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5.xml" ContentType="application/vnd.openxmlformats-officedocument.drawing+xml"/>
  <Override PartName="/xl/slicers/slicer1.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6.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29.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hruv\Documents\DY PATIL\sem 2\TEJPAAL SIR analytics workshop\"/>
    </mc:Choice>
  </mc:AlternateContent>
  <xr:revisionPtr revIDLastSave="0" documentId="13_ncr:1_{7806E513-8BB5-47A9-9CA4-12C87B6C0DBA}" xr6:coauthVersionLast="47" xr6:coauthVersionMax="47" xr10:uidLastSave="{00000000-0000-0000-0000-000000000000}"/>
  <bookViews>
    <workbookView xWindow="-108" yWindow="-108" windowWidth="23256" windowHeight="12456" firstSheet="4" activeTab="9" xr2:uid="{6CAE809A-7D45-4389-A924-0C80724D75F4}"/>
  </bookViews>
  <sheets>
    <sheet name="CASESTUDY " sheetId="15" r:id="rId1"/>
    <sheet name="Data characteristics" sheetId="1" r:id="rId2"/>
    <sheet name="Outliers" sheetId="4" r:id="rId3"/>
    <sheet name="Transform data" sheetId="7" r:id="rId4"/>
    <sheet name="Legends" sheetId="2" r:id="rId5"/>
    <sheet name="working sheet" sheetId="8" r:id="rId6"/>
    <sheet name="CHARTS" sheetId="9" r:id="rId7"/>
    <sheet name="DASHBOARD" sheetId="10" r:id="rId8"/>
    <sheet name="Steps" sheetId="5" r:id="rId9"/>
    <sheet name="TEST RUNNED ON TRANSFORM DATA" sheetId="13" r:id="rId10"/>
    <sheet name="types of test" sheetId="14" r:id="rId11"/>
  </sheets>
  <externalReferences>
    <externalReference r:id="rId12"/>
  </externalReferences>
  <definedNames>
    <definedName name="Slicer_Age">#N/A</definedName>
    <definedName name="Slicer_Gender">#N/A</definedName>
    <definedName name="Slicer_MaritalStatus">#N/A</definedName>
    <definedName name="Slicer_SatisfactionRating">#N/A</definedName>
    <definedName name="Slicer_ServiceOpted">#N/A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7" i="13" l="1"/>
  <c r="R41" i="7"/>
  <c r="R48" i="7"/>
  <c r="R49" i="7"/>
  <c r="R50" i="7"/>
  <c r="R52" i="7"/>
  <c r="R55" i="7"/>
  <c r="R56" i="7"/>
  <c r="R64" i="7"/>
  <c r="R65" i="7"/>
  <c r="R71" i="7"/>
  <c r="R72" i="7"/>
  <c r="R73" i="7"/>
  <c r="R74" i="7"/>
  <c r="R81" i="7"/>
  <c r="R86" i="7"/>
  <c r="R87" i="7"/>
  <c r="R88" i="7"/>
  <c r="R97" i="7"/>
  <c r="R98" i="7"/>
  <c r="R99" i="7"/>
  <c r="R100" i="7"/>
  <c r="R101" i="7"/>
  <c r="R103" i="7"/>
  <c r="R104" i="7"/>
  <c r="R107" i="7"/>
  <c r="R108" i="7"/>
  <c r="R118" i="7"/>
  <c r="R119" i="7"/>
  <c r="R120" i="7"/>
  <c r="R121" i="7"/>
  <c r="R129" i="7"/>
  <c r="R130" i="7"/>
  <c r="R133" i="7"/>
  <c r="R134" i="7"/>
  <c r="R135" i="7"/>
  <c r="R136" i="7"/>
  <c r="R144" i="7"/>
  <c r="R145" i="7"/>
  <c r="R146" i="7"/>
  <c r="R147" i="7"/>
  <c r="R151" i="7"/>
  <c r="R152" i="7"/>
  <c r="R153" i="7"/>
  <c r="R162" i="7"/>
  <c r="R163" i="7"/>
  <c r="R164" i="7"/>
  <c r="R165" i="7"/>
  <c r="R166" i="7"/>
  <c r="R169" i="7"/>
  <c r="R170" i="7"/>
  <c r="R177" i="7"/>
  <c r="R178" i="7"/>
  <c r="R183" i="7"/>
  <c r="R184" i="7"/>
  <c r="R192" i="7"/>
  <c r="R193" i="7"/>
  <c r="R199" i="7"/>
  <c r="R200" i="7"/>
  <c r="R209" i="7"/>
  <c r="R210" i="7"/>
  <c r="R211" i="7"/>
  <c r="R212" i="7"/>
  <c r="R213" i="7"/>
  <c r="R214" i="7"/>
  <c r="R215" i="7"/>
  <c r="R216" i="7"/>
  <c r="R225" i="7"/>
  <c r="R226" i="7"/>
  <c r="R227" i="7"/>
  <c r="R228" i="7"/>
  <c r="R231" i="7"/>
  <c r="R232" i="7"/>
  <c r="R243" i="7"/>
  <c r="R244" i="7"/>
  <c r="R245" i="7"/>
  <c r="R247" i="7"/>
  <c r="R248" i="7"/>
  <c r="R249" i="7"/>
  <c r="R256" i="7"/>
  <c r="R257" i="7"/>
  <c r="R258" i="7"/>
  <c r="R263" i="7"/>
  <c r="R264" i="7"/>
  <c r="R265" i="7"/>
  <c r="R273" i="7"/>
  <c r="R274" i="7"/>
  <c r="R275" i="7"/>
  <c r="R276" i="7"/>
  <c r="R279" i="7"/>
  <c r="R280" i="7"/>
  <c r="R281" i="7"/>
  <c r="R288" i="7"/>
  <c r="R290" i="7"/>
  <c r="R297" i="7"/>
  <c r="R304" i="7"/>
  <c r="R305" i="7"/>
  <c r="R310" i="7"/>
  <c r="R311" i="7"/>
  <c r="R312" i="7"/>
  <c r="R320" i="7"/>
  <c r="R321" i="7"/>
  <c r="R322" i="7"/>
  <c r="R323" i="7"/>
  <c r="R324" i="7"/>
  <c r="R326" i="7"/>
  <c r="R327" i="7"/>
  <c r="R328" i="7"/>
  <c r="R336" i="7"/>
  <c r="R337" i="7"/>
  <c r="R338" i="7"/>
  <c r="R340" i="7"/>
  <c r="R341" i="7"/>
  <c r="R342" i="7"/>
  <c r="R343" i="7"/>
  <c r="R344" i="7"/>
  <c r="R345" i="7"/>
  <c r="R353" i="7"/>
  <c r="R354" i="7"/>
  <c r="R355" i="7"/>
  <c r="R356" i="7"/>
  <c r="R359" i="7"/>
  <c r="R360" i="7"/>
  <c r="R368" i="7"/>
  <c r="R371" i="7"/>
  <c r="R375" i="7"/>
  <c r="R376" i="7"/>
  <c r="R377" i="7"/>
  <c r="R385" i="7"/>
  <c r="R386" i="7"/>
  <c r="R389" i="7"/>
  <c r="R390" i="7"/>
  <c r="R391" i="7"/>
  <c r="R392" i="7"/>
  <c r="R400" i="7"/>
  <c r="R401" i="7"/>
  <c r="R407" i="7"/>
  <c r="R408" i="7"/>
  <c r="R409" i="7"/>
  <c r="R410" i="7"/>
  <c r="R411" i="7"/>
  <c r="R412" i="7"/>
  <c r="R413" i="7"/>
  <c r="R432" i="7"/>
  <c r="R433" i="7"/>
  <c r="R434" i="7"/>
  <c r="R436" i="7"/>
  <c r="R437" i="7"/>
  <c r="R439" i="7"/>
  <c r="R440" i="7"/>
  <c r="R449" i="7"/>
  <c r="R450" i="7"/>
  <c r="R451" i="7"/>
  <c r="R452" i="7"/>
  <c r="R455" i="7"/>
  <c r="R456" i="7"/>
  <c r="R457" i="7"/>
  <c r="R465" i="7"/>
  <c r="R466" i="7"/>
  <c r="R467" i="7"/>
  <c r="R468" i="7"/>
  <c r="R471" i="7"/>
  <c r="R472" i="7"/>
  <c r="R473" i="7"/>
  <c r="R474" i="7"/>
  <c r="R475" i="7"/>
  <c r="R476" i="7"/>
  <c r="R481" i="7"/>
  <c r="R482" i="7"/>
  <c r="R487" i="7"/>
  <c r="R488" i="7"/>
  <c r="R496" i="7"/>
  <c r="R499" i="7"/>
  <c r="R500" i="7"/>
  <c r="R503" i="7"/>
  <c r="R504" i="7"/>
  <c r="R512" i="7"/>
  <c r="R513" i="7"/>
  <c r="R514" i="7"/>
  <c r="R519" i="7"/>
  <c r="R520" i="7"/>
  <c r="R521" i="7"/>
  <c r="R529" i="7"/>
  <c r="R530" i="7"/>
  <c r="R531" i="7"/>
  <c r="R532" i="7"/>
  <c r="R535" i="7"/>
  <c r="R536" i="7"/>
  <c r="R544" i="7"/>
  <c r="R546" i="7"/>
  <c r="R547" i="7"/>
  <c r="R548" i="7"/>
  <c r="R561" i="7"/>
  <c r="R562" i="7"/>
  <c r="R564" i="7"/>
  <c r="R565" i="7"/>
  <c r="R567" i="7"/>
  <c r="R568" i="7"/>
  <c r="R577" i="7"/>
  <c r="R578" i="7"/>
  <c r="R579" i="7"/>
  <c r="R583" i="7"/>
  <c r="R584" i="7"/>
  <c r="R585" i="7"/>
  <c r="R592" i="7"/>
  <c r="R593" i="7"/>
  <c r="R594" i="7"/>
  <c r="R599" i="7"/>
  <c r="R600" i="7"/>
  <c r="R609" i="7"/>
  <c r="R610" i="7"/>
  <c r="R611" i="7"/>
  <c r="R612" i="7"/>
  <c r="R613" i="7"/>
  <c r="R614" i="7"/>
  <c r="R615" i="7"/>
  <c r="R616" i="7"/>
  <c r="R620" i="7"/>
  <c r="R631" i="7"/>
  <c r="R632" i="7"/>
  <c r="R633" i="7"/>
  <c r="R641" i="7"/>
  <c r="R642" i="7"/>
  <c r="R645" i="7"/>
  <c r="R646" i="7"/>
  <c r="R647" i="7"/>
  <c r="R648" i="7"/>
  <c r="R651" i="7"/>
  <c r="R652" i="7"/>
  <c r="R656" i="7"/>
  <c r="R657" i="7"/>
  <c r="R658" i="7"/>
  <c r="R659" i="7"/>
  <c r="R663" i="7"/>
  <c r="R664" i="7"/>
  <c r="R665" i="7"/>
  <c r="R674" i="7"/>
  <c r="R675" i="7"/>
  <c r="R676" i="7"/>
  <c r="R677" i="7"/>
  <c r="R678" i="7"/>
  <c r="R681" i="7"/>
  <c r="R682" i="7"/>
  <c r="R689" i="7"/>
  <c r="R690" i="7"/>
  <c r="R695" i="7"/>
  <c r="R696" i="7"/>
  <c r="R705" i="7"/>
  <c r="R711" i="7"/>
  <c r="R712" i="7"/>
  <c r="R720" i="7"/>
  <c r="R721" i="7"/>
  <c r="R722" i="7"/>
  <c r="R723" i="7"/>
  <c r="R724" i="7"/>
  <c r="R725" i="7"/>
  <c r="R727" i="7"/>
  <c r="R728" i="7"/>
  <c r="R738" i="7"/>
  <c r="R740" i="7"/>
  <c r="R741" i="7"/>
  <c r="R742" i="7"/>
  <c r="R743" i="7"/>
  <c r="R744" i="7"/>
  <c r="R755" i="7"/>
  <c r="R756" i="7"/>
  <c r="R757" i="7"/>
  <c r="R759" i="7"/>
  <c r="R760" i="7"/>
  <c r="R761" i="7"/>
  <c r="R769" i="7"/>
  <c r="R770" i="7"/>
  <c r="R775" i="7"/>
  <c r="R776" i="7"/>
  <c r="R777" i="7"/>
  <c r="R778" i="7"/>
  <c r="R785" i="7"/>
  <c r="R786" i="7"/>
  <c r="R787" i="7"/>
  <c r="R788" i="7"/>
  <c r="R791" i="7"/>
  <c r="R792" i="7"/>
  <c r="R793" i="7"/>
  <c r="R800" i="7"/>
  <c r="R802" i="7"/>
  <c r="R809" i="7"/>
  <c r="R816" i="7"/>
  <c r="R822" i="7"/>
  <c r="R823" i="7"/>
  <c r="R824" i="7"/>
  <c r="R833" i="7"/>
  <c r="R834" i="7"/>
  <c r="R835" i="7"/>
  <c r="R836" i="7"/>
  <c r="R839" i="7"/>
  <c r="R840" i="7"/>
  <c r="R848" i="7"/>
  <c r="R850" i="7"/>
  <c r="R852" i="7"/>
  <c r="R853" i="7"/>
  <c r="R854" i="7"/>
  <c r="R855" i="7"/>
  <c r="R856" i="7"/>
  <c r="R857" i="7"/>
  <c r="R865" i="7"/>
  <c r="R866" i="7"/>
  <c r="R867" i="7"/>
  <c r="R868" i="7"/>
  <c r="R871" i="7"/>
  <c r="R872" i="7"/>
  <c r="R880" i="7"/>
  <c r="R883" i="7"/>
  <c r="R887" i="7"/>
  <c r="R888" i="7"/>
  <c r="R889" i="7"/>
  <c r="R896" i="7"/>
  <c r="R897" i="7"/>
  <c r="R898" i="7"/>
  <c r="R901" i="7"/>
  <c r="R903" i="7"/>
  <c r="R904" i="7"/>
  <c r="R912" i="7"/>
  <c r="R913" i="7"/>
  <c r="R919" i="7"/>
  <c r="R920" i="7"/>
  <c r="R921" i="7"/>
  <c r="R922" i="7"/>
  <c r="R923" i="7"/>
  <c r="R933" i="7"/>
  <c r="R934" i="7"/>
  <c r="R945" i="7"/>
  <c r="R946" i="7"/>
  <c r="R948" i="7"/>
  <c r="R949" i="7"/>
  <c r="R951" i="7"/>
  <c r="R952" i="7"/>
  <c r="R961" i="7"/>
  <c r="R962" i="7"/>
  <c r="R963" i="7"/>
  <c r="R964" i="7"/>
  <c r="R966" i="7"/>
  <c r="R967" i="7"/>
  <c r="R968" i="7"/>
  <c r="R969" i="7"/>
  <c r="R977" i="7"/>
  <c r="R978" i="7"/>
  <c r="R979" i="7"/>
  <c r="R980" i="7"/>
  <c r="R983" i="7"/>
  <c r="R984" i="7"/>
  <c r="R985" i="7"/>
  <c r="R986" i="7"/>
  <c r="R993" i="7"/>
  <c r="R994" i="7"/>
  <c r="R999" i="7"/>
  <c r="R1000" i="7"/>
  <c r="R1008" i="7"/>
  <c r="R1011" i="7"/>
  <c r="R1012" i="7"/>
  <c r="R1013" i="7"/>
  <c r="R1014" i="7"/>
  <c r="R1015" i="7"/>
  <c r="R1016" i="7"/>
  <c r="R1024" i="7"/>
  <c r="R1026" i="7"/>
  <c r="R1031" i="7"/>
  <c r="R1032" i="7"/>
  <c r="R1033" i="7"/>
  <c r="R1042" i="7"/>
  <c r="R1043" i="7"/>
  <c r="R1044" i="7"/>
  <c r="R1047" i="7"/>
  <c r="R1048" i="7"/>
  <c r="R1051" i="7"/>
  <c r="R1052" i="7"/>
  <c r="R1053" i="7"/>
  <c r="R1058" i="7"/>
  <c r="R1059" i="7"/>
  <c r="R1060" i="7"/>
  <c r="R1073" i="7"/>
  <c r="R1074" i="7"/>
  <c r="R1076" i="7"/>
  <c r="R1077" i="7"/>
  <c r="R1078" i="7"/>
  <c r="R1079" i="7"/>
  <c r="R1080" i="7"/>
  <c r="R1083" i="7"/>
  <c r="R1089" i="7"/>
  <c r="R1090" i="7"/>
  <c r="R1091" i="7"/>
  <c r="R1095" i="7"/>
  <c r="R1096" i="7"/>
  <c r="R1097" i="7"/>
  <c r="R1105" i="7"/>
  <c r="R1106" i="7"/>
  <c r="R1111" i="7"/>
  <c r="R1112" i="7"/>
  <c r="R1121" i="7"/>
  <c r="R1122" i="7"/>
  <c r="R1123" i="7"/>
  <c r="R1124" i="7"/>
  <c r="R1127" i="7"/>
  <c r="R1128" i="7"/>
  <c r="R1143" i="7"/>
  <c r="R1144" i="7"/>
  <c r="R1145" i="7"/>
  <c r="R1153" i="7"/>
  <c r="R1154" i="7"/>
  <c r="R1157" i="7"/>
  <c r="R1159" i="7"/>
  <c r="R1160" i="7"/>
  <c r="R1169" i="7"/>
  <c r="R1170" i="7"/>
  <c r="R1171" i="7"/>
  <c r="R1175" i="7"/>
  <c r="R1176" i="7"/>
  <c r="R1178" i="7"/>
  <c r="R1179" i="7"/>
  <c r="R1186" i="7"/>
  <c r="R1187" i="7"/>
  <c r="R1190" i="7"/>
  <c r="R1193" i="7"/>
  <c r="R1201" i="7"/>
  <c r="R1202" i="7"/>
  <c r="R1207" i="7"/>
  <c r="R1208" i="7"/>
  <c r="R1216" i="7"/>
  <c r="R1222" i="7"/>
  <c r="R1223" i="7"/>
  <c r="R1224" i="7"/>
  <c r="R1232" i="7"/>
  <c r="R1233" i="7"/>
  <c r="R1234" i="7"/>
  <c r="R1235" i="7"/>
  <c r="R1239" i="7"/>
  <c r="R1240" i="7"/>
  <c r="R1249" i="7"/>
  <c r="R1250" i="7"/>
  <c r="R1251" i="7"/>
  <c r="R1252" i="7"/>
  <c r="R1255" i="7"/>
  <c r="R1256" i="7"/>
  <c r="R1257" i="7"/>
  <c r="R1265" i="7"/>
  <c r="R1266" i="7"/>
  <c r="R1272" i="7"/>
  <c r="R1273" i="7"/>
  <c r="R1280" i="7"/>
  <c r="R1285" i="7"/>
  <c r="R1286" i="7"/>
  <c r="R1287" i="7"/>
  <c r="R1297" i="7"/>
  <c r="R1298" i="7"/>
  <c r="R1299" i="7"/>
  <c r="R1303" i="7"/>
  <c r="R1304" i="7"/>
  <c r="R1314" i="7"/>
  <c r="R1315" i="7"/>
  <c r="R1316" i="7"/>
  <c r="R1317" i="7"/>
  <c r="R1318" i="7"/>
  <c r="R1319" i="7"/>
  <c r="R1320" i="7"/>
  <c r="R1328" i="7"/>
  <c r="R1334" i="7"/>
  <c r="R1335" i="7"/>
  <c r="R1336" i="7"/>
  <c r="R1337" i="7"/>
  <c r="R1345" i="7"/>
  <c r="R1349" i="7"/>
  <c r="R1350" i="7"/>
  <c r="R1351" i="7"/>
  <c r="R1352" i="7"/>
  <c r="R1360" i="7"/>
  <c r="R1361" i="7"/>
  <c r="R1362" i="7"/>
  <c r="R1367" i="7"/>
  <c r="R1368" i="7"/>
  <c r="R1369" i="7"/>
  <c r="R1376" i="7"/>
  <c r="R1377" i="7"/>
  <c r="R1378" i="7"/>
  <c r="R1379" i="7"/>
  <c r="R1382" i="7"/>
  <c r="R1383" i="7"/>
  <c r="R1384" i="7"/>
  <c r="R1391" i="7"/>
  <c r="R1393" i="7"/>
  <c r="R1394" i="7"/>
  <c r="R1395" i="7"/>
  <c r="R1399" i="7"/>
  <c r="R1400" i="7"/>
  <c r="R1401" i="7"/>
  <c r="R1409" i="7"/>
  <c r="R1410" i="7"/>
  <c r="R1415" i="7"/>
  <c r="R1416" i="7"/>
  <c r="R1417" i="7"/>
  <c r="R1426" i="7"/>
  <c r="R1427" i="7"/>
  <c r="R1430" i="7"/>
  <c r="R1431" i="7"/>
  <c r="R1432" i="7"/>
  <c r="R1439" i="7"/>
  <c r="R1441" i="7"/>
  <c r="R1442" i="7"/>
  <c r="R1447" i="7"/>
  <c r="R1448" i="7"/>
  <c r="R1449" i="7"/>
  <c r="R1456" i="7"/>
  <c r="R1457" i="7"/>
  <c r="R1458" i="7"/>
  <c r="R1459" i="7"/>
  <c r="R1462" i="7"/>
  <c r="R1463" i="7"/>
  <c r="R1464" i="7"/>
  <c r="R1468" i="7"/>
  <c r="R1473" i="7"/>
  <c r="R1474" i="7"/>
  <c r="R1475" i="7"/>
  <c r="R1478" i="7"/>
  <c r="R1479" i="7"/>
  <c r="R1480" i="7"/>
  <c r="R1481" i="7"/>
  <c r="R1488" i="7"/>
  <c r="R1489" i="7"/>
  <c r="R1495" i="7"/>
  <c r="R1496" i="7"/>
  <c r="R1497" i="7"/>
  <c r="R1498" i="7"/>
  <c r="R1499" i="7"/>
  <c r="Q31" i="7"/>
  <c r="R31" i="7" s="1"/>
  <c r="Q32" i="7"/>
  <c r="R32" i="7" s="1"/>
  <c r="Q33" i="7"/>
  <c r="R33" i="7" s="1"/>
  <c r="Q34" i="7"/>
  <c r="R34" i="7" s="1"/>
  <c r="Q35" i="7"/>
  <c r="R35" i="7" s="1"/>
  <c r="Q36" i="7"/>
  <c r="R36" i="7" s="1"/>
  <c r="Q37" i="7"/>
  <c r="R37" i="7" s="1"/>
  <c r="Q38" i="7"/>
  <c r="R38" i="7" s="1"/>
  <c r="Q39" i="7"/>
  <c r="R39" i="7" s="1"/>
  <c r="Q40" i="7"/>
  <c r="R40" i="7" s="1"/>
  <c r="Q41" i="7"/>
  <c r="Q42" i="7"/>
  <c r="R42" i="7" s="1"/>
  <c r="Q43" i="7"/>
  <c r="R43" i="7" s="1"/>
  <c r="Q44" i="7"/>
  <c r="R44" i="7" s="1"/>
  <c r="Q45" i="7"/>
  <c r="R45" i="7" s="1"/>
  <c r="Q46" i="7"/>
  <c r="R46" i="7" s="1"/>
  <c r="Q47" i="7"/>
  <c r="R47" i="7" s="1"/>
  <c r="Q48" i="7"/>
  <c r="Q49" i="7"/>
  <c r="Q50" i="7"/>
  <c r="Q51" i="7"/>
  <c r="R51" i="7" s="1"/>
  <c r="Q52" i="7"/>
  <c r="Q53" i="7"/>
  <c r="R53" i="7" s="1"/>
  <c r="Q54" i="7"/>
  <c r="R54" i="7" s="1"/>
  <c r="Q55" i="7"/>
  <c r="Q56" i="7"/>
  <c r="Q57" i="7"/>
  <c r="R57" i="7" s="1"/>
  <c r="Q58" i="7"/>
  <c r="R58" i="7" s="1"/>
  <c r="Q59" i="7"/>
  <c r="R59" i="7" s="1"/>
  <c r="Q60" i="7"/>
  <c r="R60" i="7" s="1"/>
  <c r="Q61" i="7"/>
  <c r="R61" i="7" s="1"/>
  <c r="Q62" i="7"/>
  <c r="R62" i="7" s="1"/>
  <c r="Q63" i="7"/>
  <c r="R63" i="7" s="1"/>
  <c r="Q64" i="7"/>
  <c r="Q65" i="7"/>
  <c r="Q66" i="7"/>
  <c r="R66" i="7" s="1"/>
  <c r="Q67" i="7"/>
  <c r="R67" i="7" s="1"/>
  <c r="Q68" i="7"/>
  <c r="R68" i="7" s="1"/>
  <c r="Q69" i="7"/>
  <c r="R69" i="7" s="1"/>
  <c r="Q70" i="7"/>
  <c r="R70" i="7" s="1"/>
  <c r="Q71" i="7"/>
  <c r="Q72" i="7"/>
  <c r="Q73" i="7"/>
  <c r="Q74" i="7"/>
  <c r="Q75" i="7"/>
  <c r="R75" i="7" s="1"/>
  <c r="Q76" i="7"/>
  <c r="R76" i="7" s="1"/>
  <c r="Q77" i="7"/>
  <c r="R77" i="7" s="1"/>
  <c r="Q78" i="7"/>
  <c r="R78" i="7" s="1"/>
  <c r="Q79" i="7"/>
  <c r="R79" i="7" s="1"/>
  <c r="Q80" i="7"/>
  <c r="R80" i="7" s="1"/>
  <c r="Q81" i="7"/>
  <c r="Q82" i="7"/>
  <c r="R82" i="7" s="1"/>
  <c r="Q83" i="7"/>
  <c r="R83" i="7" s="1"/>
  <c r="Q84" i="7"/>
  <c r="R84" i="7" s="1"/>
  <c r="Q85" i="7"/>
  <c r="R85" i="7" s="1"/>
  <c r="Q86" i="7"/>
  <c r="Q87" i="7"/>
  <c r="Q88" i="7"/>
  <c r="Q89" i="7"/>
  <c r="R89" i="7" s="1"/>
  <c r="Q90" i="7"/>
  <c r="R90" i="7" s="1"/>
  <c r="Q91" i="7"/>
  <c r="R91" i="7" s="1"/>
  <c r="Q92" i="7"/>
  <c r="R92" i="7" s="1"/>
  <c r="Q93" i="7"/>
  <c r="R93" i="7" s="1"/>
  <c r="Q94" i="7"/>
  <c r="R94" i="7" s="1"/>
  <c r="Q95" i="7"/>
  <c r="R95" i="7" s="1"/>
  <c r="Q96" i="7"/>
  <c r="R96" i="7" s="1"/>
  <c r="Q97" i="7"/>
  <c r="Q98" i="7"/>
  <c r="Q99" i="7"/>
  <c r="Q100" i="7"/>
  <c r="Q101" i="7"/>
  <c r="Q102" i="7"/>
  <c r="R102" i="7" s="1"/>
  <c r="Q103" i="7"/>
  <c r="Q104" i="7"/>
  <c r="Q105" i="7"/>
  <c r="R105" i="7" s="1"/>
  <c r="Q106" i="7"/>
  <c r="R106" i="7" s="1"/>
  <c r="Q107" i="7"/>
  <c r="Q108" i="7"/>
  <c r="Q109" i="7"/>
  <c r="R109" i="7" s="1"/>
  <c r="Q110" i="7"/>
  <c r="R110" i="7" s="1"/>
  <c r="Q111" i="7"/>
  <c r="R111" i="7" s="1"/>
  <c r="Q112" i="7"/>
  <c r="R112" i="7" s="1"/>
  <c r="Q113" i="7"/>
  <c r="R113" i="7" s="1"/>
  <c r="Q114" i="7"/>
  <c r="R114" i="7" s="1"/>
  <c r="Q115" i="7"/>
  <c r="R115" i="7" s="1"/>
  <c r="Q116" i="7"/>
  <c r="R116" i="7" s="1"/>
  <c r="Q117" i="7"/>
  <c r="R117" i="7" s="1"/>
  <c r="Q118" i="7"/>
  <c r="Q119" i="7"/>
  <c r="Q120" i="7"/>
  <c r="Q121" i="7"/>
  <c r="Q122" i="7"/>
  <c r="R122" i="7" s="1"/>
  <c r="Q123" i="7"/>
  <c r="R123" i="7" s="1"/>
  <c r="Q124" i="7"/>
  <c r="R124" i="7" s="1"/>
  <c r="Q125" i="7"/>
  <c r="R125" i="7" s="1"/>
  <c r="Q126" i="7"/>
  <c r="R126" i="7" s="1"/>
  <c r="Q127" i="7"/>
  <c r="R127" i="7" s="1"/>
  <c r="Q128" i="7"/>
  <c r="R128" i="7" s="1"/>
  <c r="Q129" i="7"/>
  <c r="Q130" i="7"/>
  <c r="Q131" i="7"/>
  <c r="R131" i="7" s="1"/>
  <c r="Q132" i="7"/>
  <c r="R132" i="7" s="1"/>
  <c r="Q133" i="7"/>
  <c r="Q134" i="7"/>
  <c r="Q135" i="7"/>
  <c r="Q136" i="7"/>
  <c r="Q137" i="7"/>
  <c r="R137" i="7" s="1"/>
  <c r="Q138" i="7"/>
  <c r="R138" i="7" s="1"/>
  <c r="Q139" i="7"/>
  <c r="R139" i="7" s="1"/>
  <c r="Q140" i="7"/>
  <c r="R140" i="7" s="1"/>
  <c r="Q141" i="7"/>
  <c r="R141" i="7" s="1"/>
  <c r="Q142" i="7"/>
  <c r="R142" i="7" s="1"/>
  <c r="Q143" i="7"/>
  <c r="R143" i="7" s="1"/>
  <c r="Q144" i="7"/>
  <c r="Q145" i="7"/>
  <c r="Q146" i="7"/>
  <c r="Q147" i="7"/>
  <c r="Q148" i="7"/>
  <c r="R148" i="7" s="1"/>
  <c r="Q149" i="7"/>
  <c r="R149" i="7" s="1"/>
  <c r="Q150" i="7"/>
  <c r="R150" i="7" s="1"/>
  <c r="Q151" i="7"/>
  <c r="Q152" i="7"/>
  <c r="Q153" i="7"/>
  <c r="Q154" i="7"/>
  <c r="R154" i="7" s="1"/>
  <c r="Q155" i="7"/>
  <c r="R155" i="7" s="1"/>
  <c r="Q156" i="7"/>
  <c r="R156" i="7" s="1"/>
  <c r="Q157" i="7"/>
  <c r="R157" i="7" s="1"/>
  <c r="Q158" i="7"/>
  <c r="R158" i="7" s="1"/>
  <c r="Q159" i="7"/>
  <c r="R159" i="7" s="1"/>
  <c r="Q160" i="7"/>
  <c r="R160" i="7" s="1"/>
  <c r="Q161" i="7"/>
  <c r="R161" i="7" s="1"/>
  <c r="Q162" i="7"/>
  <c r="Q163" i="7"/>
  <c r="Q164" i="7"/>
  <c r="Q165" i="7"/>
  <c r="Q166" i="7"/>
  <c r="Q167" i="7"/>
  <c r="R167" i="7" s="1"/>
  <c r="Q168" i="7"/>
  <c r="R168" i="7" s="1"/>
  <c r="Q169" i="7"/>
  <c r="Q170" i="7"/>
  <c r="Q171" i="7"/>
  <c r="R171" i="7" s="1"/>
  <c r="Q172" i="7"/>
  <c r="R172" i="7" s="1"/>
  <c r="Q173" i="7"/>
  <c r="R173" i="7" s="1"/>
  <c r="Q174" i="7"/>
  <c r="R174" i="7" s="1"/>
  <c r="Q175" i="7"/>
  <c r="R175" i="7" s="1"/>
  <c r="Q176" i="7"/>
  <c r="R176" i="7" s="1"/>
  <c r="Q177" i="7"/>
  <c r="Q178" i="7"/>
  <c r="Q179" i="7"/>
  <c r="R179" i="7" s="1"/>
  <c r="Q180" i="7"/>
  <c r="R180" i="7" s="1"/>
  <c r="Q181" i="7"/>
  <c r="R181" i="7" s="1"/>
  <c r="Q182" i="7"/>
  <c r="R182" i="7" s="1"/>
  <c r="Q183" i="7"/>
  <c r="Q184" i="7"/>
  <c r="Q185" i="7"/>
  <c r="R185" i="7" s="1"/>
  <c r="Q186" i="7"/>
  <c r="R186" i="7" s="1"/>
  <c r="Q187" i="7"/>
  <c r="R187" i="7" s="1"/>
  <c r="Q188" i="7"/>
  <c r="R188" i="7" s="1"/>
  <c r="Q189" i="7"/>
  <c r="R189" i="7" s="1"/>
  <c r="Q190" i="7"/>
  <c r="R190" i="7" s="1"/>
  <c r="Q191" i="7"/>
  <c r="R191" i="7" s="1"/>
  <c r="Q192" i="7"/>
  <c r="Q193" i="7"/>
  <c r="Q194" i="7"/>
  <c r="R194" i="7" s="1"/>
  <c r="Q195" i="7"/>
  <c r="R195" i="7" s="1"/>
  <c r="Q196" i="7"/>
  <c r="R196" i="7" s="1"/>
  <c r="Q197" i="7"/>
  <c r="R197" i="7" s="1"/>
  <c r="Q198" i="7"/>
  <c r="R198" i="7" s="1"/>
  <c r="Q199" i="7"/>
  <c r="Q200" i="7"/>
  <c r="Q201" i="7"/>
  <c r="R201" i="7" s="1"/>
  <c r="Q202" i="7"/>
  <c r="R202" i="7" s="1"/>
  <c r="Q203" i="7"/>
  <c r="R203" i="7" s="1"/>
  <c r="Q204" i="7"/>
  <c r="R204" i="7" s="1"/>
  <c r="Q205" i="7"/>
  <c r="R205" i="7" s="1"/>
  <c r="Q206" i="7"/>
  <c r="R206" i="7" s="1"/>
  <c r="Q207" i="7"/>
  <c r="R207" i="7" s="1"/>
  <c r="Q208" i="7"/>
  <c r="R208" i="7" s="1"/>
  <c r="Q209" i="7"/>
  <c r="Q210" i="7"/>
  <c r="Q211" i="7"/>
  <c r="Q212" i="7"/>
  <c r="Q213" i="7"/>
  <c r="Q214" i="7"/>
  <c r="Q215" i="7"/>
  <c r="Q216" i="7"/>
  <c r="Q217" i="7"/>
  <c r="R217" i="7" s="1"/>
  <c r="Q218" i="7"/>
  <c r="R218" i="7" s="1"/>
  <c r="Q219" i="7"/>
  <c r="R219" i="7" s="1"/>
  <c r="Q220" i="7"/>
  <c r="R220" i="7" s="1"/>
  <c r="Q221" i="7"/>
  <c r="R221" i="7" s="1"/>
  <c r="Q222" i="7"/>
  <c r="R222" i="7" s="1"/>
  <c r="Q223" i="7"/>
  <c r="R223" i="7" s="1"/>
  <c r="Q224" i="7"/>
  <c r="R224" i="7" s="1"/>
  <c r="Q225" i="7"/>
  <c r="Q226" i="7"/>
  <c r="Q227" i="7"/>
  <c r="Q228" i="7"/>
  <c r="Q229" i="7"/>
  <c r="R229" i="7" s="1"/>
  <c r="Q230" i="7"/>
  <c r="R230" i="7" s="1"/>
  <c r="Q231" i="7"/>
  <c r="Q232" i="7"/>
  <c r="Q233" i="7"/>
  <c r="R233" i="7" s="1"/>
  <c r="Q234" i="7"/>
  <c r="R234" i="7" s="1"/>
  <c r="Q235" i="7"/>
  <c r="R235" i="7" s="1"/>
  <c r="Q236" i="7"/>
  <c r="R236" i="7" s="1"/>
  <c r="Q237" i="7"/>
  <c r="R237" i="7" s="1"/>
  <c r="Q238" i="7"/>
  <c r="R238" i="7" s="1"/>
  <c r="Q239" i="7"/>
  <c r="R239" i="7" s="1"/>
  <c r="Q240" i="7"/>
  <c r="R240" i="7" s="1"/>
  <c r="Q241" i="7"/>
  <c r="R241" i="7" s="1"/>
  <c r="Q242" i="7"/>
  <c r="R242" i="7" s="1"/>
  <c r="Q243" i="7"/>
  <c r="Q244" i="7"/>
  <c r="Q245" i="7"/>
  <c r="Q246" i="7"/>
  <c r="R246" i="7" s="1"/>
  <c r="Q247" i="7"/>
  <c r="Q248" i="7"/>
  <c r="Q249" i="7"/>
  <c r="Q250" i="7"/>
  <c r="R250" i="7" s="1"/>
  <c r="Q251" i="7"/>
  <c r="R251" i="7" s="1"/>
  <c r="Q252" i="7"/>
  <c r="R252" i="7" s="1"/>
  <c r="Q253" i="7"/>
  <c r="R253" i="7" s="1"/>
  <c r="Q254" i="7"/>
  <c r="R254" i="7" s="1"/>
  <c r="Q255" i="7"/>
  <c r="R255" i="7" s="1"/>
  <c r="Q256" i="7"/>
  <c r="Q257" i="7"/>
  <c r="Q258" i="7"/>
  <c r="Q259" i="7"/>
  <c r="R259" i="7" s="1"/>
  <c r="Q260" i="7"/>
  <c r="R260" i="7" s="1"/>
  <c r="Q261" i="7"/>
  <c r="R261" i="7" s="1"/>
  <c r="Q262" i="7"/>
  <c r="R262" i="7" s="1"/>
  <c r="Q263" i="7"/>
  <c r="Q264" i="7"/>
  <c r="Q265" i="7"/>
  <c r="Q266" i="7"/>
  <c r="R266" i="7" s="1"/>
  <c r="Q267" i="7"/>
  <c r="R267" i="7" s="1"/>
  <c r="Q268" i="7"/>
  <c r="R268" i="7" s="1"/>
  <c r="Q269" i="7"/>
  <c r="R269" i="7" s="1"/>
  <c r="Q270" i="7"/>
  <c r="R270" i="7" s="1"/>
  <c r="Q271" i="7"/>
  <c r="R271" i="7" s="1"/>
  <c r="Q272" i="7"/>
  <c r="R272" i="7" s="1"/>
  <c r="Q273" i="7"/>
  <c r="Q274" i="7"/>
  <c r="Q275" i="7"/>
  <c r="Q276" i="7"/>
  <c r="Q277" i="7"/>
  <c r="R277" i="7" s="1"/>
  <c r="Q278" i="7"/>
  <c r="R278" i="7" s="1"/>
  <c r="Q279" i="7"/>
  <c r="Q280" i="7"/>
  <c r="Q281" i="7"/>
  <c r="Q282" i="7"/>
  <c r="R282" i="7" s="1"/>
  <c r="Q283" i="7"/>
  <c r="R283" i="7" s="1"/>
  <c r="Q284" i="7"/>
  <c r="R284" i="7" s="1"/>
  <c r="Q285" i="7"/>
  <c r="R285" i="7" s="1"/>
  <c r="Q286" i="7"/>
  <c r="R286" i="7" s="1"/>
  <c r="Q287" i="7"/>
  <c r="R287" i="7" s="1"/>
  <c r="Q288" i="7"/>
  <c r="Q289" i="7"/>
  <c r="R289" i="7" s="1"/>
  <c r="Q290" i="7"/>
  <c r="Q291" i="7"/>
  <c r="R291" i="7" s="1"/>
  <c r="Q292" i="7"/>
  <c r="R292" i="7" s="1"/>
  <c r="Q293" i="7"/>
  <c r="R293" i="7" s="1"/>
  <c r="Q294" i="7"/>
  <c r="R294" i="7" s="1"/>
  <c r="Q295" i="7"/>
  <c r="R295" i="7" s="1"/>
  <c r="Q296" i="7"/>
  <c r="R296" i="7" s="1"/>
  <c r="Q297" i="7"/>
  <c r="Q298" i="7"/>
  <c r="R298" i="7" s="1"/>
  <c r="Q299" i="7"/>
  <c r="R299" i="7" s="1"/>
  <c r="Q300" i="7"/>
  <c r="R300" i="7" s="1"/>
  <c r="Q301" i="7"/>
  <c r="R301" i="7" s="1"/>
  <c r="Q302" i="7"/>
  <c r="R302" i="7" s="1"/>
  <c r="Q303" i="7"/>
  <c r="R303" i="7" s="1"/>
  <c r="Q304" i="7"/>
  <c r="Q305" i="7"/>
  <c r="Q306" i="7"/>
  <c r="R306" i="7" s="1"/>
  <c r="Q307" i="7"/>
  <c r="R307" i="7" s="1"/>
  <c r="Q308" i="7"/>
  <c r="R308" i="7" s="1"/>
  <c r="Q309" i="7"/>
  <c r="R309" i="7" s="1"/>
  <c r="Q310" i="7"/>
  <c r="Q311" i="7"/>
  <c r="Q312" i="7"/>
  <c r="Q313" i="7"/>
  <c r="R313" i="7" s="1"/>
  <c r="Q314" i="7"/>
  <c r="R314" i="7" s="1"/>
  <c r="Q315" i="7"/>
  <c r="R315" i="7" s="1"/>
  <c r="Q316" i="7"/>
  <c r="R316" i="7" s="1"/>
  <c r="Q317" i="7"/>
  <c r="R317" i="7" s="1"/>
  <c r="Q318" i="7"/>
  <c r="R318" i="7" s="1"/>
  <c r="Q319" i="7"/>
  <c r="R319" i="7" s="1"/>
  <c r="Q320" i="7"/>
  <c r="Q321" i="7"/>
  <c r="Q322" i="7"/>
  <c r="Q323" i="7"/>
  <c r="Q324" i="7"/>
  <c r="Q325" i="7"/>
  <c r="R325" i="7" s="1"/>
  <c r="Q326" i="7"/>
  <c r="Q327" i="7"/>
  <c r="Q328" i="7"/>
  <c r="Q329" i="7"/>
  <c r="R329" i="7" s="1"/>
  <c r="Q330" i="7"/>
  <c r="R330" i="7" s="1"/>
  <c r="Q331" i="7"/>
  <c r="R331" i="7" s="1"/>
  <c r="Q332" i="7"/>
  <c r="R332" i="7" s="1"/>
  <c r="Q333" i="7"/>
  <c r="R333" i="7" s="1"/>
  <c r="Q334" i="7"/>
  <c r="R334" i="7" s="1"/>
  <c r="Q335" i="7"/>
  <c r="R335" i="7" s="1"/>
  <c r="Q336" i="7"/>
  <c r="Q337" i="7"/>
  <c r="Q338" i="7"/>
  <c r="Q339" i="7"/>
  <c r="R339" i="7" s="1"/>
  <c r="Q340" i="7"/>
  <c r="Q341" i="7"/>
  <c r="Q342" i="7"/>
  <c r="Q343" i="7"/>
  <c r="Q344" i="7"/>
  <c r="Q345" i="7"/>
  <c r="Q346" i="7"/>
  <c r="R346" i="7" s="1"/>
  <c r="Q347" i="7"/>
  <c r="R347" i="7" s="1"/>
  <c r="Q348" i="7"/>
  <c r="R348" i="7" s="1"/>
  <c r="Q349" i="7"/>
  <c r="R349" i="7" s="1"/>
  <c r="Q350" i="7"/>
  <c r="R350" i="7" s="1"/>
  <c r="Q351" i="7"/>
  <c r="R351" i="7" s="1"/>
  <c r="Q352" i="7"/>
  <c r="R352" i="7" s="1"/>
  <c r="Q353" i="7"/>
  <c r="Q354" i="7"/>
  <c r="Q355" i="7"/>
  <c r="Q356" i="7"/>
  <c r="Q357" i="7"/>
  <c r="R357" i="7" s="1"/>
  <c r="Q358" i="7"/>
  <c r="R358" i="7" s="1"/>
  <c r="Q359" i="7"/>
  <c r="Q360" i="7"/>
  <c r="Q361" i="7"/>
  <c r="R361" i="7" s="1"/>
  <c r="Q362" i="7"/>
  <c r="R362" i="7" s="1"/>
  <c r="Q363" i="7"/>
  <c r="R363" i="7" s="1"/>
  <c r="Q364" i="7"/>
  <c r="R364" i="7" s="1"/>
  <c r="Q365" i="7"/>
  <c r="R365" i="7" s="1"/>
  <c r="Q366" i="7"/>
  <c r="R366" i="7" s="1"/>
  <c r="Q367" i="7"/>
  <c r="R367" i="7" s="1"/>
  <c r="Q368" i="7"/>
  <c r="Q369" i="7"/>
  <c r="R369" i="7" s="1"/>
  <c r="Q370" i="7"/>
  <c r="R370" i="7" s="1"/>
  <c r="Q371" i="7"/>
  <c r="Q372" i="7"/>
  <c r="R372" i="7" s="1"/>
  <c r="Q373" i="7"/>
  <c r="R373" i="7" s="1"/>
  <c r="Q374" i="7"/>
  <c r="R374" i="7" s="1"/>
  <c r="Q375" i="7"/>
  <c r="Q376" i="7"/>
  <c r="Q377" i="7"/>
  <c r="Q378" i="7"/>
  <c r="R378" i="7" s="1"/>
  <c r="Q379" i="7"/>
  <c r="R379" i="7" s="1"/>
  <c r="Q380" i="7"/>
  <c r="R380" i="7" s="1"/>
  <c r="Q381" i="7"/>
  <c r="R381" i="7" s="1"/>
  <c r="Q382" i="7"/>
  <c r="R382" i="7" s="1"/>
  <c r="Q383" i="7"/>
  <c r="R383" i="7" s="1"/>
  <c r="Q384" i="7"/>
  <c r="R384" i="7" s="1"/>
  <c r="Q385" i="7"/>
  <c r="Q386" i="7"/>
  <c r="Q387" i="7"/>
  <c r="R387" i="7" s="1"/>
  <c r="Q388" i="7"/>
  <c r="R388" i="7" s="1"/>
  <c r="Q389" i="7"/>
  <c r="Q390" i="7"/>
  <c r="Q391" i="7"/>
  <c r="Q392" i="7"/>
  <c r="Q393" i="7"/>
  <c r="R393" i="7" s="1"/>
  <c r="Q394" i="7"/>
  <c r="R394" i="7" s="1"/>
  <c r="Q395" i="7"/>
  <c r="R395" i="7" s="1"/>
  <c r="Q396" i="7"/>
  <c r="R396" i="7" s="1"/>
  <c r="Q397" i="7"/>
  <c r="R397" i="7" s="1"/>
  <c r="Q398" i="7"/>
  <c r="R398" i="7" s="1"/>
  <c r="Q399" i="7"/>
  <c r="R399" i="7" s="1"/>
  <c r="Q400" i="7"/>
  <c r="Q401" i="7"/>
  <c r="Q402" i="7"/>
  <c r="R402" i="7" s="1"/>
  <c r="Q403" i="7"/>
  <c r="R403" i="7" s="1"/>
  <c r="Q404" i="7"/>
  <c r="R404" i="7" s="1"/>
  <c r="Q405" i="7"/>
  <c r="R405" i="7" s="1"/>
  <c r="Q406" i="7"/>
  <c r="R406" i="7" s="1"/>
  <c r="Q407" i="7"/>
  <c r="Q408" i="7"/>
  <c r="Q409" i="7"/>
  <c r="Q410" i="7"/>
  <c r="Q411" i="7"/>
  <c r="Q412" i="7"/>
  <c r="Q413" i="7"/>
  <c r="Q414" i="7"/>
  <c r="R414" i="7" s="1"/>
  <c r="Q415" i="7"/>
  <c r="R415" i="7" s="1"/>
  <c r="Q416" i="7"/>
  <c r="R416" i="7" s="1"/>
  <c r="Q417" i="7"/>
  <c r="R417" i="7" s="1"/>
  <c r="Q418" i="7"/>
  <c r="R418" i="7" s="1"/>
  <c r="Q419" i="7"/>
  <c r="R419" i="7" s="1"/>
  <c r="Q420" i="7"/>
  <c r="R420" i="7" s="1"/>
  <c r="Q421" i="7"/>
  <c r="R421" i="7" s="1"/>
  <c r="Q422" i="7"/>
  <c r="R422" i="7" s="1"/>
  <c r="Q423" i="7"/>
  <c r="R423" i="7" s="1"/>
  <c r="Q424" i="7"/>
  <c r="R424" i="7" s="1"/>
  <c r="Q425" i="7"/>
  <c r="R425" i="7" s="1"/>
  <c r="Q426" i="7"/>
  <c r="R426" i="7" s="1"/>
  <c r="Q427" i="7"/>
  <c r="R427" i="7" s="1"/>
  <c r="Q428" i="7"/>
  <c r="R428" i="7" s="1"/>
  <c r="Q429" i="7"/>
  <c r="R429" i="7" s="1"/>
  <c r="Q430" i="7"/>
  <c r="R430" i="7" s="1"/>
  <c r="Q431" i="7"/>
  <c r="R431" i="7" s="1"/>
  <c r="Q432" i="7"/>
  <c r="Q433" i="7"/>
  <c r="Q434" i="7"/>
  <c r="Q435" i="7"/>
  <c r="R435" i="7" s="1"/>
  <c r="Q436" i="7"/>
  <c r="Q437" i="7"/>
  <c r="Q438" i="7"/>
  <c r="R438" i="7" s="1"/>
  <c r="Q439" i="7"/>
  <c r="Q440" i="7"/>
  <c r="Q441" i="7"/>
  <c r="R441" i="7" s="1"/>
  <c r="Q442" i="7"/>
  <c r="R442" i="7" s="1"/>
  <c r="Q443" i="7"/>
  <c r="R443" i="7" s="1"/>
  <c r="Q444" i="7"/>
  <c r="R444" i="7" s="1"/>
  <c r="Q445" i="7"/>
  <c r="R445" i="7" s="1"/>
  <c r="Q446" i="7"/>
  <c r="R446" i="7" s="1"/>
  <c r="Q447" i="7"/>
  <c r="R447" i="7" s="1"/>
  <c r="Q448" i="7"/>
  <c r="R448" i="7" s="1"/>
  <c r="Q449" i="7"/>
  <c r="Q450" i="7"/>
  <c r="Q451" i="7"/>
  <c r="Q452" i="7"/>
  <c r="Q453" i="7"/>
  <c r="R453" i="7" s="1"/>
  <c r="Q454" i="7"/>
  <c r="R454" i="7" s="1"/>
  <c r="Q455" i="7"/>
  <c r="Q456" i="7"/>
  <c r="Q457" i="7"/>
  <c r="Q458" i="7"/>
  <c r="R458" i="7" s="1"/>
  <c r="Q459" i="7"/>
  <c r="R459" i="7" s="1"/>
  <c r="Q460" i="7"/>
  <c r="R460" i="7" s="1"/>
  <c r="Q461" i="7"/>
  <c r="R461" i="7" s="1"/>
  <c r="Q462" i="7"/>
  <c r="R462" i="7" s="1"/>
  <c r="Q463" i="7"/>
  <c r="R463" i="7" s="1"/>
  <c r="Q464" i="7"/>
  <c r="R464" i="7" s="1"/>
  <c r="Q465" i="7"/>
  <c r="Q466" i="7"/>
  <c r="Q467" i="7"/>
  <c r="Q468" i="7"/>
  <c r="Q469" i="7"/>
  <c r="R469" i="7" s="1"/>
  <c r="Q470" i="7"/>
  <c r="R470" i="7" s="1"/>
  <c r="Q471" i="7"/>
  <c r="Q472" i="7"/>
  <c r="Q473" i="7"/>
  <c r="Q474" i="7"/>
  <c r="Q475" i="7"/>
  <c r="Q476" i="7"/>
  <c r="Q477" i="7"/>
  <c r="R477" i="7" s="1"/>
  <c r="Q478" i="7"/>
  <c r="R478" i="7" s="1"/>
  <c r="Q479" i="7"/>
  <c r="R479" i="7" s="1"/>
  <c r="Q480" i="7"/>
  <c r="R480" i="7" s="1"/>
  <c r="Q481" i="7"/>
  <c r="Q482" i="7"/>
  <c r="Q483" i="7"/>
  <c r="R483" i="7" s="1"/>
  <c r="Q484" i="7"/>
  <c r="R484" i="7" s="1"/>
  <c r="Q485" i="7"/>
  <c r="R485" i="7" s="1"/>
  <c r="Q486" i="7"/>
  <c r="R486" i="7" s="1"/>
  <c r="Q487" i="7"/>
  <c r="Q488" i="7"/>
  <c r="Q489" i="7"/>
  <c r="R489" i="7" s="1"/>
  <c r="Q490" i="7"/>
  <c r="R490" i="7" s="1"/>
  <c r="Q491" i="7"/>
  <c r="R491" i="7" s="1"/>
  <c r="Q492" i="7"/>
  <c r="R492" i="7" s="1"/>
  <c r="Q493" i="7"/>
  <c r="R493" i="7" s="1"/>
  <c r="Q494" i="7"/>
  <c r="R494" i="7" s="1"/>
  <c r="Q495" i="7"/>
  <c r="R495" i="7" s="1"/>
  <c r="Q496" i="7"/>
  <c r="Q497" i="7"/>
  <c r="R497" i="7" s="1"/>
  <c r="Q498" i="7"/>
  <c r="R498" i="7" s="1"/>
  <c r="Q499" i="7"/>
  <c r="Q500" i="7"/>
  <c r="Q501" i="7"/>
  <c r="R501" i="7" s="1"/>
  <c r="Q502" i="7"/>
  <c r="R502" i="7" s="1"/>
  <c r="Q503" i="7"/>
  <c r="Q504" i="7"/>
  <c r="Q505" i="7"/>
  <c r="R505" i="7" s="1"/>
  <c r="Q506" i="7"/>
  <c r="R506" i="7" s="1"/>
  <c r="Q507" i="7"/>
  <c r="R507" i="7" s="1"/>
  <c r="Q508" i="7"/>
  <c r="R508" i="7" s="1"/>
  <c r="Q509" i="7"/>
  <c r="R509" i="7" s="1"/>
  <c r="Q510" i="7"/>
  <c r="R510" i="7" s="1"/>
  <c r="Q511" i="7"/>
  <c r="R511" i="7" s="1"/>
  <c r="Q512" i="7"/>
  <c r="Q513" i="7"/>
  <c r="Q514" i="7"/>
  <c r="Q515" i="7"/>
  <c r="R515" i="7" s="1"/>
  <c r="Q516" i="7"/>
  <c r="R516" i="7" s="1"/>
  <c r="Q517" i="7"/>
  <c r="R517" i="7" s="1"/>
  <c r="Q518" i="7"/>
  <c r="R518" i="7" s="1"/>
  <c r="Q519" i="7"/>
  <c r="Q520" i="7"/>
  <c r="Q521" i="7"/>
  <c r="Q522" i="7"/>
  <c r="R522" i="7" s="1"/>
  <c r="Q523" i="7"/>
  <c r="R523" i="7" s="1"/>
  <c r="Q524" i="7"/>
  <c r="R524" i="7" s="1"/>
  <c r="Q525" i="7"/>
  <c r="R525" i="7" s="1"/>
  <c r="Q526" i="7"/>
  <c r="R526" i="7" s="1"/>
  <c r="Q527" i="7"/>
  <c r="R527" i="7" s="1"/>
  <c r="Q528" i="7"/>
  <c r="R528" i="7" s="1"/>
  <c r="Q529" i="7"/>
  <c r="Q530" i="7"/>
  <c r="Q531" i="7"/>
  <c r="Q532" i="7"/>
  <c r="Q533" i="7"/>
  <c r="R533" i="7" s="1"/>
  <c r="Q534" i="7"/>
  <c r="R534" i="7" s="1"/>
  <c r="Q535" i="7"/>
  <c r="Q536" i="7"/>
  <c r="Q537" i="7"/>
  <c r="R537" i="7" s="1"/>
  <c r="Q538" i="7"/>
  <c r="R538" i="7" s="1"/>
  <c r="Q539" i="7"/>
  <c r="R539" i="7" s="1"/>
  <c r="Q540" i="7"/>
  <c r="R540" i="7" s="1"/>
  <c r="Q541" i="7"/>
  <c r="R541" i="7" s="1"/>
  <c r="Q542" i="7"/>
  <c r="R542" i="7" s="1"/>
  <c r="Q543" i="7"/>
  <c r="R543" i="7" s="1"/>
  <c r="Q544" i="7"/>
  <c r="Q545" i="7"/>
  <c r="R545" i="7" s="1"/>
  <c r="Q546" i="7"/>
  <c r="Q547" i="7"/>
  <c r="Q548" i="7"/>
  <c r="Q549" i="7"/>
  <c r="R549" i="7" s="1"/>
  <c r="Q550" i="7"/>
  <c r="R550" i="7" s="1"/>
  <c r="Q551" i="7"/>
  <c r="R551" i="7" s="1"/>
  <c r="Q552" i="7"/>
  <c r="R552" i="7" s="1"/>
  <c r="Q553" i="7"/>
  <c r="R553" i="7" s="1"/>
  <c r="Q554" i="7"/>
  <c r="R554" i="7" s="1"/>
  <c r="Q555" i="7"/>
  <c r="R555" i="7" s="1"/>
  <c r="Q556" i="7"/>
  <c r="R556" i="7" s="1"/>
  <c r="Q557" i="7"/>
  <c r="R557" i="7" s="1"/>
  <c r="Q558" i="7"/>
  <c r="R558" i="7" s="1"/>
  <c r="Q559" i="7"/>
  <c r="R559" i="7" s="1"/>
  <c r="Q560" i="7"/>
  <c r="R560" i="7" s="1"/>
  <c r="Q561" i="7"/>
  <c r="Q562" i="7"/>
  <c r="Q563" i="7"/>
  <c r="R563" i="7" s="1"/>
  <c r="Q564" i="7"/>
  <c r="Q565" i="7"/>
  <c r="Q566" i="7"/>
  <c r="R566" i="7" s="1"/>
  <c r="Q567" i="7"/>
  <c r="Q568" i="7"/>
  <c r="Q569" i="7"/>
  <c r="R569" i="7" s="1"/>
  <c r="Q570" i="7"/>
  <c r="R570" i="7" s="1"/>
  <c r="Q571" i="7"/>
  <c r="R571" i="7" s="1"/>
  <c r="Q572" i="7"/>
  <c r="R572" i="7" s="1"/>
  <c r="Q573" i="7"/>
  <c r="R573" i="7" s="1"/>
  <c r="Q574" i="7"/>
  <c r="R574" i="7" s="1"/>
  <c r="Q575" i="7"/>
  <c r="R575" i="7" s="1"/>
  <c r="Q576" i="7"/>
  <c r="R576" i="7" s="1"/>
  <c r="Q577" i="7"/>
  <c r="Q578" i="7"/>
  <c r="Q579" i="7"/>
  <c r="Q580" i="7"/>
  <c r="R580" i="7" s="1"/>
  <c r="Q581" i="7"/>
  <c r="R581" i="7" s="1"/>
  <c r="Q582" i="7"/>
  <c r="R582" i="7" s="1"/>
  <c r="Q583" i="7"/>
  <c r="Q584" i="7"/>
  <c r="Q585" i="7"/>
  <c r="Q586" i="7"/>
  <c r="R586" i="7" s="1"/>
  <c r="Q587" i="7"/>
  <c r="R587" i="7" s="1"/>
  <c r="Q588" i="7"/>
  <c r="R588" i="7" s="1"/>
  <c r="Q589" i="7"/>
  <c r="R589" i="7" s="1"/>
  <c r="Q590" i="7"/>
  <c r="R590" i="7" s="1"/>
  <c r="Q591" i="7"/>
  <c r="R591" i="7" s="1"/>
  <c r="Q592" i="7"/>
  <c r="Q593" i="7"/>
  <c r="Q594" i="7"/>
  <c r="Q595" i="7"/>
  <c r="R595" i="7" s="1"/>
  <c r="Q596" i="7"/>
  <c r="R596" i="7" s="1"/>
  <c r="Q597" i="7"/>
  <c r="R597" i="7" s="1"/>
  <c r="Q598" i="7"/>
  <c r="R598" i="7" s="1"/>
  <c r="Q599" i="7"/>
  <c r="Q600" i="7"/>
  <c r="Q601" i="7"/>
  <c r="R601" i="7" s="1"/>
  <c r="Q602" i="7"/>
  <c r="R602" i="7" s="1"/>
  <c r="Q603" i="7"/>
  <c r="R603" i="7" s="1"/>
  <c r="Q604" i="7"/>
  <c r="R604" i="7" s="1"/>
  <c r="Q605" i="7"/>
  <c r="R605" i="7" s="1"/>
  <c r="Q606" i="7"/>
  <c r="R606" i="7" s="1"/>
  <c r="Q607" i="7"/>
  <c r="R607" i="7" s="1"/>
  <c r="Q608" i="7"/>
  <c r="R608" i="7" s="1"/>
  <c r="Q609" i="7"/>
  <c r="Q610" i="7"/>
  <c r="Q611" i="7"/>
  <c r="Q612" i="7"/>
  <c r="Q613" i="7"/>
  <c r="Q614" i="7"/>
  <c r="Q615" i="7"/>
  <c r="Q616" i="7"/>
  <c r="Q617" i="7"/>
  <c r="R617" i="7" s="1"/>
  <c r="Q618" i="7"/>
  <c r="R618" i="7" s="1"/>
  <c r="Q619" i="7"/>
  <c r="R619" i="7" s="1"/>
  <c r="Q620" i="7"/>
  <c r="Q621" i="7"/>
  <c r="R621" i="7" s="1"/>
  <c r="Q622" i="7"/>
  <c r="R622" i="7" s="1"/>
  <c r="Q623" i="7"/>
  <c r="R623" i="7" s="1"/>
  <c r="Q624" i="7"/>
  <c r="R624" i="7" s="1"/>
  <c r="Q625" i="7"/>
  <c r="R625" i="7" s="1"/>
  <c r="Q626" i="7"/>
  <c r="R626" i="7" s="1"/>
  <c r="Q627" i="7"/>
  <c r="R627" i="7" s="1"/>
  <c r="Q628" i="7"/>
  <c r="R628" i="7" s="1"/>
  <c r="Q629" i="7"/>
  <c r="R629" i="7" s="1"/>
  <c r="Q630" i="7"/>
  <c r="R630" i="7" s="1"/>
  <c r="Q631" i="7"/>
  <c r="Q632" i="7"/>
  <c r="Q633" i="7"/>
  <c r="Q634" i="7"/>
  <c r="R634" i="7" s="1"/>
  <c r="Q635" i="7"/>
  <c r="R635" i="7" s="1"/>
  <c r="Q636" i="7"/>
  <c r="R636" i="7" s="1"/>
  <c r="Q637" i="7"/>
  <c r="R637" i="7" s="1"/>
  <c r="Q638" i="7"/>
  <c r="R638" i="7" s="1"/>
  <c r="Q639" i="7"/>
  <c r="R639" i="7" s="1"/>
  <c r="Q640" i="7"/>
  <c r="R640" i="7" s="1"/>
  <c r="Q641" i="7"/>
  <c r="Q642" i="7"/>
  <c r="Q643" i="7"/>
  <c r="R643" i="7" s="1"/>
  <c r="Q644" i="7"/>
  <c r="R644" i="7" s="1"/>
  <c r="Q645" i="7"/>
  <c r="Q646" i="7"/>
  <c r="Q647" i="7"/>
  <c r="Q648" i="7"/>
  <c r="Q649" i="7"/>
  <c r="R649" i="7" s="1"/>
  <c r="Q650" i="7"/>
  <c r="R650" i="7" s="1"/>
  <c r="Q651" i="7"/>
  <c r="Q652" i="7"/>
  <c r="Q653" i="7"/>
  <c r="R653" i="7" s="1"/>
  <c r="Q654" i="7"/>
  <c r="R654" i="7" s="1"/>
  <c r="Q655" i="7"/>
  <c r="R655" i="7" s="1"/>
  <c r="Q656" i="7"/>
  <c r="Q657" i="7"/>
  <c r="Q658" i="7"/>
  <c r="Q659" i="7"/>
  <c r="Q660" i="7"/>
  <c r="R660" i="7" s="1"/>
  <c r="Q661" i="7"/>
  <c r="R661" i="7" s="1"/>
  <c r="Q662" i="7"/>
  <c r="R662" i="7" s="1"/>
  <c r="Q663" i="7"/>
  <c r="Q664" i="7"/>
  <c r="Q665" i="7"/>
  <c r="Q666" i="7"/>
  <c r="R666" i="7" s="1"/>
  <c r="Q667" i="7"/>
  <c r="R667" i="7" s="1"/>
  <c r="Q668" i="7"/>
  <c r="R668" i="7" s="1"/>
  <c r="Q669" i="7"/>
  <c r="R669" i="7" s="1"/>
  <c r="Q670" i="7"/>
  <c r="R670" i="7" s="1"/>
  <c r="Q671" i="7"/>
  <c r="R671" i="7" s="1"/>
  <c r="Q672" i="7"/>
  <c r="R672" i="7" s="1"/>
  <c r="Q673" i="7"/>
  <c r="R673" i="7" s="1"/>
  <c r="Q674" i="7"/>
  <c r="Q675" i="7"/>
  <c r="Q676" i="7"/>
  <c r="Q677" i="7"/>
  <c r="Q678" i="7"/>
  <c r="Q679" i="7"/>
  <c r="R679" i="7" s="1"/>
  <c r="Q680" i="7"/>
  <c r="R680" i="7" s="1"/>
  <c r="Q681" i="7"/>
  <c r="Q682" i="7"/>
  <c r="Q683" i="7"/>
  <c r="R683" i="7" s="1"/>
  <c r="Q684" i="7"/>
  <c r="R684" i="7" s="1"/>
  <c r="Q685" i="7"/>
  <c r="R685" i="7" s="1"/>
  <c r="Q686" i="7"/>
  <c r="R686" i="7" s="1"/>
  <c r="Q687" i="7"/>
  <c r="R687" i="7" s="1"/>
  <c r="Q688" i="7"/>
  <c r="R688" i="7" s="1"/>
  <c r="Q689" i="7"/>
  <c r="Q690" i="7"/>
  <c r="Q691" i="7"/>
  <c r="R691" i="7" s="1"/>
  <c r="Q692" i="7"/>
  <c r="R692" i="7" s="1"/>
  <c r="Q693" i="7"/>
  <c r="R693" i="7" s="1"/>
  <c r="Q694" i="7"/>
  <c r="R694" i="7" s="1"/>
  <c r="Q695" i="7"/>
  <c r="Q696" i="7"/>
  <c r="Q697" i="7"/>
  <c r="R697" i="7" s="1"/>
  <c r="Q698" i="7"/>
  <c r="R698" i="7" s="1"/>
  <c r="Q699" i="7"/>
  <c r="R699" i="7" s="1"/>
  <c r="Q700" i="7"/>
  <c r="R700" i="7" s="1"/>
  <c r="Q701" i="7"/>
  <c r="R701" i="7" s="1"/>
  <c r="Q702" i="7"/>
  <c r="R702" i="7" s="1"/>
  <c r="Q703" i="7"/>
  <c r="R703" i="7" s="1"/>
  <c r="Q704" i="7"/>
  <c r="R704" i="7" s="1"/>
  <c r="Q705" i="7"/>
  <c r="Q706" i="7"/>
  <c r="R706" i="7" s="1"/>
  <c r="Q707" i="7"/>
  <c r="R707" i="7" s="1"/>
  <c r="Q708" i="7"/>
  <c r="R708" i="7" s="1"/>
  <c r="Q709" i="7"/>
  <c r="R709" i="7" s="1"/>
  <c r="Q710" i="7"/>
  <c r="R710" i="7" s="1"/>
  <c r="Q711" i="7"/>
  <c r="Q712" i="7"/>
  <c r="Q713" i="7"/>
  <c r="R713" i="7" s="1"/>
  <c r="Q714" i="7"/>
  <c r="R714" i="7" s="1"/>
  <c r="Q715" i="7"/>
  <c r="R715" i="7" s="1"/>
  <c r="Q716" i="7"/>
  <c r="R716" i="7" s="1"/>
  <c r="Q717" i="7"/>
  <c r="R717" i="7" s="1"/>
  <c r="Q718" i="7"/>
  <c r="R718" i="7" s="1"/>
  <c r="Q719" i="7"/>
  <c r="R719" i="7" s="1"/>
  <c r="Q720" i="7"/>
  <c r="Q721" i="7"/>
  <c r="Q722" i="7"/>
  <c r="Q723" i="7"/>
  <c r="Q724" i="7"/>
  <c r="Q725" i="7"/>
  <c r="Q726" i="7"/>
  <c r="R726" i="7" s="1"/>
  <c r="Q727" i="7"/>
  <c r="Q728" i="7"/>
  <c r="Q729" i="7"/>
  <c r="R729" i="7" s="1"/>
  <c r="Q730" i="7"/>
  <c r="R730" i="7" s="1"/>
  <c r="Q731" i="7"/>
  <c r="R731" i="7" s="1"/>
  <c r="Q732" i="7"/>
  <c r="R732" i="7" s="1"/>
  <c r="Q733" i="7"/>
  <c r="R733" i="7" s="1"/>
  <c r="Q734" i="7"/>
  <c r="R734" i="7" s="1"/>
  <c r="Q735" i="7"/>
  <c r="R735" i="7" s="1"/>
  <c r="Q736" i="7"/>
  <c r="R736" i="7" s="1"/>
  <c r="Q737" i="7"/>
  <c r="R737" i="7" s="1"/>
  <c r="Q738" i="7"/>
  <c r="Q739" i="7"/>
  <c r="R739" i="7" s="1"/>
  <c r="Q740" i="7"/>
  <c r="Q741" i="7"/>
  <c r="Q742" i="7"/>
  <c r="Q743" i="7"/>
  <c r="Q744" i="7"/>
  <c r="Q745" i="7"/>
  <c r="R745" i="7" s="1"/>
  <c r="Q746" i="7"/>
  <c r="R746" i="7" s="1"/>
  <c r="Q747" i="7"/>
  <c r="R747" i="7" s="1"/>
  <c r="Q748" i="7"/>
  <c r="R748" i="7" s="1"/>
  <c r="Q749" i="7"/>
  <c r="R749" i="7" s="1"/>
  <c r="Q750" i="7"/>
  <c r="R750" i="7" s="1"/>
  <c r="Q751" i="7"/>
  <c r="R751" i="7" s="1"/>
  <c r="Q752" i="7"/>
  <c r="R752" i="7" s="1"/>
  <c r="Q753" i="7"/>
  <c r="R753" i="7" s="1"/>
  <c r="Q754" i="7"/>
  <c r="R754" i="7" s="1"/>
  <c r="Q755" i="7"/>
  <c r="Q756" i="7"/>
  <c r="Q757" i="7"/>
  <c r="Q758" i="7"/>
  <c r="R758" i="7" s="1"/>
  <c r="Q759" i="7"/>
  <c r="Q760" i="7"/>
  <c r="Q761" i="7"/>
  <c r="Q762" i="7"/>
  <c r="R762" i="7" s="1"/>
  <c r="Q763" i="7"/>
  <c r="R763" i="7" s="1"/>
  <c r="Q764" i="7"/>
  <c r="R764" i="7" s="1"/>
  <c r="Q765" i="7"/>
  <c r="R765" i="7" s="1"/>
  <c r="Q766" i="7"/>
  <c r="R766" i="7" s="1"/>
  <c r="Q767" i="7"/>
  <c r="R767" i="7" s="1"/>
  <c r="Q768" i="7"/>
  <c r="R768" i="7" s="1"/>
  <c r="Q769" i="7"/>
  <c r="Q770" i="7"/>
  <c r="Q771" i="7"/>
  <c r="R771" i="7" s="1"/>
  <c r="Q772" i="7"/>
  <c r="R772" i="7" s="1"/>
  <c r="Q773" i="7"/>
  <c r="R773" i="7" s="1"/>
  <c r="Q774" i="7"/>
  <c r="R774" i="7" s="1"/>
  <c r="Q775" i="7"/>
  <c r="Q776" i="7"/>
  <c r="Q777" i="7"/>
  <c r="Q778" i="7"/>
  <c r="Q779" i="7"/>
  <c r="R779" i="7" s="1"/>
  <c r="Q780" i="7"/>
  <c r="R780" i="7" s="1"/>
  <c r="Q781" i="7"/>
  <c r="R781" i="7" s="1"/>
  <c r="Q782" i="7"/>
  <c r="R782" i="7" s="1"/>
  <c r="Q783" i="7"/>
  <c r="R783" i="7" s="1"/>
  <c r="Q784" i="7"/>
  <c r="R784" i="7" s="1"/>
  <c r="Q785" i="7"/>
  <c r="Q786" i="7"/>
  <c r="Q787" i="7"/>
  <c r="Q788" i="7"/>
  <c r="Q789" i="7"/>
  <c r="R789" i="7" s="1"/>
  <c r="Q790" i="7"/>
  <c r="R790" i="7" s="1"/>
  <c r="Q791" i="7"/>
  <c r="Q792" i="7"/>
  <c r="Q793" i="7"/>
  <c r="Q794" i="7"/>
  <c r="R794" i="7" s="1"/>
  <c r="Q795" i="7"/>
  <c r="R795" i="7" s="1"/>
  <c r="Q796" i="7"/>
  <c r="R796" i="7" s="1"/>
  <c r="Q797" i="7"/>
  <c r="R797" i="7" s="1"/>
  <c r="Q798" i="7"/>
  <c r="R798" i="7" s="1"/>
  <c r="Q799" i="7"/>
  <c r="R799" i="7" s="1"/>
  <c r="Q800" i="7"/>
  <c r="Q801" i="7"/>
  <c r="R801" i="7" s="1"/>
  <c r="Q802" i="7"/>
  <c r="Q803" i="7"/>
  <c r="R803" i="7" s="1"/>
  <c r="Q804" i="7"/>
  <c r="R804" i="7" s="1"/>
  <c r="Q805" i="7"/>
  <c r="R805" i="7" s="1"/>
  <c r="Q806" i="7"/>
  <c r="R806" i="7" s="1"/>
  <c r="Q807" i="7"/>
  <c r="R807" i="7" s="1"/>
  <c r="Q808" i="7"/>
  <c r="R808" i="7" s="1"/>
  <c r="Q809" i="7"/>
  <c r="Q810" i="7"/>
  <c r="R810" i="7" s="1"/>
  <c r="Q811" i="7"/>
  <c r="R811" i="7" s="1"/>
  <c r="Q812" i="7"/>
  <c r="R812" i="7" s="1"/>
  <c r="Q813" i="7"/>
  <c r="R813" i="7" s="1"/>
  <c r="Q814" i="7"/>
  <c r="R814" i="7" s="1"/>
  <c r="Q815" i="7"/>
  <c r="R815" i="7" s="1"/>
  <c r="Q816" i="7"/>
  <c r="Q817" i="7"/>
  <c r="R817" i="7" s="1"/>
  <c r="Q818" i="7"/>
  <c r="R818" i="7" s="1"/>
  <c r="Q819" i="7"/>
  <c r="R819" i="7" s="1"/>
  <c r="Q820" i="7"/>
  <c r="R820" i="7" s="1"/>
  <c r="Q821" i="7"/>
  <c r="R821" i="7" s="1"/>
  <c r="Q822" i="7"/>
  <c r="Q823" i="7"/>
  <c r="Q824" i="7"/>
  <c r="Q825" i="7"/>
  <c r="R825" i="7" s="1"/>
  <c r="Q826" i="7"/>
  <c r="R826" i="7" s="1"/>
  <c r="Q827" i="7"/>
  <c r="R827" i="7" s="1"/>
  <c r="Q828" i="7"/>
  <c r="R828" i="7" s="1"/>
  <c r="Q829" i="7"/>
  <c r="R829" i="7" s="1"/>
  <c r="Q830" i="7"/>
  <c r="R830" i="7" s="1"/>
  <c r="Q831" i="7"/>
  <c r="R831" i="7" s="1"/>
  <c r="Q832" i="7"/>
  <c r="R832" i="7" s="1"/>
  <c r="Q833" i="7"/>
  <c r="Q834" i="7"/>
  <c r="Q835" i="7"/>
  <c r="Q836" i="7"/>
  <c r="Q837" i="7"/>
  <c r="R837" i="7" s="1"/>
  <c r="Q838" i="7"/>
  <c r="R838" i="7" s="1"/>
  <c r="Q839" i="7"/>
  <c r="Q840" i="7"/>
  <c r="Q841" i="7"/>
  <c r="R841" i="7" s="1"/>
  <c r="Q842" i="7"/>
  <c r="R842" i="7" s="1"/>
  <c r="Q843" i="7"/>
  <c r="R843" i="7" s="1"/>
  <c r="Q844" i="7"/>
  <c r="R844" i="7" s="1"/>
  <c r="Q845" i="7"/>
  <c r="R845" i="7" s="1"/>
  <c r="Q846" i="7"/>
  <c r="R846" i="7" s="1"/>
  <c r="Q847" i="7"/>
  <c r="R847" i="7" s="1"/>
  <c r="Q848" i="7"/>
  <c r="Q849" i="7"/>
  <c r="R849" i="7" s="1"/>
  <c r="Q850" i="7"/>
  <c r="Q851" i="7"/>
  <c r="R851" i="7" s="1"/>
  <c r="Q852" i="7"/>
  <c r="Q853" i="7"/>
  <c r="Q854" i="7"/>
  <c r="Q855" i="7"/>
  <c r="Q856" i="7"/>
  <c r="Q857" i="7"/>
  <c r="Q858" i="7"/>
  <c r="R858" i="7" s="1"/>
  <c r="Q859" i="7"/>
  <c r="R859" i="7" s="1"/>
  <c r="Q860" i="7"/>
  <c r="R860" i="7" s="1"/>
  <c r="Q861" i="7"/>
  <c r="R861" i="7" s="1"/>
  <c r="Q862" i="7"/>
  <c r="R862" i="7" s="1"/>
  <c r="Q863" i="7"/>
  <c r="R863" i="7" s="1"/>
  <c r="Q864" i="7"/>
  <c r="R864" i="7" s="1"/>
  <c r="Q865" i="7"/>
  <c r="Q866" i="7"/>
  <c r="Q867" i="7"/>
  <c r="Q868" i="7"/>
  <c r="Q869" i="7"/>
  <c r="R869" i="7" s="1"/>
  <c r="Q870" i="7"/>
  <c r="R870" i="7" s="1"/>
  <c r="Q871" i="7"/>
  <c r="Q872" i="7"/>
  <c r="Q873" i="7"/>
  <c r="R873" i="7" s="1"/>
  <c r="Q874" i="7"/>
  <c r="R874" i="7" s="1"/>
  <c r="Q875" i="7"/>
  <c r="R875" i="7" s="1"/>
  <c r="Q876" i="7"/>
  <c r="R876" i="7" s="1"/>
  <c r="Q877" i="7"/>
  <c r="R877" i="7" s="1"/>
  <c r="Q878" i="7"/>
  <c r="R878" i="7" s="1"/>
  <c r="Q879" i="7"/>
  <c r="R879" i="7" s="1"/>
  <c r="Q880" i="7"/>
  <c r="Q881" i="7"/>
  <c r="R881" i="7" s="1"/>
  <c r="Q882" i="7"/>
  <c r="R882" i="7" s="1"/>
  <c r="Q883" i="7"/>
  <c r="Q884" i="7"/>
  <c r="R884" i="7" s="1"/>
  <c r="Q885" i="7"/>
  <c r="R885" i="7" s="1"/>
  <c r="Q886" i="7"/>
  <c r="R886" i="7" s="1"/>
  <c r="Q887" i="7"/>
  <c r="Q888" i="7"/>
  <c r="Q889" i="7"/>
  <c r="Q890" i="7"/>
  <c r="R890" i="7" s="1"/>
  <c r="Q891" i="7"/>
  <c r="R891" i="7" s="1"/>
  <c r="Q892" i="7"/>
  <c r="R892" i="7" s="1"/>
  <c r="Q893" i="7"/>
  <c r="R893" i="7" s="1"/>
  <c r="Q894" i="7"/>
  <c r="R894" i="7" s="1"/>
  <c r="Q895" i="7"/>
  <c r="R895" i="7" s="1"/>
  <c r="Q896" i="7"/>
  <c r="Q897" i="7"/>
  <c r="Q898" i="7"/>
  <c r="Q899" i="7"/>
  <c r="R899" i="7" s="1"/>
  <c r="Q900" i="7"/>
  <c r="R900" i="7" s="1"/>
  <c r="Q901" i="7"/>
  <c r="Q902" i="7"/>
  <c r="R902" i="7" s="1"/>
  <c r="Q903" i="7"/>
  <c r="Q904" i="7"/>
  <c r="Q905" i="7"/>
  <c r="R905" i="7" s="1"/>
  <c r="Q906" i="7"/>
  <c r="R906" i="7" s="1"/>
  <c r="Q907" i="7"/>
  <c r="R907" i="7" s="1"/>
  <c r="Q908" i="7"/>
  <c r="R908" i="7" s="1"/>
  <c r="Q909" i="7"/>
  <c r="R909" i="7" s="1"/>
  <c r="Q910" i="7"/>
  <c r="R910" i="7" s="1"/>
  <c r="Q911" i="7"/>
  <c r="R911" i="7" s="1"/>
  <c r="Q912" i="7"/>
  <c r="Q913" i="7"/>
  <c r="Q914" i="7"/>
  <c r="R914" i="7" s="1"/>
  <c r="Q915" i="7"/>
  <c r="R915" i="7" s="1"/>
  <c r="Q916" i="7"/>
  <c r="R916" i="7" s="1"/>
  <c r="Q917" i="7"/>
  <c r="R917" i="7" s="1"/>
  <c r="Q918" i="7"/>
  <c r="R918" i="7" s="1"/>
  <c r="Q919" i="7"/>
  <c r="Q920" i="7"/>
  <c r="Q921" i="7"/>
  <c r="Q922" i="7"/>
  <c r="Q923" i="7"/>
  <c r="Q924" i="7"/>
  <c r="R924" i="7" s="1"/>
  <c r="Q925" i="7"/>
  <c r="R925" i="7" s="1"/>
  <c r="Q926" i="7"/>
  <c r="R926" i="7" s="1"/>
  <c r="Q927" i="7"/>
  <c r="R927" i="7" s="1"/>
  <c r="Q928" i="7"/>
  <c r="R928" i="7" s="1"/>
  <c r="Q929" i="7"/>
  <c r="R929" i="7" s="1"/>
  <c r="Q930" i="7"/>
  <c r="R930" i="7" s="1"/>
  <c r="Q931" i="7"/>
  <c r="R931" i="7" s="1"/>
  <c r="Q932" i="7"/>
  <c r="R932" i="7" s="1"/>
  <c r="Q933" i="7"/>
  <c r="Q934" i="7"/>
  <c r="Q935" i="7"/>
  <c r="R935" i="7" s="1"/>
  <c r="Q936" i="7"/>
  <c r="R936" i="7" s="1"/>
  <c r="Q937" i="7"/>
  <c r="R937" i="7" s="1"/>
  <c r="Q938" i="7"/>
  <c r="R938" i="7" s="1"/>
  <c r="Q939" i="7"/>
  <c r="R939" i="7" s="1"/>
  <c r="Q940" i="7"/>
  <c r="R940" i="7" s="1"/>
  <c r="Q941" i="7"/>
  <c r="R941" i="7" s="1"/>
  <c r="Q942" i="7"/>
  <c r="R942" i="7" s="1"/>
  <c r="Q943" i="7"/>
  <c r="R943" i="7" s="1"/>
  <c r="Q944" i="7"/>
  <c r="R944" i="7" s="1"/>
  <c r="Q945" i="7"/>
  <c r="Q946" i="7"/>
  <c r="Q947" i="7"/>
  <c r="R947" i="7" s="1"/>
  <c r="Q948" i="7"/>
  <c r="Q949" i="7"/>
  <c r="Q950" i="7"/>
  <c r="R950" i="7" s="1"/>
  <c r="Q951" i="7"/>
  <c r="Q952" i="7"/>
  <c r="Q953" i="7"/>
  <c r="R953" i="7" s="1"/>
  <c r="Q954" i="7"/>
  <c r="R954" i="7" s="1"/>
  <c r="Q955" i="7"/>
  <c r="R955" i="7" s="1"/>
  <c r="Q956" i="7"/>
  <c r="R956" i="7" s="1"/>
  <c r="Q957" i="7"/>
  <c r="R957" i="7" s="1"/>
  <c r="Q958" i="7"/>
  <c r="R958" i="7" s="1"/>
  <c r="Q959" i="7"/>
  <c r="R959" i="7" s="1"/>
  <c r="Q960" i="7"/>
  <c r="R960" i="7" s="1"/>
  <c r="Q961" i="7"/>
  <c r="Q962" i="7"/>
  <c r="Q963" i="7"/>
  <c r="Q964" i="7"/>
  <c r="Q965" i="7"/>
  <c r="R965" i="7" s="1"/>
  <c r="Q966" i="7"/>
  <c r="Q967" i="7"/>
  <c r="Q968" i="7"/>
  <c r="Q969" i="7"/>
  <c r="Q970" i="7"/>
  <c r="R970" i="7" s="1"/>
  <c r="Q971" i="7"/>
  <c r="R971" i="7" s="1"/>
  <c r="Q972" i="7"/>
  <c r="R972" i="7" s="1"/>
  <c r="Q973" i="7"/>
  <c r="R973" i="7" s="1"/>
  <c r="Q974" i="7"/>
  <c r="R974" i="7" s="1"/>
  <c r="Q975" i="7"/>
  <c r="R975" i="7" s="1"/>
  <c r="Q976" i="7"/>
  <c r="R976" i="7" s="1"/>
  <c r="Q977" i="7"/>
  <c r="Q978" i="7"/>
  <c r="Q979" i="7"/>
  <c r="Q980" i="7"/>
  <c r="Q981" i="7"/>
  <c r="R981" i="7" s="1"/>
  <c r="Q982" i="7"/>
  <c r="R982" i="7" s="1"/>
  <c r="Q983" i="7"/>
  <c r="Q984" i="7"/>
  <c r="Q985" i="7"/>
  <c r="Q986" i="7"/>
  <c r="Q987" i="7"/>
  <c r="R987" i="7" s="1"/>
  <c r="Q988" i="7"/>
  <c r="R988" i="7" s="1"/>
  <c r="Q989" i="7"/>
  <c r="R989" i="7" s="1"/>
  <c r="Q990" i="7"/>
  <c r="R990" i="7" s="1"/>
  <c r="Q991" i="7"/>
  <c r="R991" i="7" s="1"/>
  <c r="Q992" i="7"/>
  <c r="R992" i="7" s="1"/>
  <c r="Q993" i="7"/>
  <c r="Q994" i="7"/>
  <c r="Q995" i="7"/>
  <c r="R995" i="7" s="1"/>
  <c r="Q996" i="7"/>
  <c r="R996" i="7" s="1"/>
  <c r="Q997" i="7"/>
  <c r="R997" i="7" s="1"/>
  <c r="Q998" i="7"/>
  <c r="R998" i="7" s="1"/>
  <c r="Q999" i="7"/>
  <c r="Q1000" i="7"/>
  <c r="Q1001" i="7"/>
  <c r="R1001" i="7" s="1"/>
  <c r="Q1002" i="7"/>
  <c r="R1002" i="7" s="1"/>
  <c r="Q1003" i="7"/>
  <c r="R1003" i="7" s="1"/>
  <c r="Q1004" i="7"/>
  <c r="R1004" i="7" s="1"/>
  <c r="Q1005" i="7"/>
  <c r="R1005" i="7" s="1"/>
  <c r="Q1006" i="7"/>
  <c r="R1006" i="7" s="1"/>
  <c r="Q1007" i="7"/>
  <c r="R1007" i="7" s="1"/>
  <c r="Q1008" i="7"/>
  <c r="Q1009" i="7"/>
  <c r="R1009" i="7" s="1"/>
  <c r="Q1010" i="7"/>
  <c r="R1010" i="7" s="1"/>
  <c r="Q1011" i="7"/>
  <c r="Q1012" i="7"/>
  <c r="Q1013" i="7"/>
  <c r="Q1014" i="7"/>
  <c r="Q1015" i="7"/>
  <c r="Q1016" i="7"/>
  <c r="Q1017" i="7"/>
  <c r="R1017" i="7" s="1"/>
  <c r="Q1018" i="7"/>
  <c r="R1018" i="7" s="1"/>
  <c r="Q1019" i="7"/>
  <c r="R1019" i="7" s="1"/>
  <c r="Q1020" i="7"/>
  <c r="R1020" i="7" s="1"/>
  <c r="Q1021" i="7"/>
  <c r="R1021" i="7" s="1"/>
  <c r="Q1022" i="7"/>
  <c r="R1022" i="7" s="1"/>
  <c r="Q1023" i="7"/>
  <c r="R1023" i="7" s="1"/>
  <c r="Q1024" i="7"/>
  <c r="Q1025" i="7"/>
  <c r="R1025" i="7" s="1"/>
  <c r="Q1026" i="7"/>
  <c r="Q1027" i="7"/>
  <c r="R1027" i="7" s="1"/>
  <c r="Q1028" i="7"/>
  <c r="R1028" i="7" s="1"/>
  <c r="Q1029" i="7"/>
  <c r="R1029" i="7" s="1"/>
  <c r="Q1030" i="7"/>
  <c r="R1030" i="7" s="1"/>
  <c r="Q1031" i="7"/>
  <c r="Q1032" i="7"/>
  <c r="Q1033" i="7"/>
  <c r="Q1034" i="7"/>
  <c r="R1034" i="7" s="1"/>
  <c r="Q1035" i="7"/>
  <c r="R1035" i="7" s="1"/>
  <c r="Q1036" i="7"/>
  <c r="R1036" i="7" s="1"/>
  <c r="Q1037" i="7"/>
  <c r="R1037" i="7" s="1"/>
  <c r="Q1038" i="7"/>
  <c r="R1038" i="7" s="1"/>
  <c r="Q1039" i="7"/>
  <c r="R1039" i="7" s="1"/>
  <c r="Q1040" i="7"/>
  <c r="R1040" i="7" s="1"/>
  <c r="Q1041" i="7"/>
  <c r="R1041" i="7" s="1"/>
  <c r="Q1042" i="7"/>
  <c r="Q1043" i="7"/>
  <c r="Q1044" i="7"/>
  <c r="Q1045" i="7"/>
  <c r="R1045" i="7" s="1"/>
  <c r="Q1046" i="7"/>
  <c r="R1046" i="7" s="1"/>
  <c r="Q1047" i="7"/>
  <c r="Q1048" i="7"/>
  <c r="Q1049" i="7"/>
  <c r="R1049" i="7" s="1"/>
  <c r="Q1050" i="7"/>
  <c r="R1050" i="7" s="1"/>
  <c r="Q1051" i="7"/>
  <c r="Q1052" i="7"/>
  <c r="Q1053" i="7"/>
  <c r="Q1054" i="7"/>
  <c r="R1054" i="7" s="1"/>
  <c r="Q1055" i="7"/>
  <c r="R1055" i="7" s="1"/>
  <c r="Q1056" i="7"/>
  <c r="R1056" i="7" s="1"/>
  <c r="Q1057" i="7"/>
  <c r="R1057" i="7" s="1"/>
  <c r="Q1058" i="7"/>
  <c r="Q1059" i="7"/>
  <c r="Q1060" i="7"/>
  <c r="Q1061" i="7"/>
  <c r="R1061" i="7" s="1"/>
  <c r="Q1062" i="7"/>
  <c r="R1062" i="7" s="1"/>
  <c r="Q1063" i="7"/>
  <c r="R1063" i="7" s="1"/>
  <c r="Q1064" i="7"/>
  <c r="R1064" i="7" s="1"/>
  <c r="Q1065" i="7"/>
  <c r="R1065" i="7" s="1"/>
  <c r="Q1066" i="7"/>
  <c r="R1066" i="7" s="1"/>
  <c r="Q1067" i="7"/>
  <c r="R1067" i="7" s="1"/>
  <c r="Q1068" i="7"/>
  <c r="R1068" i="7" s="1"/>
  <c r="Q1069" i="7"/>
  <c r="R1069" i="7" s="1"/>
  <c r="Q1070" i="7"/>
  <c r="R1070" i="7" s="1"/>
  <c r="Q1071" i="7"/>
  <c r="R1071" i="7" s="1"/>
  <c r="Q1072" i="7"/>
  <c r="R1072" i="7" s="1"/>
  <c r="Q1073" i="7"/>
  <c r="Q1074" i="7"/>
  <c r="Q1075" i="7"/>
  <c r="R1075" i="7" s="1"/>
  <c r="Q1076" i="7"/>
  <c r="Q1077" i="7"/>
  <c r="Q1078" i="7"/>
  <c r="Q1079" i="7"/>
  <c r="Q1080" i="7"/>
  <c r="Q1081" i="7"/>
  <c r="R1081" i="7" s="1"/>
  <c r="Q1082" i="7"/>
  <c r="R1082" i="7" s="1"/>
  <c r="Q1083" i="7"/>
  <c r="Q1084" i="7"/>
  <c r="R1084" i="7" s="1"/>
  <c r="Q1085" i="7"/>
  <c r="R1085" i="7" s="1"/>
  <c r="Q1086" i="7"/>
  <c r="R1086" i="7" s="1"/>
  <c r="Q1087" i="7"/>
  <c r="R1087" i="7" s="1"/>
  <c r="Q1088" i="7"/>
  <c r="R1088" i="7" s="1"/>
  <c r="Q1089" i="7"/>
  <c r="Q1090" i="7"/>
  <c r="Q1091" i="7"/>
  <c r="Q1092" i="7"/>
  <c r="R1092" i="7" s="1"/>
  <c r="Q1093" i="7"/>
  <c r="R1093" i="7" s="1"/>
  <c r="Q1094" i="7"/>
  <c r="R1094" i="7" s="1"/>
  <c r="Q1095" i="7"/>
  <c r="Q1096" i="7"/>
  <c r="Q1097" i="7"/>
  <c r="Q1098" i="7"/>
  <c r="R1098" i="7" s="1"/>
  <c r="Q1099" i="7"/>
  <c r="R1099" i="7" s="1"/>
  <c r="Q1100" i="7"/>
  <c r="R1100" i="7" s="1"/>
  <c r="Q1101" i="7"/>
  <c r="R1101" i="7" s="1"/>
  <c r="Q1102" i="7"/>
  <c r="R1102" i="7" s="1"/>
  <c r="Q1103" i="7"/>
  <c r="R1103" i="7" s="1"/>
  <c r="Q1104" i="7"/>
  <c r="R1104" i="7" s="1"/>
  <c r="Q1105" i="7"/>
  <c r="Q1106" i="7"/>
  <c r="Q1107" i="7"/>
  <c r="R1107" i="7" s="1"/>
  <c r="Q1108" i="7"/>
  <c r="R1108" i="7" s="1"/>
  <c r="Q1109" i="7"/>
  <c r="R1109" i="7" s="1"/>
  <c r="Q1110" i="7"/>
  <c r="R1110" i="7" s="1"/>
  <c r="Q1111" i="7"/>
  <c r="Q1112" i="7"/>
  <c r="Q1113" i="7"/>
  <c r="R1113" i="7" s="1"/>
  <c r="Q1114" i="7"/>
  <c r="R1114" i="7" s="1"/>
  <c r="Q1115" i="7"/>
  <c r="R1115" i="7" s="1"/>
  <c r="Q1116" i="7"/>
  <c r="R1116" i="7" s="1"/>
  <c r="Q1117" i="7"/>
  <c r="R1117" i="7" s="1"/>
  <c r="Q1118" i="7"/>
  <c r="R1118" i="7" s="1"/>
  <c r="Q1119" i="7"/>
  <c r="R1119" i="7" s="1"/>
  <c r="Q1120" i="7"/>
  <c r="R1120" i="7" s="1"/>
  <c r="Q1121" i="7"/>
  <c r="Q1122" i="7"/>
  <c r="Q1123" i="7"/>
  <c r="Q1124" i="7"/>
  <c r="Q1125" i="7"/>
  <c r="R1125" i="7" s="1"/>
  <c r="Q1126" i="7"/>
  <c r="R1126" i="7" s="1"/>
  <c r="Q1127" i="7"/>
  <c r="Q1128" i="7"/>
  <c r="Q1129" i="7"/>
  <c r="R1129" i="7" s="1"/>
  <c r="Q1130" i="7"/>
  <c r="R1130" i="7" s="1"/>
  <c r="Q1131" i="7"/>
  <c r="R1131" i="7" s="1"/>
  <c r="Q1132" i="7"/>
  <c r="R1132" i="7" s="1"/>
  <c r="Q1133" i="7"/>
  <c r="R1133" i="7" s="1"/>
  <c r="Q1134" i="7"/>
  <c r="R1134" i="7" s="1"/>
  <c r="Q1135" i="7"/>
  <c r="R1135" i="7" s="1"/>
  <c r="Q1136" i="7"/>
  <c r="R1136" i="7" s="1"/>
  <c r="Q1137" i="7"/>
  <c r="R1137" i="7" s="1"/>
  <c r="Q1138" i="7"/>
  <c r="R1138" i="7" s="1"/>
  <c r="Q1139" i="7"/>
  <c r="R1139" i="7" s="1"/>
  <c r="Q1140" i="7"/>
  <c r="R1140" i="7" s="1"/>
  <c r="Q1141" i="7"/>
  <c r="R1141" i="7" s="1"/>
  <c r="Q1142" i="7"/>
  <c r="R1142" i="7" s="1"/>
  <c r="Q1143" i="7"/>
  <c r="Q1144" i="7"/>
  <c r="Q1145" i="7"/>
  <c r="Q1146" i="7"/>
  <c r="R1146" i="7" s="1"/>
  <c r="Q1147" i="7"/>
  <c r="R1147" i="7" s="1"/>
  <c r="Q1148" i="7"/>
  <c r="R1148" i="7" s="1"/>
  <c r="Q1149" i="7"/>
  <c r="R1149" i="7" s="1"/>
  <c r="Q1150" i="7"/>
  <c r="R1150" i="7" s="1"/>
  <c r="Q1151" i="7"/>
  <c r="R1151" i="7" s="1"/>
  <c r="Q1152" i="7"/>
  <c r="R1152" i="7" s="1"/>
  <c r="Q1153" i="7"/>
  <c r="Q1154" i="7"/>
  <c r="Q1155" i="7"/>
  <c r="R1155" i="7" s="1"/>
  <c r="Q1156" i="7"/>
  <c r="R1156" i="7" s="1"/>
  <c r="Q1157" i="7"/>
  <c r="Q1158" i="7"/>
  <c r="R1158" i="7" s="1"/>
  <c r="Q1159" i="7"/>
  <c r="Q1160" i="7"/>
  <c r="Q1161" i="7"/>
  <c r="R1161" i="7" s="1"/>
  <c r="Q1162" i="7"/>
  <c r="R1162" i="7" s="1"/>
  <c r="Q1163" i="7"/>
  <c r="R1163" i="7" s="1"/>
  <c r="Q1164" i="7"/>
  <c r="R1164" i="7" s="1"/>
  <c r="Q1165" i="7"/>
  <c r="R1165" i="7" s="1"/>
  <c r="Q1166" i="7"/>
  <c r="R1166" i="7" s="1"/>
  <c r="Q1167" i="7"/>
  <c r="R1167" i="7" s="1"/>
  <c r="Q1168" i="7"/>
  <c r="R1168" i="7" s="1"/>
  <c r="Q1169" i="7"/>
  <c r="Q1170" i="7"/>
  <c r="Q1171" i="7"/>
  <c r="Q1172" i="7"/>
  <c r="R1172" i="7" s="1"/>
  <c r="Q1173" i="7"/>
  <c r="R1173" i="7" s="1"/>
  <c r="Q1174" i="7"/>
  <c r="R1174" i="7" s="1"/>
  <c r="Q1175" i="7"/>
  <c r="Q1176" i="7"/>
  <c r="Q1177" i="7"/>
  <c r="R1177" i="7" s="1"/>
  <c r="Q1178" i="7"/>
  <c r="Q1179" i="7"/>
  <c r="Q1180" i="7"/>
  <c r="R1180" i="7" s="1"/>
  <c r="Q1181" i="7"/>
  <c r="R1181" i="7" s="1"/>
  <c r="Q1182" i="7"/>
  <c r="R1182" i="7" s="1"/>
  <c r="Q1183" i="7"/>
  <c r="R1183" i="7" s="1"/>
  <c r="Q1184" i="7"/>
  <c r="R1184" i="7" s="1"/>
  <c r="Q1185" i="7"/>
  <c r="R1185" i="7" s="1"/>
  <c r="Q1186" i="7"/>
  <c r="Q1187" i="7"/>
  <c r="Q1188" i="7"/>
  <c r="R1188" i="7" s="1"/>
  <c r="Q1189" i="7"/>
  <c r="R1189" i="7" s="1"/>
  <c r="Q1190" i="7"/>
  <c r="Q1191" i="7"/>
  <c r="R1191" i="7" s="1"/>
  <c r="Q1192" i="7"/>
  <c r="R1192" i="7" s="1"/>
  <c r="Q1193" i="7"/>
  <c r="Q1194" i="7"/>
  <c r="R1194" i="7" s="1"/>
  <c r="Q1195" i="7"/>
  <c r="R1195" i="7" s="1"/>
  <c r="Q1196" i="7"/>
  <c r="R1196" i="7" s="1"/>
  <c r="Q1197" i="7"/>
  <c r="R1197" i="7" s="1"/>
  <c r="Q1198" i="7"/>
  <c r="R1198" i="7" s="1"/>
  <c r="Q1199" i="7"/>
  <c r="R1199" i="7" s="1"/>
  <c r="Q1200" i="7"/>
  <c r="R1200" i="7" s="1"/>
  <c r="Q1201" i="7"/>
  <c r="Q1202" i="7"/>
  <c r="Q1203" i="7"/>
  <c r="R1203" i="7" s="1"/>
  <c r="Q1204" i="7"/>
  <c r="R1204" i="7" s="1"/>
  <c r="Q1205" i="7"/>
  <c r="R1205" i="7" s="1"/>
  <c r="Q1206" i="7"/>
  <c r="R1206" i="7" s="1"/>
  <c r="Q1207" i="7"/>
  <c r="Q1208" i="7"/>
  <c r="Q1209" i="7"/>
  <c r="R1209" i="7" s="1"/>
  <c r="Q1210" i="7"/>
  <c r="R1210" i="7" s="1"/>
  <c r="Q1211" i="7"/>
  <c r="R1211" i="7" s="1"/>
  <c r="Q1212" i="7"/>
  <c r="R1212" i="7" s="1"/>
  <c r="Q1213" i="7"/>
  <c r="R1213" i="7" s="1"/>
  <c r="Q1214" i="7"/>
  <c r="R1214" i="7" s="1"/>
  <c r="Q1215" i="7"/>
  <c r="R1215" i="7" s="1"/>
  <c r="Q1216" i="7"/>
  <c r="Q1217" i="7"/>
  <c r="R1217" i="7" s="1"/>
  <c r="Q1218" i="7"/>
  <c r="R1218" i="7" s="1"/>
  <c r="Q1219" i="7"/>
  <c r="R1219" i="7" s="1"/>
  <c r="Q1220" i="7"/>
  <c r="R1220" i="7" s="1"/>
  <c r="Q1221" i="7"/>
  <c r="R1221" i="7" s="1"/>
  <c r="Q1222" i="7"/>
  <c r="Q1223" i="7"/>
  <c r="Q1224" i="7"/>
  <c r="Q1225" i="7"/>
  <c r="R1225" i="7" s="1"/>
  <c r="Q1226" i="7"/>
  <c r="R1226" i="7" s="1"/>
  <c r="Q1227" i="7"/>
  <c r="R1227" i="7" s="1"/>
  <c r="Q1228" i="7"/>
  <c r="R1228" i="7" s="1"/>
  <c r="Q1229" i="7"/>
  <c r="R1229" i="7" s="1"/>
  <c r="Q1230" i="7"/>
  <c r="R1230" i="7" s="1"/>
  <c r="Q1231" i="7"/>
  <c r="R1231" i="7" s="1"/>
  <c r="Q1232" i="7"/>
  <c r="Q1233" i="7"/>
  <c r="Q1234" i="7"/>
  <c r="Q1235" i="7"/>
  <c r="Q1236" i="7"/>
  <c r="R1236" i="7" s="1"/>
  <c r="Q1237" i="7"/>
  <c r="R1237" i="7" s="1"/>
  <c r="Q1238" i="7"/>
  <c r="R1238" i="7" s="1"/>
  <c r="Q1239" i="7"/>
  <c r="Q1240" i="7"/>
  <c r="Q1241" i="7"/>
  <c r="R1241" i="7" s="1"/>
  <c r="Q1242" i="7"/>
  <c r="R1242" i="7" s="1"/>
  <c r="Q1243" i="7"/>
  <c r="R1243" i="7" s="1"/>
  <c r="Q1244" i="7"/>
  <c r="R1244" i="7" s="1"/>
  <c r="Q1245" i="7"/>
  <c r="R1245" i="7" s="1"/>
  <c r="Q1246" i="7"/>
  <c r="R1246" i="7" s="1"/>
  <c r="Q1247" i="7"/>
  <c r="R1247" i="7" s="1"/>
  <c r="Q1248" i="7"/>
  <c r="R1248" i="7" s="1"/>
  <c r="Q1249" i="7"/>
  <c r="Q1250" i="7"/>
  <c r="Q1251" i="7"/>
  <c r="Q1252" i="7"/>
  <c r="Q1253" i="7"/>
  <c r="R1253" i="7" s="1"/>
  <c r="Q1254" i="7"/>
  <c r="R1254" i="7" s="1"/>
  <c r="Q1255" i="7"/>
  <c r="Q1256" i="7"/>
  <c r="Q1257" i="7"/>
  <c r="Q1258" i="7"/>
  <c r="R1258" i="7" s="1"/>
  <c r="Q1259" i="7"/>
  <c r="R1259" i="7" s="1"/>
  <c r="Q1260" i="7"/>
  <c r="R1260" i="7" s="1"/>
  <c r="Q1261" i="7"/>
  <c r="R1261" i="7" s="1"/>
  <c r="Q1262" i="7"/>
  <c r="R1262" i="7" s="1"/>
  <c r="Q1263" i="7"/>
  <c r="R1263" i="7" s="1"/>
  <c r="Q1264" i="7"/>
  <c r="R1264" i="7" s="1"/>
  <c r="Q1265" i="7"/>
  <c r="Q1266" i="7"/>
  <c r="Q1267" i="7"/>
  <c r="R1267" i="7" s="1"/>
  <c r="Q1268" i="7"/>
  <c r="R1268" i="7" s="1"/>
  <c r="Q1269" i="7"/>
  <c r="R1269" i="7" s="1"/>
  <c r="Q1270" i="7"/>
  <c r="R1270" i="7" s="1"/>
  <c r="Q1271" i="7"/>
  <c r="R1271" i="7" s="1"/>
  <c r="Q1272" i="7"/>
  <c r="Q1273" i="7"/>
  <c r="Q1274" i="7"/>
  <c r="R1274" i="7" s="1"/>
  <c r="Q1275" i="7"/>
  <c r="R1275" i="7" s="1"/>
  <c r="Q1276" i="7"/>
  <c r="R1276" i="7" s="1"/>
  <c r="Q1277" i="7"/>
  <c r="R1277" i="7" s="1"/>
  <c r="Q1278" i="7"/>
  <c r="R1278" i="7" s="1"/>
  <c r="Q1279" i="7"/>
  <c r="R1279" i="7" s="1"/>
  <c r="Q1280" i="7"/>
  <c r="Q1281" i="7"/>
  <c r="R1281" i="7" s="1"/>
  <c r="Q1282" i="7"/>
  <c r="R1282" i="7" s="1"/>
  <c r="Q1283" i="7"/>
  <c r="R1283" i="7" s="1"/>
  <c r="Q1284" i="7"/>
  <c r="R1284" i="7" s="1"/>
  <c r="Q1285" i="7"/>
  <c r="Q1286" i="7"/>
  <c r="Q1287" i="7"/>
  <c r="Q1288" i="7"/>
  <c r="R1288" i="7" s="1"/>
  <c r="Q1289" i="7"/>
  <c r="R1289" i="7" s="1"/>
  <c r="Q1290" i="7"/>
  <c r="R1290" i="7" s="1"/>
  <c r="Q1291" i="7"/>
  <c r="R1291" i="7" s="1"/>
  <c r="Q1292" i="7"/>
  <c r="R1292" i="7" s="1"/>
  <c r="Q1293" i="7"/>
  <c r="R1293" i="7" s="1"/>
  <c r="Q1294" i="7"/>
  <c r="R1294" i="7" s="1"/>
  <c r="Q1295" i="7"/>
  <c r="R1295" i="7" s="1"/>
  <c r="Q1296" i="7"/>
  <c r="R1296" i="7" s="1"/>
  <c r="Q1297" i="7"/>
  <c r="Q1298" i="7"/>
  <c r="Q1299" i="7"/>
  <c r="Q1300" i="7"/>
  <c r="R1300" i="7" s="1"/>
  <c r="Q1301" i="7"/>
  <c r="R1301" i="7" s="1"/>
  <c r="Q1302" i="7"/>
  <c r="R1302" i="7" s="1"/>
  <c r="Q1303" i="7"/>
  <c r="Q1304" i="7"/>
  <c r="Q1305" i="7"/>
  <c r="R1305" i="7" s="1"/>
  <c r="Q1306" i="7"/>
  <c r="R1306" i="7" s="1"/>
  <c r="Q1307" i="7"/>
  <c r="R1307" i="7" s="1"/>
  <c r="Q1308" i="7"/>
  <c r="R1308" i="7" s="1"/>
  <c r="Q1309" i="7"/>
  <c r="R1309" i="7" s="1"/>
  <c r="Q1310" i="7"/>
  <c r="R1310" i="7" s="1"/>
  <c r="Q1311" i="7"/>
  <c r="R1311" i="7" s="1"/>
  <c r="Q1312" i="7"/>
  <c r="R1312" i="7" s="1"/>
  <c r="Q1313" i="7"/>
  <c r="R1313" i="7" s="1"/>
  <c r="Q1314" i="7"/>
  <c r="Q1315" i="7"/>
  <c r="Q1316" i="7"/>
  <c r="Q1317" i="7"/>
  <c r="Q1318" i="7"/>
  <c r="Q1319" i="7"/>
  <c r="Q1320" i="7"/>
  <c r="Q1321" i="7"/>
  <c r="R1321" i="7" s="1"/>
  <c r="Q1322" i="7"/>
  <c r="R1322" i="7" s="1"/>
  <c r="Q1323" i="7"/>
  <c r="R1323" i="7" s="1"/>
  <c r="Q1324" i="7"/>
  <c r="R1324" i="7" s="1"/>
  <c r="Q1325" i="7"/>
  <c r="R1325" i="7" s="1"/>
  <c r="Q1326" i="7"/>
  <c r="R1326" i="7" s="1"/>
  <c r="Q1327" i="7"/>
  <c r="R1327" i="7" s="1"/>
  <c r="Q1328" i="7"/>
  <c r="Q1329" i="7"/>
  <c r="R1329" i="7" s="1"/>
  <c r="Q1330" i="7"/>
  <c r="R1330" i="7" s="1"/>
  <c r="Q1331" i="7"/>
  <c r="R1331" i="7" s="1"/>
  <c r="Q1332" i="7"/>
  <c r="R1332" i="7" s="1"/>
  <c r="Q1333" i="7"/>
  <c r="R1333" i="7" s="1"/>
  <c r="Q1334" i="7"/>
  <c r="Q1335" i="7"/>
  <c r="Q1336" i="7"/>
  <c r="Q1337" i="7"/>
  <c r="Q1338" i="7"/>
  <c r="R1338" i="7" s="1"/>
  <c r="Q1339" i="7"/>
  <c r="R1339" i="7" s="1"/>
  <c r="Q1340" i="7"/>
  <c r="R1340" i="7" s="1"/>
  <c r="Q1341" i="7"/>
  <c r="R1341" i="7" s="1"/>
  <c r="Q1342" i="7"/>
  <c r="R1342" i="7" s="1"/>
  <c r="Q1343" i="7"/>
  <c r="R1343" i="7" s="1"/>
  <c r="Q1344" i="7"/>
  <c r="R1344" i="7" s="1"/>
  <c r="Q1345" i="7"/>
  <c r="Q1346" i="7"/>
  <c r="R1346" i="7" s="1"/>
  <c r="Q1347" i="7"/>
  <c r="R1347" i="7" s="1"/>
  <c r="Q1348" i="7"/>
  <c r="R1348" i="7" s="1"/>
  <c r="Q1349" i="7"/>
  <c r="Q1350" i="7"/>
  <c r="Q1351" i="7"/>
  <c r="Q1352" i="7"/>
  <c r="Q1353" i="7"/>
  <c r="R1353" i="7" s="1"/>
  <c r="Q1354" i="7"/>
  <c r="R1354" i="7" s="1"/>
  <c r="Q1355" i="7"/>
  <c r="R1355" i="7" s="1"/>
  <c r="Q1356" i="7"/>
  <c r="R1356" i="7" s="1"/>
  <c r="Q1357" i="7"/>
  <c r="R1357" i="7" s="1"/>
  <c r="Q1358" i="7"/>
  <c r="R1358" i="7" s="1"/>
  <c r="Q1359" i="7"/>
  <c r="R1359" i="7" s="1"/>
  <c r="Q1360" i="7"/>
  <c r="Q1361" i="7"/>
  <c r="Q1362" i="7"/>
  <c r="Q1363" i="7"/>
  <c r="R1363" i="7" s="1"/>
  <c r="Q1364" i="7"/>
  <c r="R1364" i="7" s="1"/>
  <c r="Q1365" i="7"/>
  <c r="R1365" i="7" s="1"/>
  <c r="Q1366" i="7"/>
  <c r="R1366" i="7" s="1"/>
  <c r="Q1367" i="7"/>
  <c r="Q1368" i="7"/>
  <c r="Q1369" i="7"/>
  <c r="Q1370" i="7"/>
  <c r="R1370" i="7" s="1"/>
  <c r="Q1371" i="7"/>
  <c r="R1371" i="7" s="1"/>
  <c r="Q1372" i="7"/>
  <c r="R1372" i="7" s="1"/>
  <c r="Q1373" i="7"/>
  <c r="R1373" i="7" s="1"/>
  <c r="Q1374" i="7"/>
  <c r="R1374" i="7" s="1"/>
  <c r="Q1375" i="7"/>
  <c r="R1375" i="7" s="1"/>
  <c r="Q1376" i="7"/>
  <c r="Q1377" i="7"/>
  <c r="Q1378" i="7"/>
  <c r="Q1379" i="7"/>
  <c r="Q1380" i="7"/>
  <c r="R1380" i="7" s="1"/>
  <c r="Q1381" i="7"/>
  <c r="R1381" i="7" s="1"/>
  <c r="Q1382" i="7"/>
  <c r="Q1383" i="7"/>
  <c r="Q1384" i="7"/>
  <c r="Q1385" i="7"/>
  <c r="R1385" i="7" s="1"/>
  <c r="Q1386" i="7"/>
  <c r="R1386" i="7" s="1"/>
  <c r="Q1387" i="7"/>
  <c r="R1387" i="7" s="1"/>
  <c r="Q1388" i="7"/>
  <c r="R1388" i="7" s="1"/>
  <c r="Q1389" i="7"/>
  <c r="R1389" i="7" s="1"/>
  <c r="Q1390" i="7"/>
  <c r="R1390" i="7" s="1"/>
  <c r="Q1391" i="7"/>
  <c r="Q1392" i="7"/>
  <c r="R1392" i="7" s="1"/>
  <c r="Q1393" i="7"/>
  <c r="Q1394" i="7"/>
  <c r="Q1395" i="7"/>
  <c r="Q1396" i="7"/>
  <c r="R1396" i="7" s="1"/>
  <c r="Q1397" i="7"/>
  <c r="R1397" i="7" s="1"/>
  <c r="Q1398" i="7"/>
  <c r="R1398" i="7" s="1"/>
  <c r="Q1399" i="7"/>
  <c r="Q1400" i="7"/>
  <c r="Q1401" i="7"/>
  <c r="Q1402" i="7"/>
  <c r="R1402" i="7" s="1"/>
  <c r="Q1403" i="7"/>
  <c r="R1403" i="7" s="1"/>
  <c r="Q1404" i="7"/>
  <c r="R1404" i="7" s="1"/>
  <c r="Q1405" i="7"/>
  <c r="R1405" i="7" s="1"/>
  <c r="Q1406" i="7"/>
  <c r="R1406" i="7" s="1"/>
  <c r="Q1407" i="7"/>
  <c r="R1407" i="7" s="1"/>
  <c r="Q1408" i="7"/>
  <c r="R1408" i="7" s="1"/>
  <c r="Q1409" i="7"/>
  <c r="Q1410" i="7"/>
  <c r="Q1411" i="7"/>
  <c r="R1411" i="7" s="1"/>
  <c r="Q1412" i="7"/>
  <c r="R1412" i="7" s="1"/>
  <c r="Q1413" i="7"/>
  <c r="R1413" i="7" s="1"/>
  <c r="Q1414" i="7"/>
  <c r="R1414" i="7" s="1"/>
  <c r="Q1415" i="7"/>
  <c r="Q1416" i="7"/>
  <c r="Q1417" i="7"/>
  <c r="Q1418" i="7"/>
  <c r="R1418" i="7" s="1"/>
  <c r="Q1419" i="7"/>
  <c r="R1419" i="7" s="1"/>
  <c r="Q1420" i="7"/>
  <c r="R1420" i="7" s="1"/>
  <c r="Q1421" i="7"/>
  <c r="R1421" i="7" s="1"/>
  <c r="Q1422" i="7"/>
  <c r="R1422" i="7" s="1"/>
  <c r="Q1423" i="7"/>
  <c r="R1423" i="7" s="1"/>
  <c r="Q1424" i="7"/>
  <c r="R1424" i="7" s="1"/>
  <c r="Q1425" i="7"/>
  <c r="R1425" i="7" s="1"/>
  <c r="Q1426" i="7"/>
  <c r="Q1427" i="7"/>
  <c r="Q1428" i="7"/>
  <c r="R1428" i="7" s="1"/>
  <c r="Q1429" i="7"/>
  <c r="R1429" i="7" s="1"/>
  <c r="Q1430" i="7"/>
  <c r="Q1431" i="7"/>
  <c r="Q1432" i="7"/>
  <c r="Q1433" i="7"/>
  <c r="R1433" i="7" s="1"/>
  <c r="Q1434" i="7"/>
  <c r="R1434" i="7" s="1"/>
  <c r="Q1435" i="7"/>
  <c r="R1435" i="7" s="1"/>
  <c r="Q1436" i="7"/>
  <c r="R1436" i="7" s="1"/>
  <c r="Q1437" i="7"/>
  <c r="R1437" i="7" s="1"/>
  <c r="Q1438" i="7"/>
  <c r="R1438" i="7" s="1"/>
  <c r="Q1439" i="7"/>
  <c r="Q1440" i="7"/>
  <c r="R1440" i="7" s="1"/>
  <c r="Q1441" i="7"/>
  <c r="Q1442" i="7"/>
  <c r="Q1443" i="7"/>
  <c r="R1443" i="7" s="1"/>
  <c r="Q1444" i="7"/>
  <c r="R1444" i="7" s="1"/>
  <c r="Q1445" i="7"/>
  <c r="R1445" i="7" s="1"/>
  <c r="Q1446" i="7"/>
  <c r="R1446" i="7" s="1"/>
  <c r="Q1447" i="7"/>
  <c r="Q1448" i="7"/>
  <c r="Q1449" i="7"/>
  <c r="Q1450" i="7"/>
  <c r="R1450" i="7" s="1"/>
  <c r="Q1451" i="7"/>
  <c r="R1451" i="7" s="1"/>
  <c r="Q1452" i="7"/>
  <c r="R1452" i="7" s="1"/>
  <c r="Q1453" i="7"/>
  <c r="R1453" i="7" s="1"/>
  <c r="Q1454" i="7"/>
  <c r="R1454" i="7" s="1"/>
  <c r="Q1455" i="7"/>
  <c r="R1455" i="7" s="1"/>
  <c r="Q1456" i="7"/>
  <c r="Q1457" i="7"/>
  <c r="Q1458" i="7"/>
  <c r="Q1459" i="7"/>
  <c r="Q1460" i="7"/>
  <c r="R1460" i="7" s="1"/>
  <c r="Q1461" i="7"/>
  <c r="R1461" i="7" s="1"/>
  <c r="Q1462" i="7"/>
  <c r="Q1463" i="7"/>
  <c r="Q1464" i="7"/>
  <c r="Q1465" i="7"/>
  <c r="R1465" i="7" s="1"/>
  <c r="Q1466" i="7"/>
  <c r="R1466" i="7" s="1"/>
  <c r="Q1467" i="7"/>
  <c r="R1467" i="7" s="1"/>
  <c r="Q1468" i="7"/>
  <c r="Q1469" i="7"/>
  <c r="R1469" i="7" s="1"/>
  <c r="Q1470" i="7"/>
  <c r="R1470" i="7" s="1"/>
  <c r="Q1471" i="7"/>
  <c r="R1471" i="7" s="1"/>
  <c r="Q1472" i="7"/>
  <c r="R1472" i="7" s="1"/>
  <c r="Q1473" i="7"/>
  <c r="Q1474" i="7"/>
  <c r="Q1475" i="7"/>
  <c r="Q1476" i="7"/>
  <c r="R1476" i="7" s="1"/>
  <c r="Q1477" i="7"/>
  <c r="R1477" i="7" s="1"/>
  <c r="Q1478" i="7"/>
  <c r="Q1479" i="7"/>
  <c r="Q1480" i="7"/>
  <c r="Q1481" i="7"/>
  <c r="Q1482" i="7"/>
  <c r="R1482" i="7" s="1"/>
  <c r="Q1483" i="7"/>
  <c r="R1483" i="7" s="1"/>
  <c r="Q1484" i="7"/>
  <c r="R1484" i="7" s="1"/>
  <c r="Q1485" i="7"/>
  <c r="R1485" i="7" s="1"/>
  <c r="Q1486" i="7"/>
  <c r="R1486" i="7" s="1"/>
  <c r="Q1487" i="7"/>
  <c r="R1487" i="7" s="1"/>
  <c r="Q1488" i="7"/>
  <c r="Q1489" i="7"/>
  <c r="Q1490" i="7"/>
  <c r="R1490" i="7" s="1"/>
  <c r="Q1491" i="7"/>
  <c r="R1491" i="7" s="1"/>
  <c r="Q1492" i="7"/>
  <c r="R1492" i="7" s="1"/>
  <c r="Q1493" i="7"/>
  <c r="R1493" i="7" s="1"/>
  <c r="Q1494" i="7"/>
  <c r="R1494" i="7" s="1"/>
  <c r="Q1495" i="7"/>
  <c r="Q1496" i="7"/>
  <c r="Q1497" i="7"/>
  <c r="Q1498" i="7"/>
  <c r="Q1499" i="7"/>
  <c r="Q30" i="7"/>
  <c r="R30" i="7" s="1"/>
  <c r="C1487" i="1" a="1"/>
  <c r="C1487" i="1" s="1"/>
  <c r="C1493" i="1" s="1" a="1"/>
  <c r="C1493" i="1" s="1"/>
  <c r="D1487" i="1" a="1"/>
  <c r="D1487" i="1" s="1"/>
  <c r="D1493" i="1" s="1" a="1"/>
  <c r="D1493" i="1" s="1"/>
  <c r="E1487" i="1" a="1"/>
  <c r="E1487" i="1" s="1"/>
  <c r="E1493" i="1" s="1" a="1"/>
  <c r="E1493" i="1" s="1"/>
  <c r="F1487" i="1" a="1"/>
  <c r="F1487" i="1"/>
  <c r="F1493" i="1" s="1" a="1"/>
  <c r="F1493" i="1" s="1"/>
  <c r="G1487" i="1" a="1"/>
  <c r="G1487" i="1"/>
  <c r="G1493" i="1" s="1" a="1"/>
  <c r="G1493" i="1" s="1"/>
  <c r="H1487" i="1" a="1"/>
  <c r="H1487" i="1"/>
  <c r="I1487" i="1" a="1"/>
  <c r="I1487" i="1"/>
  <c r="I1493" i="1" s="1" a="1"/>
  <c r="I1493" i="1" s="1"/>
  <c r="J1487" i="1" a="1"/>
  <c r="J1487" i="1"/>
  <c r="J1493" i="1" s="1" a="1"/>
  <c r="J1493" i="1" s="1"/>
  <c r="K1487" i="1" a="1"/>
  <c r="K1487" i="1" s="1"/>
  <c r="K1493" i="1" s="1" a="1"/>
  <c r="K1493" i="1" s="1"/>
  <c r="L1487" i="1" a="1"/>
  <c r="L1487" i="1" s="1"/>
  <c r="L1493" i="1" s="1" a="1"/>
  <c r="L1493" i="1" s="1"/>
  <c r="M1487" i="1" a="1"/>
  <c r="M1487" i="1" s="1"/>
  <c r="M1493" i="1" s="1" a="1"/>
  <c r="M1493" i="1" s="1"/>
  <c r="N1487" i="1" a="1"/>
  <c r="N1487" i="1"/>
  <c r="N1493" i="1" s="1" a="1"/>
  <c r="N1493" i="1" s="1"/>
  <c r="O1487" i="1" a="1"/>
  <c r="O1487" i="1"/>
  <c r="P1487" i="1" a="1"/>
  <c r="P1487" i="1"/>
  <c r="P1493" i="1" s="1" a="1"/>
  <c r="P1493" i="1" s="1"/>
  <c r="Q1487" i="1" a="1"/>
  <c r="Q1487" i="1"/>
  <c r="Q1493" i="1" s="1" a="1"/>
  <c r="Q1493" i="1" s="1"/>
  <c r="R1487" i="1" a="1"/>
  <c r="R1487" i="1"/>
  <c r="R1493" i="1" s="1" a="1"/>
  <c r="R1493" i="1" s="1"/>
  <c r="C1488" i="1" a="1"/>
  <c r="C1488" i="1" s="1"/>
  <c r="D1488" i="1" a="1"/>
  <c r="D1488" i="1" s="1"/>
  <c r="E1488" i="1" a="1"/>
  <c r="E1488" i="1" s="1"/>
  <c r="F1488" i="1" a="1"/>
  <c r="F1488" i="1"/>
  <c r="G1488" i="1" a="1"/>
  <c r="G1488" i="1"/>
  <c r="H1488" i="1" a="1"/>
  <c r="H1488" i="1"/>
  <c r="I1488" i="1" a="1"/>
  <c r="I1488" i="1"/>
  <c r="J1488" i="1" a="1"/>
  <c r="J1488" i="1"/>
  <c r="K1488" i="1" a="1"/>
  <c r="K1488" i="1" s="1"/>
  <c r="L1488" i="1" a="1"/>
  <c r="L1488" i="1" s="1"/>
  <c r="M1488" i="1" a="1"/>
  <c r="M1488" i="1" s="1"/>
  <c r="N1488" i="1" a="1"/>
  <c r="N1488" i="1"/>
  <c r="O1488" i="1" a="1"/>
  <c r="O1488" i="1"/>
  <c r="P1488" i="1" a="1"/>
  <c r="P1488" i="1"/>
  <c r="Q1488" i="1" a="1"/>
  <c r="Q1488" i="1"/>
  <c r="R1488" i="1" a="1"/>
  <c r="R1488" i="1"/>
  <c r="C1489" i="1" a="1"/>
  <c r="C1489" i="1" s="1"/>
  <c r="D1489" i="1" a="1"/>
  <c r="D1489" i="1" s="1"/>
  <c r="E1489" i="1" a="1"/>
  <c r="E1489" i="1" s="1"/>
  <c r="F1489" i="1" a="1"/>
  <c r="F1489" i="1"/>
  <c r="G1489" i="1" a="1"/>
  <c r="G1489" i="1"/>
  <c r="H1489" i="1" a="1"/>
  <c r="H1489" i="1"/>
  <c r="I1489" i="1" a="1"/>
  <c r="I1489" i="1"/>
  <c r="J1489" i="1" a="1"/>
  <c r="J1489" i="1"/>
  <c r="K1489" i="1" a="1"/>
  <c r="K1489" i="1" s="1"/>
  <c r="L1489" i="1" a="1"/>
  <c r="L1489" i="1" s="1"/>
  <c r="M1489" i="1" a="1"/>
  <c r="M1489" i="1" s="1"/>
  <c r="N1489" i="1" a="1"/>
  <c r="N1489" i="1"/>
  <c r="O1489" i="1" a="1"/>
  <c r="O1489" i="1"/>
  <c r="P1489" i="1" a="1"/>
  <c r="P1489" i="1"/>
  <c r="Q1489" i="1" a="1"/>
  <c r="Q1489" i="1"/>
  <c r="R1489" i="1" a="1"/>
  <c r="R1489" i="1"/>
  <c r="C1490" i="1" a="1"/>
  <c r="C1490" i="1" s="1"/>
  <c r="D1490" i="1" a="1"/>
  <c r="D1490" i="1" s="1"/>
  <c r="E1490" i="1" a="1"/>
  <c r="E1490" i="1" s="1"/>
  <c r="F1490" i="1" a="1"/>
  <c r="F1490" i="1" s="1"/>
  <c r="G1490" i="1" a="1"/>
  <c r="G1490" i="1"/>
  <c r="H1490" i="1" a="1"/>
  <c r="H1490" i="1"/>
  <c r="I1490" i="1" a="1"/>
  <c r="I1490" i="1"/>
  <c r="J1490" i="1" a="1"/>
  <c r="J1490" i="1"/>
  <c r="K1490" i="1" a="1"/>
  <c r="K1490" i="1" s="1"/>
  <c r="L1490" i="1" a="1"/>
  <c r="L1490" i="1" s="1"/>
  <c r="M1490" i="1" a="1"/>
  <c r="M1490" i="1" s="1"/>
  <c r="N1490" i="1" a="1"/>
  <c r="N1490" i="1"/>
  <c r="O1490" i="1" a="1"/>
  <c r="O1490" i="1"/>
  <c r="P1490" i="1" a="1"/>
  <c r="P1490" i="1"/>
  <c r="Q1490" i="1" a="1"/>
  <c r="Q1490" i="1"/>
  <c r="R1490" i="1" a="1"/>
  <c r="R1490" i="1"/>
  <c r="C1491" i="1" a="1"/>
  <c r="C1491" i="1" s="1"/>
  <c r="D1491" i="1" a="1"/>
  <c r="D1491" i="1" s="1"/>
  <c r="E1491" i="1" a="1"/>
  <c r="E1491" i="1" s="1"/>
  <c r="F1491" i="1" a="1"/>
  <c r="F1491" i="1" s="1"/>
  <c r="G1491" i="1" a="1"/>
  <c r="G1491" i="1"/>
  <c r="H1491" i="1" a="1"/>
  <c r="H1491" i="1"/>
  <c r="I1491" i="1" a="1"/>
  <c r="I1491" i="1"/>
  <c r="J1491" i="1" a="1"/>
  <c r="J1491" i="1"/>
  <c r="K1491" i="1" a="1"/>
  <c r="K1491" i="1" s="1"/>
  <c r="L1491" i="1" a="1"/>
  <c r="L1491" i="1" s="1"/>
  <c r="M1491" i="1" a="1"/>
  <c r="M1491" i="1" s="1"/>
  <c r="N1491" i="1" a="1"/>
  <c r="N1491" i="1"/>
  <c r="O1491" i="1" a="1"/>
  <c r="O1491" i="1"/>
  <c r="P1491" i="1" a="1"/>
  <c r="P1491" i="1"/>
  <c r="Q1491" i="1" a="1"/>
  <c r="Q1491" i="1"/>
  <c r="R1491" i="1" a="1"/>
  <c r="R1491" i="1"/>
  <c r="C1492" i="1" a="1"/>
  <c r="C1492" i="1" s="1"/>
  <c r="D1492" i="1" a="1"/>
  <c r="D1492" i="1" s="1"/>
  <c r="E1492" i="1" a="1"/>
  <c r="E1492" i="1" s="1"/>
  <c r="F1492" i="1" a="1"/>
  <c r="F1492" i="1" s="1"/>
  <c r="G1492" i="1" a="1"/>
  <c r="G1492" i="1"/>
  <c r="H1492" i="1" a="1"/>
  <c r="H1492" i="1"/>
  <c r="I1492" i="1" a="1"/>
  <c r="I1492" i="1"/>
  <c r="J1492" i="1" a="1"/>
  <c r="J1492" i="1"/>
  <c r="K1492" i="1" a="1"/>
  <c r="K1492" i="1" s="1"/>
  <c r="L1492" i="1" a="1"/>
  <c r="L1492" i="1" s="1"/>
  <c r="M1492" i="1" a="1"/>
  <c r="M1492" i="1" s="1"/>
  <c r="N1492" i="1" a="1"/>
  <c r="N1492" i="1"/>
  <c r="O1492" i="1" a="1"/>
  <c r="O1492" i="1"/>
  <c r="P1492" i="1" a="1"/>
  <c r="P1492" i="1"/>
  <c r="Q1492" i="1" a="1"/>
  <c r="Q1492" i="1"/>
  <c r="R1492" i="1" a="1"/>
  <c r="R1492" i="1"/>
  <c r="H1493" i="1" a="1"/>
  <c r="H1493" i="1" s="1"/>
  <c r="O1493" i="1" a="1"/>
  <c r="O1493" i="1" s="1"/>
  <c r="B1488" i="1" a="1"/>
  <c r="B1488" i="1" s="1"/>
  <c r="B1489" i="1" a="1"/>
  <c r="B1489" i="1" s="1"/>
  <c r="B1490" i="1" a="1"/>
  <c r="B1490" i="1" s="1"/>
  <c r="B1491" i="1" a="1"/>
  <c r="B1491" i="1"/>
  <c r="B1492" i="1" a="1"/>
  <c r="B1492" i="1" s="1"/>
  <c r="B1493" i="1" a="1"/>
  <c r="B1493" i="1"/>
  <c r="D66" i="13"/>
  <c r="D25" i="13"/>
  <c r="D26" i="13"/>
  <c r="D27" i="13"/>
  <c r="D28" i="13"/>
  <c r="D29" i="13"/>
  <c r="D30" i="13"/>
  <c r="D31" i="13"/>
  <c r="D32" i="13"/>
  <c r="D33" i="13"/>
  <c r="D34" i="13"/>
  <c r="D24" i="13"/>
  <c r="D35" i="13" l="1"/>
  <c r="B1487" i="1" a="1"/>
  <c r="B1487" i="1" s="1"/>
  <c r="C3" i="1"/>
  <c r="E3" i="1"/>
  <c r="F3" i="1"/>
  <c r="G3" i="1"/>
  <c r="H3" i="1"/>
  <c r="I3" i="1"/>
  <c r="J3" i="1"/>
  <c r="K3" i="1"/>
  <c r="L3" i="1"/>
  <c r="N3" i="1"/>
  <c r="O3" i="1"/>
  <c r="C4" i="1"/>
  <c r="E4" i="1"/>
  <c r="F4" i="1"/>
  <c r="G4" i="1"/>
  <c r="H4" i="1"/>
  <c r="I4" i="1"/>
  <c r="J4" i="1"/>
  <c r="K4" i="1"/>
  <c r="L4" i="1"/>
  <c r="N4" i="1"/>
  <c r="O4" i="1"/>
  <c r="C5" i="1"/>
  <c r="E5" i="1"/>
  <c r="F5" i="1"/>
  <c r="G5" i="1"/>
  <c r="H5" i="1"/>
  <c r="I5" i="1"/>
  <c r="J5" i="1"/>
  <c r="K5" i="1"/>
  <c r="L5" i="1"/>
  <c r="N5" i="1"/>
  <c r="O5" i="1"/>
  <c r="C6" i="1"/>
  <c r="E6" i="1"/>
  <c r="F6" i="1"/>
  <c r="G6" i="1"/>
  <c r="H6" i="1"/>
  <c r="I6" i="1"/>
  <c r="J6" i="1"/>
  <c r="K6" i="1"/>
  <c r="L6" i="1"/>
  <c r="N6" i="1"/>
  <c r="O6" i="1"/>
  <c r="C8" i="1"/>
  <c r="E8" i="1"/>
  <c r="F8" i="1"/>
  <c r="G8" i="1"/>
  <c r="H8" i="1"/>
  <c r="I8" i="1"/>
  <c r="J8" i="1"/>
  <c r="K8" i="1"/>
  <c r="L8" i="1"/>
  <c r="N8" i="1"/>
  <c r="O8" i="1"/>
  <c r="C9" i="1"/>
  <c r="E9" i="1"/>
  <c r="F9" i="1"/>
  <c r="G9" i="1"/>
  <c r="H9" i="1"/>
  <c r="I9" i="1"/>
  <c r="J9" i="1"/>
  <c r="K9" i="1"/>
  <c r="L9" i="1"/>
  <c r="N9" i="1"/>
  <c r="O9" i="1"/>
  <c r="B9" i="1"/>
  <c r="B8" i="1"/>
  <c r="B6" i="1"/>
  <c r="B5" i="1"/>
  <c r="B4" i="1"/>
  <c r="B3" i="1"/>
  <c r="C2" i="1"/>
  <c r="E2" i="1"/>
  <c r="F2" i="1"/>
  <c r="G2" i="1"/>
  <c r="H2" i="1"/>
  <c r="I2" i="1"/>
  <c r="J2" i="1"/>
  <c r="K2" i="1"/>
  <c r="L2" i="1"/>
  <c r="N2" i="1"/>
  <c r="O2" i="1"/>
  <c r="B2" i="1"/>
  <c r="A3" i="13" a="1"/>
  <c r="E34" i="13" l="1"/>
  <c r="D36" i="13"/>
  <c r="D3" i="13"/>
  <c r="D5" i="13"/>
  <c r="D7" i="13"/>
  <c r="D9" i="13"/>
  <c r="D11" i="13"/>
  <c r="D13" i="13"/>
  <c r="D15" i="13"/>
  <c r="D17" i="13"/>
  <c r="E3" i="13"/>
  <c r="E5" i="13"/>
  <c r="E7" i="13"/>
  <c r="E9" i="13"/>
  <c r="E11" i="13"/>
  <c r="E13" i="13"/>
  <c r="E15" i="13"/>
  <c r="E17" i="13"/>
  <c r="F3" i="13"/>
  <c r="F5" i="13"/>
  <c r="F7" i="13"/>
  <c r="F9" i="13"/>
  <c r="F11" i="13"/>
  <c r="F13" i="13"/>
  <c r="F15" i="13"/>
  <c r="F17" i="13"/>
  <c r="G5" i="13"/>
  <c r="G7" i="13"/>
  <c r="G9" i="13"/>
  <c r="G11" i="13"/>
  <c r="G13" i="13"/>
  <c r="G15" i="13"/>
  <c r="G17" i="13"/>
  <c r="H3" i="13"/>
  <c r="H5" i="13"/>
  <c r="H7" i="13"/>
  <c r="H9" i="13"/>
  <c r="H11" i="13"/>
  <c r="H13" i="13"/>
  <c r="H15" i="13"/>
  <c r="H17" i="13"/>
  <c r="A4" i="13"/>
  <c r="A6" i="13"/>
  <c r="A8" i="13"/>
  <c r="A10" i="13"/>
  <c r="A12" i="13"/>
  <c r="A14" i="13"/>
  <c r="A16" i="13"/>
  <c r="B4" i="13"/>
  <c r="B8" i="13"/>
  <c r="B10" i="13"/>
  <c r="B14" i="13"/>
  <c r="C6" i="13"/>
  <c r="C14" i="13"/>
  <c r="D6" i="13"/>
  <c r="D14" i="13"/>
  <c r="E6" i="13"/>
  <c r="E14" i="13"/>
  <c r="F6" i="13"/>
  <c r="F14" i="13"/>
  <c r="G6" i="13"/>
  <c r="G14" i="13"/>
  <c r="H6" i="13"/>
  <c r="H16" i="13"/>
  <c r="A7" i="13"/>
  <c r="A15" i="13"/>
  <c r="B5" i="13"/>
  <c r="B13" i="13"/>
  <c r="C5" i="13"/>
  <c r="C13" i="13"/>
  <c r="G3" i="13"/>
  <c r="B6" i="13"/>
  <c r="B12" i="13"/>
  <c r="B16" i="13"/>
  <c r="C4" i="13"/>
  <c r="C8" i="13"/>
  <c r="C10" i="13"/>
  <c r="C12" i="13"/>
  <c r="C16" i="13"/>
  <c r="D4" i="13"/>
  <c r="D8" i="13"/>
  <c r="D10" i="13"/>
  <c r="D12" i="13"/>
  <c r="D16" i="13"/>
  <c r="E4" i="13"/>
  <c r="E8" i="13"/>
  <c r="E10" i="13"/>
  <c r="E12" i="13"/>
  <c r="E16" i="13"/>
  <c r="F4" i="13"/>
  <c r="F8" i="13"/>
  <c r="F10" i="13"/>
  <c r="F12" i="13"/>
  <c r="F16" i="13"/>
  <c r="G4" i="13"/>
  <c r="G8" i="13"/>
  <c r="G10" i="13"/>
  <c r="G12" i="13"/>
  <c r="G16" i="13"/>
  <c r="H4" i="13"/>
  <c r="H8" i="13"/>
  <c r="H10" i="13"/>
  <c r="H12" i="13"/>
  <c r="H14" i="13"/>
  <c r="A3" i="13"/>
  <c r="A5" i="13"/>
  <c r="A9" i="13"/>
  <c r="A11" i="13"/>
  <c r="A13" i="13"/>
  <c r="A17" i="13"/>
  <c r="B3" i="13"/>
  <c r="B7" i="13"/>
  <c r="B9" i="13"/>
  <c r="B11" i="13"/>
  <c r="B15" i="13"/>
  <c r="B17" i="13"/>
  <c r="C3" i="13"/>
  <c r="C7" i="13"/>
  <c r="C9" i="13"/>
  <c r="C11" i="13"/>
  <c r="C15" i="13"/>
  <c r="C17" i="13"/>
  <c r="M8" i="1"/>
  <c r="M2" i="1"/>
  <c r="M3" i="1"/>
  <c r="M9" i="1"/>
  <c r="M6" i="1"/>
  <c r="M4" i="1"/>
  <c r="M5" i="1"/>
  <c r="D4" i="1"/>
  <c r="D6" i="1"/>
  <c r="D3" i="1"/>
  <c r="D8" i="1"/>
  <c r="D9" i="1"/>
  <c r="D5" i="1"/>
  <c r="D2" i="1"/>
  <c r="E7" i="1"/>
  <c r="K7" i="1"/>
  <c r="C7" i="1"/>
  <c r="J7" i="1"/>
  <c r="I7" i="1"/>
  <c r="N7" i="1"/>
  <c r="F7" i="1"/>
  <c r="O7" i="1"/>
  <c r="G7" i="1"/>
  <c r="H7" i="1"/>
  <c r="L7" i="1"/>
  <c r="B7" i="1"/>
  <c r="M3" i="13" a="1"/>
  <c r="J3" i="13" a="1"/>
  <c r="AD3" i="13" a="1"/>
  <c r="AB3" i="13" a="1"/>
  <c r="AE11" i="13"/>
  <c r="AE3" i="13" l="1"/>
  <c r="AE7" i="13"/>
  <c r="AF6" i="13"/>
  <c r="AF3" i="13"/>
  <c r="AG6" i="13"/>
  <c r="AF7" i="13"/>
  <c r="AD7" i="13"/>
  <c r="AG7" i="13"/>
  <c r="AD4" i="13"/>
  <c r="AG5" i="13"/>
  <c r="AD3" i="13"/>
  <c r="AG3" i="13"/>
  <c r="AE4" i="13"/>
  <c r="AF4" i="13"/>
  <c r="AG4" i="13"/>
  <c r="AD5" i="13"/>
  <c r="AE5" i="13"/>
  <c r="AF5" i="13"/>
  <c r="AD6" i="13"/>
  <c r="AE6" i="13"/>
  <c r="AB3" i="13"/>
  <c r="AB4" i="13"/>
  <c r="AB6" i="13"/>
  <c r="AB7" i="13"/>
  <c r="AB8" i="13"/>
  <c r="AB9" i="13"/>
  <c r="AB10" i="13"/>
  <c r="AB11" i="13"/>
  <c r="AB12" i="13"/>
  <c r="AB13" i="13"/>
  <c r="AB14" i="13"/>
  <c r="AB5" i="13"/>
  <c r="AB15" i="13"/>
  <c r="AB16" i="13"/>
  <c r="S6" i="13"/>
  <c r="Z9" i="13"/>
  <c r="S13" i="13"/>
  <c r="Z16" i="13"/>
  <c r="Z7" i="13"/>
  <c r="T9" i="13"/>
  <c r="Y13" i="13"/>
  <c r="Z3" i="13"/>
  <c r="R8" i="13"/>
  <c r="X14" i="13"/>
  <c r="N5" i="13"/>
  <c r="S11" i="13"/>
  <c r="N4" i="13"/>
  <c r="U7" i="13"/>
  <c r="N11" i="13"/>
  <c r="U14" i="13"/>
  <c r="Q3" i="13"/>
  <c r="N9" i="13"/>
  <c r="V11" i="13"/>
  <c r="S15" i="13"/>
  <c r="N6" i="13"/>
  <c r="T10" i="13"/>
  <c r="R16" i="13"/>
  <c r="Z14" i="13"/>
  <c r="T11" i="13"/>
  <c r="P5" i="13"/>
  <c r="W8" i="13"/>
  <c r="P12" i="13"/>
  <c r="W15" i="13"/>
  <c r="S4" i="13"/>
  <c r="P10" i="13"/>
  <c r="W13" i="13"/>
  <c r="X3" i="13"/>
  <c r="P8" i="13"/>
  <c r="V12" i="13"/>
  <c r="X4" i="13"/>
  <c r="N7" i="13"/>
  <c r="Z12" i="13"/>
  <c r="R6" i="13"/>
  <c r="Y9" i="13"/>
  <c r="R13" i="13"/>
  <c r="Y16" i="13"/>
  <c r="U5" i="13"/>
  <c r="R11" i="13"/>
  <c r="Q15" i="13"/>
  <c r="Z5" i="13"/>
  <c r="R10" i="13"/>
  <c r="P14" i="13"/>
  <c r="Z6" i="13"/>
  <c r="M15" i="13"/>
  <c r="S3" i="13"/>
  <c r="T7" i="13"/>
  <c r="M11" i="13"/>
  <c r="T14" i="13"/>
  <c r="P3" i="13"/>
  <c r="W6" i="13"/>
  <c r="T12" i="13"/>
  <c r="V3" i="13"/>
  <c r="N8" i="13"/>
  <c r="M12" i="13"/>
  <c r="P16" i="13"/>
  <c r="U8" i="13"/>
  <c r="O7" i="13"/>
  <c r="M13" i="13"/>
  <c r="V8" i="13"/>
  <c r="O12" i="13"/>
  <c r="V15" i="13"/>
  <c r="X9" i="13"/>
  <c r="Q13" i="13"/>
  <c r="X16" i="13"/>
  <c r="T5" i="13"/>
  <c r="M9" i="13"/>
  <c r="T3" i="13"/>
  <c r="S7" i="13"/>
  <c r="Y11" i="13"/>
  <c r="N16" i="13"/>
  <c r="Q6" i="13"/>
  <c r="Y12" i="13"/>
  <c r="P7" i="13"/>
  <c r="Z10" i="13"/>
  <c r="S14" i="13"/>
  <c r="O3" i="13"/>
  <c r="V6" i="13"/>
  <c r="O10" i="13"/>
  <c r="O5" i="13"/>
  <c r="U9" i="13"/>
  <c r="Z13" i="13"/>
  <c r="M4" i="13"/>
  <c r="S8" i="13"/>
  <c r="Y14" i="13"/>
  <c r="O15" i="13"/>
  <c r="N12" i="13"/>
  <c r="U15" i="13"/>
  <c r="Q4" i="13"/>
  <c r="X7" i="13"/>
  <c r="Q11" i="13"/>
  <c r="Q7" i="13"/>
  <c r="W11" i="13"/>
  <c r="Z15" i="13"/>
  <c r="O6" i="13"/>
  <c r="U10" i="13"/>
  <c r="S16" i="13"/>
  <c r="O9" i="13"/>
  <c r="P13" i="13"/>
  <c r="W16" i="13"/>
  <c r="S5" i="13"/>
  <c r="Z8" i="13"/>
  <c r="S12" i="13"/>
  <c r="S9" i="13"/>
  <c r="X13" i="13"/>
  <c r="Y3" i="13"/>
  <c r="Q8" i="13"/>
  <c r="W12" i="13"/>
  <c r="Y4" i="13"/>
  <c r="T16" i="13"/>
  <c r="R14" i="13"/>
  <c r="N3" i="13"/>
  <c r="U6" i="13"/>
  <c r="N10" i="13"/>
  <c r="U13" i="13"/>
  <c r="U11" i="13"/>
  <c r="R15" i="13"/>
  <c r="M6" i="13"/>
  <c r="S10" i="13"/>
  <c r="Q14" i="13"/>
  <c r="R5" i="13"/>
  <c r="W14" i="13"/>
  <c r="X11" i="13"/>
  <c r="T8" i="13"/>
  <c r="Y10" i="13"/>
  <c r="T6" i="13"/>
  <c r="Y15" i="13"/>
  <c r="W9" i="13"/>
  <c r="V10" i="13"/>
  <c r="V7" i="13"/>
  <c r="R3" i="13"/>
  <c r="O8" i="13"/>
  <c r="X12" i="13"/>
  <c r="X8" i="13"/>
  <c r="T4" i="13"/>
  <c r="Q10" i="13"/>
  <c r="W10" i="13"/>
  <c r="W7" i="13"/>
  <c r="V5" i="13"/>
  <c r="Z11" i="13"/>
  <c r="M7" i="13"/>
  <c r="Y8" i="13"/>
  <c r="X6" i="13"/>
  <c r="M14" i="13"/>
  <c r="Y6" i="13"/>
  <c r="M10" i="13"/>
  <c r="V13" i="13"/>
  <c r="M16" i="13"/>
  <c r="Z4" i="13"/>
  <c r="O11" i="13"/>
  <c r="P15" i="13"/>
  <c r="N14" i="13"/>
  <c r="N13" i="13"/>
  <c r="Q12" i="13"/>
  <c r="U3" i="13"/>
  <c r="U12" i="13"/>
  <c r="M5" i="13"/>
  <c r="R4" i="13"/>
  <c r="W5" i="13"/>
  <c r="O14" i="13"/>
  <c r="O13" i="13"/>
  <c r="T15" i="13"/>
  <c r="P11" i="13"/>
  <c r="R7" i="13"/>
  <c r="O16" i="13"/>
  <c r="N15" i="13"/>
  <c r="V16" i="13"/>
  <c r="R12" i="13"/>
  <c r="X5" i="13"/>
  <c r="U4" i="13"/>
  <c r="P9" i="13"/>
  <c r="M3" i="13"/>
  <c r="T13" i="13"/>
  <c r="W3" i="13"/>
  <c r="P6" i="13"/>
  <c r="U16" i="13"/>
  <c r="O4" i="13"/>
  <c r="V14" i="13"/>
  <c r="Y5" i="13"/>
  <c r="V4" i="13"/>
  <c r="Q9" i="13"/>
  <c r="Q5" i="13"/>
  <c r="X15" i="13"/>
  <c r="M8" i="13"/>
  <c r="Q16" i="13"/>
  <c r="R9" i="13"/>
  <c r="P4" i="13"/>
  <c r="Y7" i="13"/>
  <c r="V9" i="13"/>
  <c r="W4" i="13"/>
  <c r="X10" i="13"/>
  <c r="K6" i="13"/>
  <c r="J7" i="13"/>
  <c r="K7" i="13"/>
  <c r="J8" i="13"/>
  <c r="K8" i="13"/>
  <c r="J3" i="13"/>
  <c r="K9" i="13"/>
  <c r="J11" i="13"/>
  <c r="J10" i="13"/>
  <c r="K11" i="13"/>
  <c r="K3" i="13"/>
  <c r="J4" i="13"/>
  <c r="K10" i="13"/>
  <c r="J12" i="13"/>
  <c r="K4" i="13"/>
  <c r="K12" i="13"/>
  <c r="J5" i="13"/>
  <c r="K5" i="13"/>
  <c r="J6" i="13"/>
  <c r="J9" i="13"/>
  <c r="M7" i="1"/>
  <c r="D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tc={41865A95-D2FE-4846-B67C-4371EE3DC489}</author>
    <author>tc={84A8B222-D282-43B6-9850-2243084B1361}</author>
    <author>tc={C529E13F-774B-45DC-9979-026FCBFF8FA7}</author>
    <author>tc={97A3140D-7DD3-4A1D-A7D2-32530D3739A2}</author>
    <author>tc={BEA67574-8DC1-47D2-86A6-DCC23F033775}</author>
  </authors>
  <commentList>
    <comment ref="AD3" authorId="0" shapeId="0" xr:uid="{41865A95-D2FE-4846-B67C-4371EE3DC489}">
      <text>
        <t xml:space="preserve">[Threaded comment]
Your version of Excel allows you to read this threaded comment; however, any edits to it will get removed if the file is opened in a newer version of Excel. Learn more: https://go.microsoft.com/fwlink/?linkid=870924
Comment:
    THIS IS A CONFUSION MATRIX. IT TELLS YOU THE PERFORMANCE OF DATA OR OUTPUT IS HOW MUCH ACCURATE
</t>
      </text>
    </comment>
    <comment ref="AE4" authorId="1" shapeId="0" xr:uid="{84A8B222-D282-43B6-9850-2243084B1361}">
      <text>
        <t>[Threaded comment]
Your version of Excel allows you to read this threaded comment; however, any edits to it will get removed if the file is opened in a newer version of Excel. Learn more: https://go.microsoft.com/fwlink/?linkid=870924
Comment:
    THIS IS CALLED AS TRUE POSITIVE. THESE ARE CASES WE PREDICTED YES AND THEY CAME ALSO.</t>
      </text>
    </comment>
    <comment ref="AF4" authorId="2" shapeId="0" xr:uid="{C529E13F-774B-45DC-9979-026FCBFF8FA7}">
      <text>
        <t xml:space="preserve">[Threaded comment]
Your version of Excel allows you to read this threaded comment; however, any edits to it will get removed if the file is opened in a newer version of Excel. Learn more: https://go.microsoft.com/fwlink/?linkid=870924
Comment:
    THESE ARE FALSE POSITIVE, DATA HAS AND DON’T RETURN THE VALUE, TYPE 1
</t>
      </text>
    </comment>
    <comment ref="AE5" authorId="3" shapeId="0" xr:uid="{97A3140D-7DD3-4A1D-A7D2-32530D3739A2}">
      <text>
        <t>[Threaded comment]
Your version of Excel allows you to read this threaded comment; however, any edits to it will get removed if the file is opened in a newer version of Excel. Learn more: https://go.microsoft.com/fwlink/?linkid=870924
Comment:
    FALSE NEGATIVE, WE PREDICTED NO, BUT THE CUSTOMER WILL RETURN ( TYPE II ERROR)</t>
      </text>
    </comment>
    <comment ref="AF5" authorId="4" shapeId="0" xr:uid="{BEA67574-8DC1-47D2-86A6-DCC23F033775}">
      <text>
        <t>[Threaded comment]
Your version of Excel allows you to read this threaded comment; however, any edits to it will get removed if the file is opened in a newer version of Excel. Learn more: https://go.microsoft.com/fwlink/?linkid=870924
Comment:
    TRUE NEGATIVE, WE PREDICTED NO , AND THEY WILL NOT RETURN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<sst xmlns="http://schemas.openxmlformats.org/spreadsheetml/2006/main" count="7713" uniqueCount="213">
  <si>
    <t>Age</t>
  </si>
  <si>
    <t>RepeatCustomer</t>
  </si>
  <si>
    <t xml:space="preserve">CustomerSpending </t>
  </si>
  <si>
    <t>TimeTaken</t>
  </si>
  <si>
    <t>CustomerID</t>
  </si>
  <si>
    <t>SatisfactionRating</t>
  </si>
  <si>
    <t>Gender</t>
  </si>
  <si>
    <t>ServiceOpted</t>
  </si>
  <si>
    <t>ValueForMoney</t>
  </si>
  <si>
    <t>MaritalStatus</t>
  </si>
  <si>
    <t>ComplaintResolved</t>
  </si>
  <si>
    <t>NumberofClicks</t>
  </si>
  <si>
    <t>Convenience</t>
  </si>
  <si>
    <t>CustomerSupport</t>
  </si>
  <si>
    <t>Yes</t>
  </si>
  <si>
    <t>Female</t>
  </si>
  <si>
    <t>Repair &amp; Maintenance</t>
  </si>
  <si>
    <t>Single</t>
  </si>
  <si>
    <t>No</t>
  </si>
  <si>
    <t>Male</t>
  </si>
  <si>
    <t>Home Cleaning</t>
  </si>
  <si>
    <t>Married</t>
  </si>
  <si>
    <t>Homecare &amp; Design</t>
  </si>
  <si>
    <t>Divorced</t>
  </si>
  <si>
    <t>Health &amp; Wellness</t>
  </si>
  <si>
    <t>Pest Control</t>
  </si>
  <si>
    <t>Packers &amp; Movers</t>
  </si>
  <si>
    <t>Salon</t>
  </si>
  <si>
    <t>Business Services</t>
  </si>
  <si>
    <t>Event Management</t>
  </si>
  <si>
    <t>@ copyright SSO Consultants 2018-19</t>
  </si>
  <si>
    <t>Datatype</t>
  </si>
  <si>
    <t>Missing Data</t>
  </si>
  <si>
    <t>Mean</t>
  </si>
  <si>
    <t>Median</t>
  </si>
  <si>
    <t>Mode</t>
  </si>
  <si>
    <t>Std Dev</t>
  </si>
  <si>
    <t>Range</t>
  </si>
  <si>
    <t>Min</t>
  </si>
  <si>
    <t>Max</t>
  </si>
  <si>
    <t>Categorical</t>
  </si>
  <si>
    <t>Numeric</t>
  </si>
  <si>
    <t>Pivot Table: For imputations, replacing missing, blank cells</t>
  </si>
  <si>
    <t>Row Labels</t>
  </si>
  <si>
    <t>Grand Total</t>
  </si>
  <si>
    <t xml:space="preserve">Sum of CustomerSpending </t>
  </si>
  <si>
    <t xml:space="preserve">Average of CustomerSpending </t>
  </si>
  <si>
    <t>(blank)</t>
  </si>
  <si>
    <t>Average of NumberofClicks</t>
  </si>
  <si>
    <t>1. Is the given input data or information</t>
  </si>
  <si>
    <t>2. Is the data of  the right quality</t>
  </si>
  <si>
    <t>(Missing, incomplete, noisy, duplicates, outlier)</t>
  </si>
  <si>
    <t>Ensured</t>
  </si>
  <si>
    <t>Remove duplicates by seeing outliers, size of dot will be diff in scatter plot</t>
  </si>
  <si>
    <t>2nd missing no. of clicks</t>
  </si>
  <si>
    <t>Convert categorical * numeric</t>
  </si>
  <si>
    <t>Repeat customer</t>
  </si>
  <si>
    <t>Service opted</t>
  </si>
  <si>
    <t>Complain resolved</t>
  </si>
  <si>
    <t>Marital status</t>
  </si>
  <si>
    <t>3. Is the given problem worth investigating?</t>
  </si>
  <si>
    <t>Count of RepeatCustomer</t>
  </si>
  <si>
    <t>4. Do descriptive analysis aka dashboard, plot all the graphs with the dependent variable</t>
  </si>
  <si>
    <t>Column Labels</t>
  </si>
  <si>
    <t>Count of Age</t>
  </si>
  <si>
    <t>18-27</t>
  </si>
  <si>
    <t>28-37</t>
  </si>
  <si>
    <t>38-47</t>
  </si>
  <si>
    <t>48-57</t>
  </si>
  <si>
    <t>58-67</t>
  </si>
  <si>
    <t>102-201</t>
  </si>
  <si>
    <t>202-301</t>
  </si>
  <si>
    <t>302-401</t>
  </si>
  <si>
    <t>402-501</t>
  </si>
  <si>
    <t>502-601</t>
  </si>
  <si>
    <t>602-701</t>
  </si>
  <si>
    <t>702-801</t>
  </si>
  <si>
    <t>802-901</t>
  </si>
  <si>
    <t>902-1001</t>
  </si>
  <si>
    <t>1002-1101</t>
  </si>
  <si>
    <t>1102-1201</t>
  </si>
  <si>
    <t>1202-1301</t>
  </si>
  <si>
    <t>1302-1401</t>
  </si>
  <si>
    <t>1402-1501</t>
  </si>
  <si>
    <t>Sum of TimeTaken</t>
  </si>
  <si>
    <t>1-5</t>
  </si>
  <si>
    <t>6-10</t>
  </si>
  <si>
    <t>11-15</t>
  </si>
  <si>
    <t>16-20</t>
  </si>
  <si>
    <t>21-25</t>
  </si>
  <si>
    <t>26-30</t>
  </si>
  <si>
    <t>Count of SatisfactionRating</t>
  </si>
  <si>
    <t>Count of Gender</t>
  </si>
  <si>
    <t>Count of ServiceOpted</t>
  </si>
  <si>
    <t>Sum of ValueForMoney</t>
  </si>
  <si>
    <t>Count of MaritalStatus</t>
  </si>
  <si>
    <t>Count of ComplaintResolved</t>
  </si>
  <si>
    <t>Sum of NumberofClicks</t>
  </si>
  <si>
    <t>CUSTOMER REPETITION DASHBOARD</t>
  </si>
  <si>
    <t>Count of Convenience</t>
  </si>
  <si>
    <t>DID THROUGH DASHBOARDS</t>
  </si>
  <si>
    <t>5. DEFINE HYPOTHESIS USING THE INDEPENDENT FACTORS THAT ARE TOTAL 12</t>
  </si>
  <si>
    <t>H0 = AGE DOES NOT HAVE IMPACT ON REPETITION CUSTOMERS</t>
  </si>
  <si>
    <r>
      <t>*= THERE WILL BE 13 HYPOTHESIS 12 WILL BE INDEPENDENT VARIABLE AND ONE H</t>
    </r>
    <r>
      <rPr>
        <vertAlign val="subscript"/>
        <sz val="11"/>
        <color theme="1"/>
        <rFont val="Calibri"/>
        <family val="2"/>
        <scheme val="minor"/>
      </rPr>
      <t>13</t>
    </r>
    <r>
      <rPr>
        <sz val="11"/>
        <color theme="1"/>
        <rFont val="Calibri"/>
        <family val="2"/>
        <scheme val="minor"/>
      </rPr>
      <t xml:space="preserve"> LAST WOULD BE THE MODEL  CAN PREDICT REPEAT CUSTOMERS THAT WAS REQUIREMENT OF CEO IN CASESTUDY.</t>
    </r>
  </si>
  <si>
    <t>H1 = AGE HAVE AN IMPACT ON REPETITION CUSTOMERS</t>
  </si>
  <si>
    <t>Make a pie chart for repeat orders, since it is the problem statement AND SEE IF THE REPETITION CUSTOMER ARE LESS OR MORE AND HENCE IT IS LESS SO NEED FURTHER INVESTIGATION</t>
  </si>
  <si>
    <t xml:space="preserve"> As Priyanka said, repeat customers no. is found out, but 84% potential is there</t>
  </si>
  <si>
    <t>6. WHICH TEST TO RUN TO DO HYPOTHESIS TESTING</t>
  </si>
  <si>
    <t xml:space="preserve">1. T-TEST = SAMPLE SIZE LESS THAN 30 </t>
  </si>
  <si>
    <t>3. Z-TEST = SAMPLE SIZE MORE THAN 30</t>
  </si>
  <si>
    <t xml:space="preserve">5. F TEST = IF THERE IS VARIANCE </t>
  </si>
  <si>
    <t>7. MANOVA = IF THERE IS TWO OR MORE INDEPENDENT FACTOR AND MORE THAN TWO DEPENDENT FACTOR.</t>
  </si>
  <si>
    <t>6. ANOVA = IF THERE ARE MORE THAN TWO VARIABLES AND ONE DEPENDENT VARIABLE.</t>
  </si>
  <si>
    <t>8. REGRESSION = IF WE HAVE TO PREDICT THEN WE USE REGRESSION.</t>
  </si>
  <si>
    <t>9. IF THE DEPENDENT VARIABLE IS NUMERIC AND CONTINOUS THEN IT IS LINEAR REGRESSION.</t>
  </si>
  <si>
    <t>11. MULTIPLE LINEAR REGRESSION HAVE MORE THAN ONE INDEPENDENT VARIABLE.</t>
  </si>
  <si>
    <t xml:space="preserve">WHEN YOU WANT TO KNOW WHICH INDEPENDENT FACTOR  TOGETHER ARE IMPACTING THE DEPENDENT FACTOR </t>
  </si>
  <si>
    <t>7. TO WHICH WHICH FACTOR CHOOSE</t>
  </si>
  <si>
    <t xml:space="preserve">CREATE MORE HYPOTHESIS FOR OTHER INDEPENDENT FACTORS. </t>
  </si>
  <si>
    <t>8. EXECUTE THE TEST.</t>
  </si>
  <si>
    <t>Logistic Regression</t>
  </si>
  <si>
    <t># Iter</t>
  </si>
  <si>
    <t>Alpha</t>
  </si>
  <si>
    <t>LL statistics</t>
  </si>
  <si>
    <t>Covariance matrix</t>
  </si>
  <si>
    <t>Converge</t>
  </si>
  <si>
    <t>Classification Table</t>
  </si>
  <si>
    <t>Cutoff</t>
  </si>
  <si>
    <t>AUC</t>
  </si>
  <si>
    <t>USING THE  LOGICAL REGRESSION IN REAL STATS TOOLS</t>
  </si>
  <si>
    <t>WE SEE THE ROC GRAPH CURVE</t>
  </si>
  <si>
    <t>IF THE CURVE IS NEAR TO 1 THEN THE MODEL IS GOOD</t>
  </si>
  <si>
    <t xml:space="preserve">THESE ARE LESS THAN 0.05 </t>
  </si>
  <si>
    <t/>
  </si>
  <si>
    <t>coeff</t>
  </si>
  <si>
    <t>intercept</t>
  </si>
  <si>
    <t>X-VALUES</t>
  </si>
  <si>
    <t>PRODUCT</t>
  </si>
  <si>
    <t>THAT INTERCEPT IS CONSTANT SO IT WILL HAVE X VALUE AS 1</t>
  </si>
  <si>
    <t xml:space="preserve"> IF THE VALUE IS CLOSER TO 1 THEN PEOPLE FALLING IN THIS X VALUES PARAMETERS ARE REPEAT CUSTOMER , IF NEAR TO ZERO THEN NOT NA REPEAT CUSTOMER </t>
  </si>
  <si>
    <t>SUM OF ALL</t>
  </si>
  <si>
    <t>PREDICTION</t>
  </si>
  <si>
    <t>LEGEND</t>
  </si>
  <si>
    <t>POTENTIAL RETURN CUSTOMER</t>
  </si>
  <si>
    <t>POTENTIAL NOT RETURN CUSTOMER</t>
  </si>
  <si>
    <t>AGE</t>
  </si>
  <si>
    <t xml:space="preserve">TIME TAKEN </t>
  </si>
  <si>
    <t>SATISFACTION RATING</t>
  </si>
  <si>
    <t>GENDER</t>
  </si>
  <si>
    <t xml:space="preserve">SERVICE OPTED </t>
  </si>
  <si>
    <t>VALUE FOR MONEY</t>
  </si>
  <si>
    <t xml:space="preserve">MARITAL </t>
  </si>
  <si>
    <t>CUSTOMER SUPPORT</t>
  </si>
  <si>
    <t>CONVENIENCE</t>
  </si>
  <si>
    <t>COMPLAINT RESOLVED</t>
  </si>
  <si>
    <t>INTERCEPT</t>
  </si>
  <si>
    <t>MAKING A TABLE OF COEFFICIENT OF THE INDEPENDENT FACTORS DOWNWARDS OF THE SHEET</t>
  </si>
  <si>
    <t>NO</t>
  </si>
  <si>
    <t>YES</t>
  </si>
  <si>
    <t>MALE</t>
  </si>
  <si>
    <t>FEMALE</t>
  </si>
  <si>
    <t>DIVORCE</t>
  </si>
  <si>
    <t>MARRIED</t>
  </si>
  <si>
    <t>SINGLE</t>
  </si>
  <si>
    <t>we accept null hypothyses is above 0.05 and alternate is when less than 0.05</t>
  </si>
  <si>
    <t xml:space="preserve">H2,H4,H11, we accept null hypothesis because they had value more than 0.05 </t>
  </si>
  <si>
    <t>H1, H3,H5, H6, H7 , H8 , H9, H10, H12, H13 FOR THIS WE ACCEPT ALTERNATIVE HYPOTHESIS BECAUSE P-VALUE IS LESS THAN 0.05</t>
  </si>
  <si>
    <t xml:space="preserve">9. Finding internpretations </t>
  </si>
  <si>
    <t xml:space="preserve">IN H13 WE GOT THE P VALUS OF OTHER INDEPENDENT FACTORS AND WE WERE ABLE TO MAKE MODELS AS H13 WAS WILL WE PREDICT AND WE DID. </t>
  </si>
  <si>
    <t>WE WILL UPDATE THE DASHBOARD ACCORDING TO OUR MODEL AND PUT ONLY THOSE FACTORS WHICH WE ACCPETED IN ALTERNATE HYPOTHESIS.</t>
  </si>
  <si>
    <t>WE WILL THEN DO DESCRIPTIVE ANALYSIS FOR THE VALID PARAMETERS AND ADD IT TO THE FINDINGS.</t>
  </si>
  <si>
    <t>10 . RECOMMENDATIONS</t>
  </si>
  <si>
    <t xml:space="preserve">PRECREPTIVE </t>
  </si>
  <si>
    <t>IT IS RECOMMENDED THAT THE MODEL IS USED FOR DIFFERENT VARIABLES ACROSS CATEGORIES AND TO FIGURE OUT WHAT NEED TO BE DONE FOR WHAT PERSONAL DEMOGRAPHICS TO GET A POTENTIAL REPEAT CUSTOMER</t>
  </si>
  <si>
    <t>THEN COME UP WITH MARKETING STRATEGY / SELLING STRATEGY BY FOCUSING ON THE POTENTIAL REPEAT CUSTOMERS NAMELY AGE, GENDER, MARITAL STATUS.</t>
  </si>
  <si>
    <t>DESCRIPTIVE ANALYTICS</t>
  </si>
  <si>
    <t>PREDICTIVE ANALSYSIS</t>
  </si>
  <si>
    <t>PRESCREPTIVE ANALYTICS</t>
  </si>
  <si>
    <t xml:space="preserve">10. IF THE DEPENDENT VARIABLE IS BINARY  AND CATEGORICAL THEN IT IS LOGISTIC REGRESSION </t>
  </si>
  <si>
    <t xml:space="preserve">Yes, it was a data </t>
  </si>
  <si>
    <t>No, there are missing values in the data</t>
  </si>
  <si>
    <t>MISSING DATA CLEANED USING TAKING THE AVERAGE OF CUSTOMER SPENDING, SERVICE OPTED WISE AND PUTED THE VALUE of customer spending for that particular service . AND THE SAME FOR NUMBER OF CLICKS DATA which was missing</t>
  </si>
  <si>
    <t>Replace categories that are non-numeric and replace it with numbers like all categorical data which was in text</t>
  </si>
  <si>
    <t>2. CORRELATION DOES NOT USE TO FIND SOLUTIONS, Correlation analysis assesses the relationship between these two variables. It helps to determine whether and how strongly the two variables are related, but it does not establish a causal relationship between them.</t>
  </si>
  <si>
    <t>4. CHISQURE = IF THERE IS CATEGORICAL DATA, it is to see whether there is a significance association between two categorical data.</t>
  </si>
  <si>
    <t xml:space="preserve">PREDICTION </t>
  </si>
  <si>
    <t xml:space="preserve">EXPONENTIAL </t>
  </si>
  <si>
    <t>Comparing means: You can use a t-test to compare the means of two groups to see if they are significantly different. For example, you might compare the mean scores of students who used different study methods to prepare for an exam.</t>
  </si>
  <si>
    <t>Before-and-after studies: A paired samples t-test can be used to compare the means of two related groups, such as the before-and-after scores of students who took a test-preparation course.</t>
  </si>
  <si>
    <t xml:space="preserve"> Z-TEST = SAMPLE SIZE MORE THAN 30</t>
  </si>
  <si>
    <t>CHISQURE = IF THERE IS CATEGORICAL DATA, it is to see whether there is a significance association between two categorical data.</t>
  </si>
  <si>
    <t xml:space="preserve"> ANOVA = IF THERE ARE MORE THAN TWO VARIABLES AND ONE DEPENDENT VARIABLE.</t>
  </si>
  <si>
    <t>MANOVA = IF THERE IS TWO OR MORE INDEPENDENT FACTOR AND MORE THAN TWO DEPENDENT FACTOR.</t>
  </si>
  <si>
    <t xml:space="preserve"> IF THE DEPENDENT VARIABLE IS NUMERIC AND CONTINOUS THEN IT IS LINEAR REGRESSION.</t>
  </si>
  <si>
    <t xml:space="preserve"> IF THE DEPENDENT VARIABLE IS BINARY  AND CATEGORICAL THEN IT IS LOGISTIC REGRESSION </t>
  </si>
  <si>
    <t xml:space="preserve"> MULTIPLE LINEAR REGRESSION HAVE MORE THAN ONE INDEPENDENT VARIABLE.</t>
  </si>
  <si>
    <t xml:space="preserve">T-TEST = SAMPLE SIZE LESS THAN 30 </t>
  </si>
  <si>
    <r>
      <t>it's similar to a t-test, but it is used when the population standard deviation is known. If the population standard deviation is unknown or the sample size is small (typically less than 30), a t-test is usually more appropriate. A z-test can be used to determine if a sample mean is significantly different from a known population mean.</t>
    </r>
    <r>
      <rPr>
        <b/>
        <sz val="11"/>
        <color theme="1"/>
        <rFont val="Calibri"/>
        <family val="2"/>
        <scheme val="minor"/>
      </rPr>
      <t xml:space="preserve"> For example, </t>
    </r>
    <r>
      <rPr>
        <sz val="11"/>
        <color theme="1"/>
        <rFont val="Calibri"/>
        <family val="2"/>
        <scheme val="minor"/>
      </rPr>
      <t>you might use a z-test to compare the mean height of a sample of students to the known mean height of the general population.</t>
    </r>
  </si>
  <si>
    <r>
      <t xml:space="preserve">The chi-square test of independence is used to determine if there is a relationship between two categorical variables.           </t>
    </r>
    <r>
      <rPr>
        <b/>
        <sz val="11"/>
        <color theme="1"/>
        <rFont val="Calibri"/>
        <family val="2"/>
        <scheme val="minor"/>
      </rPr>
      <t>For example</t>
    </r>
    <r>
      <rPr>
        <sz val="11"/>
        <color theme="1"/>
        <rFont val="Calibri"/>
        <family val="2"/>
        <scheme val="minor"/>
      </rPr>
      <t xml:space="preserve">, you might use this test to determine if there is a relationship between gender and voting preference.              </t>
    </r>
    <r>
      <rPr>
        <b/>
        <sz val="11"/>
        <color theme="1"/>
        <rFont val="Calibri"/>
        <family val="2"/>
        <scheme val="minor"/>
      </rPr>
      <t>For example</t>
    </r>
    <r>
      <rPr>
        <sz val="11"/>
        <color theme="1"/>
        <rFont val="Calibri"/>
        <family val="2"/>
        <scheme val="minor"/>
      </rPr>
      <t>, you might use this test to determine if the distribution of car preferences is the same among different age groups.</t>
    </r>
  </si>
  <si>
    <t xml:space="preserve"> F TEST = IF THERE IS VARIANCE , F-test is a versatile statistical test that is used in a variety of applications to compare variances and if unequal then the alternate hypothesis is accepted.</t>
  </si>
  <si>
    <t>ANOVA is used to determine if there is a statistically significant difference between the means of three or more independent (unrelated) groups. For example, you might use ANOVA to compare the mean scores of students who studied with different methods (e.g., group study, individual study, online resources).</t>
  </si>
  <si>
    <t>MANOVA is used to determine if there are significant differences between the means of two or more groups on a combination of dependent variables. It helps answer questions about the overall effect of the independent variable(s) on the dependent variables.</t>
  </si>
  <si>
    <t xml:space="preserve"> REGRESSION = IF WE HAVE TO PREDICT THEN WE USE REGRESSION.Regression analysis is a statistical technique used to model and analyze the relationship between a dependent variable and one or more independent variables.</t>
  </si>
  <si>
    <t>For example, you might use regression to predict a student's final exam score based on their attendance, study hours, and previous exam scores.</t>
  </si>
  <si>
    <t xml:space="preserve">Linear regression is used when the relationship between the dependent variable and the independent variable(s) is assumed to be linear. </t>
  </si>
  <si>
    <t>Multiple linear regression is an extension of linear regression that allows for more than one independent variable. It is used when there are multiple predictors of the dependent variable.</t>
  </si>
  <si>
    <t>Logistic regression is a type of regression analysis used to predict the probability of a binary outcome (such as pass/fail, win/lose, or yes/no) based on one or more independent variables.</t>
  </si>
  <si>
    <r>
      <rPr>
        <b/>
        <sz val="11"/>
        <color theme="1"/>
        <rFont val="Calibri"/>
        <family val="2"/>
        <scheme val="minor"/>
      </rPr>
      <t>Classification cutoff</t>
    </r>
    <r>
      <rPr>
        <sz val="11"/>
        <color theme="1"/>
        <rFont val="Calibri"/>
        <family val="2"/>
        <scheme val="minor"/>
      </rPr>
      <t xml:space="preserve"> in logistic regression refers to the threshold probability above which an observation is classified into one category and below which it is classified into the other category</t>
    </r>
  </si>
  <si>
    <t>Iteration in the context of algorithms refers to the process of repeating a sequence of instructions or operations to achieve a desired result. In iterative algorithms, a specific set of instructions is executed repeatedly, with each iteration bringing the algorithm closer to its goal.</t>
  </si>
  <si>
    <t>You typically use the model to make predictions on a test dataset and compare the predicted values to the actual values. The accuracy is then calculated as the proportion of correct predictions out of the total number of predictions.</t>
  </si>
  <si>
    <r>
      <t xml:space="preserve">The number of </t>
    </r>
    <r>
      <rPr>
        <b/>
        <sz val="11"/>
        <color theme="1"/>
        <rFont val="Calibri"/>
        <family val="2"/>
        <scheme val="minor"/>
      </rPr>
      <t xml:space="preserve">iterations </t>
    </r>
    <r>
      <rPr>
        <sz val="11"/>
        <color theme="1"/>
        <rFont val="Calibri"/>
        <family val="2"/>
        <scheme val="minor"/>
      </rPr>
      <t>refers to the number of times the algorithm goes through the training data to update the model parameters in order to minimize the loss function and improve the model's fit to the data</t>
    </r>
  </si>
  <si>
    <t xml:space="preserve"> CORRELATION DOES NOT USE TO FIND SOLUTIONS, Correlation analysis assesses the relationship between these two variables. It helps to determine whether and how strongly the two variables are related, but it does not establish a causal relationship between them.</t>
  </si>
  <si>
    <t xml:space="preserve">PREDICTIVE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</si>
</sst>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4" x14ac:knownFonts="1">
    <font>
      <sz val="11"/>
      <color theme="1"/>
      <name val="Calibri"/>
      <family val="2"/>
      <scheme val="minor"/>
    </font>
    <font>
      <b/>
      <sz val="11"/>
      <color theme="1"/>
      <name val="Calibri"/>
      <family val="2"/>
      <scheme val="minor"/>
    </font>
    <font>
      <b/>
      <sz val="11"/>
      <color theme="1" tint="4.9989318521683403E-2"/>
      <name val="Calibri"/>
      <family val="2"/>
      <scheme val="minor"/>
    </font>
    <font>
      <sz val="11"/>
      <color rgb="FFFF0000"/>
      <name val="Calibri"/>
      <family val="2"/>
      <scheme val="minor"/>
    </font>
    <font>
      <sz val="24"/>
      <color theme="0"/>
      <name val="Algerian"/>
      <family val="5"/>
    </font>
    <font>
      <vertAlign val="subscript"/>
      <sz val="11"/>
      <color theme="1"/>
      <name val="Calibri"/>
      <family val="2"/>
      <scheme val="minor"/>
    </font>
    <font>
      <u/>
      <sz val="11"/>
      <color theme="10"/>
      <name val="Calibri"/>
      <family val="2"/>
      <scheme val="minor"/>
    </font>
    <font>
      <i/>
      <sz val="11"/>
      <color theme="1"/>
      <name val="Calibri"/>
      <family val="2"/>
      <scheme val="minor"/>
    </font>
    <font>
      <sz val="14"/>
      <color theme="1"/>
      <name val="Calibri"/>
      <family val="2"/>
      <scheme val="minor"/>
    </font>
    <font>
      <sz val="20"/>
      <color theme="1"/>
      <name val="Calibri"/>
      <family val="2"/>
      <scheme val="minor"/>
    </font>
    <font>
      <sz val="22"/>
      <color theme="1"/>
      <name val="Calibri"/>
      <family val="2"/>
      <scheme val="minor"/>
    </font>
    <font>
      <u/>
      <sz val="14"/>
      <color theme="10"/>
      <name val="Calibri"/>
      <family val="2"/>
      <scheme val="minor"/>
    </font>
    <font>
      <sz val="28"/>
      <color theme="1"/>
      <name val="Algerian"/>
      <family val="5"/>
    </font>
    <font>
      <sz val="11"/>
      <color theme="1"/>
      <name val="Algerian"/>
      <family val="5"/>
    </font>
  </fonts>
  <fills count="9">
    <fill>
      <patternFill patternType="none"/>
    </fill>
    <fill>
      <patternFill patternType="gray125"/>
    </fill>
    <fill>
      <patternFill patternType="solid">
        <fgColor theme="7" tint="0.79998168889431442"/>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4" tint="0.79998168889431442"/>
        <bgColor theme="4" tint="0.79998168889431442"/>
      </patternFill>
    </fill>
    <fill>
      <patternFill patternType="solid">
        <fgColor rgb="FF77F1A0"/>
        <bgColor indexed="64"/>
      </patternFill>
    </fill>
  </fills>
  <borders count="30">
    <border>
      <left/>
      <right/>
      <top/>
      <bottom/>
      <diagonal/>
    </border>
    <border>
      <left/>
      <right/>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double">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theme="4" tint="0.39997558519241921"/>
      </top>
      <bottom/>
      <diagonal/>
    </border>
    <border>
      <left/>
      <right/>
      <top style="thin">
        <color theme="4" tint="0.39997558519241921"/>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theme="4" tint="0.39997558519241921"/>
      </top>
      <bottom style="medium">
        <color indexed="64"/>
      </bottom>
      <diagonal/>
    </border>
    <border>
      <left/>
      <right style="medium">
        <color indexed="64"/>
      </right>
      <top style="thin">
        <color theme="4" tint="0.39997558519241921"/>
      </top>
      <bottom style="medium">
        <color indexed="64"/>
      </bottom>
      <diagonal/>
    </border>
    <border>
      <left style="medium">
        <color indexed="64"/>
      </left>
      <right/>
      <top style="thin">
        <color theme="4" tint="0.39997558519241921"/>
      </top>
      <bottom/>
      <diagonal/>
    </border>
    <border>
      <left/>
      <right style="medium">
        <color indexed="64"/>
      </right>
      <top style="thin">
        <color theme="4" tint="0.39997558519241921"/>
      </top>
      <bottom/>
      <diagonal/>
    </border>
  </borders>
  <cellStyleXfs count="2">
    <xf numFmtId="0" fontId="0" fillId="0" borderId="0"/>
    <xf numFmtId="0" fontId="6" fillId="0" borderId="0" applyNumberFormat="0" applyFill="0" applyBorder="0" applyAlignment="0" applyProtection="0"/>
  </cellStyleXfs>
  <cellXfs count="68">
    <xf numFmtId="0" fontId="0" fillId="0" borderId="0" xfId="0"/>
    <xf numFmtId="0" fontId="1" fillId="3" borderId="0" xfId="0" applyFont="1" applyFill="1"/>
    <xf numFmtId="0" fontId="2" fillId="2" borderId="1" xfId="0" applyFont="1" applyFill="1" applyBorder="1"/>
    <xf numFmtId="0" fontId="0" fillId="0" borderId="0" xfId="0" pivotButton="1"/>
    <xf numFmtId="0" fontId="0" fillId="0" borderId="0" xfId="0" applyAlignment="1">
      <alignment horizontal="left"/>
    </xf>
    <xf numFmtId="2" fontId="0" fillId="0" borderId="0" xfId="0" applyNumberFormat="1"/>
    <xf numFmtId="0" fontId="0" fillId="4" borderId="0" xfId="0" applyFill="1"/>
    <xf numFmtId="0" fontId="0" fillId="0" borderId="3" xfId="0" applyBorder="1"/>
    <xf numFmtId="0" fontId="0" fillId="0" borderId="3" xfId="0" applyBorder="1" applyAlignment="1">
      <alignment wrapText="1"/>
    </xf>
    <xf numFmtId="0" fontId="6" fillId="0" borderId="3" xfId="1" applyBorder="1"/>
    <xf numFmtId="0" fontId="0" fillId="0" borderId="4" xfId="0" applyBorder="1"/>
    <xf numFmtId="0" fontId="7" fillId="0" borderId="5" xfId="0" applyFont="1"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6" xfId="0" applyBorder="1"/>
    <xf numFmtId="0" fontId="0" fillId="0" borderId="0" xfId="0" applyAlignment="1">
      <alignment horizontal="right"/>
    </xf>
    <xf numFmtId="0" fontId="0" fillId="5" borderId="10" xfId="0" applyFill="1" applyBorder="1"/>
    <xf numFmtId="0" fontId="0" fillId="5" borderId="17" xfId="0" applyFill="1" applyBorder="1"/>
    <xf numFmtId="0" fontId="0" fillId="3" borderId="0" xfId="0" applyFill="1"/>
    <xf numFmtId="0" fontId="0" fillId="4" borderId="3" xfId="0" applyFill="1" applyBorder="1"/>
    <xf numFmtId="0" fontId="3" fillId="0" borderId="3" xfId="0" applyFont="1" applyBorder="1"/>
    <xf numFmtId="0" fontId="3" fillId="0" borderId="0" xfId="0" applyFont="1"/>
    <xf numFmtId="0" fontId="0" fillId="6" borderId="0" xfId="0" applyFill="1"/>
    <xf numFmtId="0" fontId="1" fillId="0" borderId="3" xfId="0" applyFont="1" applyBorder="1"/>
    <xf numFmtId="0" fontId="6" fillId="0" borderId="3" xfId="1" applyFill="1" applyBorder="1"/>
    <xf numFmtId="0" fontId="0" fillId="0" borderId="0" xfId="0" applyAlignment="1">
      <alignment wrapText="1"/>
    </xf>
    <xf numFmtId="0" fontId="0" fillId="0" borderId="3" xfId="0" applyBorder="1" applyAlignment="1">
      <alignment horizontal="left" wrapText="1"/>
    </xf>
    <xf numFmtId="0" fontId="2" fillId="2" borderId="0" xfId="0" applyFont="1" applyFill="1"/>
    <xf numFmtId="164" fontId="0" fillId="0" borderId="0" xfId="0" applyNumberFormat="1"/>
    <xf numFmtId="0" fontId="0" fillId="0" borderId="28" xfId="0" applyBorder="1"/>
    <xf numFmtId="0" fontId="0" fillId="0" borderId="22" xfId="0" applyBorder="1"/>
    <xf numFmtId="0" fontId="0" fillId="0" borderId="29" xfId="0" applyBorder="1"/>
    <xf numFmtId="0" fontId="0" fillId="7" borderId="28" xfId="0" applyFill="1" applyBorder="1"/>
    <xf numFmtId="0" fontId="0" fillId="7" borderId="22" xfId="0" applyFill="1" applyBorder="1"/>
    <xf numFmtId="0" fontId="0" fillId="7" borderId="29" xfId="0" applyFill="1" applyBorder="1"/>
    <xf numFmtId="0" fontId="0" fillId="0" borderId="26" xfId="0" applyBorder="1"/>
    <xf numFmtId="0" fontId="0" fillId="0" borderId="23" xfId="0" applyBorder="1"/>
    <xf numFmtId="0" fontId="0" fillId="0" borderId="27" xfId="0" applyBorder="1"/>
    <xf numFmtId="0" fontId="0" fillId="7" borderId="24" xfId="0" applyFill="1" applyBorder="1"/>
    <xf numFmtId="0" fontId="0" fillId="7" borderId="0" xfId="0" applyFill="1"/>
    <xf numFmtId="0" fontId="0" fillId="7" borderId="25" xfId="0" applyFill="1" applyBorder="1"/>
    <xf numFmtId="0" fontId="2" fillId="5" borderId="3" xfId="0" applyFont="1" applyFill="1" applyBorder="1"/>
    <xf numFmtId="0" fontId="0" fillId="5" borderId="3" xfId="0" applyFill="1" applyBorder="1"/>
    <xf numFmtId="0" fontId="1" fillId="0" borderId="0" xfId="0" applyFont="1"/>
    <xf numFmtId="0" fontId="1" fillId="0" borderId="3" xfId="0" applyFont="1" applyBorder="1" applyAlignment="1">
      <alignment wrapText="1"/>
    </xf>
    <xf numFmtId="0" fontId="1" fillId="0" borderId="0" xfId="0" applyFont="1" applyAlignment="1">
      <alignment wrapText="1"/>
    </xf>
    <xf numFmtId="0" fontId="11" fillId="0" borderId="3" xfId="1" applyFont="1" applyBorder="1" applyAlignment="1">
      <alignment wrapText="1"/>
    </xf>
    <xf numFmtId="0" fontId="0" fillId="8" borderId="0" xfId="0" applyFill="1" applyAlignment="1">
      <alignment wrapText="1"/>
    </xf>
    <xf numFmtId="0" fontId="1" fillId="0" borderId="2" xfId="0" quotePrefix="1" applyFont="1" applyBorder="1" applyAlignment="1">
      <alignment horizontal="center"/>
    </xf>
    <xf numFmtId="0" fontId="4" fillId="4" borderId="0" xfId="0" applyFont="1" applyFill="1" applyAlignment="1">
      <alignment horizontal="center" vertical="center"/>
    </xf>
    <xf numFmtId="0" fontId="8" fillId="0" borderId="18" xfId="0" applyFont="1" applyBorder="1" applyAlignment="1">
      <alignment horizontal="center" textRotation="90"/>
    </xf>
    <xf numFmtId="0" fontId="10" fillId="0" borderId="18" xfId="0" applyFont="1" applyBorder="1" applyAlignment="1">
      <alignment horizontal="center" textRotation="90"/>
    </xf>
    <xf numFmtId="0" fontId="9" fillId="0" borderId="0" xfId="0" applyFont="1" applyAlignment="1">
      <alignment horizontal="center" textRotation="90"/>
    </xf>
    <xf numFmtId="0" fontId="6" fillId="0" borderId="19" xfId="1" applyBorder="1" applyAlignment="1">
      <alignment horizontal="center" wrapText="1"/>
    </xf>
    <xf numFmtId="0" fontId="6" fillId="0" borderId="20" xfId="1" applyBorder="1" applyAlignment="1">
      <alignment horizontal="center" wrapText="1"/>
    </xf>
    <xf numFmtId="0" fontId="6" fillId="0" borderId="21" xfId="1" applyBorder="1" applyAlignment="1">
      <alignment horizontal="center" wrapText="1"/>
    </xf>
    <xf numFmtId="0" fontId="0" fillId="0" borderId="0" xfId="0" applyAlignment="1">
      <alignment horizontal="center"/>
    </xf>
    <xf numFmtId="0" fontId="12" fillId="5" borderId="0" xfId="0" applyFont="1" applyFill="1"/>
    <xf numFmtId="0" fontId="13" fillId="5" borderId="0" xfId="0" applyFont="1" applyFill="1"/>
  </cellXfs>
  <cellStyles count="2">
    <cellStyle name="Hyperlink" xfId="1" builtinId="8"/>
    <cellStyle name="Normal" xfId="0" builtinId="0"/>
  </cellStyles>
  <dxfs count="10">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92D050"/>
        </patternFill>
      </fill>
    </dxf>
    <dxf>
      <font>
        <color rgb="FF9C0006"/>
      </font>
      <fill>
        <patternFill>
          <bgColor rgb="FFFFC7CE"/>
        </patternFill>
      </fill>
    </dxf>
    <dxf>
      <numFmt numFmtId="2" formatCode="0.00"/>
    </dxf>
    <dxf>
      <border outline="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7" tint="0.79998168889431442"/>
        </patternFill>
      </fill>
    </dxf>
  </dxfs>
  <tableStyles count="0" defaultTableStyle="TableStyleMedium2" defaultPivotStyle="PivotStyleLight16"/>
  <colors>
    <mruColors>
      <color rgb="FF77F1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 characteristics'!$D$11</c:f>
              <c:strCache>
                <c:ptCount val="1"/>
                <c:pt idx="0">
                  <c:v>CustomerSpending </c:v>
                </c:pt>
              </c:strCache>
            </c:strRef>
          </c:tx>
          <c:spPr>
            <a:ln w="25400" cap="rnd">
              <a:noFill/>
              <a:round/>
            </a:ln>
            <a:effectLst/>
          </c:spPr>
          <c:marker>
            <c:symbol val="circle"/>
            <c:size val="5"/>
            <c:spPr>
              <a:solidFill>
                <a:schemeClr val="accent1"/>
              </a:solidFill>
              <a:ln w="9525">
                <a:solidFill>
                  <a:schemeClr val="accent1"/>
                </a:solidFill>
              </a:ln>
              <a:effectLst/>
            </c:spPr>
          </c:marker>
          <c:yVal>
            <c:numRef>
              <c:f>'Data characteristics'!$D$12:$D$1481</c:f>
              <c:numCache>
                <c:formatCode>General</c:formatCode>
                <c:ptCount val="1470"/>
                <c:pt idx="0">
                  <c:v>1102</c:v>
                </c:pt>
                <c:pt idx="1">
                  <c:v>279</c:v>
                </c:pt>
                <c:pt idx="2">
                  <c:v>776.33181818181822</c:v>
                </c:pt>
                <c:pt idx="3">
                  <c:v>773.53418803418799</c:v>
                </c:pt>
                <c:pt idx="4">
                  <c:v>591</c:v>
                </c:pt>
                <c:pt idx="5">
                  <c:v>1005</c:v>
                </c:pt>
                <c:pt idx="6">
                  <c:v>1324</c:v>
                </c:pt>
                <c:pt idx="7">
                  <c:v>776.33181818181822</c:v>
                </c:pt>
                <c:pt idx="8">
                  <c:v>216</c:v>
                </c:pt>
                <c:pt idx="9">
                  <c:v>1299</c:v>
                </c:pt>
                <c:pt idx="10">
                  <c:v>776.33181818181822</c:v>
                </c:pt>
                <c:pt idx="11">
                  <c:v>153</c:v>
                </c:pt>
                <c:pt idx="12">
                  <c:v>670</c:v>
                </c:pt>
                <c:pt idx="13">
                  <c:v>776.33181818181822</c:v>
                </c:pt>
                <c:pt idx="14">
                  <c:v>103</c:v>
                </c:pt>
                <c:pt idx="15">
                  <c:v>805.3360655737705</c:v>
                </c:pt>
                <c:pt idx="16">
                  <c:v>334</c:v>
                </c:pt>
                <c:pt idx="17">
                  <c:v>1123</c:v>
                </c:pt>
                <c:pt idx="18">
                  <c:v>1219</c:v>
                </c:pt>
                <c:pt idx="19">
                  <c:v>773.53418803418799</c:v>
                </c:pt>
                <c:pt idx="20">
                  <c:v>673</c:v>
                </c:pt>
                <c:pt idx="21">
                  <c:v>1218</c:v>
                </c:pt>
                <c:pt idx="22">
                  <c:v>776.57377049180332</c:v>
                </c:pt>
                <c:pt idx="23">
                  <c:v>773.53418803418799</c:v>
                </c:pt>
                <c:pt idx="24">
                  <c:v>699</c:v>
                </c:pt>
                <c:pt idx="25">
                  <c:v>1282</c:v>
                </c:pt>
                <c:pt idx="26">
                  <c:v>1125</c:v>
                </c:pt>
                <c:pt idx="27">
                  <c:v>691</c:v>
                </c:pt>
                <c:pt idx="28">
                  <c:v>477</c:v>
                </c:pt>
                <c:pt idx="29">
                  <c:v>705</c:v>
                </c:pt>
                <c:pt idx="30">
                  <c:v>924</c:v>
                </c:pt>
                <c:pt idx="31">
                  <c:v>1459</c:v>
                </c:pt>
                <c:pt idx="32">
                  <c:v>125</c:v>
                </c:pt>
                <c:pt idx="33">
                  <c:v>895</c:v>
                </c:pt>
                <c:pt idx="34">
                  <c:v>813</c:v>
                </c:pt>
                <c:pt idx="35">
                  <c:v>773.53418803418799</c:v>
                </c:pt>
                <c:pt idx="36">
                  <c:v>803.12121212121212</c:v>
                </c:pt>
                <c:pt idx="37">
                  <c:v>890</c:v>
                </c:pt>
                <c:pt idx="38">
                  <c:v>852</c:v>
                </c:pt>
                <c:pt idx="39">
                  <c:v>1141</c:v>
                </c:pt>
                <c:pt idx="40">
                  <c:v>464</c:v>
                </c:pt>
                <c:pt idx="41">
                  <c:v>1240</c:v>
                </c:pt>
                <c:pt idx="42">
                  <c:v>1357</c:v>
                </c:pt>
                <c:pt idx="43">
                  <c:v>994</c:v>
                </c:pt>
                <c:pt idx="44">
                  <c:v>721</c:v>
                </c:pt>
                <c:pt idx="45">
                  <c:v>1360</c:v>
                </c:pt>
                <c:pt idx="46">
                  <c:v>1065</c:v>
                </c:pt>
                <c:pt idx="47">
                  <c:v>408</c:v>
                </c:pt>
                <c:pt idx="48">
                  <c:v>787.54826254826253</c:v>
                </c:pt>
                <c:pt idx="49">
                  <c:v>1229</c:v>
                </c:pt>
                <c:pt idx="50">
                  <c:v>626</c:v>
                </c:pt>
                <c:pt idx="51">
                  <c:v>776.33181818181822</c:v>
                </c:pt>
                <c:pt idx="52">
                  <c:v>1488</c:v>
                </c:pt>
                <c:pt idx="53">
                  <c:v>1097</c:v>
                </c:pt>
                <c:pt idx="54">
                  <c:v>1443</c:v>
                </c:pt>
                <c:pt idx="55">
                  <c:v>515</c:v>
                </c:pt>
                <c:pt idx="56">
                  <c:v>853</c:v>
                </c:pt>
                <c:pt idx="57">
                  <c:v>1142</c:v>
                </c:pt>
                <c:pt idx="58">
                  <c:v>655</c:v>
                </c:pt>
                <c:pt idx="59">
                  <c:v>1115</c:v>
                </c:pt>
                <c:pt idx="60">
                  <c:v>427</c:v>
                </c:pt>
                <c:pt idx="61">
                  <c:v>776.33181818181822</c:v>
                </c:pt>
                <c:pt idx="62">
                  <c:v>989</c:v>
                </c:pt>
                <c:pt idx="63">
                  <c:v>1435</c:v>
                </c:pt>
                <c:pt idx="64">
                  <c:v>1223</c:v>
                </c:pt>
                <c:pt idx="65">
                  <c:v>836</c:v>
                </c:pt>
                <c:pt idx="66">
                  <c:v>1195</c:v>
                </c:pt>
                <c:pt idx="67">
                  <c:v>1339</c:v>
                </c:pt>
                <c:pt idx="68">
                  <c:v>664</c:v>
                </c:pt>
                <c:pt idx="69">
                  <c:v>318</c:v>
                </c:pt>
                <c:pt idx="70">
                  <c:v>1225</c:v>
                </c:pt>
                <c:pt idx="71">
                  <c:v>1328</c:v>
                </c:pt>
                <c:pt idx="72">
                  <c:v>1082</c:v>
                </c:pt>
                <c:pt idx="73">
                  <c:v>548</c:v>
                </c:pt>
                <c:pt idx="74">
                  <c:v>132</c:v>
                </c:pt>
                <c:pt idx="75">
                  <c:v>746</c:v>
                </c:pt>
                <c:pt idx="76">
                  <c:v>787.54826254826253</c:v>
                </c:pt>
                <c:pt idx="77">
                  <c:v>193</c:v>
                </c:pt>
                <c:pt idx="78">
                  <c:v>776.57377049180332</c:v>
                </c:pt>
                <c:pt idx="79">
                  <c:v>945</c:v>
                </c:pt>
                <c:pt idx="80">
                  <c:v>852</c:v>
                </c:pt>
                <c:pt idx="81">
                  <c:v>773.53418803418799</c:v>
                </c:pt>
                <c:pt idx="82">
                  <c:v>787.54826254826253</c:v>
                </c:pt>
                <c:pt idx="83">
                  <c:v>773.53418803418799</c:v>
                </c:pt>
                <c:pt idx="84">
                  <c:v>1153</c:v>
                </c:pt>
                <c:pt idx="85">
                  <c:v>1400</c:v>
                </c:pt>
                <c:pt idx="86">
                  <c:v>541</c:v>
                </c:pt>
                <c:pt idx="87">
                  <c:v>432</c:v>
                </c:pt>
                <c:pt idx="88">
                  <c:v>288</c:v>
                </c:pt>
                <c:pt idx="89">
                  <c:v>669</c:v>
                </c:pt>
                <c:pt idx="90">
                  <c:v>530</c:v>
                </c:pt>
                <c:pt idx="91">
                  <c:v>632</c:v>
                </c:pt>
                <c:pt idx="92">
                  <c:v>1334</c:v>
                </c:pt>
                <c:pt idx="93">
                  <c:v>638</c:v>
                </c:pt>
                <c:pt idx="94">
                  <c:v>787.54826254826253</c:v>
                </c:pt>
                <c:pt idx="95">
                  <c:v>1217</c:v>
                </c:pt>
                <c:pt idx="96">
                  <c:v>1353</c:v>
                </c:pt>
                <c:pt idx="97">
                  <c:v>787.54826254826253</c:v>
                </c:pt>
                <c:pt idx="98">
                  <c:v>682</c:v>
                </c:pt>
                <c:pt idx="99">
                  <c:v>489</c:v>
                </c:pt>
                <c:pt idx="100">
                  <c:v>735.95555555555552</c:v>
                </c:pt>
                <c:pt idx="101">
                  <c:v>827</c:v>
                </c:pt>
                <c:pt idx="102">
                  <c:v>871</c:v>
                </c:pt>
                <c:pt idx="103">
                  <c:v>773.53418803418799</c:v>
                </c:pt>
                <c:pt idx="104">
                  <c:v>1040</c:v>
                </c:pt>
                <c:pt idx="105">
                  <c:v>1420</c:v>
                </c:pt>
                <c:pt idx="106">
                  <c:v>776.57377049180332</c:v>
                </c:pt>
                <c:pt idx="107">
                  <c:v>787.54826254826253</c:v>
                </c:pt>
                <c:pt idx="108">
                  <c:v>1280</c:v>
                </c:pt>
                <c:pt idx="109">
                  <c:v>534</c:v>
                </c:pt>
                <c:pt idx="110">
                  <c:v>1456</c:v>
                </c:pt>
                <c:pt idx="111">
                  <c:v>658</c:v>
                </c:pt>
                <c:pt idx="112">
                  <c:v>142</c:v>
                </c:pt>
                <c:pt idx="113">
                  <c:v>776.33181818181822</c:v>
                </c:pt>
                <c:pt idx="114">
                  <c:v>1031</c:v>
                </c:pt>
                <c:pt idx="115">
                  <c:v>1189</c:v>
                </c:pt>
                <c:pt idx="116">
                  <c:v>1354</c:v>
                </c:pt>
                <c:pt idx="117">
                  <c:v>787.54826254826253</c:v>
                </c:pt>
                <c:pt idx="118">
                  <c:v>922</c:v>
                </c:pt>
                <c:pt idx="119">
                  <c:v>394</c:v>
                </c:pt>
                <c:pt idx="120">
                  <c:v>773.53418803418799</c:v>
                </c:pt>
                <c:pt idx="121">
                  <c:v>750</c:v>
                </c:pt>
                <c:pt idx="122">
                  <c:v>441</c:v>
                </c:pt>
                <c:pt idx="123">
                  <c:v>776.57377049180332</c:v>
                </c:pt>
                <c:pt idx="124">
                  <c:v>249</c:v>
                </c:pt>
                <c:pt idx="125">
                  <c:v>773.53418803418799</c:v>
                </c:pt>
                <c:pt idx="126">
                  <c:v>843.5826086956522</c:v>
                </c:pt>
                <c:pt idx="127">
                  <c:v>528</c:v>
                </c:pt>
                <c:pt idx="128">
                  <c:v>594</c:v>
                </c:pt>
                <c:pt idx="129">
                  <c:v>470</c:v>
                </c:pt>
                <c:pt idx="130">
                  <c:v>957</c:v>
                </c:pt>
                <c:pt idx="131">
                  <c:v>787.54826254826253</c:v>
                </c:pt>
                <c:pt idx="132">
                  <c:v>787.54826254826253</c:v>
                </c:pt>
                <c:pt idx="133">
                  <c:v>802</c:v>
                </c:pt>
                <c:pt idx="134">
                  <c:v>735.95555555555552</c:v>
                </c:pt>
                <c:pt idx="135">
                  <c:v>805.3360655737705</c:v>
                </c:pt>
                <c:pt idx="136">
                  <c:v>1150</c:v>
                </c:pt>
                <c:pt idx="137">
                  <c:v>787.54826254826253</c:v>
                </c:pt>
                <c:pt idx="138">
                  <c:v>787.54826254826253</c:v>
                </c:pt>
                <c:pt idx="139">
                  <c:v>1240</c:v>
                </c:pt>
                <c:pt idx="140">
                  <c:v>776.33181818181822</c:v>
                </c:pt>
                <c:pt idx="141">
                  <c:v>773.53418803418799</c:v>
                </c:pt>
                <c:pt idx="142">
                  <c:v>364</c:v>
                </c:pt>
                <c:pt idx="143">
                  <c:v>438</c:v>
                </c:pt>
                <c:pt idx="144">
                  <c:v>689</c:v>
                </c:pt>
                <c:pt idx="145">
                  <c:v>773.53418803418799</c:v>
                </c:pt>
                <c:pt idx="146">
                  <c:v>1427</c:v>
                </c:pt>
                <c:pt idx="147">
                  <c:v>857</c:v>
                </c:pt>
                <c:pt idx="148">
                  <c:v>933</c:v>
                </c:pt>
                <c:pt idx="149">
                  <c:v>1181</c:v>
                </c:pt>
                <c:pt idx="150">
                  <c:v>1395</c:v>
                </c:pt>
                <c:pt idx="151">
                  <c:v>662</c:v>
                </c:pt>
                <c:pt idx="152">
                  <c:v>1436</c:v>
                </c:pt>
                <c:pt idx="153">
                  <c:v>194</c:v>
                </c:pt>
                <c:pt idx="154">
                  <c:v>967</c:v>
                </c:pt>
                <c:pt idx="155">
                  <c:v>1496</c:v>
                </c:pt>
                <c:pt idx="156">
                  <c:v>1169</c:v>
                </c:pt>
                <c:pt idx="157">
                  <c:v>1145</c:v>
                </c:pt>
                <c:pt idx="158">
                  <c:v>630</c:v>
                </c:pt>
                <c:pt idx="159">
                  <c:v>303</c:v>
                </c:pt>
                <c:pt idx="160">
                  <c:v>1256</c:v>
                </c:pt>
                <c:pt idx="161">
                  <c:v>691</c:v>
                </c:pt>
                <c:pt idx="162">
                  <c:v>440</c:v>
                </c:pt>
                <c:pt idx="163">
                  <c:v>334</c:v>
                </c:pt>
                <c:pt idx="164">
                  <c:v>773.53418803418799</c:v>
                </c:pt>
                <c:pt idx="165">
                  <c:v>1452</c:v>
                </c:pt>
                <c:pt idx="166">
                  <c:v>465</c:v>
                </c:pt>
                <c:pt idx="167">
                  <c:v>1339</c:v>
                </c:pt>
                <c:pt idx="168">
                  <c:v>702</c:v>
                </c:pt>
                <c:pt idx="169">
                  <c:v>120</c:v>
                </c:pt>
                <c:pt idx="170">
                  <c:v>1157</c:v>
                </c:pt>
                <c:pt idx="171">
                  <c:v>803.12121212121212</c:v>
                </c:pt>
                <c:pt idx="172">
                  <c:v>1480</c:v>
                </c:pt>
                <c:pt idx="173">
                  <c:v>111</c:v>
                </c:pt>
                <c:pt idx="174">
                  <c:v>787.54826254826253</c:v>
                </c:pt>
                <c:pt idx="175">
                  <c:v>713</c:v>
                </c:pt>
                <c:pt idx="176">
                  <c:v>134</c:v>
                </c:pt>
                <c:pt idx="177">
                  <c:v>303</c:v>
                </c:pt>
                <c:pt idx="178">
                  <c:v>526</c:v>
                </c:pt>
                <c:pt idx="179">
                  <c:v>1380</c:v>
                </c:pt>
                <c:pt idx="180">
                  <c:v>140</c:v>
                </c:pt>
                <c:pt idx="181">
                  <c:v>629</c:v>
                </c:pt>
                <c:pt idx="182">
                  <c:v>1356</c:v>
                </c:pt>
                <c:pt idx="183">
                  <c:v>328</c:v>
                </c:pt>
                <c:pt idx="184">
                  <c:v>1084</c:v>
                </c:pt>
                <c:pt idx="185">
                  <c:v>931</c:v>
                </c:pt>
                <c:pt idx="186">
                  <c:v>989</c:v>
                </c:pt>
                <c:pt idx="187">
                  <c:v>692</c:v>
                </c:pt>
                <c:pt idx="188">
                  <c:v>805.3360655737705</c:v>
                </c:pt>
                <c:pt idx="189">
                  <c:v>313</c:v>
                </c:pt>
                <c:pt idx="190">
                  <c:v>699</c:v>
                </c:pt>
                <c:pt idx="191">
                  <c:v>894</c:v>
                </c:pt>
                <c:pt idx="192">
                  <c:v>556</c:v>
                </c:pt>
                <c:pt idx="193">
                  <c:v>1344</c:v>
                </c:pt>
                <c:pt idx="194">
                  <c:v>1195</c:v>
                </c:pt>
                <c:pt idx="195">
                  <c:v>290</c:v>
                </c:pt>
                <c:pt idx="196">
                  <c:v>138</c:v>
                </c:pt>
                <c:pt idx="197">
                  <c:v>926</c:v>
                </c:pt>
                <c:pt idx="198">
                  <c:v>1261</c:v>
                </c:pt>
                <c:pt idx="199">
                  <c:v>1084</c:v>
                </c:pt>
                <c:pt idx="200">
                  <c:v>805.3360655737705</c:v>
                </c:pt>
                <c:pt idx="201">
                  <c:v>1002</c:v>
                </c:pt>
                <c:pt idx="202">
                  <c:v>878</c:v>
                </c:pt>
                <c:pt idx="203">
                  <c:v>776.33181818181822</c:v>
                </c:pt>
                <c:pt idx="204">
                  <c:v>1180</c:v>
                </c:pt>
                <c:pt idx="205">
                  <c:v>121</c:v>
                </c:pt>
                <c:pt idx="206">
                  <c:v>1136</c:v>
                </c:pt>
                <c:pt idx="207">
                  <c:v>635</c:v>
                </c:pt>
                <c:pt idx="208">
                  <c:v>1151</c:v>
                </c:pt>
                <c:pt idx="209">
                  <c:v>644</c:v>
                </c:pt>
                <c:pt idx="210">
                  <c:v>787.54826254826253</c:v>
                </c:pt>
                <c:pt idx="211">
                  <c:v>829</c:v>
                </c:pt>
                <c:pt idx="212">
                  <c:v>787.54826254826253</c:v>
                </c:pt>
                <c:pt idx="213">
                  <c:v>1469</c:v>
                </c:pt>
                <c:pt idx="214">
                  <c:v>1005</c:v>
                </c:pt>
                <c:pt idx="215">
                  <c:v>896</c:v>
                </c:pt>
                <c:pt idx="216">
                  <c:v>334</c:v>
                </c:pt>
                <c:pt idx="217">
                  <c:v>992</c:v>
                </c:pt>
                <c:pt idx="218">
                  <c:v>1052</c:v>
                </c:pt>
                <c:pt idx="219">
                  <c:v>1147</c:v>
                </c:pt>
                <c:pt idx="220">
                  <c:v>1396</c:v>
                </c:pt>
                <c:pt idx="221">
                  <c:v>147</c:v>
                </c:pt>
                <c:pt idx="222">
                  <c:v>663</c:v>
                </c:pt>
                <c:pt idx="223">
                  <c:v>119</c:v>
                </c:pt>
                <c:pt idx="224">
                  <c:v>979</c:v>
                </c:pt>
                <c:pt idx="225">
                  <c:v>142</c:v>
                </c:pt>
                <c:pt idx="226">
                  <c:v>319</c:v>
                </c:pt>
                <c:pt idx="227">
                  <c:v>787.54826254826253</c:v>
                </c:pt>
                <c:pt idx="228">
                  <c:v>944</c:v>
                </c:pt>
                <c:pt idx="229">
                  <c:v>773.53418803418799</c:v>
                </c:pt>
                <c:pt idx="230">
                  <c:v>1323</c:v>
                </c:pt>
                <c:pt idx="231">
                  <c:v>532</c:v>
                </c:pt>
                <c:pt idx="232">
                  <c:v>818</c:v>
                </c:pt>
                <c:pt idx="233">
                  <c:v>854</c:v>
                </c:pt>
                <c:pt idx="234">
                  <c:v>813</c:v>
                </c:pt>
                <c:pt idx="235">
                  <c:v>1034</c:v>
                </c:pt>
                <c:pt idx="236">
                  <c:v>465</c:v>
                </c:pt>
                <c:pt idx="237">
                  <c:v>771</c:v>
                </c:pt>
                <c:pt idx="238">
                  <c:v>1401</c:v>
                </c:pt>
                <c:pt idx="239">
                  <c:v>515</c:v>
                </c:pt>
                <c:pt idx="240">
                  <c:v>1431</c:v>
                </c:pt>
                <c:pt idx="241">
                  <c:v>976</c:v>
                </c:pt>
                <c:pt idx="242">
                  <c:v>1411</c:v>
                </c:pt>
                <c:pt idx="243">
                  <c:v>1300</c:v>
                </c:pt>
                <c:pt idx="244">
                  <c:v>252</c:v>
                </c:pt>
                <c:pt idx="245">
                  <c:v>776.57377049180332</c:v>
                </c:pt>
                <c:pt idx="246">
                  <c:v>832</c:v>
                </c:pt>
                <c:pt idx="247">
                  <c:v>805.3360655737705</c:v>
                </c:pt>
                <c:pt idx="248">
                  <c:v>1017</c:v>
                </c:pt>
                <c:pt idx="249">
                  <c:v>1199</c:v>
                </c:pt>
                <c:pt idx="250">
                  <c:v>805.3360655737705</c:v>
                </c:pt>
                <c:pt idx="251">
                  <c:v>505</c:v>
                </c:pt>
                <c:pt idx="252">
                  <c:v>773.53418803418799</c:v>
                </c:pt>
                <c:pt idx="253">
                  <c:v>916</c:v>
                </c:pt>
                <c:pt idx="254">
                  <c:v>787.54826254826253</c:v>
                </c:pt>
                <c:pt idx="255">
                  <c:v>805.3360655737705</c:v>
                </c:pt>
                <c:pt idx="256">
                  <c:v>776.33181818181822</c:v>
                </c:pt>
                <c:pt idx="257">
                  <c:v>776.57377049180332</c:v>
                </c:pt>
                <c:pt idx="258">
                  <c:v>773.53418803418799</c:v>
                </c:pt>
                <c:pt idx="259">
                  <c:v>776.33181818181822</c:v>
                </c:pt>
                <c:pt idx="260">
                  <c:v>776.33181818181822</c:v>
                </c:pt>
                <c:pt idx="261">
                  <c:v>787.54826254826253</c:v>
                </c:pt>
                <c:pt idx="262">
                  <c:v>128</c:v>
                </c:pt>
                <c:pt idx="263">
                  <c:v>777.51162790697674</c:v>
                </c:pt>
                <c:pt idx="264">
                  <c:v>776.33181818181822</c:v>
                </c:pt>
                <c:pt idx="265">
                  <c:v>1210</c:v>
                </c:pt>
                <c:pt idx="266">
                  <c:v>1463</c:v>
                </c:pt>
                <c:pt idx="267">
                  <c:v>675</c:v>
                </c:pt>
                <c:pt idx="268">
                  <c:v>843.5826086956522</c:v>
                </c:pt>
                <c:pt idx="269">
                  <c:v>1403</c:v>
                </c:pt>
                <c:pt idx="270">
                  <c:v>452</c:v>
                </c:pt>
                <c:pt idx="271">
                  <c:v>666</c:v>
                </c:pt>
                <c:pt idx="272">
                  <c:v>773.53418803418799</c:v>
                </c:pt>
                <c:pt idx="273">
                  <c:v>228</c:v>
                </c:pt>
                <c:pt idx="274">
                  <c:v>996</c:v>
                </c:pt>
                <c:pt idx="275">
                  <c:v>728</c:v>
                </c:pt>
                <c:pt idx="276">
                  <c:v>777.51162790697674</c:v>
                </c:pt>
                <c:pt idx="277">
                  <c:v>322</c:v>
                </c:pt>
                <c:pt idx="278">
                  <c:v>1479</c:v>
                </c:pt>
                <c:pt idx="279">
                  <c:v>797</c:v>
                </c:pt>
                <c:pt idx="280">
                  <c:v>1070</c:v>
                </c:pt>
                <c:pt idx="281">
                  <c:v>787.54826254826253</c:v>
                </c:pt>
                <c:pt idx="282">
                  <c:v>442</c:v>
                </c:pt>
                <c:pt idx="283">
                  <c:v>147</c:v>
                </c:pt>
                <c:pt idx="284">
                  <c:v>496</c:v>
                </c:pt>
                <c:pt idx="285">
                  <c:v>773.53418803418799</c:v>
                </c:pt>
                <c:pt idx="286">
                  <c:v>920</c:v>
                </c:pt>
                <c:pt idx="287">
                  <c:v>688</c:v>
                </c:pt>
                <c:pt idx="288">
                  <c:v>1449</c:v>
                </c:pt>
                <c:pt idx="289">
                  <c:v>1117</c:v>
                </c:pt>
                <c:pt idx="290">
                  <c:v>636</c:v>
                </c:pt>
                <c:pt idx="291">
                  <c:v>506</c:v>
                </c:pt>
                <c:pt idx="292">
                  <c:v>444</c:v>
                </c:pt>
                <c:pt idx="293">
                  <c:v>950</c:v>
                </c:pt>
                <c:pt idx="294">
                  <c:v>889</c:v>
                </c:pt>
                <c:pt idx="295">
                  <c:v>555</c:v>
                </c:pt>
                <c:pt idx="296">
                  <c:v>230</c:v>
                </c:pt>
                <c:pt idx="297">
                  <c:v>1232</c:v>
                </c:pt>
                <c:pt idx="298">
                  <c:v>566</c:v>
                </c:pt>
                <c:pt idx="299">
                  <c:v>1302</c:v>
                </c:pt>
                <c:pt idx="300">
                  <c:v>334</c:v>
                </c:pt>
                <c:pt idx="301">
                  <c:v>803.12121212121212</c:v>
                </c:pt>
                <c:pt idx="302">
                  <c:v>1476</c:v>
                </c:pt>
                <c:pt idx="303">
                  <c:v>218</c:v>
                </c:pt>
                <c:pt idx="304">
                  <c:v>1132</c:v>
                </c:pt>
                <c:pt idx="305">
                  <c:v>1105</c:v>
                </c:pt>
                <c:pt idx="306">
                  <c:v>906</c:v>
                </c:pt>
                <c:pt idx="307">
                  <c:v>849</c:v>
                </c:pt>
                <c:pt idx="308">
                  <c:v>390</c:v>
                </c:pt>
                <c:pt idx="309">
                  <c:v>691</c:v>
                </c:pt>
                <c:pt idx="310">
                  <c:v>106</c:v>
                </c:pt>
                <c:pt idx="311">
                  <c:v>1249</c:v>
                </c:pt>
                <c:pt idx="312">
                  <c:v>773.53418803418799</c:v>
                </c:pt>
                <c:pt idx="313">
                  <c:v>553</c:v>
                </c:pt>
                <c:pt idx="314">
                  <c:v>777.51162790697674</c:v>
                </c:pt>
                <c:pt idx="315">
                  <c:v>185</c:v>
                </c:pt>
                <c:pt idx="316">
                  <c:v>1091</c:v>
                </c:pt>
                <c:pt idx="317">
                  <c:v>723</c:v>
                </c:pt>
                <c:pt idx="318">
                  <c:v>773.53418803418799</c:v>
                </c:pt>
                <c:pt idx="319">
                  <c:v>588</c:v>
                </c:pt>
                <c:pt idx="320">
                  <c:v>787.54826254826253</c:v>
                </c:pt>
                <c:pt idx="321">
                  <c:v>691</c:v>
                </c:pt>
                <c:pt idx="322">
                  <c:v>1018</c:v>
                </c:pt>
                <c:pt idx="323">
                  <c:v>773.53418803418799</c:v>
                </c:pt>
                <c:pt idx="324">
                  <c:v>1275</c:v>
                </c:pt>
                <c:pt idx="325">
                  <c:v>805.3360655737705</c:v>
                </c:pt>
                <c:pt idx="326">
                  <c:v>672</c:v>
                </c:pt>
                <c:pt idx="327">
                  <c:v>787.54826254826253</c:v>
                </c:pt>
                <c:pt idx="328">
                  <c:v>508</c:v>
                </c:pt>
                <c:pt idx="329">
                  <c:v>1482</c:v>
                </c:pt>
                <c:pt idx="330">
                  <c:v>776.33181818181822</c:v>
                </c:pt>
                <c:pt idx="331">
                  <c:v>210</c:v>
                </c:pt>
                <c:pt idx="332">
                  <c:v>928</c:v>
                </c:pt>
                <c:pt idx="333">
                  <c:v>1001</c:v>
                </c:pt>
                <c:pt idx="334">
                  <c:v>549</c:v>
                </c:pt>
                <c:pt idx="335">
                  <c:v>1124</c:v>
                </c:pt>
                <c:pt idx="336">
                  <c:v>318</c:v>
                </c:pt>
                <c:pt idx="337">
                  <c:v>738</c:v>
                </c:pt>
                <c:pt idx="338">
                  <c:v>570</c:v>
                </c:pt>
                <c:pt idx="339">
                  <c:v>1130</c:v>
                </c:pt>
                <c:pt idx="340">
                  <c:v>1192</c:v>
                </c:pt>
                <c:pt idx="341">
                  <c:v>343</c:v>
                </c:pt>
                <c:pt idx="342">
                  <c:v>1232</c:v>
                </c:pt>
                <c:pt idx="343">
                  <c:v>144</c:v>
                </c:pt>
                <c:pt idx="344">
                  <c:v>1296</c:v>
                </c:pt>
                <c:pt idx="345">
                  <c:v>1309</c:v>
                </c:pt>
                <c:pt idx="346">
                  <c:v>483</c:v>
                </c:pt>
                <c:pt idx="347">
                  <c:v>803.12121212121212</c:v>
                </c:pt>
                <c:pt idx="348">
                  <c:v>810</c:v>
                </c:pt>
                <c:pt idx="349">
                  <c:v>746</c:v>
                </c:pt>
                <c:pt idx="350">
                  <c:v>544</c:v>
                </c:pt>
                <c:pt idx="351">
                  <c:v>1062</c:v>
                </c:pt>
                <c:pt idx="352">
                  <c:v>530</c:v>
                </c:pt>
                <c:pt idx="353">
                  <c:v>1319</c:v>
                </c:pt>
                <c:pt idx="354">
                  <c:v>641</c:v>
                </c:pt>
                <c:pt idx="355">
                  <c:v>933</c:v>
                </c:pt>
                <c:pt idx="356">
                  <c:v>1332</c:v>
                </c:pt>
                <c:pt idx="357">
                  <c:v>756</c:v>
                </c:pt>
                <c:pt idx="358">
                  <c:v>787.54826254826253</c:v>
                </c:pt>
                <c:pt idx="359">
                  <c:v>787.54826254826253</c:v>
                </c:pt>
                <c:pt idx="360">
                  <c:v>843.5826086956522</c:v>
                </c:pt>
                <c:pt idx="361">
                  <c:v>1171</c:v>
                </c:pt>
                <c:pt idx="362">
                  <c:v>895</c:v>
                </c:pt>
                <c:pt idx="363">
                  <c:v>350</c:v>
                </c:pt>
                <c:pt idx="364">
                  <c:v>921</c:v>
                </c:pt>
                <c:pt idx="365">
                  <c:v>1144</c:v>
                </c:pt>
                <c:pt idx="366">
                  <c:v>143</c:v>
                </c:pt>
                <c:pt idx="367">
                  <c:v>1046</c:v>
                </c:pt>
                <c:pt idx="368">
                  <c:v>575</c:v>
                </c:pt>
                <c:pt idx="369">
                  <c:v>408</c:v>
                </c:pt>
                <c:pt idx="370">
                  <c:v>156</c:v>
                </c:pt>
                <c:pt idx="371">
                  <c:v>1283</c:v>
                </c:pt>
                <c:pt idx="372">
                  <c:v>755</c:v>
                </c:pt>
                <c:pt idx="373">
                  <c:v>1469</c:v>
                </c:pt>
                <c:pt idx="374">
                  <c:v>304</c:v>
                </c:pt>
                <c:pt idx="375">
                  <c:v>1261</c:v>
                </c:pt>
                <c:pt idx="376">
                  <c:v>1178</c:v>
                </c:pt>
                <c:pt idx="377">
                  <c:v>329</c:v>
                </c:pt>
                <c:pt idx="378">
                  <c:v>1362</c:v>
                </c:pt>
                <c:pt idx="379">
                  <c:v>1311</c:v>
                </c:pt>
                <c:pt idx="380">
                  <c:v>1371</c:v>
                </c:pt>
                <c:pt idx="381">
                  <c:v>202</c:v>
                </c:pt>
                <c:pt idx="382">
                  <c:v>575</c:v>
                </c:pt>
                <c:pt idx="383">
                  <c:v>773.53418803418799</c:v>
                </c:pt>
                <c:pt idx="384">
                  <c:v>164</c:v>
                </c:pt>
                <c:pt idx="385">
                  <c:v>773.53418803418799</c:v>
                </c:pt>
                <c:pt idx="386">
                  <c:v>1107</c:v>
                </c:pt>
                <c:pt idx="387">
                  <c:v>787.54826254826253</c:v>
                </c:pt>
                <c:pt idx="388">
                  <c:v>776.33181818181822</c:v>
                </c:pt>
                <c:pt idx="389">
                  <c:v>805.3360655737705</c:v>
                </c:pt>
                <c:pt idx="390">
                  <c:v>776.57377049180332</c:v>
                </c:pt>
                <c:pt idx="391">
                  <c:v>555</c:v>
                </c:pt>
                <c:pt idx="392">
                  <c:v>821</c:v>
                </c:pt>
                <c:pt idx="393">
                  <c:v>1381</c:v>
                </c:pt>
                <c:pt idx="394">
                  <c:v>480</c:v>
                </c:pt>
                <c:pt idx="395">
                  <c:v>313</c:v>
                </c:pt>
                <c:pt idx="396">
                  <c:v>1473</c:v>
                </c:pt>
                <c:pt idx="397">
                  <c:v>891</c:v>
                </c:pt>
                <c:pt idx="398">
                  <c:v>1063</c:v>
                </c:pt>
                <c:pt idx="399">
                  <c:v>329</c:v>
                </c:pt>
                <c:pt idx="400">
                  <c:v>1218</c:v>
                </c:pt>
                <c:pt idx="401">
                  <c:v>787.54826254826253</c:v>
                </c:pt>
                <c:pt idx="402">
                  <c:v>1082</c:v>
                </c:pt>
                <c:pt idx="403">
                  <c:v>787.54826254826253</c:v>
                </c:pt>
                <c:pt idx="404">
                  <c:v>1300</c:v>
                </c:pt>
                <c:pt idx="405">
                  <c:v>688</c:v>
                </c:pt>
                <c:pt idx="406">
                  <c:v>319</c:v>
                </c:pt>
                <c:pt idx="407">
                  <c:v>192</c:v>
                </c:pt>
                <c:pt idx="408">
                  <c:v>1490</c:v>
                </c:pt>
                <c:pt idx="409">
                  <c:v>532</c:v>
                </c:pt>
                <c:pt idx="410">
                  <c:v>317</c:v>
                </c:pt>
                <c:pt idx="411">
                  <c:v>422</c:v>
                </c:pt>
                <c:pt idx="412">
                  <c:v>1485</c:v>
                </c:pt>
                <c:pt idx="413">
                  <c:v>1368</c:v>
                </c:pt>
                <c:pt idx="414">
                  <c:v>1448</c:v>
                </c:pt>
                <c:pt idx="415">
                  <c:v>803.12121212121212</c:v>
                </c:pt>
                <c:pt idx="416">
                  <c:v>776.33181818181822</c:v>
                </c:pt>
                <c:pt idx="417">
                  <c:v>1398</c:v>
                </c:pt>
                <c:pt idx="418">
                  <c:v>773.53418803418799</c:v>
                </c:pt>
                <c:pt idx="419">
                  <c:v>776.33181818181822</c:v>
                </c:pt>
                <c:pt idx="420">
                  <c:v>776.57377049180332</c:v>
                </c:pt>
                <c:pt idx="421">
                  <c:v>773.53418803418799</c:v>
                </c:pt>
                <c:pt idx="422">
                  <c:v>489</c:v>
                </c:pt>
                <c:pt idx="423">
                  <c:v>1398</c:v>
                </c:pt>
                <c:pt idx="424">
                  <c:v>210</c:v>
                </c:pt>
                <c:pt idx="425">
                  <c:v>1099</c:v>
                </c:pt>
                <c:pt idx="426">
                  <c:v>1116</c:v>
                </c:pt>
                <c:pt idx="427">
                  <c:v>1499</c:v>
                </c:pt>
                <c:pt idx="428">
                  <c:v>983</c:v>
                </c:pt>
                <c:pt idx="429">
                  <c:v>1009</c:v>
                </c:pt>
                <c:pt idx="430">
                  <c:v>144</c:v>
                </c:pt>
                <c:pt idx="431">
                  <c:v>548</c:v>
                </c:pt>
                <c:pt idx="432">
                  <c:v>1303</c:v>
                </c:pt>
                <c:pt idx="433">
                  <c:v>1125</c:v>
                </c:pt>
                <c:pt idx="434">
                  <c:v>1274</c:v>
                </c:pt>
                <c:pt idx="435">
                  <c:v>1277</c:v>
                </c:pt>
                <c:pt idx="436">
                  <c:v>776.33181818181822</c:v>
                </c:pt>
                <c:pt idx="437">
                  <c:v>803.12121212121212</c:v>
                </c:pt>
                <c:pt idx="438">
                  <c:v>1276</c:v>
                </c:pt>
                <c:pt idx="439">
                  <c:v>534</c:v>
                </c:pt>
                <c:pt idx="440">
                  <c:v>988</c:v>
                </c:pt>
                <c:pt idx="441">
                  <c:v>1474</c:v>
                </c:pt>
                <c:pt idx="442">
                  <c:v>635</c:v>
                </c:pt>
                <c:pt idx="443">
                  <c:v>1368</c:v>
                </c:pt>
                <c:pt idx="444">
                  <c:v>163</c:v>
                </c:pt>
                <c:pt idx="445">
                  <c:v>1117</c:v>
                </c:pt>
                <c:pt idx="446">
                  <c:v>267</c:v>
                </c:pt>
                <c:pt idx="447">
                  <c:v>619</c:v>
                </c:pt>
                <c:pt idx="448">
                  <c:v>302</c:v>
                </c:pt>
                <c:pt idx="449">
                  <c:v>443</c:v>
                </c:pt>
                <c:pt idx="450">
                  <c:v>828</c:v>
                </c:pt>
                <c:pt idx="451">
                  <c:v>805.3360655737705</c:v>
                </c:pt>
                <c:pt idx="452">
                  <c:v>561</c:v>
                </c:pt>
                <c:pt idx="453">
                  <c:v>735.95555555555552</c:v>
                </c:pt>
                <c:pt idx="454">
                  <c:v>232</c:v>
                </c:pt>
                <c:pt idx="455">
                  <c:v>922</c:v>
                </c:pt>
                <c:pt idx="456">
                  <c:v>777.51162790697674</c:v>
                </c:pt>
                <c:pt idx="457">
                  <c:v>1306</c:v>
                </c:pt>
                <c:pt idx="458">
                  <c:v>787.54826254826253</c:v>
                </c:pt>
                <c:pt idx="459">
                  <c:v>509</c:v>
                </c:pt>
                <c:pt idx="460">
                  <c:v>775</c:v>
                </c:pt>
                <c:pt idx="461">
                  <c:v>195</c:v>
                </c:pt>
                <c:pt idx="462">
                  <c:v>258</c:v>
                </c:pt>
                <c:pt idx="463">
                  <c:v>471</c:v>
                </c:pt>
                <c:pt idx="464">
                  <c:v>799</c:v>
                </c:pt>
                <c:pt idx="465">
                  <c:v>1034</c:v>
                </c:pt>
                <c:pt idx="466">
                  <c:v>777.51162790697674</c:v>
                </c:pt>
                <c:pt idx="467">
                  <c:v>142</c:v>
                </c:pt>
                <c:pt idx="468">
                  <c:v>773.53418803418799</c:v>
                </c:pt>
                <c:pt idx="469">
                  <c:v>1474</c:v>
                </c:pt>
                <c:pt idx="470">
                  <c:v>535</c:v>
                </c:pt>
                <c:pt idx="471">
                  <c:v>843.5826086956522</c:v>
                </c:pt>
                <c:pt idx="472">
                  <c:v>446</c:v>
                </c:pt>
                <c:pt idx="473">
                  <c:v>1245</c:v>
                </c:pt>
                <c:pt idx="474">
                  <c:v>773.53418803418799</c:v>
                </c:pt>
                <c:pt idx="475">
                  <c:v>787.54826254826253</c:v>
                </c:pt>
                <c:pt idx="476">
                  <c:v>823</c:v>
                </c:pt>
                <c:pt idx="477">
                  <c:v>777.51162790697674</c:v>
                </c:pt>
                <c:pt idx="478">
                  <c:v>622</c:v>
                </c:pt>
                <c:pt idx="479">
                  <c:v>1287</c:v>
                </c:pt>
                <c:pt idx="480">
                  <c:v>448</c:v>
                </c:pt>
                <c:pt idx="481">
                  <c:v>254</c:v>
                </c:pt>
                <c:pt idx="482">
                  <c:v>1365</c:v>
                </c:pt>
                <c:pt idx="483">
                  <c:v>538</c:v>
                </c:pt>
                <c:pt idx="484">
                  <c:v>525</c:v>
                </c:pt>
                <c:pt idx="485">
                  <c:v>798</c:v>
                </c:pt>
                <c:pt idx="486">
                  <c:v>558</c:v>
                </c:pt>
                <c:pt idx="487">
                  <c:v>773.53418803418799</c:v>
                </c:pt>
                <c:pt idx="488">
                  <c:v>622</c:v>
                </c:pt>
                <c:pt idx="489">
                  <c:v>782</c:v>
                </c:pt>
                <c:pt idx="490">
                  <c:v>362</c:v>
                </c:pt>
                <c:pt idx="491">
                  <c:v>1001</c:v>
                </c:pt>
                <c:pt idx="492">
                  <c:v>777.51162790697674</c:v>
                </c:pt>
                <c:pt idx="493">
                  <c:v>735.95555555555552</c:v>
                </c:pt>
                <c:pt idx="494">
                  <c:v>803.12121212121212</c:v>
                </c:pt>
                <c:pt idx="495">
                  <c:v>1420</c:v>
                </c:pt>
                <c:pt idx="496">
                  <c:v>1343</c:v>
                </c:pt>
                <c:pt idx="497">
                  <c:v>1315</c:v>
                </c:pt>
                <c:pt idx="498">
                  <c:v>604</c:v>
                </c:pt>
                <c:pt idx="499">
                  <c:v>1216</c:v>
                </c:pt>
                <c:pt idx="500">
                  <c:v>646</c:v>
                </c:pt>
                <c:pt idx="501">
                  <c:v>160</c:v>
                </c:pt>
                <c:pt idx="502">
                  <c:v>238</c:v>
                </c:pt>
                <c:pt idx="503">
                  <c:v>773.53418803418799</c:v>
                </c:pt>
                <c:pt idx="504">
                  <c:v>787.54826254826253</c:v>
                </c:pt>
                <c:pt idx="505">
                  <c:v>991</c:v>
                </c:pt>
                <c:pt idx="506">
                  <c:v>482</c:v>
                </c:pt>
                <c:pt idx="507">
                  <c:v>1176</c:v>
                </c:pt>
                <c:pt idx="508">
                  <c:v>1017</c:v>
                </c:pt>
                <c:pt idx="509">
                  <c:v>1296</c:v>
                </c:pt>
                <c:pt idx="510">
                  <c:v>397</c:v>
                </c:pt>
                <c:pt idx="511">
                  <c:v>913</c:v>
                </c:pt>
                <c:pt idx="512">
                  <c:v>1115</c:v>
                </c:pt>
                <c:pt idx="513">
                  <c:v>1362</c:v>
                </c:pt>
                <c:pt idx="514">
                  <c:v>1076</c:v>
                </c:pt>
                <c:pt idx="515">
                  <c:v>727</c:v>
                </c:pt>
                <c:pt idx="516">
                  <c:v>885</c:v>
                </c:pt>
                <c:pt idx="517">
                  <c:v>787.54826254826253</c:v>
                </c:pt>
                <c:pt idx="518">
                  <c:v>787.54826254826253</c:v>
                </c:pt>
                <c:pt idx="519">
                  <c:v>806</c:v>
                </c:pt>
                <c:pt idx="520">
                  <c:v>817</c:v>
                </c:pt>
                <c:pt idx="521">
                  <c:v>1410</c:v>
                </c:pt>
                <c:pt idx="522">
                  <c:v>1225</c:v>
                </c:pt>
                <c:pt idx="523">
                  <c:v>1207</c:v>
                </c:pt>
                <c:pt idx="524">
                  <c:v>1442</c:v>
                </c:pt>
                <c:pt idx="525">
                  <c:v>693</c:v>
                </c:pt>
                <c:pt idx="526">
                  <c:v>408</c:v>
                </c:pt>
                <c:pt idx="527">
                  <c:v>929</c:v>
                </c:pt>
                <c:pt idx="528">
                  <c:v>562</c:v>
                </c:pt>
                <c:pt idx="529">
                  <c:v>827</c:v>
                </c:pt>
                <c:pt idx="530">
                  <c:v>608</c:v>
                </c:pt>
                <c:pt idx="531">
                  <c:v>776.57377049180332</c:v>
                </c:pt>
                <c:pt idx="532">
                  <c:v>787.54826254826253</c:v>
                </c:pt>
                <c:pt idx="533">
                  <c:v>580</c:v>
                </c:pt>
                <c:pt idx="534">
                  <c:v>970</c:v>
                </c:pt>
                <c:pt idx="535">
                  <c:v>427</c:v>
                </c:pt>
                <c:pt idx="536">
                  <c:v>1179</c:v>
                </c:pt>
                <c:pt idx="537">
                  <c:v>294</c:v>
                </c:pt>
                <c:pt idx="538">
                  <c:v>314</c:v>
                </c:pt>
                <c:pt idx="539">
                  <c:v>316</c:v>
                </c:pt>
                <c:pt idx="540">
                  <c:v>654</c:v>
                </c:pt>
                <c:pt idx="541">
                  <c:v>427</c:v>
                </c:pt>
                <c:pt idx="542">
                  <c:v>168</c:v>
                </c:pt>
                <c:pt idx="543">
                  <c:v>381</c:v>
                </c:pt>
                <c:pt idx="544">
                  <c:v>787.54826254826253</c:v>
                </c:pt>
                <c:pt idx="545">
                  <c:v>787.54826254826253</c:v>
                </c:pt>
                <c:pt idx="546">
                  <c:v>803.12121212121212</c:v>
                </c:pt>
                <c:pt idx="547">
                  <c:v>933</c:v>
                </c:pt>
                <c:pt idx="548">
                  <c:v>775</c:v>
                </c:pt>
                <c:pt idx="549">
                  <c:v>970</c:v>
                </c:pt>
                <c:pt idx="550">
                  <c:v>650</c:v>
                </c:pt>
                <c:pt idx="551">
                  <c:v>141</c:v>
                </c:pt>
                <c:pt idx="552">
                  <c:v>832</c:v>
                </c:pt>
                <c:pt idx="553">
                  <c:v>804</c:v>
                </c:pt>
                <c:pt idx="554">
                  <c:v>975</c:v>
                </c:pt>
                <c:pt idx="555">
                  <c:v>1090</c:v>
                </c:pt>
                <c:pt idx="556">
                  <c:v>346</c:v>
                </c:pt>
                <c:pt idx="557">
                  <c:v>1225</c:v>
                </c:pt>
                <c:pt idx="558">
                  <c:v>430</c:v>
                </c:pt>
                <c:pt idx="559">
                  <c:v>268</c:v>
                </c:pt>
                <c:pt idx="560">
                  <c:v>167</c:v>
                </c:pt>
                <c:pt idx="561">
                  <c:v>621</c:v>
                </c:pt>
                <c:pt idx="562">
                  <c:v>527</c:v>
                </c:pt>
                <c:pt idx="563">
                  <c:v>883</c:v>
                </c:pt>
                <c:pt idx="564">
                  <c:v>954</c:v>
                </c:pt>
                <c:pt idx="565">
                  <c:v>773.53418803418799</c:v>
                </c:pt>
                <c:pt idx="566">
                  <c:v>787.54826254826253</c:v>
                </c:pt>
                <c:pt idx="567">
                  <c:v>304</c:v>
                </c:pt>
                <c:pt idx="568">
                  <c:v>725</c:v>
                </c:pt>
                <c:pt idx="569">
                  <c:v>1434</c:v>
                </c:pt>
                <c:pt idx="570">
                  <c:v>715</c:v>
                </c:pt>
                <c:pt idx="571">
                  <c:v>575</c:v>
                </c:pt>
                <c:pt idx="572">
                  <c:v>657</c:v>
                </c:pt>
                <c:pt idx="573">
                  <c:v>1146</c:v>
                </c:pt>
                <c:pt idx="574">
                  <c:v>182</c:v>
                </c:pt>
                <c:pt idx="575">
                  <c:v>376</c:v>
                </c:pt>
                <c:pt idx="576">
                  <c:v>829</c:v>
                </c:pt>
                <c:pt idx="577">
                  <c:v>571</c:v>
                </c:pt>
                <c:pt idx="578">
                  <c:v>805.3360655737705</c:v>
                </c:pt>
                <c:pt idx="579">
                  <c:v>121</c:v>
                </c:pt>
                <c:pt idx="580">
                  <c:v>803.12121212121212</c:v>
                </c:pt>
                <c:pt idx="581">
                  <c:v>921</c:v>
                </c:pt>
                <c:pt idx="582">
                  <c:v>791</c:v>
                </c:pt>
                <c:pt idx="583">
                  <c:v>1111</c:v>
                </c:pt>
                <c:pt idx="584">
                  <c:v>570</c:v>
                </c:pt>
                <c:pt idx="585">
                  <c:v>1243</c:v>
                </c:pt>
                <c:pt idx="586">
                  <c:v>1092</c:v>
                </c:pt>
                <c:pt idx="587">
                  <c:v>1325</c:v>
                </c:pt>
                <c:pt idx="588">
                  <c:v>691</c:v>
                </c:pt>
                <c:pt idx="589">
                  <c:v>805</c:v>
                </c:pt>
                <c:pt idx="590">
                  <c:v>213</c:v>
                </c:pt>
                <c:pt idx="591">
                  <c:v>118</c:v>
                </c:pt>
                <c:pt idx="592">
                  <c:v>202</c:v>
                </c:pt>
                <c:pt idx="593">
                  <c:v>805.3360655737705</c:v>
                </c:pt>
                <c:pt idx="594">
                  <c:v>773.53418803418799</c:v>
                </c:pt>
                <c:pt idx="595">
                  <c:v>776.57377049180332</c:v>
                </c:pt>
                <c:pt idx="596">
                  <c:v>1258</c:v>
                </c:pt>
                <c:pt idx="597">
                  <c:v>932</c:v>
                </c:pt>
                <c:pt idx="598">
                  <c:v>773.53418803418799</c:v>
                </c:pt>
                <c:pt idx="599">
                  <c:v>1041</c:v>
                </c:pt>
                <c:pt idx="600">
                  <c:v>805.3360655737705</c:v>
                </c:pt>
                <c:pt idx="601">
                  <c:v>720</c:v>
                </c:pt>
                <c:pt idx="602">
                  <c:v>805.3360655737705</c:v>
                </c:pt>
                <c:pt idx="603">
                  <c:v>773.53418803418799</c:v>
                </c:pt>
                <c:pt idx="604">
                  <c:v>933</c:v>
                </c:pt>
                <c:pt idx="605">
                  <c:v>843.5826086956522</c:v>
                </c:pt>
                <c:pt idx="606">
                  <c:v>773.53418803418799</c:v>
                </c:pt>
                <c:pt idx="607">
                  <c:v>1184</c:v>
                </c:pt>
                <c:pt idx="608">
                  <c:v>436</c:v>
                </c:pt>
                <c:pt idx="609">
                  <c:v>589</c:v>
                </c:pt>
                <c:pt idx="610">
                  <c:v>269</c:v>
                </c:pt>
                <c:pt idx="611">
                  <c:v>950</c:v>
                </c:pt>
                <c:pt idx="612">
                  <c:v>760</c:v>
                </c:pt>
                <c:pt idx="613">
                  <c:v>829</c:v>
                </c:pt>
                <c:pt idx="614">
                  <c:v>887</c:v>
                </c:pt>
                <c:pt idx="615">
                  <c:v>443</c:v>
                </c:pt>
                <c:pt idx="616">
                  <c:v>1318</c:v>
                </c:pt>
                <c:pt idx="617">
                  <c:v>625</c:v>
                </c:pt>
                <c:pt idx="618">
                  <c:v>180</c:v>
                </c:pt>
                <c:pt idx="619">
                  <c:v>586</c:v>
                </c:pt>
                <c:pt idx="620">
                  <c:v>773.53418803418799</c:v>
                </c:pt>
                <c:pt idx="621">
                  <c:v>928</c:v>
                </c:pt>
                <c:pt idx="622">
                  <c:v>117</c:v>
                </c:pt>
                <c:pt idx="623">
                  <c:v>773.53418803418799</c:v>
                </c:pt>
                <c:pt idx="624">
                  <c:v>661</c:v>
                </c:pt>
                <c:pt idx="625">
                  <c:v>787.54826254826253</c:v>
                </c:pt>
                <c:pt idx="626">
                  <c:v>638</c:v>
                </c:pt>
                <c:pt idx="627">
                  <c:v>890</c:v>
                </c:pt>
                <c:pt idx="628">
                  <c:v>787.54826254826253</c:v>
                </c:pt>
                <c:pt idx="629">
                  <c:v>1169</c:v>
                </c:pt>
                <c:pt idx="630">
                  <c:v>1230</c:v>
                </c:pt>
                <c:pt idx="631">
                  <c:v>986</c:v>
                </c:pt>
                <c:pt idx="632">
                  <c:v>1271</c:v>
                </c:pt>
                <c:pt idx="633">
                  <c:v>1278</c:v>
                </c:pt>
                <c:pt idx="634">
                  <c:v>141</c:v>
                </c:pt>
                <c:pt idx="635">
                  <c:v>607</c:v>
                </c:pt>
                <c:pt idx="636">
                  <c:v>130</c:v>
                </c:pt>
                <c:pt idx="637">
                  <c:v>300</c:v>
                </c:pt>
                <c:pt idx="638">
                  <c:v>583</c:v>
                </c:pt>
                <c:pt idx="639">
                  <c:v>1418</c:v>
                </c:pt>
                <c:pt idx="640">
                  <c:v>1269</c:v>
                </c:pt>
                <c:pt idx="641">
                  <c:v>787.54826254826253</c:v>
                </c:pt>
                <c:pt idx="642">
                  <c:v>395</c:v>
                </c:pt>
                <c:pt idx="643">
                  <c:v>1265</c:v>
                </c:pt>
                <c:pt idx="644">
                  <c:v>1222</c:v>
                </c:pt>
                <c:pt idx="645">
                  <c:v>341</c:v>
                </c:pt>
                <c:pt idx="646">
                  <c:v>868</c:v>
                </c:pt>
                <c:pt idx="647">
                  <c:v>672</c:v>
                </c:pt>
                <c:pt idx="648">
                  <c:v>1231</c:v>
                </c:pt>
                <c:pt idx="649">
                  <c:v>102</c:v>
                </c:pt>
                <c:pt idx="650">
                  <c:v>422</c:v>
                </c:pt>
                <c:pt idx="651">
                  <c:v>249</c:v>
                </c:pt>
                <c:pt idx="652">
                  <c:v>1252</c:v>
                </c:pt>
                <c:pt idx="653">
                  <c:v>881</c:v>
                </c:pt>
                <c:pt idx="654">
                  <c:v>1383</c:v>
                </c:pt>
                <c:pt idx="655">
                  <c:v>735.95555555555552</c:v>
                </c:pt>
                <c:pt idx="656">
                  <c:v>374</c:v>
                </c:pt>
                <c:pt idx="657">
                  <c:v>776.33181818181822</c:v>
                </c:pt>
                <c:pt idx="658">
                  <c:v>661</c:v>
                </c:pt>
                <c:pt idx="659">
                  <c:v>821</c:v>
                </c:pt>
                <c:pt idx="660">
                  <c:v>781</c:v>
                </c:pt>
                <c:pt idx="661">
                  <c:v>177</c:v>
                </c:pt>
                <c:pt idx="662">
                  <c:v>500</c:v>
                </c:pt>
                <c:pt idx="663">
                  <c:v>1427</c:v>
                </c:pt>
                <c:pt idx="664">
                  <c:v>1425</c:v>
                </c:pt>
                <c:pt idx="665">
                  <c:v>1454</c:v>
                </c:pt>
                <c:pt idx="666">
                  <c:v>617</c:v>
                </c:pt>
                <c:pt idx="667">
                  <c:v>1085</c:v>
                </c:pt>
                <c:pt idx="668">
                  <c:v>995</c:v>
                </c:pt>
                <c:pt idx="669">
                  <c:v>1122</c:v>
                </c:pt>
                <c:pt idx="670">
                  <c:v>618</c:v>
                </c:pt>
                <c:pt idx="671">
                  <c:v>546</c:v>
                </c:pt>
                <c:pt idx="672">
                  <c:v>787.54826254826253</c:v>
                </c:pt>
                <c:pt idx="673">
                  <c:v>1198</c:v>
                </c:pt>
                <c:pt idx="674">
                  <c:v>1272</c:v>
                </c:pt>
                <c:pt idx="675">
                  <c:v>154</c:v>
                </c:pt>
                <c:pt idx="676">
                  <c:v>1137</c:v>
                </c:pt>
                <c:pt idx="677">
                  <c:v>527</c:v>
                </c:pt>
                <c:pt idx="678">
                  <c:v>1469</c:v>
                </c:pt>
                <c:pt idx="679">
                  <c:v>1188</c:v>
                </c:pt>
                <c:pt idx="680">
                  <c:v>188</c:v>
                </c:pt>
                <c:pt idx="681">
                  <c:v>1333</c:v>
                </c:pt>
                <c:pt idx="682">
                  <c:v>1184</c:v>
                </c:pt>
                <c:pt idx="683">
                  <c:v>867</c:v>
                </c:pt>
                <c:pt idx="684">
                  <c:v>658</c:v>
                </c:pt>
                <c:pt idx="685">
                  <c:v>787.54826254826253</c:v>
                </c:pt>
                <c:pt idx="686">
                  <c:v>776.33181818181822</c:v>
                </c:pt>
                <c:pt idx="687">
                  <c:v>938</c:v>
                </c:pt>
                <c:pt idx="688">
                  <c:v>419</c:v>
                </c:pt>
                <c:pt idx="689">
                  <c:v>129</c:v>
                </c:pt>
                <c:pt idx="690">
                  <c:v>616</c:v>
                </c:pt>
                <c:pt idx="691">
                  <c:v>1469</c:v>
                </c:pt>
                <c:pt idx="692">
                  <c:v>498</c:v>
                </c:pt>
                <c:pt idx="693">
                  <c:v>530</c:v>
                </c:pt>
                <c:pt idx="694">
                  <c:v>1069</c:v>
                </c:pt>
                <c:pt idx="695">
                  <c:v>625</c:v>
                </c:pt>
                <c:pt idx="696">
                  <c:v>805</c:v>
                </c:pt>
                <c:pt idx="697">
                  <c:v>803.12121212121212</c:v>
                </c:pt>
                <c:pt idx="698">
                  <c:v>1219</c:v>
                </c:pt>
                <c:pt idx="699">
                  <c:v>1053</c:v>
                </c:pt>
                <c:pt idx="700">
                  <c:v>289</c:v>
                </c:pt>
                <c:pt idx="701">
                  <c:v>1376</c:v>
                </c:pt>
                <c:pt idx="702">
                  <c:v>231</c:v>
                </c:pt>
                <c:pt idx="703">
                  <c:v>152</c:v>
                </c:pt>
                <c:pt idx="704">
                  <c:v>882</c:v>
                </c:pt>
                <c:pt idx="705">
                  <c:v>903</c:v>
                </c:pt>
                <c:pt idx="706">
                  <c:v>1479</c:v>
                </c:pt>
                <c:pt idx="707">
                  <c:v>1379</c:v>
                </c:pt>
                <c:pt idx="708">
                  <c:v>1229</c:v>
                </c:pt>
                <c:pt idx="709">
                  <c:v>773.53418803418799</c:v>
                </c:pt>
                <c:pt idx="710">
                  <c:v>722</c:v>
                </c:pt>
                <c:pt idx="711">
                  <c:v>906</c:v>
                </c:pt>
                <c:pt idx="712">
                  <c:v>461</c:v>
                </c:pt>
                <c:pt idx="713">
                  <c:v>974</c:v>
                </c:pt>
                <c:pt idx="714">
                  <c:v>1126</c:v>
                </c:pt>
                <c:pt idx="715">
                  <c:v>827</c:v>
                </c:pt>
                <c:pt idx="716">
                  <c:v>840</c:v>
                </c:pt>
                <c:pt idx="717">
                  <c:v>1134</c:v>
                </c:pt>
                <c:pt idx="718">
                  <c:v>248</c:v>
                </c:pt>
                <c:pt idx="719">
                  <c:v>955</c:v>
                </c:pt>
                <c:pt idx="720">
                  <c:v>138</c:v>
                </c:pt>
                <c:pt idx="721">
                  <c:v>939</c:v>
                </c:pt>
                <c:pt idx="722">
                  <c:v>773.53418803418799</c:v>
                </c:pt>
                <c:pt idx="723">
                  <c:v>805.3360655737705</c:v>
                </c:pt>
                <c:pt idx="724">
                  <c:v>1206</c:v>
                </c:pt>
                <c:pt idx="725">
                  <c:v>622</c:v>
                </c:pt>
                <c:pt idx="726">
                  <c:v>853</c:v>
                </c:pt>
                <c:pt idx="727">
                  <c:v>287</c:v>
                </c:pt>
                <c:pt idx="728">
                  <c:v>1441</c:v>
                </c:pt>
                <c:pt idx="729">
                  <c:v>583</c:v>
                </c:pt>
                <c:pt idx="730">
                  <c:v>153</c:v>
                </c:pt>
                <c:pt idx="731">
                  <c:v>1097</c:v>
                </c:pt>
                <c:pt idx="732">
                  <c:v>109</c:v>
                </c:pt>
                <c:pt idx="733">
                  <c:v>805.3360655737705</c:v>
                </c:pt>
                <c:pt idx="734">
                  <c:v>217</c:v>
                </c:pt>
                <c:pt idx="735">
                  <c:v>277</c:v>
                </c:pt>
                <c:pt idx="736">
                  <c:v>1355</c:v>
                </c:pt>
                <c:pt idx="737">
                  <c:v>549</c:v>
                </c:pt>
                <c:pt idx="738">
                  <c:v>466</c:v>
                </c:pt>
                <c:pt idx="739">
                  <c:v>1055</c:v>
                </c:pt>
                <c:pt idx="740">
                  <c:v>802</c:v>
                </c:pt>
                <c:pt idx="741">
                  <c:v>265</c:v>
                </c:pt>
                <c:pt idx="742">
                  <c:v>804</c:v>
                </c:pt>
                <c:pt idx="743">
                  <c:v>715</c:v>
                </c:pt>
                <c:pt idx="744">
                  <c:v>1141</c:v>
                </c:pt>
                <c:pt idx="745">
                  <c:v>843.5826086956522</c:v>
                </c:pt>
                <c:pt idx="746">
                  <c:v>247</c:v>
                </c:pt>
                <c:pt idx="747">
                  <c:v>1035</c:v>
                </c:pt>
                <c:pt idx="748">
                  <c:v>787.54826254826253</c:v>
                </c:pt>
                <c:pt idx="749">
                  <c:v>777.51162790697674</c:v>
                </c:pt>
                <c:pt idx="750">
                  <c:v>1448</c:v>
                </c:pt>
                <c:pt idx="751">
                  <c:v>145</c:v>
                </c:pt>
                <c:pt idx="752">
                  <c:v>776.33181818181822</c:v>
                </c:pt>
                <c:pt idx="753">
                  <c:v>945</c:v>
                </c:pt>
                <c:pt idx="754">
                  <c:v>1038</c:v>
                </c:pt>
                <c:pt idx="755">
                  <c:v>1234</c:v>
                </c:pt>
                <c:pt idx="756">
                  <c:v>1109</c:v>
                </c:pt>
                <c:pt idx="757">
                  <c:v>216</c:v>
                </c:pt>
                <c:pt idx="758">
                  <c:v>1089</c:v>
                </c:pt>
                <c:pt idx="759">
                  <c:v>788</c:v>
                </c:pt>
                <c:pt idx="760">
                  <c:v>124</c:v>
                </c:pt>
                <c:pt idx="761">
                  <c:v>660</c:v>
                </c:pt>
                <c:pt idx="762">
                  <c:v>773.53418803418799</c:v>
                </c:pt>
                <c:pt idx="763">
                  <c:v>1333</c:v>
                </c:pt>
                <c:pt idx="764">
                  <c:v>803.12121212121212</c:v>
                </c:pt>
                <c:pt idx="765">
                  <c:v>1186</c:v>
                </c:pt>
                <c:pt idx="766">
                  <c:v>1464</c:v>
                </c:pt>
                <c:pt idx="767">
                  <c:v>124</c:v>
                </c:pt>
                <c:pt idx="768">
                  <c:v>300</c:v>
                </c:pt>
                <c:pt idx="769">
                  <c:v>921</c:v>
                </c:pt>
                <c:pt idx="770">
                  <c:v>430</c:v>
                </c:pt>
                <c:pt idx="771">
                  <c:v>1082</c:v>
                </c:pt>
                <c:pt idx="772">
                  <c:v>1240</c:v>
                </c:pt>
                <c:pt idx="773">
                  <c:v>796</c:v>
                </c:pt>
                <c:pt idx="774">
                  <c:v>777.51162790697674</c:v>
                </c:pt>
                <c:pt idx="775">
                  <c:v>415</c:v>
                </c:pt>
                <c:pt idx="776">
                  <c:v>769</c:v>
                </c:pt>
                <c:pt idx="777">
                  <c:v>776.33181818181822</c:v>
                </c:pt>
                <c:pt idx="778">
                  <c:v>1003</c:v>
                </c:pt>
                <c:pt idx="779">
                  <c:v>1323</c:v>
                </c:pt>
                <c:pt idx="780">
                  <c:v>1366</c:v>
                </c:pt>
                <c:pt idx="781">
                  <c:v>192</c:v>
                </c:pt>
                <c:pt idx="782">
                  <c:v>1176</c:v>
                </c:pt>
                <c:pt idx="783">
                  <c:v>509</c:v>
                </c:pt>
                <c:pt idx="784">
                  <c:v>330</c:v>
                </c:pt>
                <c:pt idx="785">
                  <c:v>1492</c:v>
                </c:pt>
                <c:pt idx="786">
                  <c:v>776.33181818181822</c:v>
                </c:pt>
                <c:pt idx="787">
                  <c:v>1091</c:v>
                </c:pt>
                <c:pt idx="788">
                  <c:v>857</c:v>
                </c:pt>
                <c:pt idx="789">
                  <c:v>1376</c:v>
                </c:pt>
                <c:pt idx="790">
                  <c:v>654</c:v>
                </c:pt>
                <c:pt idx="791">
                  <c:v>1204</c:v>
                </c:pt>
                <c:pt idx="792">
                  <c:v>827</c:v>
                </c:pt>
                <c:pt idx="793">
                  <c:v>895</c:v>
                </c:pt>
                <c:pt idx="794">
                  <c:v>618</c:v>
                </c:pt>
                <c:pt idx="795">
                  <c:v>309</c:v>
                </c:pt>
                <c:pt idx="796">
                  <c:v>1219</c:v>
                </c:pt>
                <c:pt idx="797">
                  <c:v>776.33181818181822</c:v>
                </c:pt>
                <c:pt idx="798">
                  <c:v>1017</c:v>
                </c:pt>
                <c:pt idx="799">
                  <c:v>469</c:v>
                </c:pt>
                <c:pt idx="800">
                  <c:v>1009</c:v>
                </c:pt>
                <c:pt idx="801">
                  <c:v>959</c:v>
                </c:pt>
                <c:pt idx="802">
                  <c:v>970</c:v>
                </c:pt>
                <c:pt idx="803">
                  <c:v>697</c:v>
                </c:pt>
                <c:pt idx="804">
                  <c:v>1262</c:v>
                </c:pt>
                <c:pt idx="805">
                  <c:v>1050</c:v>
                </c:pt>
                <c:pt idx="806">
                  <c:v>994</c:v>
                </c:pt>
                <c:pt idx="807">
                  <c:v>770</c:v>
                </c:pt>
                <c:pt idx="808">
                  <c:v>1107</c:v>
                </c:pt>
                <c:pt idx="809">
                  <c:v>950</c:v>
                </c:pt>
                <c:pt idx="810">
                  <c:v>406</c:v>
                </c:pt>
                <c:pt idx="811">
                  <c:v>130</c:v>
                </c:pt>
                <c:pt idx="812">
                  <c:v>1082</c:v>
                </c:pt>
                <c:pt idx="813">
                  <c:v>203</c:v>
                </c:pt>
                <c:pt idx="814">
                  <c:v>1308</c:v>
                </c:pt>
                <c:pt idx="815">
                  <c:v>984</c:v>
                </c:pt>
                <c:pt idx="816">
                  <c:v>439</c:v>
                </c:pt>
                <c:pt idx="817">
                  <c:v>805.3360655737705</c:v>
                </c:pt>
                <c:pt idx="818">
                  <c:v>793</c:v>
                </c:pt>
                <c:pt idx="819">
                  <c:v>1451</c:v>
                </c:pt>
                <c:pt idx="820">
                  <c:v>1182</c:v>
                </c:pt>
                <c:pt idx="821">
                  <c:v>174</c:v>
                </c:pt>
                <c:pt idx="822">
                  <c:v>1003</c:v>
                </c:pt>
                <c:pt idx="823">
                  <c:v>490</c:v>
                </c:pt>
                <c:pt idx="824">
                  <c:v>188</c:v>
                </c:pt>
                <c:pt idx="825">
                  <c:v>718</c:v>
                </c:pt>
                <c:pt idx="826">
                  <c:v>433</c:v>
                </c:pt>
                <c:pt idx="827">
                  <c:v>773</c:v>
                </c:pt>
                <c:pt idx="828">
                  <c:v>247</c:v>
                </c:pt>
                <c:pt idx="829">
                  <c:v>603</c:v>
                </c:pt>
                <c:pt idx="830">
                  <c:v>167</c:v>
                </c:pt>
                <c:pt idx="831">
                  <c:v>874</c:v>
                </c:pt>
                <c:pt idx="832">
                  <c:v>367</c:v>
                </c:pt>
                <c:pt idx="833">
                  <c:v>199</c:v>
                </c:pt>
                <c:pt idx="834">
                  <c:v>787.54826254826253</c:v>
                </c:pt>
                <c:pt idx="835">
                  <c:v>735.95555555555552</c:v>
                </c:pt>
                <c:pt idx="836">
                  <c:v>787.54826254826253</c:v>
                </c:pt>
                <c:pt idx="837">
                  <c:v>776.57377049180332</c:v>
                </c:pt>
                <c:pt idx="838">
                  <c:v>787.54826254826253</c:v>
                </c:pt>
                <c:pt idx="839">
                  <c:v>647</c:v>
                </c:pt>
                <c:pt idx="840">
                  <c:v>982</c:v>
                </c:pt>
                <c:pt idx="841">
                  <c:v>477</c:v>
                </c:pt>
                <c:pt idx="842">
                  <c:v>1485</c:v>
                </c:pt>
                <c:pt idx="843">
                  <c:v>1384</c:v>
                </c:pt>
                <c:pt idx="844">
                  <c:v>852</c:v>
                </c:pt>
                <c:pt idx="845">
                  <c:v>902</c:v>
                </c:pt>
                <c:pt idx="846">
                  <c:v>819</c:v>
                </c:pt>
                <c:pt idx="847">
                  <c:v>669</c:v>
                </c:pt>
                <c:pt idx="848">
                  <c:v>636</c:v>
                </c:pt>
                <c:pt idx="849">
                  <c:v>787.54826254826253</c:v>
                </c:pt>
                <c:pt idx="850">
                  <c:v>803.12121212121212</c:v>
                </c:pt>
                <c:pt idx="851">
                  <c:v>718</c:v>
                </c:pt>
                <c:pt idx="852">
                  <c:v>776.33181818181822</c:v>
                </c:pt>
                <c:pt idx="853">
                  <c:v>645</c:v>
                </c:pt>
                <c:pt idx="854">
                  <c:v>773.53418803418799</c:v>
                </c:pt>
                <c:pt idx="855">
                  <c:v>977</c:v>
                </c:pt>
                <c:pt idx="856">
                  <c:v>805</c:v>
                </c:pt>
                <c:pt idx="857">
                  <c:v>1097</c:v>
                </c:pt>
                <c:pt idx="858">
                  <c:v>1223</c:v>
                </c:pt>
                <c:pt idx="859">
                  <c:v>942</c:v>
                </c:pt>
                <c:pt idx="860">
                  <c:v>1256</c:v>
                </c:pt>
                <c:pt idx="861">
                  <c:v>1402</c:v>
                </c:pt>
                <c:pt idx="862">
                  <c:v>111</c:v>
                </c:pt>
                <c:pt idx="863">
                  <c:v>147</c:v>
                </c:pt>
                <c:pt idx="864">
                  <c:v>906</c:v>
                </c:pt>
                <c:pt idx="865">
                  <c:v>1329</c:v>
                </c:pt>
                <c:pt idx="866">
                  <c:v>1184</c:v>
                </c:pt>
                <c:pt idx="867">
                  <c:v>777.51162790697674</c:v>
                </c:pt>
                <c:pt idx="868">
                  <c:v>776.33181818181822</c:v>
                </c:pt>
                <c:pt idx="869">
                  <c:v>776.57377049180332</c:v>
                </c:pt>
                <c:pt idx="870">
                  <c:v>787.54826254826253</c:v>
                </c:pt>
                <c:pt idx="871">
                  <c:v>776.33181818181822</c:v>
                </c:pt>
                <c:pt idx="872">
                  <c:v>787.54826254826253</c:v>
                </c:pt>
                <c:pt idx="873">
                  <c:v>776.33181818181822</c:v>
                </c:pt>
                <c:pt idx="874">
                  <c:v>853</c:v>
                </c:pt>
                <c:pt idx="875">
                  <c:v>200</c:v>
                </c:pt>
                <c:pt idx="876">
                  <c:v>654</c:v>
                </c:pt>
                <c:pt idx="877">
                  <c:v>150</c:v>
                </c:pt>
                <c:pt idx="878">
                  <c:v>179</c:v>
                </c:pt>
                <c:pt idx="879">
                  <c:v>696</c:v>
                </c:pt>
                <c:pt idx="880">
                  <c:v>116</c:v>
                </c:pt>
                <c:pt idx="881">
                  <c:v>1316</c:v>
                </c:pt>
                <c:pt idx="882">
                  <c:v>363</c:v>
                </c:pt>
                <c:pt idx="883">
                  <c:v>117</c:v>
                </c:pt>
                <c:pt idx="884">
                  <c:v>107</c:v>
                </c:pt>
                <c:pt idx="885">
                  <c:v>1356</c:v>
                </c:pt>
                <c:pt idx="886">
                  <c:v>1465</c:v>
                </c:pt>
                <c:pt idx="887">
                  <c:v>458</c:v>
                </c:pt>
                <c:pt idx="888">
                  <c:v>1212</c:v>
                </c:pt>
                <c:pt idx="889">
                  <c:v>773.53418803418799</c:v>
                </c:pt>
                <c:pt idx="890">
                  <c:v>805.3360655737705</c:v>
                </c:pt>
                <c:pt idx="891">
                  <c:v>773.53418803418799</c:v>
                </c:pt>
                <c:pt idx="892">
                  <c:v>773.53418803418799</c:v>
                </c:pt>
                <c:pt idx="893">
                  <c:v>773.53418803418799</c:v>
                </c:pt>
                <c:pt idx="894">
                  <c:v>776.57377049180332</c:v>
                </c:pt>
                <c:pt idx="895">
                  <c:v>843.5826086956522</c:v>
                </c:pt>
                <c:pt idx="896">
                  <c:v>1062</c:v>
                </c:pt>
                <c:pt idx="897">
                  <c:v>326</c:v>
                </c:pt>
                <c:pt idx="898">
                  <c:v>920</c:v>
                </c:pt>
                <c:pt idx="899">
                  <c:v>1098</c:v>
                </c:pt>
                <c:pt idx="900">
                  <c:v>469</c:v>
                </c:pt>
                <c:pt idx="901">
                  <c:v>969</c:v>
                </c:pt>
                <c:pt idx="902">
                  <c:v>773.53418803418799</c:v>
                </c:pt>
                <c:pt idx="903">
                  <c:v>843.5826086956522</c:v>
                </c:pt>
                <c:pt idx="904">
                  <c:v>776.57377049180332</c:v>
                </c:pt>
                <c:pt idx="905">
                  <c:v>776.57377049180332</c:v>
                </c:pt>
                <c:pt idx="906">
                  <c:v>1320</c:v>
                </c:pt>
                <c:pt idx="907">
                  <c:v>777.51162790697674</c:v>
                </c:pt>
                <c:pt idx="908">
                  <c:v>536</c:v>
                </c:pt>
                <c:pt idx="909">
                  <c:v>265</c:v>
                </c:pt>
                <c:pt idx="910">
                  <c:v>373</c:v>
                </c:pt>
                <c:pt idx="911">
                  <c:v>599</c:v>
                </c:pt>
                <c:pt idx="912">
                  <c:v>583</c:v>
                </c:pt>
                <c:pt idx="913">
                  <c:v>1449</c:v>
                </c:pt>
                <c:pt idx="914">
                  <c:v>177</c:v>
                </c:pt>
                <c:pt idx="915">
                  <c:v>251</c:v>
                </c:pt>
                <c:pt idx="916">
                  <c:v>168</c:v>
                </c:pt>
                <c:pt idx="917">
                  <c:v>131</c:v>
                </c:pt>
                <c:pt idx="918">
                  <c:v>237</c:v>
                </c:pt>
                <c:pt idx="919">
                  <c:v>1429</c:v>
                </c:pt>
                <c:pt idx="920">
                  <c:v>135</c:v>
                </c:pt>
                <c:pt idx="921">
                  <c:v>791</c:v>
                </c:pt>
                <c:pt idx="922">
                  <c:v>1199</c:v>
                </c:pt>
                <c:pt idx="923">
                  <c:v>648</c:v>
                </c:pt>
                <c:pt idx="924">
                  <c:v>773.53418803418799</c:v>
                </c:pt>
                <c:pt idx="925">
                  <c:v>773.53418803418799</c:v>
                </c:pt>
                <c:pt idx="926">
                  <c:v>531</c:v>
                </c:pt>
                <c:pt idx="927">
                  <c:v>429</c:v>
                </c:pt>
                <c:pt idx="928">
                  <c:v>621</c:v>
                </c:pt>
                <c:pt idx="929">
                  <c:v>193</c:v>
                </c:pt>
                <c:pt idx="930">
                  <c:v>776.33181818181822</c:v>
                </c:pt>
                <c:pt idx="931">
                  <c:v>805.3360655737705</c:v>
                </c:pt>
                <c:pt idx="932">
                  <c:v>806</c:v>
                </c:pt>
                <c:pt idx="933">
                  <c:v>640</c:v>
                </c:pt>
                <c:pt idx="934">
                  <c:v>266</c:v>
                </c:pt>
                <c:pt idx="935">
                  <c:v>604</c:v>
                </c:pt>
                <c:pt idx="936">
                  <c:v>364</c:v>
                </c:pt>
                <c:pt idx="937">
                  <c:v>412</c:v>
                </c:pt>
                <c:pt idx="938">
                  <c:v>848</c:v>
                </c:pt>
                <c:pt idx="939">
                  <c:v>1089</c:v>
                </c:pt>
                <c:pt idx="940">
                  <c:v>360</c:v>
                </c:pt>
                <c:pt idx="941">
                  <c:v>1138</c:v>
                </c:pt>
                <c:pt idx="942">
                  <c:v>325</c:v>
                </c:pt>
                <c:pt idx="943">
                  <c:v>735.95555555555552</c:v>
                </c:pt>
                <c:pt idx="944">
                  <c:v>776.33181818181822</c:v>
                </c:pt>
                <c:pt idx="945">
                  <c:v>776.57377049180332</c:v>
                </c:pt>
                <c:pt idx="946">
                  <c:v>787.54826254826253</c:v>
                </c:pt>
                <c:pt idx="947">
                  <c:v>787.54826254826253</c:v>
                </c:pt>
                <c:pt idx="948">
                  <c:v>777.51162790697674</c:v>
                </c:pt>
                <c:pt idx="949">
                  <c:v>524</c:v>
                </c:pt>
                <c:pt idx="950">
                  <c:v>587</c:v>
                </c:pt>
                <c:pt idx="951">
                  <c:v>256</c:v>
                </c:pt>
                <c:pt idx="952">
                  <c:v>1060</c:v>
                </c:pt>
                <c:pt idx="953">
                  <c:v>935</c:v>
                </c:pt>
                <c:pt idx="954">
                  <c:v>495</c:v>
                </c:pt>
                <c:pt idx="955">
                  <c:v>282</c:v>
                </c:pt>
                <c:pt idx="956">
                  <c:v>206</c:v>
                </c:pt>
                <c:pt idx="957">
                  <c:v>458</c:v>
                </c:pt>
                <c:pt idx="958">
                  <c:v>943</c:v>
                </c:pt>
                <c:pt idx="959">
                  <c:v>523</c:v>
                </c:pt>
                <c:pt idx="960">
                  <c:v>1018</c:v>
                </c:pt>
                <c:pt idx="961">
                  <c:v>482</c:v>
                </c:pt>
                <c:pt idx="962">
                  <c:v>770</c:v>
                </c:pt>
                <c:pt idx="963">
                  <c:v>1009</c:v>
                </c:pt>
                <c:pt idx="964">
                  <c:v>507</c:v>
                </c:pt>
                <c:pt idx="965">
                  <c:v>882</c:v>
                </c:pt>
                <c:pt idx="966">
                  <c:v>601</c:v>
                </c:pt>
                <c:pt idx="967">
                  <c:v>329</c:v>
                </c:pt>
                <c:pt idx="968">
                  <c:v>607</c:v>
                </c:pt>
                <c:pt idx="969">
                  <c:v>855</c:v>
                </c:pt>
                <c:pt idx="970">
                  <c:v>1291</c:v>
                </c:pt>
                <c:pt idx="971">
                  <c:v>1405</c:v>
                </c:pt>
                <c:pt idx="972">
                  <c:v>1124</c:v>
                </c:pt>
                <c:pt idx="973">
                  <c:v>817</c:v>
                </c:pt>
                <c:pt idx="974">
                  <c:v>793</c:v>
                </c:pt>
                <c:pt idx="975">
                  <c:v>267</c:v>
                </c:pt>
                <c:pt idx="976">
                  <c:v>1369</c:v>
                </c:pt>
                <c:pt idx="977">
                  <c:v>999</c:v>
                </c:pt>
                <c:pt idx="978">
                  <c:v>1202</c:v>
                </c:pt>
                <c:pt idx="979">
                  <c:v>285</c:v>
                </c:pt>
                <c:pt idx="980">
                  <c:v>803.12121212121212</c:v>
                </c:pt>
                <c:pt idx="981">
                  <c:v>787.54826254826253</c:v>
                </c:pt>
                <c:pt idx="982">
                  <c:v>773.53418803418799</c:v>
                </c:pt>
                <c:pt idx="983">
                  <c:v>843.5826086956522</c:v>
                </c:pt>
                <c:pt idx="984">
                  <c:v>736</c:v>
                </c:pt>
                <c:pt idx="985">
                  <c:v>330</c:v>
                </c:pt>
                <c:pt idx="986">
                  <c:v>1498</c:v>
                </c:pt>
                <c:pt idx="987">
                  <c:v>541</c:v>
                </c:pt>
                <c:pt idx="988">
                  <c:v>1200</c:v>
                </c:pt>
                <c:pt idx="989">
                  <c:v>1439</c:v>
                </c:pt>
                <c:pt idx="990">
                  <c:v>1111</c:v>
                </c:pt>
                <c:pt idx="991">
                  <c:v>499</c:v>
                </c:pt>
                <c:pt idx="992">
                  <c:v>1485</c:v>
                </c:pt>
                <c:pt idx="993">
                  <c:v>1372</c:v>
                </c:pt>
                <c:pt idx="994">
                  <c:v>322</c:v>
                </c:pt>
                <c:pt idx="995">
                  <c:v>930</c:v>
                </c:pt>
                <c:pt idx="996">
                  <c:v>205</c:v>
                </c:pt>
                <c:pt idx="997">
                  <c:v>135</c:v>
                </c:pt>
                <c:pt idx="998">
                  <c:v>683</c:v>
                </c:pt>
                <c:pt idx="999">
                  <c:v>1147</c:v>
                </c:pt>
                <c:pt idx="1000">
                  <c:v>258</c:v>
                </c:pt>
                <c:pt idx="1001">
                  <c:v>1462</c:v>
                </c:pt>
                <c:pt idx="1002">
                  <c:v>200</c:v>
                </c:pt>
                <c:pt idx="1003">
                  <c:v>949</c:v>
                </c:pt>
                <c:pt idx="1004">
                  <c:v>652</c:v>
                </c:pt>
                <c:pt idx="1005">
                  <c:v>332</c:v>
                </c:pt>
                <c:pt idx="1006">
                  <c:v>1475</c:v>
                </c:pt>
                <c:pt idx="1007">
                  <c:v>337</c:v>
                </c:pt>
                <c:pt idx="1008">
                  <c:v>971</c:v>
                </c:pt>
                <c:pt idx="1009">
                  <c:v>1055</c:v>
                </c:pt>
                <c:pt idx="1010">
                  <c:v>1136</c:v>
                </c:pt>
                <c:pt idx="1011">
                  <c:v>1174</c:v>
                </c:pt>
                <c:pt idx="1012">
                  <c:v>667</c:v>
                </c:pt>
                <c:pt idx="1013">
                  <c:v>855</c:v>
                </c:pt>
                <c:pt idx="1014">
                  <c:v>182</c:v>
                </c:pt>
                <c:pt idx="1015">
                  <c:v>560</c:v>
                </c:pt>
                <c:pt idx="1016">
                  <c:v>202</c:v>
                </c:pt>
                <c:pt idx="1017">
                  <c:v>1377</c:v>
                </c:pt>
                <c:pt idx="1018">
                  <c:v>172</c:v>
                </c:pt>
                <c:pt idx="1019">
                  <c:v>329</c:v>
                </c:pt>
                <c:pt idx="1020">
                  <c:v>465</c:v>
                </c:pt>
                <c:pt idx="1021">
                  <c:v>383</c:v>
                </c:pt>
                <c:pt idx="1022">
                  <c:v>1413</c:v>
                </c:pt>
                <c:pt idx="1023">
                  <c:v>1255</c:v>
                </c:pt>
                <c:pt idx="1024">
                  <c:v>776.57377049180332</c:v>
                </c:pt>
                <c:pt idx="1025">
                  <c:v>787.54826254826253</c:v>
                </c:pt>
                <c:pt idx="1026">
                  <c:v>787.54826254826253</c:v>
                </c:pt>
                <c:pt idx="1027">
                  <c:v>776.33181818181822</c:v>
                </c:pt>
                <c:pt idx="1028">
                  <c:v>773.53418803418799</c:v>
                </c:pt>
                <c:pt idx="1029">
                  <c:v>663</c:v>
                </c:pt>
                <c:pt idx="1030">
                  <c:v>326</c:v>
                </c:pt>
                <c:pt idx="1031">
                  <c:v>377</c:v>
                </c:pt>
                <c:pt idx="1032">
                  <c:v>592</c:v>
                </c:pt>
                <c:pt idx="1033">
                  <c:v>1445</c:v>
                </c:pt>
                <c:pt idx="1034">
                  <c:v>1038</c:v>
                </c:pt>
                <c:pt idx="1035">
                  <c:v>1398</c:v>
                </c:pt>
                <c:pt idx="1036">
                  <c:v>523</c:v>
                </c:pt>
                <c:pt idx="1037">
                  <c:v>1448</c:v>
                </c:pt>
                <c:pt idx="1038">
                  <c:v>1221</c:v>
                </c:pt>
                <c:pt idx="1039">
                  <c:v>1107</c:v>
                </c:pt>
                <c:pt idx="1040">
                  <c:v>218</c:v>
                </c:pt>
                <c:pt idx="1041">
                  <c:v>866</c:v>
                </c:pt>
                <c:pt idx="1042">
                  <c:v>981</c:v>
                </c:pt>
                <c:pt idx="1043">
                  <c:v>447</c:v>
                </c:pt>
                <c:pt idx="1044">
                  <c:v>1495</c:v>
                </c:pt>
                <c:pt idx="1045">
                  <c:v>896</c:v>
                </c:pt>
                <c:pt idx="1046">
                  <c:v>773.53418803418799</c:v>
                </c:pt>
                <c:pt idx="1047">
                  <c:v>430</c:v>
                </c:pt>
                <c:pt idx="1048">
                  <c:v>787.54826254826253</c:v>
                </c:pt>
                <c:pt idx="1049">
                  <c:v>787.54826254826253</c:v>
                </c:pt>
                <c:pt idx="1050">
                  <c:v>748</c:v>
                </c:pt>
                <c:pt idx="1051">
                  <c:v>787.54826254826253</c:v>
                </c:pt>
                <c:pt idx="1052">
                  <c:v>773.53418803418799</c:v>
                </c:pt>
                <c:pt idx="1053">
                  <c:v>405</c:v>
                </c:pt>
                <c:pt idx="1054">
                  <c:v>1490</c:v>
                </c:pt>
                <c:pt idx="1055">
                  <c:v>829</c:v>
                </c:pt>
                <c:pt idx="1056">
                  <c:v>1496</c:v>
                </c:pt>
                <c:pt idx="1057">
                  <c:v>115</c:v>
                </c:pt>
                <c:pt idx="1058">
                  <c:v>790</c:v>
                </c:pt>
                <c:pt idx="1059">
                  <c:v>660</c:v>
                </c:pt>
                <c:pt idx="1060">
                  <c:v>381</c:v>
                </c:pt>
                <c:pt idx="1061">
                  <c:v>830</c:v>
                </c:pt>
                <c:pt idx="1062">
                  <c:v>1193</c:v>
                </c:pt>
                <c:pt idx="1063">
                  <c:v>1246</c:v>
                </c:pt>
                <c:pt idx="1064">
                  <c:v>330</c:v>
                </c:pt>
                <c:pt idx="1065">
                  <c:v>1229</c:v>
                </c:pt>
                <c:pt idx="1066">
                  <c:v>1099</c:v>
                </c:pt>
                <c:pt idx="1067">
                  <c:v>571</c:v>
                </c:pt>
                <c:pt idx="1068">
                  <c:v>776.33181818181822</c:v>
                </c:pt>
                <c:pt idx="1069">
                  <c:v>773.53418803418799</c:v>
                </c:pt>
                <c:pt idx="1070">
                  <c:v>467</c:v>
                </c:pt>
                <c:pt idx="1071">
                  <c:v>271</c:v>
                </c:pt>
                <c:pt idx="1072">
                  <c:v>776.33181818181822</c:v>
                </c:pt>
                <c:pt idx="1073">
                  <c:v>1083</c:v>
                </c:pt>
                <c:pt idx="1074">
                  <c:v>516</c:v>
                </c:pt>
                <c:pt idx="1075">
                  <c:v>495</c:v>
                </c:pt>
                <c:pt idx="1076">
                  <c:v>777.51162790697674</c:v>
                </c:pt>
                <c:pt idx="1077">
                  <c:v>224</c:v>
                </c:pt>
                <c:pt idx="1078">
                  <c:v>136</c:v>
                </c:pt>
                <c:pt idx="1079">
                  <c:v>1089</c:v>
                </c:pt>
                <c:pt idx="1080">
                  <c:v>777.51162790697674</c:v>
                </c:pt>
                <c:pt idx="1081">
                  <c:v>1029</c:v>
                </c:pt>
                <c:pt idx="1082">
                  <c:v>507</c:v>
                </c:pt>
                <c:pt idx="1083">
                  <c:v>676</c:v>
                </c:pt>
                <c:pt idx="1084">
                  <c:v>787.54826254826253</c:v>
                </c:pt>
                <c:pt idx="1085">
                  <c:v>561</c:v>
                </c:pt>
                <c:pt idx="1086">
                  <c:v>333</c:v>
                </c:pt>
                <c:pt idx="1087">
                  <c:v>803.12121212121212</c:v>
                </c:pt>
                <c:pt idx="1088">
                  <c:v>1210</c:v>
                </c:pt>
                <c:pt idx="1089">
                  <c:v>674</c:v>
                </c:pt>
                <c:pt idx="1090">
                  <c:v>843.5826086956522</c:v>
                </c:pt>
                <c:pt idx="1091">
                  <c:v>575</c:v>
                </c:pt>
                <c:pt idx="1092">
                  <c:v>950</c:v>
                </c:pt>
                <c:pt idx="1093">
                  <c:v>288</c:v>
                </c:pt>
                <c:pt idx="1094">
                  <c:v>787.54826254826253</c:v>
                </c:pt>
                <c:pt idx="1095">
                  <c:v>776.33181818181822</c:v>
                </c:pt>
                <c:pt idx="1096">
                  <c:v>898</c:v>
                </c:pt>
                <c:pt idx="1097">
                  <c:v>350</c:v>
                </c:pt>
                <c:pt idx="1098">
                  <c:v>1142</c:v>
                </c:pt>
                <c:pt idx="1099">
                  <c:v>538</c:v>
                </c:pt>
                <c:pt idx="1100">
                  <c:v>1402</c:v>
                </c:pt>
                <c:pt idx="1101">
                  <c:v>824</c:v>
                </c:pt>
                <c:pt idx="1102">
                  <c:v>1157</c:v>
                </c:pt>
                <c:pt idx="1103">
                  <c:v>492</c:v>
                </c:pt>
                <c:pt idx="1104">
                  <c:v>598</c:v>
                </c:pt>
                <c:pt idx="1105">
                  <c:v>1242</c:v>
                </c:pt>
                <c:pt idx="1106">
                  <c:v>740</c:v>
                </c:pt>
                <c:pt idx="1107">
                  <c:v>888</c:v>
                </c:pt>
                <c:pt idx="1108">
                  <c:v>992</c:v>
                </c:pt>
                <c:pt idx="1109">
                  <c:v>1288</c:v>
                </c:pt>
                <c:pt idx="1110">
                  <c:v>104</c:v>
                </c:pt>
                <c:pt idx="1111">
                  <c:v>607</c:v>
                </c:pt>
                <c:pt idx="1112">
                  <c:v>903</c:v>
                </c:pt>
                <c:pt idx="1113">
                  <c:v>773.53418803418799</c:v>
                </c:pt>
                <c:pt idx="1114">
                  <c:v>1108</c:v>
                </c:pt>
                <c:pt idx="1115">
                  <c:v>773.53418803418799</c:v>
                </c:pt>
                <c:pt idx="1116">
                  <c:v>685</c:v>
                </c:pt>
                <c:pt idx="1117">
                  <c:v>1351</c:v>
                </c:pt>
                <c:pt idx="1118">
                  <c:v>474</c:v>
                </c:pt>
                <c:pt idx="1119">
                  <c:v>1245</c:v>
                </c:pt>
                <c:pt idx="1120">
                  <c:v>437</c:v>
                </c:pt>
                <c:pt idx="1121">
                  <c:v>884</c:v>
                </c:pt>
                <c:pt idx="1122">
                  <c:v>1370</c:v>
                </c:pt>
                <c:pt idx="1123">
                  <c:v>670</c:v>
                </c:pt>
                <c:pt idx="1124">
                  <c:v>1462</c:v>
                </c:pt>
                <c:pt idx="1125">
                  <c:v>995</c:v>
                </c:pt>
                <c:pt idx="1126">
                  <c:v>264</c:v>
                </c:pt>
                <c:pt idx="1127">
                  <c:v>773.53418803418799</c:v>
                </c:pt>
                <c:pt idx="1128">
                  <c:v>776.33181818181822</c:v>
                </c:pt>
                <c:pt idx="1129">
                  <c:v>1059</c:v>
                </c:pt>
                <c:pt idx="1130">
                  <c:v>750</c:v>
                </c:pt>
                <c:pt idx="1131">
                  <c:v>653</c:v>
                </c:pt>
                <c:pt idx="1132">
                  <c:v>118</c:v>
                </c:pt>
                <c:pt idx="1133">
                  <c:v>990</c:v>
                </c:pt>
                <c:pt idx="1134">
                  <c:v>1349</c:v>
                </c:pt>
                <c:pt idx="1135">
                  <c:v>563</c:v>
                </c:pt>
                <c:pt idx="1136">
                  <c:v>329</c:v>
                </c:pt>
                <c:pt idx="1137">
                  <c:v>457</c:v>
                </c:pt>
                <c:pt idx="1138">
                  <c:v>1234</c:v>
                </c:pt>
                <c:pt idx="1139">
                  <c:v>634</c:v>
                </c:pt>
                <c:pt idx="1140">
                  <c:v>776.57377049180332</c:v>
                </c:pt>
                <c:pt idx="1141">
                  <c:v>773.53418803418799</c:v>
                </c:pt>
                <c:pt idx="1142">
                  <c:v>1015</c:v>
                </c:pt>
                <c:pt idx="1143">
                  <c:v>336</c:v>
                </c:pt>
                <c:pt idx="1144">
                  <c:v>715</c:v>
                </c:pt>
                <c:pt idx="1145">
                  <c:v>559</c:v>
                </c:pt>
                <c:pt idx="1146">
                  <c:v>426</c:v>
                </c:pt>
                <c:pt idx="1147">
                  <c:v>722</c:v>
                </c:pt>
                <c:pt idx="1148">
                  <c:v>1387</c:v>
                </c:pt>
                <c:pt idx="1149">
                  <c:v>1302</c:v>
                </c:pt>
                <c:pt idx="1150">
                  <c:v>819</c:v>
                </c:pt>
                <c:pt idx="1151">
                  <c:v>580</c:v>
                </c:pt>
                <c:pt idx="1152">
                  <c:v>546</c:v>
                </c:pt>
                <c:pt idx="1153">
                  <c:v>544</c:v>
                </c:pt>
                <c:pt idx="1154">
                  <c:v>1176</c:v>
                </c:pt>
                <c:pt idx="1155">
                  <c:v>170</c:v>
                </c:pt>
                <c:pt idx="1156">
                  <c:v>884</c:v>
                </c:pt>
                <c:pt idx="1157">
                  <c:v>208</c:v>
                </c:pt>
                <c:pt idx="1158">
                  <c:v>671</c:v>
                </c:pt>
                <c:pt idx="1159">
                  <c:v>805.3360655737705</c:v>
                </c:pt>
                <c:pt idx="1160">
                  <c:v>1329</c:v>
                </c:pt>
                <c:pt idx="1161">
                  <c:v>397</c:v>
                </c:pt>
                <c:pt idx="1162">
                  <c:v>737</c:v>
                </c:pt>
                <c:pt idx="1163">
                  <c:v>1470</c:v>
                </c:pt>
                <c:pt idx="1164">
                  <c:v>448</c:v>
                </c:pt>
                <c:pt idx="1165">
                  <c:v>602</c:v>
                </c:pt>
                <c:pt idx="1166">
                  <c:v>365</c:v>
                </c:pt>
                <c:pt idx="1167">
                  <c:v>763</c:v>
                </c:pt>
                <c:pt idx="1168">
                  <c:v>567</c:v>
                </c:pt>
                <c:pt idx="1169">
                  <c:v>486</c:v>
                </c:pt>
                <c:pt idx="1170">
                  <c:v>591</c:v>
                </c:pt>
                <c:pt idx="1171">
                  <c:v>1329</c:v>
                </c:pt>
                <c:pt idx="1172">
                  <c:v>469</c:v>
                </c:pt>
                <c:pt idx="1173">
                  <c:v>711</c:v>
                </c:pt>
                <c:pt idx="1174">
                  <c:v>772</c:v>
                </c:pt>
                <c:pt idx="1175">
                  <c:v>492</c:v>
                </c:pt>
                <c:pt idx="1176">
                  <c:v>301</c:v>
                </c:pt>
                <c:pt idx="1177">
                  <c:v>813</c:v>
                </c:pt>
                <c:pt idx="1178">
                  <c:v>1141</c:v>
                </c:pt>
                <c:pt idx="1179">
                  <c:v>1130</c:v>
                </c:pt>
                <c:pt idx="1180">
                  <c:v>311</c:v>
                </c:pt>
                <c:pt idx="1181">
                  <c:v>465</c:v>
                </c:pt>
                <c:pt idx="1182">
                  <c:v>894</c:v>
                </c:pt>
                <c:pt idx="1183">
                  <c:v>1040</c:v>
                </c:pt>
                <c:pt idx="1184">
                  <c:v>584</c:v>
                </c:pt>
                <c:pt idx="1185">
                  <c:v>1291</c:v>
                </c:pt>
                <c:pt idx="1186">
                  <c:v>880</c:v>
                </c:pt>
                <c:pt idx="1187">
                  <c:v>1189</c:v>
                </c:pt>
                <c:pt idx="1188">
                  <c:v>991</c:v>
                </c:pt>
                <c:pt idx="1189">
                  <c:v>392</c:v>
                </c:pt>
                <c:pt idx="1190">
                  <c:v>977</c:v>
                </c:pt>
                <c:pt idx="1191">
                  <c:v>787.54826254826253</c:v>
                </c:pt>
                <c:pt idx="1192">
                  <c:v>464</c:v>
                </c:pt>
                <c:pt idx="1193">
                  <c:v>148</c:v>
                </c:pt>
                <c:pt idx="1194">
                  <c:v>1225</c:v>
                </c:pt>
                <c:pt idx="1195">
                  <c:v>809</c:v>
                </c:pt>
                <c:pt idx="1196">
                  <c:v>1206</c:v>
                </c:pt>
                <c:pt idx="1197">
                  <c:v>727</c:v>
                </c:pt>
                <c:pt idx="1198">
                  <c:v>530</c:v>
                </c:pt>
                <c:pt idx="1199">
                  <c:v>1351</c:v>
                </c:pt>
                <c:pt idx="1200">
                  <c:v>528</c:v>
                </c:pt>
                <c:pt idx="1201">
                  <c:v>776.33181818181822</c:v>
                </c:pt>
                <c:pt idx="1202">
                  <c:v>1495</c:v>
                </c:pt>
                <c:pt idx="1203">
                  <c:v>843.5826086956522</c:v>
                </c:pt>
                <c:pt idx="1204">
                  <c:v>708</c:v>
                </c:pt>
                <c:pt idx="1205">
                  <c:v>1259</c:v>
                </c:pt>
                <c:pt idx="1206">
                  <c:v>786</c:v>
                </c:pt>
                <c:pt idx="1207">
                  <c:v>1441</c:v>
                </c:pt>
                <c:pt idx="1208">
                  <c:v>1157</c:v>
                </c:pt>
                <c:pt idx="1209">
                  <c:v>370</c:v>
                </c:pt>
                <c:pt idx="1210">
                  <c:v>267</c:v>
                </c:pt>
                <c:pt idx="1211">
                  <c:v>1278</c:v>
                </c:pt>
                <c:pt idx="1212">
                  <c:v>678</c:v>
                </c:pt>
                <c:pt idx="1213">
                  <c:v>427</c:v>
                </c:pt>
                <c:pt idx="1214">
                  <c:v>921</c:v>
                </c:pt>
                <c:pt idx="1215">
                  <c:v>146</c:v>
                </c:pt>
                <c:pt idx="1216">
                  <c:v>1179</c:v>
                </c:pt>
                <c:pt idx="1217">
                  <c:v>581</c:v>
                </c:pt>
                <c:pt idx="1218">
                  <c:v>918</c:v>
                </c:pt>
                <c:pt idx="1219">
                  <c:v>1082</c:v>
                </c:pt>
                <c:pt idx="1220">
                  <c:v>530</c:v>
                </c:pt>
                <c:pt idx="1221">
                  <c:v>843.5826086956522</c:v>
                </c:pt>
                <c:pt idx="1222">
                  <c:v>240</c:v>
                </c:pt>
                <c:pt idx="1223">
                  <c:v>1093</c:v>
                </c:pt>
                <c:pt idx="1224">
                  <c:v>390</c:v>
                </c:pt>
                <c:pt idx="1225">
                  <c:v>1005</c:v>
                </c:pt>
                <c:pt idx="1226">
                  <c:v>585</c:v>
                </c:pt>
                <c:pt idx="1227">
                  <c:v>741</c:v>
                </c:pt>
                <c:pt idx="1228">
                  <c:v>552</c:v>
                </c:pt>
                <c:pt idx="1229">
                  <c:v>369</c:v>
                </c:pt>
                <c:pt idx="1230">
                  <c:v>506</c:v>
                </c:pt>
                <c:pt idx="1231">
                  <c:v>717</c:v>
                </c:pt>
                <c:pt idx="1232">
                  <c:v>805.3360655737705</c:v>
                </c:pt>
                <c:pt idx="1233">
                  <c:v>793</c:v>
                </c:pt>
                <c:pt idx="1234">
                  <c:v>543</c:v>
                </c:pt>
                <c:pt idx="1235">
                  <c:v>1277</c:v>
                </c:pt>
                <c:pt idx="1236">
                  <c:v>1456</c:v>
                </c:pt>
                <c:pt idx="1237">
                  <c:v>964</c:v>
                </c:pt>
                <c:pt idx="1238">
                  <c:v>160</c:v>
                </c:pt>
                <c:pt idx="1239">
                  <c:v>163</c:v>
                </c:pt>
                <c:pt idx="1240">
                  <c:v>792</c:v>
                </c:pt>
                <c:pt idx="1241">
                  <c:v>787.54826254826253</c:v>
                </c:pt>
                <c:pt idx="1242">
                  <c:v>611</c:v>
                </c:pt>
                <c:pt idx="1243">
                  <c:v>176</c:v>
                </c:pt>
                <c:pt idx="1244">
                  <c:v>1312</c:v>
                </c:pt>
                <c:pt idx="1245">
                  <c:v>897</c:v>
                </c:pt>
                <c:pt idx="1246">
                  <c:v>600</c:v>
                </c:pt>
                <c:pt idx="1247">
                  <c:v>1003</c:v>
                </c:pt>
                <c:pt idx="1248">
                  <c:v>1054</c:v>
                </c:pt>
                <c:pt idx="1249">
                  <c:v>428</c:v>
                </c:pt>
                <c:pt idx="1250">
                  <c:v>461</c:v>
                </c:pt>
                <c:pt idx="1251">
                  <c:v>979</c:v>
                </c:pt>
                <c:pt idx="1252">
                  <c:v>181</c:v>
                </c:pt>
                <c:pt idx="1253">
                  <c:v>1283</c:v>
                </c:pt>
                <c:pt idx="1254">
                  <c:v>787.54826254826253</c:v>
                </c:pt>
                <c:pt idx="1255">
                  <c:v>211</c:v>
                </c:pt>
                <c:pt idx="1256">
                  <c:v>594</c:v>
                </c:pt>
                <c:pt idx="1257">
                  <c:v>1079</c:v>
                </c:pt>
                <c:pt idx="1258">
                  <c:v>590</c:v>
                </c:pt>
                <c:pt idx="1259">
                  <c:v>305</c:v>
                </c:pt>
                <c:pt idx="1260">
                  <c:v>953</c:v>
                </c:pt>
                <c:pt idx="1261">
                  <c:v>833</c:v>
                </c:pt>
                <c:pt idx="1262">
                  <c:v>807</c:v>
                </c:pt>
                <c:pt idx="1263">
                  <c:v>855</c:v>
                </c:pt>
                <c:pt idx="1264">
                  <c:v>478</c:v>
                </c:pt>
                <c:pt idx="1265">
                  <c:v>775</c:v>
                </c:pt>
                <c:pt idx="1266">
                  <c:v>548</c:v>
                </c:pt>
                <c:pt idx="1267">
                  <c:v>1375</c:v>
                </c:pt>
                <c:pt idx="1268">
                  <c:v>661</c:v>
                </c:pt>
                <c:pt idx="1269">
                  <c:v>244</c:v>
                </c:pt>
                <c:pt idx="1270">
                  <c:v>787.54826254826253</c:v>
                </c:pt>
                <c:pt idx="1271">
                  <c:v>337</c:v>
                </c:pt>
                <c:pt idx="1272">
                  <c:v>1153</c:v>
                </c:pt>
                <c:pt idx="1273">
                  <c:v>1294</c:v>
                </c:pt>
                <c:pt idx="1274">
                  <c:v>196</c:v>
                </c:pt>
                <c:pt idx="1275">
                  <c:v>942</c:v>
                </c:pt>
                <c:pt idx="1276">
                  <c:v>589</c:v>
                </c:pt>
                <c:pt idx="1277">
                  <c:v>734</c:v>
                </c:pt>
                <c:pt idx="1278">
                  <c:v>1383</c:v>
                </c:pt>
                <c:pt idx="1279">
                  <c:v>429</c:v>
                </c:pt>
                <c:pt idx="1280">
                  <c:v>1239</c:v>
                </c:pt>
                <c:pt idx="1281">
                  <c:v>303</c:v>
                </c:pt>
                <c:pt idx="1282">
                  <c:v>867</c:v>
                </c:pt>
                <c:pt idx="1283">
                  <c:v>1181</c:v>
                </c:pt>
                <c:pt idx="1284">
                  <c:v>1253</c:v>
                </c:pt>
                <c:pt idx="1285">
                  <c:v>849</c:v>
                </c:pt>
                <c:pt idx="1286">
                  <c:v>776.33181818181822</c:v>
                </c:pt>
                <c:pt idx="1287">
                  <c:v>1128</c:v>
                </c:pt>
                <c:pt idx="1288">
                  <c:v>1180</c:v>
                </c:pt>
                <c:pt idx="1289">
                  <c:v>1336</c:v>
                </c:pt>
                <c:pt idx="1290">
                  <c:v>234</c:v>
                </c:pt>
                <c:pt idx="1291">
                  <c:v>370</c:v>
                </c:pt>
                <c:pt idx="1292">
                  <c:v>766</c:v>
                </c:pt>
                <c:pt idx="1293">
                  <c:v>343</c:v>
                </c:pt>
                <c:pt idx="1294">
                  <c:v>447</c:v>
                </c:pt>
                <c:pt idx="1295">
                  <c:v>796</c:v>
                </c:pt>
                <c:pt idx="1296">
                  <c:v>1092</c:v>
                </c:pt>
                <c:pt idx="1297">
                  <c:v>920</c:v>
                </c:pt>
                <c:pt idx="1298">
                  <c:v>261</c:v>
                </c:pt>
                <c:pt idx="1299">
                  <c:v>1194</c:v>
                </c:pt>
                <c:pt idx="1300">
                  <c:v>810</c:v>
                </c:pt>
                <c:pt idx="1301">
                  <c:v>777.51162790697674</c:v>
                </c:pt>
                <c:pt idx="1302">
                  <c:v>776.33181818181822</c:v>
                </c:pt>
                <c:pt idx="1303">
                  <c:v>1001</c:v>
                </c:pt>
                <c:pt idx="1304">
                  <c:v>843.5826086956522</c:v>
                </c:pt>
                <c:pt idx="1305">
                  <c:v>431</c:v>
                </c:pt>
                <c:pt idx="1306">
                  <c:v>1125</c:v>
                </c:pt>
                <c:pt idx="1307">
                  <c:v>1217</c:v>
                </c:pt>
                <c:pt idx="1308">
                  <c:v>723</c:v>
                </c:pt>
                <c:pt idx="1309">
                  <c:v>572</c:v>
                </c:pt>
                <c:pt idx="1310">
                  <c:v>1216</c:v>
                </c:pt>
                <c:pt idx="1311">
                  <c:v>1431</c:v>
                </c:pt>
                <c:pt idx="1312">
                  <c:v>359</c:v>
                </c:pt>
                <c:pt idx="1313">
                  <c:v>350</c:v>
                </c:pt>
                <c:pt idx="1314">
                  <c:v>589</c:v>
                </c:pt>
                <c:pt idx="1315">
                  <c:v>430</c:v>
                </c:pt>
                <c:pt idx="1316">
                  <c:v>1422</c:v>
                </c:pt>
                <c:pt idx="1317">
                  <c:v>1297</c:v>
                </c:pt>
                <c:pt idx="1318">
                  <c:v>574</c:v>
                </c:pt>
                <c:pt idx="1319">
                  <c:v>1318</c:v>
                </c:pt>
                <c:pt idx="1320">
                  <c:v>355</c:v>
                </c:pt>
                <c:pt idx="1321">
                  <c:v>207</c:v>
                </c:pt>
                <c:pt idx="1322">
                  <c:v>706</c:v>
                </c:pt>
                <c:pt idx="1323">
                  <c:v>280</c:v>
                </c:pt>
                <c:pt idx="1324">
                  <c:v>726</c:v>
                </c:pt>
                <c:pt idx="1325">
                  <c:v>1142</c:v>
                </c:pt>
                <c:pt idx="1326">
                  <c:v>414</c:v>
                </c:pt>
                <c:pt idx="1327">
                  <c:v>1319</c:v>
                </c:pt>
                <c:pt idx="1328">
                  <c:v>728</c:v>
                </c:pt>
                <c:pt idx="1329">
                  <c:v>352</c:v>
                </c:pt>
                <c:pt idx="1330">
                  <c:v>823</c:v>
                </c:pt>
                <c:pt idx="1331">
                  <c:v>1224</c:v>
                </c:pt>
                <c:pt idx="1332">
                  <c:v>459</c:v>
                </c:pt>
                <c:pt idx="1333">
                  <c:v>1254</c:v>
                </c:pt>
                <c:pt idx="1334">
                  <c:v>1131</c:v>
                </c:pt>
                <c:pt idx="1335">
                  <c:v>835</c:v>
                </c:pt>
                <c:pt idx="1336">
                  <c:v>836</c:v>
                </c:pt>
                <c:pt idx="1337">
                  <c:v>1172</c:v>
                </c:pt>
                <c:pt idx="1338">
                  <c:v>945</c:v>
                </c:pt>
                <c:pt idx="1339">
                  <c:v>391</c:v>
                </c:pt>
                <c:pt idx="1340">
                  <c:v>1266</c:v>
                </c:pt>
                <c:pt idx="1341">
                  <c:v>311</c:v>
                </c:pt>
                <c:pt idx="1342">
                  <c:v>1480</c:v>
                </c:pt>
                <c:pt idx="1343">
                  <c:v>592</c:v>
                </c:pt>
                <c:pt idx="1344">
                  <c:v>783</c:v>
                </c:pt>
                <c:pt idx="1345">
                  <c:v>219</c:v>
                </c:pt>
                <c:pt idx="1346">
                  <c:v>556</c:v>
                </c:pt>
                <c:pt idx="1347">
                  <c:v>1213</c:v>
                </c:pt>
                <c:pt idx="1348">
                  <c:v>777.51162790697674</c:v>
                </c:pt>
                <c:pt idx="1349">
                  <c:v>482</c:v>
                </c:pt>
                <c:pt idx="1350">
                  <c:v>511</c:v>
                </c:pt>
                <c:pt idx="1351">
                  <c:v>117</c:v>
                </c:pt>
                <c:pt idx="1352">
                  <c:v>170</c:v>
                </c:pt>
                <c:pt idx="1353">
                  <c:v>967</c:v>
                </c:pt>
                <c:pt idx="1354">
                  <c:v>1162</c:v>
                </c:pt>
                <c:pt idx="1355">
                  <c:v>335</c:v>
                </c:pt>
                <c:pt idx="1356">
                  <c:v>337</c:v>
                </c:pt>
                <c:pt idx="1357">
                  <c:v>1396</c:v>
                </c:pt>
                <c:pt idx="1358">
                  <c:v>1079</c:v>
                </c:pt>
                <c:pt idx="1359">
                  <c:v>735</c:v>
                </c:pt>
                <c:pt idx="1360">
                  <c:v>471</c:v>
                </c:pt>
                <c:pt idx="1361">
                  <c:v>1096</c:v>
                </c:pt>
                <c:pt idx="1362">
                  <c:v>843.5826086956522</c:v>
                </c:pt>
                <c:pt idx="1363">
                  <c:v>217</c:v>
                </c:pt>
                <c:pt idx="1364">
                  <c:v>783</c:v>
                </c:pt>
                <c:pt idx="1365">
                  <c:v>803.12121212121212</c:v>
                </c:pt>
                <c:pt idx="1366">
                  <c:v>787.54826254826253</c:v>
                </c:pt>
                <c:pt idx="1367">
                  <c:v>1354</c:v>
                </c:pt>
                <c:pt idx="1368">
                  <c:v>773.53418803418799</c:v>
                </c:pt>
                <c:pt idx="1369">
                  <c:v>1475</c:v>
                </c:pt>
                <c:pt idx="1370">
                  <c:v>1169</c:v>
                </c:pt>
                <c:pt idx="1371">
                  <c:v>1443</c:v>
                </c:pt>
                <c:pt idx="1372">
                  <c:v>805.3360655737705</c:v>
                </c:pt>
                <c:pt idx="1373">
                  <c:v>773.53418803418799</c:v>
                </c:pt>
                <c:pt idx="1374">
                  <c:v>605</c:v>
                </c:pt>
                <c:pt idx="1375">
                  <c:v>238</c:v>
                </c:pt>
                <c:pt idx="1376">
                  <c:v>1206</c:v>
                </c:pt>
                <c:pt idx="1377">
                  <c:v>776.57377049180332</c:v>
                </c:pt>
                <c:pt idx="1378">
                  <c:v>787.54826254826253</c:v>
                </c:pt>
                <c:pt idx="1379">
                  <c:v>1337</c:v>
                </c:pt>
                <c:pt idx="1380">
                  <c:v>682</c:v>
                </c:pt>
                <c:pt idx="1381">
                  <c:v>1103</c:v>
                </c:pt>
                <c:pt idx="1382">
                  <c:v>976</c:v>
                </c:pt>
                <c:pt idx="1383">
                  <c:v>1351</c:v>
                </c:pt>
                <c:pt idx="1384">
                  <c:v>937</c:v>
                </c:pt>
                <c:pt idx="1385">
                  <c:v>1239</c:v>
                </c:pt>
                <c:pt idx="1386">
                  <c:v>157</c:v>
                </c:pt>
                <c:pt idx="1387">
                  <c:v>136</c:v>
                </c:pt>
                <c:pt idx="1388">
                  <c:v>1146</c:v>
                </c:pt>
                <c:pt idx="1389">
                  <c:v>1125</c:v>
                </c:pt>
                <c:pt idx="1390">
                  <c:v>1404</c:v>
                </c:pt>
                <c:pt idx="1391">
                  <c:v>1404</c:v>
                </c:pt>
                <c:pt idx="1392">
                  <c:v>1224</c:v>
                </c:pt>
                <c:pt idx="1393">
                  <c:v>954</c:v>
                </c:pt>
                <c:pt idx="1394">
                  <c:v>1373</c:v>
                </c:pt>
                <c:pt idx="1395">
                  <c:v>754</c:v>
                </c:pt>
                <c:pt idx="1396">
                  <c:v>1168</c:v>
                </c:pt>
                <c:pt idx="1397">
                  <c:v>155</c:v>
                </c:pt>
                <c:pt idx="1398">
                  <c:v>843.5826086956522</c:v>
                </c:pt>
                <c:pt idx="1399">
                  <c:v>574</c:v>
                </c:pt>
                <c:pt idx="1400">
                  <c:v>1444</c:v>
                </c:pt>
                <c:pt idx="1401">
                  <c:v>189</c:v>
                </c:pt>
                <c:pt idx="1402">
                  <c:v>1276</c:v>
                </c:pt>
                <c:pt idx="1403">
                  <c:v>119</c:v>
                </c:pt>
                <c:pt idx="1404">
                  <c:v>335</c:v>
                </c:pt>
                <c:pt idx="1405">
                  <c:v>697</c:v>
                </c:pt>
                <c:pt idx="1406">
                  <c:v>157</c:v>
                </c:pt>
                <c:pt idx="1407">
                  <c:v>771</c:v>
                </c:pt>
                <c:pt idx="1408">
                  <c:v>571</c:v>
                </c:pt>
                <c:pt idx="1409">
                  <c:v>692</c:v>
                </c:pt>
                <c:pt idx="1410">
                  <c:v>444</c:v>
                </c:pt>
                <c:pt idx="1411">
                  <c:v>309</c:v>
                </c:pt>
                <c:pt idx="1412">
                  <c:v>911</c:v>
                </c:pt>
                <c:pt idx="1413">
                  <c:v>977</c:v>
                </c:pt>
                <c:pt idx="1414">
                  <c:v>843.5826086956522</c:v>
                </c:pt>
                <c:pt idx="1415">
                  <c:v>1313</c:v>
                </c:pt>
                <c:pt idx="1416">
                  <c:v>787.54826254826253</c:v>
                </c:pt>
                <c:pt idx="1417">
                  <c:v>1154</c:v>
                </c:pt>
                <c:pt idx="1418">
                  <c:v>508</c:v>
                </c:pt>
                <c:pt idx="1419">
                  <c:v>557</c:v>
                </c:pt>
                <c:pt idx="1420">
                  <c:v>642</c:v>
                </c:pt>
                <c:pt idx="1421">
                  <c:v>1162</c:v>
                </c:pt>
                <c:pt idx="1422">
                  <c:v>1490</c:v>
                </c:pt>
                <c:pt idx="1423">
                  <c:v>581</c:v>
                </c:pt>
                <c:pt idx="1424">
                  <c:v>1395</c:v>
                </c:pt>
                <c:pt idx="1425">
                  <c:v>501</c:v>
                </c:pt>
                <c:pt idx="1426">
                  <c:v>267</c:v>
                </c:pt>
                <c:pt idx="1427">
                  <c:v>543</c:v>
                </c:pt>
                <c:pt idx="1428">
                  <c:v>234</c:v>
                </c:pt>
                <c:pt idx="1429">
                  <c:v>116</c:v>
                </c:pt>
                <c:pt idx="1430">
                  <c:v>201</c:v>
                </c:pt>
                <c:pt idx="1431">
                  <c:v>801</c:v>
                </c:pt>
                <c:pt idx="1432">
                  <c:v>161</c:v>
                </c:pt>
                <c:pt idx="1433">
                  <c:v>787.54826254826253</c:v>
                </c:pt>
                <c:pt idx="1434">
                  <c:v>803.12121212121212</c:v>
                </c:pt>
                <c:pt idx="1435">
                  <c:v>1037</c:v>
                </c:pt>
                <c:pt idx="1436">
                  <c:v>501</c:v>
                </c:pt>
                <c:pt idx="1437">
                  <c:v>105</c:v>
                </c:pt>
                <c:pt idx="1438">
                  <c:v>638</c:v>
                </c:pt>
                <c:pt idx="1439">
                  <c:v>557</c:v>
                </c:pt>
                <c:pt idx="1440">
                  <c:v>688</c:v>
                </c:pt>
                <c:pt idx="1441">
                  <c:v>667</c:v>
                </c:pt>
                <c:pt idx="1442">
                  <c:v>1092</c:v>
                </c:pt>
                <c:pt idx="1443">
                  <c:v>300</c:v>
                </c:pt>
                <c:pt idx="1444">
                  <c:v>310</c:v>
                </c:pt>
                <c:pt idx="1445">
                  <c:v>805.3360655737705</c:v>
                </c:pt>
                <c:pt idx="1446">
                  <c:v>704</c:v>
                </c:pt>
                <c:pt idx="1447">
                  <c:v>301</c:v>
                </c:pt>
                <c:pt idx="1448">
                  <c:v>930</c:v>
                </c:pt>
                <c:pt idx="1449">
                  <c:v>529</c:v>
                </c:pt>
                <c:pt idx="1450">
                  <c:v>1146</c:v>
                </c:pt>
                <c:pt idx="1451">
                  <c:v>787.54826254826253</c:v>
                </c:pt>
                <c:pt idx="1452">
                  <c:v>878</c:v>
                </c:pt>
                <c:pt idx="1453">
                  <c:v>787.54826254826253</c:v>
                </c:pt>
                <c:pt idx="1454">
                  <c:v>374</c:v>
                </c:pt>
                <c:pt idx="1455">
                  <c:v>773.53418803418799</c:v>
                </c:pt>
                <c:pt idx="1456">
                  <c:v>1199</c:v>
                </c:pt>
                <c:pt idx="1457">
                  <c:v>1194</c:v>
                </c:pt>
                <c:pt idx="1458">
                  <c:v>287</c:v>
                </c:pt>
                <c:pt idx="1459">
                  <c:v>1378</c:v>
                </c:pt>
                <c:pt idx="1460">
                  <c:v>468</c:v>
                </c:pt>
                <c:pt idx="1461">
                  <c:v>410</c:v>
                </c:pt>
                <c:pt idx="1462">
                  <c:v>787.54826254826253</c:v>
                </c:pt>
                <c:pt idx="1463">
                  <c:v>325</c:v>
                </c:pt>
                <c:pt idx="1464">
                  <c:v>803.12121212121212</c:v>
                </c:pt>
                <c:pt idx="1465">
                  <c:v>884</c:v>
                </c:pt>
                <c:pt idx="1466">
                  <c:v>613</c:v>
                </c:pt>
                <c:pt idx="1467">
                  <c:v>155</c:v>
                </c:pt>
                <c:pt idx="1468">
                  <c:v>1023</c:v>
                </c:pt>
                <c:pt idx="1469">
                  <c:v>776.33181818181822</c:v>
                </c:pt>
              </c:numCache>
            </c:numRef>
          </c:yVal>
          <c:smooth val="0"/>
          <c:extLst>
            <c:ext xmlns:c16="http://schemas.microsoft.com/office/drawing/2014/chart" uri="{C3380CC4-5D6E-409C-BE32-E72D297353CC}">
              <c16:uniqueId val="{00000000-6E88-4CE6-B1FF-4DA51B2E4EDA}"/>
            </c:ext>
          </c:extLst>
        </c:ser>
        <c:dLbls>
          <c:showLegendKey val="0"/>
          <c:showVal val="0"/>
          <c:showCatName val="0"/>
          <c:showSerName val="0"/>
          <c:showPercent val="0"/>
          <c:showBubbleSize val="0"/>
        </c:dLbls>
        <c:axId val="507808096"/>
        <c:axId val="507808576"/>
      </c:scatterChart>
      <c:valAx>
        <c:axId val="507808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808576"/>
        <c:crosses val="autoZero"/>
        <c:crossBetween val="midCat"/>
      </c:valAx>
      <c:valAx>
        <c:axId val="50780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8080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 characteristics'!$M$11</c:f>
              <c:strCache>
                <c:ptCount val="1"/>
                <c:pt idx="0">
                  <c:v>NumberofClicks</c:v>
                </c:pt>
              </c:strCache>
            </c:strRef>
          </c:tx>
          <c:spPr>
            <a:ln w="19050" cap="rnd">
              <a:noFill/>
              <a:round/>
            </a:ln>
            <a:effectLst/>
          </c:spPr>
          <c:marker>
            <c:symbol val="circle"/>
            <c:size val="5"/>
            <c:spPr>
              <a:solidFill>
                <a:schemeClr val="accent1"/>
              </a:solidFill>
              <a:ln w="9525">
                <a:solidFill>
                  <a:schemeClr val="accent1"/>
                </a:solidFill>
              </a:ln>
              <a:effectLst/>
            </c:spPr>
          </c:marker>
          <c:yVal>
            <c:numRef>
              <c:f>'Data characteristics'!$M$12:$M$1481</c:f>
              <c:numCache>
                <c:formatCode>0.00</c:formatCode>
                <c:ptCount val="1470"/>
                <c:pt idx="0">
                  <c:v>11</c:v>
                </c:pt>
                <c:pt idx="1">
                  <c:v>23</c:v>
                </c:pt>
                <c:pt idx="2">
                  <c:v>15</c:v>
                </c:pt>
                <c:pt idx="3">
                  <c:v>11</c:v>
                </c:pt>
                <c:pt idx="4">
                  <c:v>15.173076923076923</c:v>
                </c:pt>
                <c:pt idx="5">
                  <c:v>15.173076923076923</c:v>
                </c:pt>
                <c:pt idx="6">
                  <c:v>15.173076923076923</c:v>
                </c:pt>
                <c:pt idx="7">
                  <c:v>22</c:v>
                </c:pt>
                <c:pt idx="8">
                  <c:v>15.345132743362832</c:v>
                </c:pt>
                <c:pt idx="9">
                  <c:v>13</c:v>
                </c:pt>
                <c:pt idx="10">
                  <c:v>15.173076923076923</c:v>
                </c:pt>
                <c:pt idx="11">
                  <c:v>15.173076923076923</c:v>
                </c:pt>
                <c:pt idx="12">
                  <c:v>15.375527426160337</c:v>
                </c:pt>
                <c:pt idx="13">
                  <c:v>11</c:v>
                </c:pt>
                <c:pt idx="14">
                  <c:v>14</c:v>
                </c:pt>
                <c:pt idx="15">
                  <c:v>15.345132743362832</c:v>
                </c:pt>
                <c:pt idx="16">
                  <c:v>15.375527426160337</c:v>
                </c:pt>
                <c:pt idx="17">
                  <c:v>13</c:v>
                </c:pt>
                <c:pt idx="18">
                  <c:v>16</c:v>
                </c:pt>
                <c:pt idx="19">
                  <c:v>11</c:v>
                </c:pt>
                <c:pt idx="20">
                  <c:v>18</c:v>
                </c:pt>
                <c:pt idx="21">
                  <c:v>23</c:v>
                </c:pt>
                <c:pt idx="22">
                  <c:v>11</c:v>
                </c:pt>
                <c:pt idx="23">
                  <c:v>14</c:v>
                </c:pt>
                <c:pt idx="24">
                  <c:v>11</c:v>
                </c:pt>
                <c:pt idx="25">
                  <c:v>11</c:v>
                </c:pt>
                <c:pt idx="26">
                  <c:v>22</c:v>
                </c:pt>
                <c:pt idx="27">
                  <c:v>11</c:v>
                </c:pt>
                <c:pt idx="28">
                  <c:v>14</c:v>
                </c:pt>
                <c:pt idx="29">
                  <c:v>12</c:v>
                </c:pt>
                <c:pt idx="30">
                  <c:v>11</c:v>
                </c:pt>
                <c:pt idx="31">
                  <c:v>13</c:v>
                </c:pt>
                <c:pt idx="32">
                  <c:v>13</c:v>
                </c:pt>
                <c:pt idx="33">
                  <c:v>14</c:v>
                </c:pt>
                <c:pt idx="34">
                  <c:v>15.375527426160337</c:v>
                </c:pt>
                <c:pt idx="35">
                  <c:v>15.375527426160337</c:v>
                </c:pt>
                <c:pt idx="36">
                  <c:v>14</c:v>
                </c:pt>
                <c:pt idx="37">
                  <c:v>13</c:v>
                </c:pt>
                <c:pt idx="38">
                  <c:v>14</c:v>
                </c:pt>
                <c:pt idx="39">
                  <c:v>19</c:v>
                </c:pt>
                <c:pt idx="40">
                  <c:v>12</c:v>
                </c:pt>
                <c:pt idx="41">
                  <c:v>13</c:v>
                </c:pt>
                <c:pt idx="42">
                  <c:v>12</c:v>
                </c:pt>
                <c:pt idx="43">
                  <c:v>15</c:v>
                </c:pt>
                <c:pt idx="44">
                  <c:v>23</c:v>
                </c:pt>
                <c:pt idx="45">
                  <c:v>12</c:v>
                </c:pt>
                <c:pt idx="46">
                  <c:v>20</c:v>
                </c:pt>
                <c:pt idx="47">
                  <c:v>21</c:v>
                </c:pt>
                <c:pt idx="48">
                  <c:v>21</c:v>
                </c:pt>
                <c:pt idx="49">
                  <c:v>19</c:v>
                </c:pt>
                <c:pt idx="50">
                  <c:v>13</c:v>
                </c:pt>
                <c:pt idx="51">
                  <c:v>13</c:v>
                </c:pt>
                <c:pt idx="52">
                  <c:v>21</c:v>
                </c:pt>
                <c:pt idx="53">
                  <c:v>13</c:v>
                </c:pt>
                <c:pt idx="54">
                  <c:v>19</c:v>
                </c:pt>
                <c:pt idx="55">
                  <c:v>12</c:v>
                </c:pt>
                <c:pt idx="56">
                  <c:v>22</c:v>
                </c:pt>
                <c:pt idx="57">
                  <c:v>15</c:v>
                </c:pt>
                <c:pt idx="58">
                  <c:v>22</c:v>
                </c:pt>
                <c:pt idx="59">
                  <c:v>18</c:v>
                </c:pt>
                <c:pt idx="60">
                  <c:v>22</c:v>
                </c:pt>
                <c:pt idx="61">
                  <c:v>11</c:v>
                </c:pt>
                <c:pt idx="62">
                  <c:v>12</c:v>
                </c:pt>
                <c:pt idx="63">
                  <c:v>11</c:v>
                </c:pt>
                <c:pt idx="64">
                  <c:v>15.69811320754717</c:v>
                </c:pt>
                <c:pt idx="65">
                  <c:v>15.049382716049383</c:v>
                </c:pt>
                <c:pt idx="66">
                  <c:v>15.345132743362832</c:v>
                </c:pt>
                <c:pt idx="67">
                  <c:v>15.375527426160337</c:v>
                </c:pt>
                <c:pt idx="68">
                  <c:v>15.375527426160337</c:v>
                </c:pt>
                <c:pt idx="69">
                  <c:v>15.375527426160337</c:v>
                </c:pt>
                <c:pt idx="70">
                  <c:v>14.945945945945946</c:v>
                </c:pt>
                <c:pt idx="71">
                  <c:v>15.375527426160337</c:v>
                </c:pt>
                <c:pt idx="72">
                  <c:v>17</c:v>
                </c:pt>
                <c:pt idx="73">
                  <c:v>17</c:v>
                </c:pt>
                <c:pt idx="74">
                  <c:v>12</c:v>
                </c:pt>
                <c:pt idx="75">
                  <c:v>23</c:v>
                </c:pt>
                <c:pt idx="76">
                  <c:v>14</c:v>
                </c:pt>
                <c:pt idx="77">
                  <c:v>14</c:v>
                </c:pt>
                <c:pt idx="78">
                  <c:v>13</c:v>
                </c:pt>
                <c:pt idx="79">
                  <c:v>22</c:v>
                </c:pt>
                <c:pt idx="80">
                  <c:v>12</c:v>
                </c:pt>
                <c:pt idx="81">
                  <c:v>18</c:v>
                </c:pt>
                <c:pt idx="82">
                  <c:v>14</c:v>
                </c:pt>
                <c:pt idx="83">
                  <c:v>12</c:v>
                </c:pt>
                <c:pt idx="84">
                  <c:v>15</c:v>
                </c:pt>
                <c:pt idx="85">
                  <c:v>11</c:v>
                </c:pt>
                <c:pt idx="86">
                  <c:v>13</c:v>
                </c:pt>
                <c:pt idx="87">
                  <c:v>23</c:v>
                </c:pt>
                <c:pt idx="88">
                  <c:v>19</c:v>
                </c:pt>
                <c:pt idx="89">
                  <c:v>16</c:v>
                </c:pt>
                <c:pt idx="90">
                  <c:v>22</c:v>
                </c:pt>
                <c:pt idx="91">
                  <c:v>22</c:v>
                </c:pt>
                <c:pt idx="92">
                  <c:v>12</c:v>
                </c:pt>
                <c:pt idx="93">
                  <c:v>13</c:v>
                </c:pt>
                <c:pt idx="94">
                  <c:v>16</c:v>
                </c:pt>
                <c:pt idx="95">
                  <c:v>12</c:v>
                </c:pt>
                <c:pt idx="96">
                  <c:v>14.945945945945946</c:v>
                </c:pt>
                <c:pt idx="97">
                  <c:v>15</c:v>
                </c:pt>
                <c:pt idx="98">
                  <c:v>14.945945945945946</c:v>
                </c:pt>
                <c:pt idx="99">
                  <c:v>12</c:v>
                </c:pt>
                <c:pt idx="100">
                  <c:v>22</c:v>
                </c:pt>
                <c:pt idx="101">
                  <c:v>13</c:v>
                </c:pt>
                <c:pt idx="102">
                  <c:v>18</c:v>
                </c:pt>
                <c:pt idx="103">
                  <c:v>14</c:v>
                </c:pt>
                <c:pt idx="104">
                  <c:v>14</c:v>
                </c:pt>
                <c:pt idx="105">
                  <c:v>21</c:v>
                </c:pt>
                <c:pt idx="106">
                  <c:v>19</c:v>
                </c:pt>
                <c:pt idx="107">
                  <c:v>11</c:v>
                </c:pt>
                <c:pt idx="108">
                  <c:v>11</c:v>
                </c:pt>
                <c:pt idx="109">
                  <c:v>15</c:v>
                </c:pt>
                <c:pt idx="110">
                  <c:v>20</c:v>
                </c:pt>
                <c:pt idx="111">
                  <c:v>24</c:v>
                </c:pt>
                <c:pt idx="112">
                  <c:v>15.049382716049383</c:v>
                </c:pt>
                <c:pt idx="113">
                  <c:v>12</c:v>
                </c:pt>
                <c:pt idx="114">
                  <c:v>15</c:v>
                </c:pt>
                <c:pt idx="115">
                  <c:v>12</c:v>
                </c:pt>
                <c:pt idx="116">
                  <c:v>12</c:v>
                </c:pt>
                <c:pt idx="117">
                  <c:v>14</c:v>
                </c:pt>
                <c:pt idx="118">
                  <c:v>22</c:v>
                </c:pt>
                <c:pt idx="119">
                  <c:v>12</c:v>
                </c:pt>
                <c:pt idx="120">
                  <c:v>25</c:v>
                </c:pt>
                <c:pt idx="121">
                  <c:v>13</c:v>
                </c:pt>
                <c:pt idx="122">
                  <c:v>18</c:v>
                </c:pt>
                <c:pt idx="123">
                  <c:v>13</c:v>
                </c:pt>
                <c:pt idx="124">
                  <c:v>18</c:v>
                </c:pt>
                <c:pt idx="125">
                  <c:v>19</c:v>
                </c:pt>
                <c:pt idx="126">
                  <c:v>12</c:v>
                </c:pt>
                <c:pt idx="127">
                  <c:v>19</c:v>
                </c:pt>
                <c:pt idx="128">
                  <c:v>14</c:v>
                </c:pt>
                <c:pt idx="129">
                  <c:v>14</c:v>
                </c:pt>
                <c:pt idx="130">
                  <c:v>12</c:v>
                </c:pt>
                <c:pt idx="131">
                  <c:v>11</c:v>
                </c:pt>
                <c:pt idx="132">
                  <c:v>11</c:v>
                </c:pt>
                <c:pt idx="133">
                  <c:v>13</c:v>
                </c:pt>
                <c:pt idx="134">
                  <c:v>23</c:v>
                </c:pt>
                <c:pt idx="135">
                  <c:v>20</c:v>
                </c:pt>
                <c:pt idx="136">
                  <c:v>15</c:v>
                </c:pt>
                <c:pt idx="137">
                  <c:v>14.945945945945946</c:v>
                </c:pt>
                <c:pt idx="138">
                  <c:v>18</c:v>
                </c:pt>
                <c:pt idx="139">
                  <c:v>19</c:v>
                </c:pt>
                <c:pt idx="140">
                  <c:v>22</c:v>
                </c:pt>
                <c:pt idx="141">
                  <c:v>13</c:v>
                </c:pt>
                <c:pt idx="142">
                  <c:v>20</c:v>
                </c:pt>
                <c:pt idx="143">
                  <c:v>14</c:v>
                </c:pt>
                <c:pt idx="144">
                  <c:v>17</c:v>
                </c:pt>
                <c:pt idx="145">
                  <c:v>14</c:v>
                </c:pt>
                <c:pt idx="146">
                  <c:v>13</c:v>
                </c:pt>
                <c:pt idx="147">
                  <c:v>13</c:v>
                </c:pt>
                <c:pt idx="148">
                  <c:v>21</c:v>
                </c:pt>
                <c:pt idx="149">
                  <c:v>14</c:v>
                </c:pt>
                <c:pt idx="150">
                  <c:v>11</c:v>
                </c:pt>
                <c:pt idx="151">
                  <c:v>13</c:v>
                </c:pt>
                <c:pt idx="152">
                  <c:v>20</c:v>
                </c:pt>
                <c:pt idx="153">
                  <c:v>18</c:v>
                </c:pt>
                <c:pt idx="154">
                  <c:v>14</c:v>
                </c:pt>
                <c:pt idx="155">
                  <c:v>13</c:v>
                </c:pt>
                <c:pt idx="156">
                  <c:v>15.345132743362832</c:v>
                </c:pt>
                <c:pt idx="157">
                  <c:v>20</c:v>
                </c:pt>
                <c:pt idx="158">
                  <c:v>11</c:v>
                </c:pt>
                <c:pt idx="159">
                  <c:v>18</c:v>
                </c:pt>
                <c:pt idx="160">
                  <c:v>24</c:v>
                </c:pt>
                <c:pt idx="161">
                  <c:v>18</c:v>
                </c:pt>
                <c:pt idx="162">
                  <c:v>11</c:v>
                </c:pt>
                <c:pt idx="163">
                  <c:v>16</c:v>
                </c:pt>
                <c:pt idx="164">
                  <c:v>15</c:v>
                </c:pt>
                <c:pt idx="165">
                  <c:v>15</c:v>
                </c:pt>
                <c:pt idx="166">
                  <c:v>12</c:v>
                </c:pt>
                <c:pt idx="167">
                  <c:v>12</c:v>
                </c:pt>
                <c:pt idx="168">
                  <c:v>22</c:v>
                </c:pt>
                <c:pt idx="169">
                  <c:v>15.375527426160337</c:v>
                </c:pt>
                <c:pt idx="170">
                  <c:v>16</c:v>
                </c:pt>
                <c:pt idx="171">
                  <c:v>21</c:v>
                </c:pt>
                <c:pt idx="172">
                  <c:v>12</c:v>
                </c:pt>
                <c:pt idx="173">
                  <c:v>11</c:v>
                </c:pt>
                <c:pt idx="174">
                  <c:v>11</c:v>
                </c:pt>
                <c:pt idx="175">
                  <c:v>18</c:v>
                </c:pt>
                <c:pt idx="176">
                  <c:v>14</c:v>
                </c:pt>
                <c:pt idx="177">
                  <c:v>22</c:v>
                </c:pt>
                <c:pt idx="178">
                  <c:v>25</c:v>
                </c:pt>
                <c:pt idx="179">
                  <c:v>12</c:v>
                </c:pt>
                <c:pt idx="180">
                  <c:v>23</c:v>
                </c:pt>
                <c:pt idx="181">
                  <c:v>15.375527426160337</c:v>
                </c:pt>
                <c:pt idx="182">
                  <c:v>22</c:v>
                </c:pt>
                <c:pt idx="183">
                  <c:v>15</c:v>
                </c:pt>
                <c:pt idx="184">
                  <c:v>11</c:v>
                </c:pt>
                <c:pt idx="185">
                  <c:v>13</c:v>
                </c:pt>
                <c:pt idx="186">
                  <c:v>14</c:v>
                </c:pt>
                <c:pt idx="187">
                  <c:v>11</c:v>
                </c:pt>
                <c:pt idx="188">
                  <c:v>17</c:v>
                </c:pt>
                <c:pt idx="189">
                  <c:v>18</c:v>
                </c:pt>
                <c:pt idx="190">
                  <c:v>15.049382716049383</c:v>
                </c:pt>
                <c:pt idx="191">
                  <c:v>15.375527426160337</c:v>
                </c:pt>
                <c:pt idx="192">
                  <c:v>15.345132743362832</c:v>
                </c:pt>
                <c:pt idx="193">
                  <c:v>15.375527426160337</c:v>
                </c:pt>
                <c:pt idx="194">
                  <c:v>15.049382716049383</c:v>
                </c:pt>
                <c:pt idx="195">
                  <c:v>15.375527426160337</c:v>
                </c:pt>
                <c:pt idx="196">
                  <c:v>11</c:v>
                </c:pt>
                <c:pt idx="197">
                  <c:v>15.345132743362832</c:v>
                </c:pt>
                <c:pt idx="198">
                  <c:v>15.345132743362832</c:v>
                </c:pt>
                <c:pt idx="199">
                  <c:v>15.345132743362832</c:v>
                </c:pt>
                <c:pt idx="200">
                  <c:v>15.345132743362832</c:v>
                </c:pt>
                <c:pt idx="201">
                  <c:v>15</c:v>
                </c:pt>
                <c:pt idx="202">
                  <c:v>17</c:v>
                </c:pt>
                <c:pt idx="203">
                  <c:v>15</c:v>
                </c:pt>
                <c:pt idx="204">
                  <c:v>19</c:v>
                </c:pt>
                <c:pt idx="205">
                  <c:v>14.945945945945946</c:v>
                </c:pt>
                <c:pt idx="206">
                  <c:v>15.375527426160337</c:v>
                </c:pt>
                <c:pt idx="207">
                  <c:v>15.173076923076923</c:v>
                </c:pt>
                <c:pt idx="208">
                  <c:v>15.69811320754717</c:v>
                </c:pt>
                <c:pt idx="209">
                  <c:v>15.69811320754717</c:v>
                </c:pt>
                <c:pt idx="210">
                  <c:v>11</c:v>
                </c:pt>
                <c:pt idx="211">
                  <c:v>22</c:v>
                </c:pt>
                <c:pt idx="212">
                  <c:v>14</c:v>
                </c:pt>
                <c:pt idx="213">
                  <c:v>16</c:v>
                </c:pt>
                <c:pt idx="214">
                  <c:v>11</c:v>
                </c:pt>
                <c:pt idx="215">
                  <c:v>18</c:v>
                </c:pt>
                <c:pt idx="216">
                  <c:v>15</c:v>
                </c:pt>
                <c:pt idx="217">
                  <c:v>14</c:v>
                </c:pt>
                <c:pt idx="218">
                  <c:v>12</c:v>
                </c:pt>
                <c:pt idx="219">
                  <c:v>14</c:v>
                </c:pt>
                <c:pt idx="220">
                  <c:v>16</c:v>
                </c:pt>
                <c:pt idx="221">
                  <c:v>21</c:v>
                </c:pt>
                <c:pt idx="222">
                  <c:v>14</c:v>
                </c:pt>
                <c:pt idx="223">
                  <c:v>12</c:v>
                </c:pt>
                <c:pt idx="224">
                  <c:v>12</c:v>
                </c:pt>
                <c:pt idx="225">
                  <c:v>17</c:v>
                </c:pt>
                <c:pt idx="226">
                  <c:v>17</c:v>
                </c:pt>
                <c:pt idx="227">
                  <c:v>14</c:v>
                </c:pt>
                <c:pt idx="228">
                  <c:v>14</c:v>
                </c:pt>
                <c:pt idx="229">
                  <c:v>13</c:v>
                </c:pt>
                <c:pt idx="230">
                  <c:v>15</c:v>
                </c:pt>
                <c:pt idx="231">
                  <c:v>11</c:v>
                </c:pt>
                <c:pt idx="232">
                  <c:v>17</c:v>
                </c:pt>
                <c:pt idx="233">
                  <c:v>15.049382716049383</c:v>
                </c:pt>
                <c:pt idx="234">
                  <c:v>15.173076923076923</c:v>
                </c:pt>
                <c:pt idx="235">
                  <c:v>15.049382716049383</c:v>
                </c:pt>
                <c:pt idx="236">
                  <c:v>15.173076923076923</c:v>
                </c:pt>
                <c:pt idx="237">
                  <c:v>15.049382716049383</c:v>
                </c:pt>
                <c:pt idx="238">
                  <c:v>11</c:v>
                </c:pt>
                <c:pt idx="239">
                  <c:v>14</c:v>
                </c:pt>
                <c:pt idx="240">
                  <c:v>14</c:v>
                </c:pt>
                <c:pt idx="241">
                  <c:v>18</c:v>
                </c:pt>
                <c:pt idx="242">
                  <c:v>16</c:v>
                </c:pt>
                <c:pt idx="243">
                  <c:v>17</c:v>
                </c:pt>
                <c:pt idx="244">
                  <c:v>11</c:v>
                </c:pt>
                <c:pt idx="245">
                  <c:v>12</c:v>
                </c:pt>
                <c:pt idx="246">
                  <c:v>13</c:v>
                </c:pt>
                <c:pt idx="247">
                  <c:v>13</c:v>
                </c:pt>
                <c:pt idx="248">
                  <c:v>14</c:v>
                </c:pt>
                <c:pt idx="249">
                  <c:v>17</c:v>
                </c:pt>
                <c:pt idx="250">
                  <c:v>11</c:v>
                </c:pt>
                <c:pt idx="251">
                  <c:v>25</c:v>
                </c:pt>
                <c:pt idx="252">
                  <c:v>15.375527426160337</c:v>
                </c:pt>
                <c:pt idx="253">
                  <c:v>15.375527426160337</c:v>
                </c:pt>
                <c:pt idx="254">
                  <c:v>14.945945945945946</c:v>
                </c:pt>
                <c:pt idx="255">
                  <c:v>15.345132743362832</c:v>
                </c:pt>
                <c:pt idx="256">
                  <c:v>15.173076923076923</c:v>
                </c:pt>
                <c:pt idx="257">
                  <c:v>15.079365079365079</c:v>
                </c:pt>
                <c:pt idx="258">
                  <c:v>11</c:v>
                </c:pt>
                <c:pt idx="259">
                  <c:v>11</c:v>
                </c:pt>
                <c:pt idx="260">
                  <c:v>20</c:v>
                </c:pt>
                <c:pt idx="261">
                  <c:v>18</c:v>
                </c:pt>
                <c:pt idx="262">
                  <c:v>13</c:v>
                </c:pt>
                <c:pt idx="263">
                  <c:v>12</c:v>
                </c:pt>
                <c:pt idx="264">
                  <c:v>11</c:v>
                </c:pt>
                <c:pt idx="265">
                  <c:v>19</c:v>
                </c:pt>
                <c:pt idx="266">
                  <c:v>21</c:v>
                </c:pt>
                <c:pt idx="267">
                  <c:v>12</c:v>
                </c:pt>
                <c:pt idx="268">
                  <c:v>14</c:v>
                </c:pt>
                <c:pt idx="269">
                  <c:v>11</c:v>
                </c:pt>
                <c:pt idx="270">
                  <c:v>14</c:v>
                </c:pt>
                <c:pt idx="271">
                  <c:v>12</c:v>
                </c:pt>
                <c:pt idx="272">
                  <c:v>23</c:v>
                </c:pt>
                <c:pt idx="273">
                  <c:v>14</c:v>
                </c:pt>
                <c:pt idx="274">
                  <c:v>17</c:v>
                </c:pt>
                <c:pt idx="275">
                  <c:v>18</c:v>
                </c:pt>
                <c:pt idx="276">
                  <c:v>18</c:v>
                </c:pt>
                <c:pt idx="277">
                  <c:v>24</c:v>
                </c:pt>
                <c:pt idx="278">
                  <c:v>20</c:v>
                </c:pt>
                <c:pt idx="279">
                  <c:v>15.079365079365079</c:v>
                </c:pt>
                <c:pt idx="280">
                  <c:v>15.079365079365079</c:v>
                </c:pt>
                <c:pt idx="281">
                  <c:v>14.945945945945946</c:v>
                </c:pt>
                <c:pt idx="282">
                  <c:v>14.945945945945946</c:v>
                </c:pt>
                <c:pt idx="283">
                  <c:v>15.173076923076923</c:v>
                </c:pt>
                <c:pt idx="284">
                  <c:v>13</c:v>
                </c:pt>
                <c:pt idx="285">
                  <c:v>12</c:v>
                </c:pt>
                <c:pt idx="286">
                  <c:v>22</c:v>
                </c:pt>
                <c:pt idx="287">
                  <c:v>14</c:v>
                </c:pt>
                <c:pt idx="288">
                  <c:v>13</c:v>
                </c:pt>
                <c:pt idx="289">
                  <c:v>21</c:v>
                </c:pt>
                <c:pt idx="290">
                  <c:v>11</c:v>
                </c:pt>
                <c:pt idx="291">
                  <c:v>12</c:v>
                </c:pt>
                <c:pt idx="292">
                  <c:v>11</c:v>
                </c:pt>
                <c:pt idx="293">
                  <c:v>12</c:v>
                </c:pt>
                <c:pt idx="294">
                  <c:v>12</c:v>
                </c:pt>
                <c:pt idx="295">
                  <c:v>14</c:v>
                </c:pt>
                <c:pt idx="296">
                  <c:v>15.173076923076923</c:v>
                </c:pt>
                <c:pt idx="297">
                  <c:v>14.945945945945946</c:v>
                </c:pt>
                <c:pt idx="298">
                  <c:v>15.173076923076923</c:v>
                </c:pt>
                <c:pt idx="299">
                  <c:v>15.345132743362832</c:v>
                </c:pt>
                <c:pt idx="300">
                  <c:v>15.049382716049383</c:v>
                </c:pt>
                <c:pt idx="301">
                  <c:v>15.492537313432836</c:v>
                </c:pt>
                <c:pt idx="302">
                  <c:v>19</c:v>
                </c:pt>
                <c:pt idx="303">
                  <c:v>11</c:v>
                </c:pt>
                <c:pt idx="304">
                  <c:v>17</c:v>
                </c:pt>
                <c:pt idx="305">
                  <c:v>15</c:v>
                </c:pt>
                <c:pt idx="306">
                  <c:v>14</c:v>
                </c:pt>
                <c:pt idx="307">
                  <c:v>17</c:v>
                </c:pt>
                <c:pt idx="308">
                  <c:v>13</c:v>
                </c:pt>
                <c:pt idx="309">
                  <c:v>12</c:v>
                </c:pt>
                <c:pt idx="310">
                  <c:v>12</c:v>
                </c:pt>
                <c:pt idx="311">
                  <c:v>15.173076923076923</c:v>
                </c:pt>
                <c:pt idx="312">
                  <c:v>15.375527426160337</c:v>
                </c:pt>
                <c:pt idx="313">
                  <c:v>15.049382716049383</c:v>
                </c:pt>
                <c:pt idx="314">
                  <c:v>15.049382716049383</c:v>
                </c:pt>
                <c:pt idx="315">
                  <c:v>15.173076923076923</c:v>
                </c:pt>
                <c:pt idx="316">
                  <c:v>15.69811320754717</c:v>
                </c:pt>
                <c:pt idx="317">
                  <c:v>15</c:v>
                </c:pt>
                <c:pt idx="318">
                  <c:v>12</c:v>
                </c:pt>
                <c:pt idx="319">
                  <c:v>11</c:v>
                </c:pt>
                <c:pt idx="320">
                  <c:v>11</c:v>
                </c:pt>
                <c:pt idx="321">
                  <c:v>12</c:v>
                </c:pt>
                <c:pt idx="322">
                  <c:v>16</c:v>
                </c:pt>
                <c:pt idx="323">
                  <c:v>13</c:v>
                </c:pt>
                <c:pt idx="324">
                  <c:v>13</c:v>
                </c:pt>
                <c:pt idx="325">
                  <c:v>24</c:v>
                </c:pt>
                <c:pt idx="326">
                  <c:v>15</c:v>
                </c:pt>
                <c:pt idx="327">
                  <c:v>18</c:v>
                </c:pt>
                <c:pt idx="328">
                  <c:v>14</c:v>
                </c:pt>
                <c:pt idx="329">
                  <c:v>11</c:v>
                </c:pt>
                <c:pt idx="330">
                  <c:v>15.173076923076923</c:v>
                </c:pt>
                <c:pt idx="331">
                  <c:v>14.945945945945946</c:v>
                </c:pt>
                <c:pt idx="332">
                  <c:v>15.375527426160337</c:v>
                </c:pt>
                <c:pt idx="333">
                  <c:v>15.69811320754717</c:v>
                </c:pt>
                <c:pt idx="334">
                  <c:v>15.375527426160337</c:v>
                </c:pt>
                <c:pt idx="335">
                  <c:v>14.945945945945946</c:v>
                </c:pt>
                <c:pt idx="336">
                  <c:v>11</c:v>
                </c:pt>
                <c:pt idx="337">
                  <c:v>17</c:v>
                </c:pt>
                <c:pt idx="338">
                  <c:v>13</c:v>
                </c:pt>
                <c:pt idx="339">
                  <c:v>18</c:v>
                </c:pt>
                <c:pt idx="340">
                  <c:v>16</c:v>
                </c:pt>
                <c:pt idx="341">
                  <c:v>14</c:v>
                </c:pt>
                <c:pt idx="342">
                  <c:v>14</c:v>
                </c:pt>
                <c:pt idx="343">
                  <c:v>14</c:v>
                </c:pt>
                <c:pt idx="344">
                  <c:v>13</c:v>
                </c:pt>
                <c:pt idx="345">
                  <c:v>12</c:v>
                </c:pt>
                <c:pt idx="346">
                  <c:v>15</c:v>
                </c:pt>
                <c:pt idx="347">
                  <c:v>19</c:v>
                </c:pt>
                <c:pt idx="348">
                  <c:v>14</c:v>
                </c:pt>
                <c:pt idx="349">
                  <c:v>14</c:v>
                </c:pt>
                <c:pt idx="350">
                  <c:v>11</c:v>
                </c:pt>
                <c:pt idx="351">
                  <c:v>13</c:v>
                </c:pt>
                <c:pt idx="352">
                  <c:v>21</c:v>
                </c:pt>
                <c:pt idx="353">
                  <c:v>15.375527426160337</c:v>
                </c:pt>
                <c:pt idx="354">
                  <c:v>14.945945945945946</c:v>
                </c:pt>
                <c:pt idx="355">
                  <c:v>14.945945945945946</c:v>
                </c:pt>
                <c:pt idx="356">
                  <c:v>15.69811320754717</c:v>
                </c:pt>
                <c:pt idx="357">
                  <c:v>15.492537313432836</c:v>
                </c:pt>
                <c:pt idx="358">
                  <c:v>14.945945945945946</c:v>
                </c:pt>
                <c:pt idx="359">
                  <c:v>11</c:v>
                </c:pt>
                <c:pt idx="360">
                  <c:v>11</c:v>
                </c:pt>
                <c:pt idx="361">
                  <c:v>13</c:v>
                </c:pt>
                <c:pt idx="362">
                  <c:v>24</c:v>
                </c:pt>
                <c:pt idx="363">
                  <c:v>13</c:v>
                </c:pt>
                <c:pt idx="364">
                  <c:v>20</c:v>
                </c:pt>
                <c:pt idx="365">
                  <c:v>14</c:v>
                </c:pt>
                <c:pt idx="366">
                  <c:v>18</c:v>
                </c:pt>
                <c:pt idx="367">
                  <c:v>15</c:v>
                </c:pt>
                <c:pt idx="368">
                  <c:v>12</c:v>
                </c:pt>
                <c:pt idx="369">
                  <c:v>16</c:v>
                </c:pt>
                <c:pt idx="370">
                  <c:v>15</c:v>
                </c:pt>
                <c:pt idx="371">
                  <c:v>16</c:v>
                </c:pt>
                <c:pt idx="372">
                  <c:v>19</c:v>
                </c:pt>
                <c:pt idx="373">
                  <c:v>11</c:v>
                </c:pt>
                <c:pt idx="374">
                  <c:v>14.945945945945946</c:v>
                </c:pt>
                <c:pt idx="375">
                  <c:v>15.69811320754717</c:v>
                </c:pt>
                <c:pt idx="376">
                  <c:v>14.945945945945946</c:v>
                </c:pt>
                <c:pt idx="377">
                  <c:v>15.375527426160337</c:v>
                </c:pt>
                <c:pt idx="378">
                  <c:v>14.945945945945946</c:v>
                </c:pt>
                <c:pt idx="379">
                  <c:v>13</c:v>
                </c:pt>
                <c:pt idx="380">
                  <c:v>12</c:v>
                </c:pt>
                <c:pt idx="381">
                  <c:v>18</c:v>
                </c:pt>
                <c:pt idx="382">
                  <c:v>22</c:v>
                </c:pt>
                <c:pt idx="383">
                  <c:v>13</c:v>
                </c:pt>
                <c:pt idx="384">
                  <c:v>13</c:v>
                </c:pt>
                <c:pt idx="385">
                  <c:v>23</c:v>
                </c:pt>
                <c:pt idx="386">
                  <c:v>12</c:v>
                </c:pt>
                <c:pt idx="387">
                  <c:v>12</c:v>
                </c:pt>
                <c:pt idx="388">
                  <c:v>16</c:v>
                </c:pt>
                <c:pt idx="389">
                  <c:v>12</c:v>
                </c:pt>
                <c:pt idx="390">
                  <c:v>11</c:v>
                </c:pt>
                <c:pt idx="391">
                  <c:v>22</c:v>
                </c:pt>
                <c:pt idx="392">
                  <c:v>11</c:v>
                </c:pt>
                <c:pt idx="393">
                  <c:v>15</c:v>
                </c:pt>
                <c:pt idx="394">
                  <c:v>12</c:v>
                </c:pt>
                <c:pt idx="395">
                  <c:v>20</c:v>
                </c:pt>
                <c:pt idx="396">
                  <c:v>14</c:v>
                </c:pt>
                <c:pt idx="397">
                  <c:v>11</c:v>
                </c:pt>
                <c:pt idx="398">
                  <c:v>15</c:v>
                </c:pt>
                <c:pt idx="399">
                  <c:v>12</c:v>
                </c:pt>
                <c:pt idx="400">
                  <c:v>14</c:v>
                </c:pt>
                <c:pt idx="401">
                  <c:v>11</c:v>
                </c:pt>
                <c:pt idx="402">
                  <c:v>11</c:v>
                </c:pt>
                <c:pt idx="403">
                  <c:v>16</c:v>
                </c:pt>
                <c:pt idx="404">
                  <c:v>12</c:v>
                </c:pt>
                <c:pt idx="405">
                  <c:v>13</c:v>
                </c:pt>
                <c:pt idx="406">
                  <c:v>14</c:v>
                </c:pt>
                <c:pt idx="407">
                  <c:v>15.375527426160337</c:v>
                </c:pt>
                <c:pt idx="408">
                  <c:v>15.049382716049383</c:v>
                </c:pt>
                <c:pt idx="409">
                  <c:v>15.375527426160337</c:v>
                </c:pt>
                <c:pt idx="410">
                  <c:v>15.345132743362832</c:v>
                </c:pt>
                <c:pt idx="411">
                  <c:v>15.049382716049383</c:v>
                </c:pt>
                <c:pt idx="412">
                  <c:v>15.345132743362832</c:v>
                </c:pt>
                <c:pt idx="413">
                  <c:v>11</c:v>
                </c:pt>
                <c:pt idx="414">
                  <c:v>16</c:v>
                </c:pt>
                <c:pt idx="415">
                  <c:v>16</c:v>
                </c:pt>
                <c:pt idx="416">
                  <c:v>23</c:v>
                </c:pt>
                <c:pt idx="417">
                  <c:v>14</c:v>
                </c:pt>
                <c:pt idx="418">
                  <c:v>22</c:v>
                </c:pt>
                <c:pt idx="419">
                  <c:v>15</c:v>
                </c:pt>
                <c:pt idx="420">
                  <c:v>18</c:v>
                </c:pt>
                <c:pt idx="421">
                  <c:v>16</c:v>
                </c:pt>
                <c:pt idx="422">
                  <c:v>12</c:v>
                </c:pt>
                <c:pt idx="423">
                  <c:v>11</c:v>
                </c:pt>
                <c:pt idx="424">
                  <c:v>12</c:v>
                </c:pt>
                <c:pt idx="425">
                  <c:v>15</c:v>
                </c:pt>
                <c:pt idx="426">
                  <c:v>14</c:v>
                </c:pt>
                <c:pt idx="427">
                  <c:v>19</c:v>
                </c:pt>
                <c:pt idx="428">
                  <c:v>13</c:v>
                </c:pt>
                <c:pt idx="429">
                  <c:v>13</c:v>
                </c:pt>
                <c:pt idx="430">
                  <c:v>15.173076923076923</c:v>
                </c:pt>
                <c:pt idx="431">
                  <c:v>15.173076923076923</c:v>
                </c:pt>
                <c:pt idx="432">
                  <c:v>15.375527426160337</c:v>
                </c:pt>
                <c:pt idx="433">
                  <c:v>14.945945945945946</c:v>
                </c:pt>
                <c:pt idx="434">
                  <c:v>15.345132743362832</c:v>
                </c:pt>
                <c:pt idx="435">
                  <c:v>15.049382716049383</c:v>
                </c:pt>
                <c:pt idx="436">
                  <c:v>15.173076923076923</c:v>
                </c:pt>
                <c:pt idx="437">
                  <c:v>15.492537313432836</c:v>
                </c:pt>
                <c:pt idx="438">
                  <c:v>12</c:v>
                </c:pt>
                <c:pt idx="439">
                  <c:v>12</c:v>
                </c:pt>
                <c:pt idx="440">
                  <c:v>15</c:v>
                </c:pt>
                <c:pt idx="441">
                  <c:v>17</c:v>
                </c:pt>
                <c:pt idx="442">
                  <c:v>14</c:v>
                </c:pt>
                <c:pt idx="443">
                  <c:v>16</c:v>
                </c:pt>
                <c:pt idx="444">
                  <c:v>14</c:v>
                </c:pt>
                <c:pt idx="445">
                  <c:v>23</c:v>
                </c:pt>
                <c:pt idx="446">
                  <c:v>14</c:v>
                </c:pt>
                <c:pt idx="447">
                  <c:v>11</c:v>
                </c:pt>
                <c:pt idx="448">
                  <c:v>15</c:v>
                </c:pt>
                <c:pt idx="449">
                  <c:v>11</c:v>
                </c:pt>
                <c:pt idx="450">
                  <c:v>13</c:v>
                </c:pt>
                <c:pt idx="451">
                  <c:v>21</c:v>
                </c:pt>
                <c:pt idx="452">
                  <c:v>19</c:v>
                </c:pt>
                <c:pt idx="453">
                  <c:v>11</c:v>
                </c:pt>
                <c:pt idx="454">
                  <c:v>12</c:v>
                </c:pt>
                <c:pt idx="455">
                  <c:v>19</c:v>
                </c:pt>
                <c:pt idx="456">
                  <c:v>21</c:v>
                </c:pt>
                <c:pt idx="457">
                  <c:v>14</c:v>
                </c:pt>
                <c:pt idx="458">
                  <c:v>15</c:v>
                </c:pt>
                <c:pt idx="459">
                  <c:v>17</c:v>
                </c:pt>
                <c:pt idx="460">
                  <c:v>12</c:v>
                </c:pt>
                <c:pt idx="461">
                  <c:v>14.945945945945946</c:v>
                </c:pt>
                <c:pt idx="462">
                  <c:v>14.945945945945946</c:v>
                </c:pt>
                <c:pt idx="463">
                  <c:v>15.173076923076923</c:v>
                </c:pt>
                <c:pt idx="464">
                  <c:v>15.345132743362832</c:v>
                </c:pt>
                <c:pt idx="465">
                  <c:v>15.69811320754717</c:v>
                </c:pt>
                <c:pt idx="466">
                  <c:v>15.049382716049383</c:v>
                </c:pt>
                <c:pt idx="467">
                  <c:v>14.945945945945946</c:v>
                </c:pt>
                <c:pt idx="468">
                  <c:v>12</c:v>
                </c:pt>
                <c:pt idx="469">
                  <c:v>12</c:v>
                </c:pt>
                <c:pt idx="470">
                  <c:v>13</c:v>
                </c:pt>
                <c:pt idx="471">
                  <c:v>19</c:v>
                </c:pt>
                <c:pt idx="472">
                  <c:v>12</c:v>
                </c:pt>
                <c:pt idx="473">
                  <c:v>17</c:v>
                </c:pt>
                <c:pt idx="474">
                  <c:v>11</c:v>
                </c:pt>
                <c:pt idx="475">
                  <c:v>20</c:v>
                </c:pt>
                <c:pt idx="476">
                  <c:v>21</c:v>
                </c:pt>
                <c:pt idx="477">
                  <c:v>11</c:v>
                </c:pt>
                <c:pt idx="478">
                  <c:v>11</c:v>
                </c:pt>
                <c:pt idx="479">
                  <c:v>16</c:v>
                </c:pt>
                <c:pt idx="480">
                  <c:v>18</c:v>
                </c:pt>
                <c:pt idx="481">
                  <c:v>13</c:v>
                </c:pt>
                <c:pt idx="482">
                  <c:v>17</c:v>
                </c:pt>
                <c:pt idx="483">
                  <c:v>14</c:v>
                </c:pt>
                <c:pt idx="484">
                  <c:v>22</c:v>
                </c:pt>
                <c:pt idx="485">
                  <c:v>12</c:v>
                </c:pt>
                <c:pt idx="486">
                  <c:v>11</c:v>
                </c:pt>
                <c:pt idx="487">
                  <c:v>13</c:v>
                </c:pt>
                <c:pt idx="488">
                  <c:v>13</c:v>
                </c:pt>
                <c:pt idx="489">
                  <c:v>14</c:v>
                </c:pt>
                <c:pt idx="490">
                  <c:v>17</c:v>
                </c:pt>
                <c:pt idx="491">
                  <c:v>13</c:v>
                </c:pt>
                <c:pt idx="492">
                  <c:v>11</c:v>
                </c:pt>
                <c:pt idx="493">
                  <c:v>11</c:v>
                </c:pt>
                <c:pt idx="494">
                  <c:v>18</c:v>
                </c:pt>
                <c:pt idx="495">
                  <c:v>11</c:v>
                </c:pt>
                <c:pt idx="496">
                  <c:v>15.492537313432836</c:v>
                </c:pt>
                <c:pt idx="497">
                  <c:v>12</c:v>
                </c:pt>
                <c:pt idx="498">
                  <c:v>15.375527426160337</c:v>
                </c:pt>
                <c:pt idx="499">
                  <c:v>14.945945945945946</c:v>
                </c:pt>
                <c:pt idx="500">
                  <c:v>15.375527426160337</c:v>
                </c:pt>
                <c:pt idx="501">
                  <c:v>15.375527426160337</c:v>
                </c:pt>
                <c:pt idx="502">
                  <c:v>14.945945945945946</c:v>
                </c:pt>
                <c:pt idx="503">
                  <c:v>12</c:v>
                </c:pt>
                <c:pt idx="504">
                  <c:v>14</c:v>
                </c:pt>
                <c:pt idx="505">
                  <c:v>13</c:v>
                </c:pt>
                <c:pt idx="506">
                  <c:v>15</c:v>
                </c:pt>
                <c:pt idx="507">
                  <c:v>14</c:v>
                </c:pt>
                <c:pt idx="508">
                  <c:v>13</c:v>
                </c:pt>
                <c:pt idx="509">
                  <c:v>23</c:v>
                </c:pt>
                <c:pt idx="510">
                  <c:v>15</c:v>
                </c:pt>
                <c:pt idx="511">
                  <c:v>11</c:v>
                </c:pt>
                <c:pt idx="512">
                  <c:v>13</c:v>
                </c:pt>
                <c:pt idx="513">
                  <c:v>11</c:v>
                </c:pt>
                <c:pt idx="514">
                  <c:v>11</c:v>
                </c:pt>
                <c:pt idx="515">
                  <c:v>18</c:v>
                </c:pt>
                <c:pt idx="516">
                  <c:v>16</c:v>
                </c:pt>
                <c:pt idx="517">
                  <c:v>22</c:v>
                </c:pt>
                <c:pt idx="518">
                  <c:v>20</c:v>
                </c:pt>
                <c:pt idx="519">
                  <c:v>18</c:v>
                </c:pt>
                <c:pt idx="520">
                  <c:v>12</c:v>
                </c:pt>
                <c:pt idx="521">
                  <c:v>20</c:v>
                </c:pt>
                <c:pt idx="522">
                  <c:v>17</c:v>
                </c:pt>
                <c:pt idx="523">
                  <c:v>11</c:v>
                </c:pt>
                <c:pt idx="524">
                  <c:v>14</c:v>
                </c:pt>
                <c:pt idx="525">
                  <c:v>14</c:v>
                </c:pt>
                <c:pt idx="526">
                  <c:v>11</c:v>
                </c:pt>
                <c:pt idx="527">
                  <c:v>14.945945945945946</c:v>
                </c:pt>
                <c:pt idx="528">
                  <c:v>14.945945945945946</c:v>
                </c:pt>
                <c:pt idx="529">
                  <c:v>15.69811320754717</c:v>
                </c:pt>
                <c:pt idx="530">
                  <c:v>15.345132743362832</c:v>
                </c:pt>
                <c:pt idx="531">
                  <c:v>15.079365079365079</c:v>
                </c:pt>
                <c:pt idx="532">
                  <c:v>12</c:v>
                </c:pt>
                <c:pt idx="533">
                  <c:v>21</c:v>
                </c:pt>
                <c:pt idx="534">
                  <c:v>19</c:v>
                </c:pt>
                <c:pt idx="535">
                  <c:v>15</c:v>
                </c:pt>
                <c:pt idx="536">
                  <c:v>14</c:v>
                </c:pt>
                <c:pt idx="537">
                  <c:v>21</c:v>
                </c:pt>
                <c:pt idx="538">
                  <c:v>12</c:v>
                </c:pt>
                <c:pt idx="539">
                  <c:v>15</c:v>
                </c:pt>
                <c:pt idx="540">
                  <c:v>13</c:v>
                </c:pt>
                <c:pt idx="541">
                  <c:v>14</c:v>
                </c:pt>
                <c:pt idx="542">
                  <c:v>14</c:v>
                </c:pt>
                <c:pt idx="543">
                  <c:v>14</c:v>
                </c:pt>
                <c:pt idx="544">
                  <c:v>12</c:v>
                </c:pt>
                <c:pt idx="545">
                  <c:v>23</c:v>
                </c:pt>
                <c:pt idx="546">
                  <c:v>11</c:v>
                </c:pt>
                <c:pt idx="547">
                  <c:v>12</c:v>
                </c:pt>
                <c:pt idx="548">
                  <c:v>18</c:v>
                </c:pt>
                <c:pt idx="549">
                  <c:v>11</c:v>
                </c:pt>
                <c:pt idx="550">
                  <c:v>14</c:v>
                </c:pt>
                <c:pt idx="551">
                  <c:v>15</c:v>
                </c:pt>
                <c:pt idx="552">
                  <c:v>11</c:v>
                </c:pt>
                <c:pt idx="553">
                  <c:v>20</c:v>
                </c:pt>
                <c:pt idx="554">
                  <c:v>19</c:v>
                </c:pt>
                <c:pt idx="555">
                  <c:v>14</c:v>
                </c:pt>
                <c:pt idx="556">
                  <c:v>17</c:v>
                </c:pt>
                <c:pt idx="557">
                  <c:v>11</c:v>
                </c:pt>
                <c:pt idx="558">
                  <c:v>15</c:v>
                </c:pt>
                <c:pt idx="559">
                  <c:v>13</c:v>
                </c:pt>
                <c:pt idx="560">
                  <c:v>14</c:v>
                </c:pt>
                <c:pt idx="561">
                  <c:v>11</c:v>
                </c:pt>
                <c:pt idx="562">
                  <c:v>13</c:v>
                </c:pt>
                <c:pt idx="563">
                  <c:v>23</c:v>
                </c:pt>
                <c:pt idx="564">
                  <c:v>13</c:v>
                </c:pt>
                <c:pt idx="565">
                  <c:v>18</c:v>
                </c:pt>
                <c:pt idx="566">
                  <c:v>12</c:v>
                </c:pt>
                <c:pt idx="567">
                  <c:v>14.945945945945946</c:v>
                </c:pt>
                <c:pt idx="568">
                  <c:v>15.049382716049383</c:v>
                </c:pt>
                <c:pt idx="569">
                  <c:v>14.945945945945946</c:v>
                </c:pt>
                <c:pt idx="570">
                  <c:v>15.375527426160337</c:v>
                </c:pt>
                <c:pt idx="571">
                  <c:v>15.173076923076923</c:v>
                </c:pt>
                <c:pt idx="572">
                  <c:v>12</c:v>
                </c:pt>
                <c:pt idx="573">
                  <c:v>17</c:v>
                </c:pt>
                <c:pt idx="574">
                  <c:v>16</c:v>
                </c:pt>
                <c:pt idx="575">
                  <c:v>11</c:v>
                </c:pt>
                <c:pt idx="576">
                  <c:v>19</c:v>
                </c:pt>
                <c:pt idx="577">
                  <c:v>13</c:v>
                </c:pt>
                <c:pt idx="578">
                  <c:v>12</c:v>
                </c:pt>
                <c:pt idx="579">
                  <c:v>11</c:v>
                </c:pt>
                <c:pt idx="580">
                  <c:v>16</c:v>
                </c:pt>
                <c:pt idx="581">
                  <c:v>21</c:v>
                </c:pt>
                <c:pt idx="582">
                  <c:v>24</c:v>
                </c:pt>
                <c:pt idx="583">
                  <c:v>17</c:v>
                </c:pt>
                <c:pt idx="584">
                  <c:v>13</c:v>
                </c:pt>
                <c:pt idx="585">
                  <c:v>21</c:v>
                </c:pt>
                <c:pt idx="586">
                  <c:v>11</c:v>
                </c:pt>
                <c:pt idx="587">
                  <c:v>20</c:v>
                </c:pt>
                <c:pt idx="588">
                  <c:v>16</c:v>
                </c:pt>
                <c:pt idx="589">
                  <c:v>11</c:v>
                </c:pt>
                <c:pt idx="590">
                  <c:v>11</c:v>
                </c:pt>
                <c:pt idx="591">
                  <c:v>15</c:v>
                </c:pt>
                <c:pt idx="592">
                  <c:v>11</c:v>
                </c:pt>
                <c:pt idx="593">
                  <c:v>15</c:v>
                </c:pt>
                <c:pt idx="594">
                  <c:v>24</c:v>
                </c:pt>
                <c:pt idx="595">
                  <c:v>12</c:v>
                </c:pt>
                <c:pt idx="596">
                  <c:v>13</c:v>
                </c:pt>
                <c:pt idx="597">
                  <c:v>13</c:v>
                </c:pt>
                <c:pt idx="598">
                  <c:v>17</c:v>
                </c:pt>
                <c:pt idx="599">
                  <c:v>13</c:v>
                </c:pt>
                <c:pt idx="600">
                  <c:v>12</c:v>
                </c:pt>
                <c:pt idx="601">
                  <c:v>14</c:v>
                </c:pt>
                <c:pt idx="602">
                  <c:v>15.345132743362832</c:v>
                </c:pt>
                <c:pt idx="603">
                  <c:v>15.375527426160337</c:v>
                </c:pt>
                <c:pt idx="604">
                  <c:v>15.345132743362832</c:v>
                </c:pt>
                <c:pt idx="605">
                  <c:v>15.69811320754717</c:v>
                </c:pt>
                <c:pt idx="606">
                  <c:v>15.375527426160337</c:v>
                </c:pt>
                <c:pt idx="607">
                  <c:v>14.945945945945946</c:v>
                </c:pt>
                <c:pt idx="608">
                  <c:v>14.945945945945946</c:v>
                </c:pt>
                <c:pt idx="609">
                  <c:v>24</c:v>
                </c:pt>
                <c:pt idx="610">
                  <c:v>16</c:v>
                </c:pt>
                <c:pt idx="611">
                  <c:v>21</c:v>
                </c:pt>
                <c:pt idx="612">
                  <c:v>20</c:v>
                </c:pt>
                <c:pt idx="613">
                  <c:v>19</c:v>
                </c:pt>
                <c:pt idx="614">
                  <c:v>14</c:v>
                </c:pt>
                <c:pt idx="615">
                  <c:v>11</c:v>
                </c:pt>
                <c:pt idx="616">
                  <c:v>14</c:v>
                </c:pt>
                <c:pt idx="617">
                  <c:v>12</c:v>
                </c:pt>
                <c:pt idx="618">
                  <c:v>13</c:v>
                </c:pt>
                <c:pt idx="619">
                  <c:v>22</c:v>
                </c:pt>
                <c:pt idx="620">
                  <c:v>11</c:v>
                </c:pt>
                <c:pt idx="621">
                  <c:v>14</c:v>
                </c:pt>
                <c:pt idx="622">
                  <c:v>11</c:v>
                </c:pt>
                <c:pt idx="623">
                  <c:v>12</c:v>
                </c:pt>
                <c:pt idx="624">
                  <c:v>18</c:v>
                </c:pt>
                <c:pt idx="625">
                  <c:v>12</c:v>
                </c:pt>
                <c:pt idx="626">
                  <c:v>12</c:v>
                </c:pt>
                <c:pt idx="627">
                  <c:v>22</c:v>
                </c:pt>
                <c:pt idx="628">
                  <c:v>19</c:v>
                </c:pt>
                <c:pt idx="629">
                  <c:v>13</c:v>
                </c:pt>
                <c:pt idx="630">
                  <c:v>22</c:v>
                </c:pt>
                <c:pt idx="631">
                  <c:v>24</c:v>
                </c:pt>
                <c:pt idx="632">
                  <c:v>14</c:v>
                </c:pt>
                <c:pt idx="633">
                  <c:v>21</c:v>
                </c:pt>
                <c:pt idx="634">
                  <c:v>18</c:v>
                </c:pt>
                <c:pt idx="635">
                  <c:v>20</c:v>
                </c:pt>
                <c:pt idx="636">
                  <c:v>19</c:v>
                </c:pt>
                <c:pt idx="637">
                  <c:v>12</c:v>
                </c:pt>
                <c:pt idx="638">
                  <c:v>12</c:v>
                </c:pt>
                <c:pt idx="639">
                  <c:v>16</c:v>
                </c:pt>
                <c:pt idx="640">
                  <c:v>17</c:v>
                </c:pt>
                <c:pt idx="641">
                  <c:v>14</c:v>
                </c:pt>
                <c:pt idx="642">
                  <c:v>15.492537313432836</c:v>
                </c:pt>
                <c:pt idx="643">
                  <c:v>15.173076923076923</c:v>
                </c:pt>
                <c:pt idx="644">
                  <c:v>15.375527426160337</c:v>
                </c:pt>
                <c:pt idx="645">
                  <c:v>15.492537313432836</c:v>
                </c:pt>
                <c:pt idx="646">
                  <c:v>14.945945945945946</c:v>
                </c:pt>
                <c:pt idx="647">
                  <c:v>15.345132743362832</c:v>
                </c:pt>
                <c:pt idx="648">
                  <c:v>15.492537313432836</c:v>
                </c:pt>
                <c:pt idx="649">
                  <c:v>15.079365079365079</c:v>
                </c:pt>
                <c:pt idx="650">
                  <c:v>15.69811320754717</c:v>
                </c:pt>
                <c:pt idx="651">
                  <c:v>22</c:v>
                </c:pt>
                <c:pt idx="652">
                  <c:v>13</c:v>
                </c:pt>
                <c:pt idx="653">
                  <c:v>11</c:v>
                </c:pt>
                <c:pt idx="654">
                  <c:v>11</c:v>
                </c:pt>
                <c:pt idx="655">
                  <c:v>11</c:v>
                </c:pt>
                <c:pt idx="656">
                  <c:v>24</c:v>
                </c:pt>
                <c:pt idx="657">
                  <c:v>14</c:v>
                </c:pt>
                <c:pt idx="658">
                  <c:v>13</c:v>
                </c:pt>
                <c:pt idx="659">
                  <c:v>14</c:v>
                </c:pt>
                <c:pt idx="660">
                  <c:v>14</c:v>
                </c:pt>
                <c:pt idx="661">
                  <c:v>21</c:v>
                </c:pt>
                <c:pt idx="662">
                  <c:v>13</c:v>
                </c:pt>
                <c:pt idx="663">
                  <c:v>19</c:v>
                </c:pt>
                <c:pt idx="664">
                  <c:v>17</c:v>
                </c:pt>
                <c:pt idx="665">
                  <c:v>18</c:v>
                </c:pt>
                <c:pt idx="666">
                  <c:v>19</c:v>
                </c:pt>
                <c:pt idx="667">
                  <c:v>13</c:v>
                </c:pt>
                <c:pt idx="668">
                  <c:v>18</c:v>
                </c:pt>
                <c:pt idx="669">
                  <c:v>21</c:v>
                </c:pt>
                <c:pt idx="670">
                  <c:v>19</c:v>
                </c:pt>
                <c:pt idx="671">
                  <c:v>14</c:v>
                </c:pt>
                <c:pt idx="672">
                  <c:v>17</c:v>
                </c:pt>
                <c:pt idx="673">
                  <c:v>11</c:v>
                </c:pt>
                <c:pt idx="674">
                  <c:v>13</c:v>
                </c:pt>
                <c:pt idx="675">
                  <c:v>15</c:v>
                </c:pt>
                <c:pt idx="676">
                  <c:v>25</c:v>
                </c:pt>
                <c:pt idx="677">
                  <c:v>11</c:v>
                </c:pt>
                <c:pt idx="678">
                  <c:v>17</c:v>
                </c:pt>
                <c:pt idx="679">
                  <c:v>13</c:v>
                </c:pt>
                <c:pt idx="680">
                  <c:v>18</c:v>
                </c:pt>
                <c:pt idx="681">
                  <c:v>13</c:v>
                </c:pt>
                <c:pt idx="682">
                  <c:v>20</c:v>
                </c:pt>
                <c:pt idx="683">
                  <c:v>18</c:v>
                </c:pt>
                <c:pt idx="684">
                  <c:v>12</c:v>
                </c:pt>
                <c:pt idx="685">
                  <c:v>14.945945945945946</c:v>
                </c:pt>
                <c:pt idx="686">
                  <c:v>15.173076923076923</c:v>
                </c:pt>
                <c:pt idx="687">
                  <c:v>15.173076923076923</c:v>
                </c:pt>
                <c:pt idx="688">
                  <c:v>15.492537313432836</c:v>
                </c:pt>
                <c:pt idx="689">
                  <c:v>15.173076923076923</c:v>
                </c:pt>
                <c:pt idx="690">
                  <c:v>15.69811320754717</c:v>
                </c:pt>
                <c:pt idx="691">
                  <c:v>14</c:v>
                </c:pt>
                <c:pt idx="692">
                  <c:v>12</c:v>
                </c:pt>
                <c:pt idx="693">
                  <c:v>11</c:v>
                </c:pt>
                <c:pt idx="694">
                  <c:v>14</c:v>
                </c:pt>
                <c:pt idx="695">
                  <c:v>11</c:v>
                </c:pt>
                <c:pt idx="696">
                  <c:v>12</c:v>
                </c:pt>
                <c:pt idx="697">
                  <c:v>15</c:v>
                </c:pt>
                <c:pt idx="698">
                  <c:v>16</c:v>
                </c:pt>
                <c:pt idx="699">
                  <c:v>15</c:v>
                </c:pt>
                <c:pt idx="700">
                  <c:v>24</c:v>
                </c:pt>
                <c:pt idx="701">
                  <c:v>13</c:v>
                </c:pt>
                <c:pt idx="702">
                  <c:v>11</c:v>
                </c:pt>
                <c:pt idx="703">
                  <c:v>13</c:v>
                </c:pt>
                <c:pt idx="704">
                  <c:v>13</c:v>
                </c:pt>
                <c:pt idx="705">
                  <c:v>18</c:v>
                </c:pt>
                <c:pt idx="706">
                  <c:v>16</c:v>
                </c:pt>
                <c:pt idx="707">
                  <c:v>19</c:v>
                </c:pt>
                <c:pt idx="708">
                  <c:v>13</c:v>
                </c:pt>
                <c:pt idx="709">
                  <c:v>22</c:v>
                </c:pt>
                <c:pt idx="710">
                  <c:v>11</c:v>
                </c:pt>
                <c:pt idx="711">
                  <c:v>20</c:v>
                </c:pt>
                <c:pt idx="712">
                  <c:v>18</c:v>
                </c:pt>
                <c:pt idx="713">
                  <c:v>14</c:v>
                </c:pt>
                <c:pt idx="714">
                  <c:v>22</c:v>
                </c:pt>
                <c:pt idx="715">
                  <c:v>13</c:v>
                </c:pt>
                <c:pt idx="716">
                  <c:v>17</c:v>
                </c:pt>
                <c:pt idx="717">
                  <c:v>14</c:v>
                </c:pt>
                <c:pt idx="718">
                  <c:v>15</c:v>
                </c:pt>
                <c:pt idx="719">
                  <c:v>17</c:v>
                </c:pt>
                <c:pt idx="720">
                  <c:v>11</c:v>
                </c:pt>
                <c:pt idx="721">
                  <c:v>18</c:v>
                </c:pt>
                <c:pt idx="722">
                  <c:v>17</c:v>
                </c:pt>
                <c:pt idx="723">
                  <c:v>13</c:v>
                </c:pt>
                <c:pt idx="724">
                  <c:v>15</c:v>
                </c:pt>
                <c:pt idx="725">
                  <c:v>24</c:v>
                </c:pt>
                <c:pt idx="726">
                  <c:v>12</c:v>
                </c:pt>
                <c:pt idx="727">
                  <c:v>15</c:v>
                </c:pt>
                <c:pt idx="728">
                  <c:v>11</c:v>
                </c:pt>
                <c:pt idx="729">
                  <c:v>15.69811320754717</c:v>
                </c:pt>
                <c:pt idx="730">
                  <c:v>15.079365079365079</c:v>
                </c:pt>
                <c:pt idx="731">
                  <c:v>15.375527426160337</c:v>
                </c:pt>
                <c:pt idx="732">
                  <c:v>15.173076923076923</c:v>
                </c:pt>
                <c:pt idx="733">
                  <c:v>15.345132743362832</c:v>
                </c:pt>
                <c:pt idx="734">
                  <c:v>15</c:v>
                </c:pt>
                <c:pt idx="735">
                  <c:v>13</c:v>
                </c:pt>
                <c:pt idx="736">
                  <c:v>14</c:v>
                </c:pt>
                <c:pt idx="737">
                  <c:v>14</c:v>
                </c:pt>
                <c:pt idx="738">
                  <c:v>16</c:v>
                </c:pt>
                <c:pt idx="739">
                  <c:v>18</c:v>
                </c:pt>
                <c:pt idx="740">
                  <c:v>20</c:v>
                </c:pt>
                <c:pt idx="741">
                  <c:v>13</c:v>
                </c:pt>
                <c:pt idx="742">
                  <c:v>18</c:v>
                </c:pt>
                <c:pt idx="743">
                  <c:v>13</c:v>
                </c:pt>
                <c:pt idx="744">
                  <c:v>15</c:v>
                </c:pt>
                <c:pt idx="745">
                  <c:v>14</c:v>
                </c:pt>
                <c:pt idx="746">
                  <c:v>22</c:v>
                </c:pt>
                <c:pt idx="747">
                  <c:v>12</c:v>
                </c:pt>
                <c:pt idx="748">
                  <c:v>18</c:v>
                </c:pt>
                <c:pt idx="749">
                  <c:v>15</c:v>
                </c:pt>
                <c:pt idx="750">
                  <c:v>18</c:v>
                </c:pt>
                <c:pt idx="751">
                  <c:v>12</c:v>
                </c:pt>
                <c:pt idx="752">
                  <c:v>16</c:v>
                </c:pt>
                <c:pt idx="753">
                  <c:v>13</c:v>
                </c:pt>
                <c:pt idx="754">
                  <c:v>19</c:v>
                </c:pt>
                <c:pt idx="755">
                  <c:v>13</c:v>
                </c:pt>
                <c:pt idx="756">
                  <c:v>12</c:v>
                </c:pt>
                <c:pt idx="757">
                  <c:v>11</c:v>
                </c:pt>
                <c:pt idx="758">
                  <c:v>14</c:v>
                </c:pt>
                <c:pt idx="759">
                  <c:v>16</c:v>
                </c:pt>
                <c:pt idx="760">
                  <c:v>12</c:v>
                </c:pt>
                <c:pt idx="761">
                  <c:v>14</c:v>
                </c:pt>
                <c:pt idx="762">
                  <c:v>14</c:v>
                </c:pt>
                <c:pt idx="763">
                  <c:v>15.492537313432836</c:v>
                </c:pt>
                <c:pt idx="764">
                  <c:v>15.492537313432836</c:v>
                </c:pt>
                <c:pt idx="765">
                  <c:v>16</c:v>
                </c:pt>
                <c:pt idx="766">
                  <c:v>15.079365079365079</c:v>
                </c:pt>
                <c:pt idx="767">
                  <c:v>15</c:v>
                </c:pt>
                <c:pt idx="768">
                  <c:v>14.945945945945946</c:v>
                </c:pt>
                <c:pt idx="769">
                  <c:v>13</c:v>
                </c:pt>
                <c:pt idx="770">
                  <c:v>17</c:v>
                </c:pt>
                <c:pt idx="771">
                  <c:v>11</c:v>
                </c:pt>
                <c:pt idx="772">
                  <c:v>19</c:v>
                </c:pt>
                <c:pt idx="773">
                  <c:v>11</c:v>
                </c:pt>
                <c:pt idx="774">
                  <c:v>15</c:v>
                </c:pt>
                <c:pt idx="775">
                  <c:v>13</c:v>
                </c:pt>
                <c:pt idx="776">
                  <c:v>14</c:v>
                </c:pt>
                <c:pt idx="777">
                  <c:v>13</c:v>
                </c:pt>
                <c:pt idx="778">
                  <c:v>23</c:v>
                </c:pt>
                <c:pt idx="779">
                  <c:v>12</c:v>
                </c:pt>
                <c:pt idx="780">
                  <c:v>12</c:v>
                </c:pt>
                <c:pt idx="781">
                  <c:v>16</c:v>
                </c:pt>
                <c:pt idx="782">
                  <c:v>15</c:v>
                </c:pt>
                <c:pt idx="783">
                  <c:v>13</c:v>
                </c:pt>
                <c:pt idx="784">
                  <c:v>18</c:v>
                </c:pt>
                <c:pt idx="785">
                  <c:v>20</c:v>
                </c:pt>
                <c:pt idx="786">
                  <c:v>19</c:v>
                </c:pt>
                <c:pt idx="787">
                  <c:v>18</c:v>
                </c:pt>
                <c:pt idx="788">
                  <c:v>13</c:v>
                </c:pt>
                <c:pt idx="789">
                  <c:v>14</c:v>
                </c:pt>
                <c:pt idx="790">
                  <c:v>15</c:v>
                </c:pt>
                <c:pt idx="791">
                  <c:v>22</c:v>
                </c:pt>
                <c:pt idx="792">
                  <c:v>22</c:v>
                </c:pt>
                <c:pt idx="793">
                  <c:v>16</c:v>
                </c:pt>
                <c:pt idx="794">
                  <c:v>17</c:v>
                </c:pt>
                <c:pt idx="795">
                  <c:v>14</c:v>
                </c:pt>
                <c:pt idx="796">
                  <c:v>15</c:v>
                </c:pt>
                <c:pt idx="797">
                  <c:v>15.173076923076923</c:v>
                </c:pt>
                <c:pt idx="798">
                  <c:v>20</c:v>
                </c:pt>
                <c:pt idx="799">
                  <c:v>17</c:v>
                </c:pt>
                <c:pt idx="800">
                  <c:v>15</c:v>
                </c:pt>
                <c:pt idx="801">
                  <c:v>14.945945945945946</c:v>
                </c:pt>
                <c:pt idx="802">
                  <c:v>17</c:v>
                </c:pt>
                <c:pt idx="803">
                  <c:v>15.375527426160337</c:v>
                </c:pt>
                <c:pt idx="804">
                  <c:v>22</c:v>
                </c:pt>
                <c:pt idx="805">
                  <c:v>13</c:v>
                </c:pt>
                <c:pt idx="806">
                  <c:v>19</c:v>
                </c:pt>
                <c:pt idx="807">
                  <c:v>14</c:v>
                </c:pt>
                <c:pt idx="808">
                  <c:v>22</c:v>
                </c:pt>
                <c:pt idx="809">
                  <c:v>17</c:v>
                </c:pt>
                <c:pt idx="810">
                  <c:v>12</c:v>
                </c:pt>
                <c:pt idx="811">
                  <c:v>16</c:v>
                </c:pt>
                <c:pt idx="812">
                  <c:v>11</c:v>
                </c:pt>
                <c:pt idx="813">
                  <c:v>15.69811320754717</c:v>
                </c:pt>
                <c:pt idx="814">
                  <c:v>14</c:v>
                </c:pt>
                <c:pt idx="815">
                  <c:v>15.375527426160337</c:v>
                </c:pt>
                <c:pt idx="816">
                  <c:v>15.173076923076923</c:v>
                </c:pt>
                <c:pt idx="817">
                  <c:v>20</c:v>
                </c:pt>
                <c:pt idx="818">
                  <c:v>12</c:v>
                </c:pt>
                <c:pt idx="819">
                  <c:v>17</c:v>
                </c:pt>
                <c:pt idx="820">
                  <c:v>11</c:v>
                </c:pt>
                <c:pt idx="821">
                  <c:v>17</c:v>
                </c:pt>
                <c:pt idx="822">
                  <c:v>11</c:v>
                </c:pt>
                <c:pt idx="823">
                  <c:v>14</c:v>
                </c:pt>
                <c:pt idx="824">
                  <c:v>19</c:v>
                </c:pt>
                <c:pt idx="825">
                  <c:v>15</c:v>
                </c:pt>
                <c:pt idx="826">
                  <c:v>13</c:v>
                </c:pt>
                <c:pt idx="827">
                  <c:v>14</c:v>
                </c:pt>
                <c:pt idx="828">
                  <c:v>12</c:v>
                </c:pt>
                <c:pt idx="829">
                  <c:v>17</c:v>
                </c:pt>
                <c:pt idx="830">
                  <c:v>11</c:v>
                </c:pt>
                <c:pt idx="831">
                  <c:v>12</c:v>
                </c:pt>
                <c:pt idx="832">
                  <c:v>13</c:v>
                </c:pt>
                <c:pt idx="833">
                  <c:v>13</c:v>
                </c:pt>
                <c:pt idx="834">
                  <c:v>20</c:v>
                </c:pt>
                <c:pt idx="835">
                  <c:v>17</c:v>
                </c:pt>
                <c:pt idx="836">
                  <c:v>14.945945945945946</c:v>
                </c:pt>
                <c:pt idx="837">
                  <c:v>15.079365079365079</c:v>
                </c:pt>
                <c:pt idx="838">
                  <c:v>14.945945945945946</c:v>
                </c:pt>
                <c:pt idx="839">
                  <c:v>14.945945945945946</c:v>
                </c:pt>
                <c:pt idx="840">
                  <c:v>15.173076923076923</c:v>
                </c:pt>
                <c:pt idx="841">
                  <c:v>22</c:v>
                </c:pt>
                <c:pt idx="842">
                  <c:v>15.173076923076923</c:v>
                </c:pt>
                <c:pt idx="843">
                  <c:v>22</c:v>
                </c:pt>
                <c:pt idx="844">
                  <c:v>18</c:v>
                </c:pt>
                <c:pt idx="845">
                  <c:v>13</c:v>
                </c:pt>
                <c:pt idx="846">
                  <c:v>18</c:v>
                </c:pt>
                <c:pt idx="847">
                  <c:v>20</c:v>
                </c:pt>
                <c:pt idx="848">
                  <c:v>13</c:v>
                </c:pt>
                <c:pt idx="849">
                  <c:v>13</c:v>
                </c:pt>
                <c:pt idx="850">
                  <c:v>12</c:v>
                </c:pt>
                <c:pt idx="851">
                  <c:v>13</c:v>
                </c:pt>
                <c:pt idx="852">
                  <c:v>13</c:v>
                </c:pt>
                <c:pt idx="853">
                  <c:v>25</c:v>
                </c:pt>
                <c:pt idx="854">
                  <c:v>19</c:v>
                </c:pt>
                <c:pt idx="855">
                  <c:v>13</c:v>
                </c:pt>
                <c:pt idx="856">
                  <c:v>12</c:v>
                </c:pt>
                <c:pt idx="857">
                  <c:v>11</c:v>
                </c:pt>
                <c:pt idx="858">
                  <c:v>18</c:v>
                </c:pt>
                <c:pt idx="859">
                  <c:v>18</c:v>
                </c:pt>
                <c:pt idx="860">
                  <c:v>11</c:v>
                </c:pt>
                <c:pt idx="861">
                  <c:v>23</c:v>
                </c:pt>
                <c:pt idx="862">
                  <c:v>13</c:v>
                </c:pt>
                <c:pt idx="863">
                  <c:v>14.760869565217391</c:v>
                </c:pt>
                <c:pt idx="864">
                  <c:v>17</c:v>
                </c:pt>
                <c:pt idx="865">
                  <c:v>19</c:v>
                </c:pt>
                <c:pt idx="866">
                  <c:v>12</c:v>
                </c:pt>
                <c:pt idx="867">
                  <c:v>22</c:v>
                </c:pt>
                <c:pt idx="868">
                  <c:v>15.173076923076923</c:v>
                </c:pt>
                <c:pt idx="869">
                  <c:v>15.079365079365079</c:v>
                </c:pt>
                <c:pt idx="870">
                  <c:v>14.945945945945946</c:v>
                </c:pt>
                <c:pt idx="871">
                  <c:v>15.173076923076923</c:v>
                </c:pt>
                <c:pt idx="872">
                  <c:v>12</c:v>
                </c:pt>
                <c:pt idx="873">
                  <c:v>14</c:v>
                </c:pt>
                <c:pt idx="874">
                  <c:v>13</c:v>
                </c:pt>
                <c:pt idx="875">
                  <c:v>25</c:v>
                </c:pt>
                <c:pt idx="876">
                  <c:v>17</c:v>
                </c:pt>
                <c:pt idx="877">
                  <c:v>11</c:v>
                </c:pt>
                <c:pt idx="878">
                  <c:v>16</c:v>
                </c:pt>
                <c:pt idx="879">
                  <c:v>18</c:v>
                </c:pt>
                <c:pt idx="880">
                  <c:v>20</c:v>
                </c:pt>
                <c:pt idx="881">
                  <c:v>14</c:v>
                </c:pt>
                <c:pt idx="882">
                  <c:v>21</c:v>
                </c:pt>
                <c:pt idx="883">
                  <c:v>13</c:v>
                </c:pt>
                <c:pt idx="884">
                  <c:v>12</c:v>
                </c:pt>
                <c:pt idx="885">
                  <c:v>14.945945945945946</c:v>
                </c:pt>
                <c:pt idx="886">
                  <c:v>15.375527426160337</c:v>
                </c:pt>
                <c:pt idx="887">
                  <c:v>15.079365079365079</c:v>
                </c:pt>
                <c:pt idx="888">
                  <c:v>14.945945945945946</c:v>
                </c:pt>
                <c:pt idx="889">
                  <c:v>15.375527426160337</c:v>
                </c:pt>
                <c:pt idx="890">
                  <c:v>15.345132743362832</c:v>
                </c:pt>
                <c:pt idx="891">
                  <c:v>13</c:v>
                </c:pt>
                <c:pt idx="892">
                  <c:v>25</c:v>
                </c:pt>
                <c:pt idx="893">
                  <c:v>15</c:v>
                </c:pt>
                <c:pt idx="894">
                  <c:v>14</c:v>
                </c:pt>
                <c:pt idx="895">
                  <c:v>12</c:v>
                </c:pt>
                <c:pt idx="896">
                  <c:v>19</c:v>
                </c:pt>
                <c:pt idx="897">
                  <c:v>17</c:v>
                </c:pt>
                <c:pt idx="898">
                  <c:v>14</c:v>
                </c:pt>
                <c:pt idx="899">
                  <c:v>13</c:v>
                </c:pt>
                <c:pt idx="900">
                  <c:v>12</c:v>
                </c:pt>
                <c:pt idx="901">
                  <c:v>11</c:v>
                </c:pt>
                <c:pt idx="902">
                  <c:v>11</c:v>
                </c:pt>
                <c:pt idx="903">
                  <c:v>11</c:v>
                </c:pt>
                <c:pt idx="904">
                  <c:v>12</c:v>
                </c:pt>
                <c:pt idx="905">
                  <c:v>14</c:v>
                </c:pt>
                <c:pt idx="906">
                  <c:v>17</c:v>
                </c:pt>
                <c:pt idx="907">
                  <c:v>11</c:v>
                </c:pt>
                <c:pt idx="908">
                  <c:v>14</c:v>
                </c:pt>
                <c:pt idx="909">
                  <c:v>12</c:v>
                </c:pt>
                <c:pt idx="910">
                  <c:v>22</c:v>
                </c:pt>
                <c:pt idx="911">
                  <c:v>14</c:v>
                </c:pt>
                <c:pt idx="912">
                  <c:v>15.375527426160337</c:v>
                </c:pt>
                <c:pt idx="913">
                  <c:v>15.049382716049383</c:v>
                </c:pt>
                <c:pt idx="914">
                  <c:v>15.69811320754717</c:v>
                </c:pt>
                <c:pt idx="915">
                  <c:v>15.173076923076923</c:v>
                </c:pt>
                <c:pt idx="916">
                  <c:v>15.049382716049383</c:v>
                </c:pt>
                <c:pt idx="917">
                  <c:v>14.945945945945946</c:v>
                </c:pt>
                <c:pt idx="918">
                  <c:v>15.049382716049383</c:v>
                </c:pt>
                <c:pt idx="919">
                  <c:v>15.345132743362832</c:v>
                </c:pt>
                <c:pt idx="920">
                  <c:v>13</c:v>
                </c:pt>
                <c:pt idx="921">
                  <c:v>11</c:v>
                </c:pt>
                <c:pt idx="922">
                  <c:v>14</c:v>
                </c:pt>
                <c:pt idx="923">
                  <c:v>11</c:v>
                </c:pt>
                <c:pt idx="924">
                  <c:v>14</c:v>
                </c:pt>
                <c:pt idx="925">
                  <c:v>16</c:v>
                </c:pt>
                <c:pt idx="926">
                  <c:v>14</c:v>
                </c:pt>
                <c:pt idx="927">
                  <c:v>11</c:v>
                </c:pt>
                <c:pt idx="928">
                  <c:v>11</c:v>
                </c:pt>
                <c:pt idx="929">
                  <c:v>12</c:v>
                </c:pt>
                <c:pt idx="930">
                  <c:v>14</c:v>
                </c:pt>
                <c:pt idx="931">
                  <c:v>18</c:v>
                </c:pt>
                <c:pt idx="932">
                  <c:v>13</c:v>
                </c:pt>
                <c:pt idx="933">
                  <c:v>11</c:v>
                </c:pt>
                <c:pt idx="934">
                  <c:v>18</c:v>
                </c:pt>
                <c:pt idx="935">
                  <c:v>15</c:v>
                </c:pt>
                <c:pt idx="936">
                  <c:v>22</c:v>
                </c:pt>
                <c:pt idx="937">
                  <c:v>13</c:v>
                </c:pt>
                <c:pt idx="938">
                  <c:v>12</c:v>
                </c:pt>
                <c:pt idx="939">
                  <c:v>18</c:v>
                </c:pt>
                <c:pt idx="940">
                  <c:v>13</c:v>
                </c:pt>
                <c:pt idx="941">
                  <c:v>12</c:v>
                </c:pt>
                <c:pt idx="942">
                  <c:v>15.69811320754717</c:v>
                </c:pt>
                <c:pt idx="943">
                  <c:v>14.760869565217391</c:v>
                </c:pt>
                <c:pt idx="944">
                  <c:v>15.173076923076923</c:v>
                </c:pt>
                <c:pt idx="945">
                  <c:v>15.079365079365079</c:v>
                </c:pt>
                <c:pt idx="946">
                  <c:v>14.945945945945946</c:v>
                </c:pt>
                <c:pt idx="947">
                  <c:v>19</c:v>
                </c:pt>
                <c:pt idx="948">
                  <c:v>23</c:v>
                </c:pt>
                <c:pt idx="949">
                  <c:v>11</c:v>
                </c:pt>
                <c:pt idx="950">
                  <c:v>19</c:v>
                </c:pt>
                <c:pt idx="951">
                  <c:v>13</c:v>
                </c:pt>
                <c:pt idx="952">
                  <c:v>11</c:v>
                </c:pt>
                <c:pt idx="953">
                  <c:v>12</c:v>
                </c:pt>
                <c:pt idx="954">
                  <c:v>13</c:v>
                </c:pt>
                <c:pt idx="955">
                  <c:v>14</c:v>
                </c:pt>
                <c:pt idx="956">
                  <c:v>14</c:v>
                </c:pt>
                <c:pt idx="957">
                  <c:v>16</c:v>
                </c:pt>
                <c:pt idx="958">
                  <c:v>11</c:v>
                </c:pt>
                <c:pt idx="959">
                  <c:v>13</c:v>
                </c:pt>
                <c:pt idx="960">
                  <c:v>17</c:v>
                </c:pt>
                <c:pt idx="961">
                  <c:v>11</c:v>
                </c:pt>
                <c:pt idx="962">
                  <c:v>11</c:v>
                </c:pt>
                <c:pt idx="963">
                  <c:v>15</c:v>
                </c:pt>
                <c:pt idx="964">
                  <c:v>12</c:v>
                </c:pt>
                <c:pt idx="965">
                  <c:v>11</c:v>
                </c:pt>
                <c:pt idx="966">
                  <c:v>14</c:v>
                </c:pt>
                <c:pt idx="967">
                  <c:v>22</c:v>
                </c:pt>
                <c:pt idx="968">
                  <c:v>16</c:v>
                </c:pt>
                <c:pt idx="969">
                  <c:v>11</c:v>
                </c:pt>
                <c:pt idx="970">
                  <c:v>14</c:v>
                </c:pt>
                <c:pt idx="971">
                  <c:v>15.345132743362832</c:v>
                </c:pt>
                <c:pt idx="972">
                  <c:v>15.173076923076923</c:v>
                </c:pt>
                <c:pt idx="973">
                  <c:v>15.173076923076923</c:v>
                </c:pt>
                <c:pt idx="974">
                  <c:v>14.945945945945946</c:v>
                </c:pt>
                <c:pt idx="975">
                  <c:v>14.945945945945946</c:v>
                </c:pt>
                <c:pt idx="976">
                  <c:v>15.345132743362832</c:v>
                </c:pt>
                <c:pt idx="977">
                  <c:v>15.375527426160337</c:v>
                </c:pt>
                <c:pt idx="978">
                  <c:v>20</c:v>
                </c:pt>
                <c:pt idx="979">
                  <c:v>13</c:v>
                </c:pt>
                <c:pt idx="980">
                  <c:v>14</c:v>
                </c:pt>
                <c:pt idx="981">
                  <c:v>18</c:v>
                </c:pt>
                <c:pt idx="982">
                  <c:v>11</c:v>
                </c:pt>
                <c:pt idx="983">
                  <c:v>11</c:v>
                </c:pt>
                <c:pt idx="984">
                  <c:v>11</c:v>
                </c:pt>
                <c:pt idx="985">
                  <c:v>15</c:v>
                </c:pt>
                <c:pt idx="986">
                  <c:v>12</c:v>
                </c:pt>
                <c:pt idx="987">
                  <c:v>11</c:v>
                </c:pt>
                <c:pt idx="988">
                  <c:v>14</c:v>
                </c:pt>
                <c:pt idx="989">
                  <c:v>15</c:v>
                </c:pt>
                <c:pt idx="990">
                  <c:v>13</c:v>
                </c:pt>
                <c:pt idx="991">
                  <c:v>13</c:v>
                </c:pt>
                <c:pt idx="992">
                  <c:v>21</c:v>
                </c:pt>
                <c:pt idx="993">
                  <c:v>14.945945945945946</c:v>
                </c:pt>
                <c:pt idx="994">
                  <c:v>15.345132743362832</c:v>
                </c:pt>
                <c:pt idx="995">
                  <c:v>15.375527426160337</c:v>
                </c:pt>
                <c:pt idx="996">
                  <c:v>14.945945945945946</c:v>
                </c:pt>
                <c:pt idx="997">
                  <c:v>15.375527426160337</c:v>
                </c:pt>
                <c:pt idx="998">
                  <c:v>15.375527426160337</c:v>
                </c:pt>
                <c:pt idx="999">
                  <c:v>15.049382716049383</c:v>
                </c:pt>
                <c:pt idx="1000">
                  <c:v>13</c:v>
                </c:pt>
                <c:pt idx="1001">
                  <c:v>18</c:v>
                </c:pt>
                <c:pt idx="1002">
                  <c:v>11</c:v>
                </c:pt>
                <c:pt idx="1003">
                  <c:v>11</c:v>
                </c:pt>
                <c:pt idx="1004">
                  <c:v>12</c:v>
                </c:pt>
                <c:pt idx="1005">
                  <c:v>13</c:v>
                </c:pt>
                <c:pt idx="1006">
                  <c:v>20</c:v>
                </c:pt>
                <c:pt idx="1007">
                  <c:v>12</c:v>
                </c:pt>
                <c:pt idx="1008">
                  <c:v>19</c:v>
                </c:pt>
                <c:pt idx="1009">
                  <c:v>21</c:v>
                </c:pt>
                <c:pt idx="1010">
                  <c:v>13</c:v>
                </c:pt>
                <c:pt idx="1011">
                  <c:v>16</c:v>
                </c:pt>
                <c:pt idx="1012">
                  <c:v>12</c:v>
                </c:pt>
                <c:pt idx="1013">
                  <c:v>14</c:v>
                </c:pt>
                <c:pt idx="1014">
                  <c:v>11</c:v>
                </c:pt>
                <c:pt idx="1015">
                  <c:v>15.375527426160337</c:v>
                </c:pt>
                <c:pt idx="1016">
                  <c:v>15.375527426160337</c:v>
                </c:pt>
                <c:pt idx="1017">
                  <c:v>15.173076923076923</c:v>
                </c:pt>
                <c:pt idx="1018">
                  <c:v>15.173076923076923</c:v>
                </c:pt>
                <c:pt idx="1019">
                  <c:v>14.945945945945946</c:v>
                </c:pt>
                <c:pt idx="1020">
                  <c:v>15.375527426160337</c:v>
                </c:pt>
                <c:pt idx="1021">
                  <c:v>12</c:v>
                </c:pt>
                <c:pt idx="1022">
                  <c:v>14</c:v>
                </c:pt>
                <c:pt idx="1023">
                  <c:v>22</c:v>
                </c:pt>
                <c:pt idx="1024">
                  <c:v>19</c:v>
                </c:pt>
                <c:pt idx="1025">
                  <c:v>12</c:v>
                </c:pt>
                <c:pt idx="1026">
                  <c:v>12</c:v>
                </c:pt>
                <c:pt idx="1027">
                  <c:v>17</c:v>
                </c:pt>
                <c:pt idx="1028">
                  <c:v>12</c:v>
                </c:pt>
                <c:pt idx="1029">
                  <c:v>11</c:v>
                </c:pt>
                <c:pt idx="1030">
                  <c:v>18</c:v>
                </c:pt>
                <c:pt idx="1031">
                  <c:v>11</c:v>
                </c:pt>
                <c:pt idx="1032">
                  <c:v>23</c:v>
                </c:pt>
                <c:pt idx="1033">
                  <c:v>11</c:v>
                </c:pt>
                <c:pt idx="1034">
                  <c:v>18</c:v>
                </c:pt>
                <c:pt idx="1035">
                  <c:v>18</c:v>
                </c:pt>
                <c:pt idx="1036">
                  <c:v>15.173076923076923</c:v>
                </c:pt>
                <c:pt idx="1037">
                  <c:v>15.345132743362832</c:v>
                </c:pt>
                <c:pt idx="1038">
                  <c:v>14.945945945945946</c:v>
                </c:pt>
                <c:pt idx="1039">
                  <c:v>14.760869565217391</c:v>
                </c:pt>
                <c:pt idx="1040">
                  <c:v>15.079365079365079</c:v>
                </c:pt>
                <c:pt idx="1041">
                  <c:v>14.945945945945946</c:v>
                </c:pt>
                <c:pt idx="1042">
                  <c:v>14</c:v>
                </c:pt>
                <c:pt idx="1043">
                  <c:v>12</c:v>
                </c:pt>
                <c:pt idx="1044">
                  <c:v>14</c:v>
                </c:pt>
                <c:pt idx="1045">
                  <c:v>14</c:v>
                </c:pt>
                <c:pt idx="1046">
                  <c:v>13</c:v>
                </c:pt>
                <c:pt idx="1047">
                  <c:v>14</c:v>
                </c:pt>
                <c:pt idx="1048">
                  <c:v>18</c:v>
                </c:pt>
                <c:pt idx="1049">
                  <c:v>15</c:v>
                </c:pt>
                <c:pt idx="1050">
                  <c:v>13</c:v>
                </c:pt>
                <c:pt idx="1051">
                  <c:v>12</c:v>
                </c:pt>
                <c:pt idx="1052">
                  <c:v>13</c:v>
                </c:pt>
                <c:pt idx="1053">
                  <c:v>24</c:v>
                </c:pt>
                <c:pt idx="1054">
                  <c:v>14</c:v>
                </c:pt>
                <c:pt idx="1055">
                  <c:v>14</c:v>
                </c:pt>
                <c:pt idx="1056">
                  <c:v>15</c:v>
                </c:pt>
                <c:pt idx="1057">
                  <c:v>11</c:v>
                </c:pt>
                <c:pt idx="1058">
                  <c:v>23</c:v>
                </c:pt>
                <c:pt idx="1059">
                  <c:v>13</c:v>
                </c:pt>
                <c:pt idx="1060">
                  <c:v>11</c:v>
                </c:pt>
                <c:pt idx="1061">
                  <c:v>13</c:v>
                </c:pt>
                <c:pt idx="1062">
                  <c:v>18</c:v>
                </c:pt>
                <c:pt idx="1063">
                  <c:v>14</c:v>
                </c:pt>
                <c:pt idx="1064">
                  <c:v>14.760869565217391</c:v>
                </c:pt>
                <c:pt idx="1065">
                  <c:v>15.69811320754717</c:v>
                </c:pt>
                <c:pt idx="1066">
                  <c:v>15.173076923076923</c:v>
                </c:pt>
                <c:pt idx="1067">
                  <c:v>14.945945945945946</c:v>
                </c:pt>
                <c:pt idx="1068">
                  <c:v>15.173076923076923</c:v>
                </c:pt>
                <c:pt idx="1069">
                  <c:v>15.375527426160337</c:v>
                </c:pt>
                <c:pt idx="1070">
                  <c:v>14.945945945945946</c:v>
                </c:pt>
                <c:pt idx="1071">
                  <c:v>25</c:v>
                </c:pt>
                <c:pt idx="1072">
                  <c:v>13</c:v>
                </c:pt>
                <c:pt idx="1073">
                  <c:v>14</c:v>
                </c:pt>
                <c:pt idx="1074">
                  <c:v>17</c:v>
                </c:pt>
                <c:pt idx="1075">
                  <c:v>25</c:v>
                </c:pt>
                <c:pt idx="1076">
                  <c:v>20</c:v>
                </c:pt>
                <c:pt idx="1077">
                  <c:v>13</c:v>
                </c:pt>
                <c:pt idx="1078">
                  <c:v>13</c:v>
                </c:pt>
                <c:pt idx="1079">
                  <c:v>18</c:v>
                </c:pt>
                <c:pt idx="1080">
                  <c:v>12</c:v>
                </c:pt>
                <c:pt idx="1081">
                  <c:v>19</c:v>
                </c:pt>
                <c:pt idx="1082">
                  <c:v>14</c:v>
                </c:pt>
                <c:pt idx="1083">
                  <c:v>14</c:v>
                </c:pt>
                <c:pt idx="1084">
                  <c:v>14</c:v>
                </c:pt>
                <c:pt idx="1085">
                  <c:v>12</c:v>
                </c:pt>
                <c:pt idx="1086">
                  <c:v>13</c:v>
                </c:pt>
                <c:pt idx="1087">
                  <c:v>25</c:v>
                </c:pt>
                <c:pt idx="1088">
                  <c:v>14</c:v>
                </c:pt>
                <c:pt idx="1089">
                  <c:v>17</c:v>
                </c:pt>
                <c:pt idx="1090">
                  <c:v>13</c:v>
                </c:pt>
                <c:pt idx="1091">
                  <c:v>13</c:v>
                </c:pt>
                <c:pt idx="1092">
                  <c:v>20</c:v>
                </c:pt>
                <c:pt idx="1093">
                  <c:v>14</c:v>
                </c:pt>
                <c:pt idx="1094">
                  <c:v>12</c:v>
                </c:pt>
                <c:pt idx="1095">
                  <c:v>12</c:v>
                </c:pt>
                <c:pt idx="1096">
                  <c:v>15.049382716049383</c:v>
                </c:pt>
                <c:pt idx="1097">
                  <c:v>14</c:v>
                </c:pt>
                <c:pt idx="1098">
                  <c:v>15.69811320754717</c:v>
                </c:pt>
                <c:pt idx="1099">
                  <c:v>15.69811320754717</c:v>
                </c:pt>
                <c:pt idx="1100">
                  <c:v>15.492537313432836</c:v>
                </c:pt>
                <c:pt idx="1101">
                  <c:v>15.375527426160337</c:v>
                </c:pt>
                <c:pt idx="1102">
                  <c:v>15.492537313432836</c:v>
                </c:pt>
                <c:pt idx="1103">
                  <c:v>14.945945945945946</c:v>
                </c:pt>
                <c:pt idx="1104">
                  <c:v>18</c:v>
                </c:pt>
                <c:pt idx="1105">
                  <c:v>13</c:v>
                </c:pt>
                <c:pt idx="1106">
                  <c:v>11</c:v>
                </c:pt>
                <c:pt idx="1107">
                  <c:v>11</c:v>
                </c:pt>
                <c:pt idx="1108">
                  <c:v>19</c:v>
                </c:pt>
                <c:pt idx="1109">
                  <c:v>12</c:v>
                </c:pt>
                <c:pt idx="1110">
                  <c:v>12</c:v>
                </c:pt>
                <c:pt idx="1111">
                  <c:v>16</c:v>
                </c:pt>
                <c:pt idx="1112">
                  <c:v>11</c:v>
                </c:pt>
                <c:pt idx="1113">
                  <c:v>14</c:v>
                </c:pt>
                <c:pt idx="1114">
                  <c:v>12</c:v>
                </c:pt>
                <c:pt idx="1115">
                  <c:v>13</c:v>
                </c:pt>
                <c:pt idx="1116">
                  <c:v>21</c:v>
                </c:pt>
                <c:pt idx="1117">
                  <c:v>17</c:v>
                </c:pt>
                <c:pt idx="1118">
                  <c:v>21</c:v>
                </c:pt>
                <c:pt idx="1119">
                  <c:v>11</c:v>
                </c:pt>
                <c:pt idx="1120">
                  <c:v>12</c:v>
                </c:pt>
                <c:pt idx="1121">
                  <c:v>13</c:v>
                </c:pt>
                <c:pt idx="1122">
                  <c:v>18</c:v>
                </c:pt>
                <c:pt idx="1123">
                  <c:v>16</c:v>
                </c:pt>
                <c:pt idx="1124">
                  <c:v>11</c:v>
                </c:pt>
                <c:pt idx="1125">
                  <c:v>19</c:v>
                </c:pt>
                <c:pt idx="1126">
                  <c:v>16</c:v>
                </c:pt>
                <c:pt idx="1127">
                  <c:v>16</c:v>
                </c:pt>
                <c:pt idx="1128">
                  <c:v>13</c:v>
                </c:pt>
                <c:pt idx="1129">
                  <c:v>22</c:v>
                </c:pt>
                <c:pt idx="1130">
                  <c:v>17</c:v>
                </c:pt>
                <c:pt idx="1131">
                  <c:v>14</c:v>
                </c:pt>
                <c:pt idx="1132">
                  <c:v>15</c:v>
                </c:pt>
                <c:pt idx="1133">
                  <c:v>12</c:v>
                </c:pt>
                <c:pt idx="1134">
                  <c:v>18</c:v>
                </c:pt>
                <c:pt idx="1135">
                  <c:v>15</c:v>
                </c:pt>
                <c:pt idx="1136">
                  <c:v>17</c:v>
                </c:pt>
                <c:pt idx="1137">
                  <c:v>14</c:v>
                </c:pt>
                <c:pt idx="1138">
                  <c:v>15</c:v>
                </c:pt>
                <c:pt idx="1139">
                  <c:v>17</c:v>
                </c:pt>
                <c:pt idx="1140">
                  <c:v>14</c:v>
                </c:pt>
                <c:pt idx="1141">
                  <c:v>12</c:v>
                </c:pt>
                <c:pt idx="1142">
                  <c:v>14</c:v>
                </c:pt>
                <c:pt idx="1143">
                  <c:v>15</c:v>
                </c:pt>
                <c:pt idx="1144">
                  <c:v>13</c:v>
                </c:pt>
                <c:pt idx="1145">
                  <c:v>12</c:v>
                </c:pt>
                <c:pt idx="1146">
                  <c:v>13</c:v>
                </c:pt>
                <c:pt idx="1147">
                  <c:v>14</c:v>
                </c:pt>
                <c:pt idx="1148">
                  <c:v>13</c:v>
                </c:pt>
                <c:pt idx="1149">
                  <c:v>11</c:v>
                </c:pt>
                <c:pt idx="1150">
                  <c:v>11</c:v>
                </c:pt>
                <c:pt idx="1151">
                  <c:v>21</c:v>
                </c:pt>
                <c:pt idx="1152">
                  <c:v>18</c:v>
                </c:pt>
                <c:pt idx="1153">
                  <c:v>12</c:v>
                </c:pt>
                <c:pt idx="1154">
                  <c:v>11</c:v>
                </c:pt>
                <c:pt idx="1155">
                  <c:v>15</c:v>
                </c:pt>
                <c:pt idx="1156">
                  <c:v>13</c:v>
                </c:pt>
                <c:pt idx="1157">
                  <c:v>12</c:v>
                </c:pt>
                <c:pt idx="1158">
                  <c:v>17</c:v>
                </c:pt>
                <c:pt idx="1159">
                  <c:v>13</c:v>
                </c:pt>
                <c:pt idx="1160">
                  <c:v>19</c:v>
                </c:pt>
                <c:pt idx="1161">
                  <c:v>19</c:v>
                </c:pt>
                <c:pt idx="1162">
                  <c:v>17</c:v>
                </c:pt>
                <c:pt idx="1163">
                  <c:v>11</c:v>
                </c:pt>
                <c:pt idx="1164">
                  <c:v>15</c:v>
                </c:pt>
                <c:pt idx="1165">
                  <c:v>11</c:v>
                </c:pt>
                <c:pt idx="1166">
                  <c:v>25</c:v>
                </c:pt>
                <c:pt idx="1167">
                  <c:v>14</c:v>
                </c:pt>
                <c:pt idx="1168">
                  <c:v>13</c:v>
                </c:pt>
                <c:pt idx="1169">
                  <c:v>17</c:v>
                </c:pt>
                <c:pt idx="1170">
                  <c:v>13</c:v>
                </c:pt>
                <c:pt idx="1171">
                  <c:v>14</c:v>
                </c:pt>
                <c:pt idx="1172">
                  <c:v>14.945945945945946</c:v>
                </c:pt>
                <c:pt idx="1173">
                  <c:v>15.69811320754717</c:v>
                </c:pt>
                <c:pt idx="1174">
                  <c:v>15.345132743362832</c:v>
                </c:pt>
                <c:pt idx="1175">
                  <c:v>15.345132743362832</c:v>
                </c:pt>
                <c:pt idx="1176">
                  <c:v>15.079365079365079</c:v>
                </c:pt>
                <c:pt idx="1177">
                  <c:v>15.079365079365079</c:v>
                </c:pt>
                <c:pt idx="1178">
                  <c:v>19</c:v>
                </c:pt>
                <c:pt idx="1179">
                  <c:v>12</c:v>
                </c:pt>
                <c:pt idx="1180">
                  <c:v>11</c:v>
                </c:pt>
                <c:pt idx="1181">
                  <c:v>19</c:v>
                </c:pt>
                <c:pt idx="1182">
                  <c:v>15</c:v>
                </c:pt>
                <c:pt idx="1183">
                  <c:v>20</c:v>
                </c:pt>
                <c:pt idx="1184">
                  <c:v>25</c:v>
                </c:pt>
                <c:pt idx="1185">
                  <c:v>24</c:v>
                </c:pt>
                <c:pt idx="1186">
                  <c:v>24</c:v>
                </c:pt>
                <c:pt idx="1187">
                  <c:v>15</c:v>
                </c:pt>
                <c:pt idx="1188">
                  <c:v>13</c:v>
                </c:pt>
                <c:pt idx="1189">
                  <c:v>14</c:v>
                </c:pt>
                <c:pt idx="1190">
                  <c:v>13</c:v>
                </c:pt>
                <c:pt idx="1191">
                  <c:v>11</c:v>
                </c:pt>
                <c:pt idx="1192">
                  <c:v>16</c:v>
                </c:pt>
                <c:pt idx="1193">
                  <c:v>22</c:v>
                </c:pt>
                <c:pt idx="1194">
                  <c:v>14</c:v>
                </c:pt>
                <c:pt idx="1195">
                  <c:v>14</c:v>
                </c:pt>
                <c:pt idx="1196">
                  <c:v>16</c:v>
                </c:pt>
                <c:pt idx="1197">
                  <c:v>11</c:v>
                </c:pt>
                <c:pt idx="1198">
                  <c:v>25</c:v>
                </c:pt>
                <c:pt idx="1199">
                  <c:v>14</c:v>
                </c:pt>
                <c:pt idx="1200">
                  <c:v>18</c:v>
                </c:pt>
                <c:pt idx="1201">
                  <c:v>15.173076923076923</c:v>
                </c:pt>
                <c:pt idx="1202">
                  <c:v>15.173076923076923</c:v>
                </c:pt>
                <c:pt idx="1203">
                  <c:v>15.69811320754717</c:v>
                </c:pt>
                <c:pt idx="1204">
                  <c:v>15.492537313432836</c:v>
                </c:pt>
                <c:pt idx="1205">
                  <c:v>15.173076923076923</c:v>
                </c:pt>
                <c:pt idx="1206">
                  <c:v>20</c:v>
                </c:pt>
                <c:pt idx="1207">
                  <c:v>12</c:v>
                </c:pt>
                <c:pt idx="1208">
                  <c:v>14</c:v>
                </c:pt>
                <c:pt idx="1209">
                  <c:v>20</c:v>
                </c:pt>
                <c:pt idx="1210">
                  <c:v>18</c:v>
                </c:pt>
                <c:pt idx="1211">
                  <c:v>14</c:v>
                </c:pt>
                <c:pt idx="1212">
                  <c:v>12</c:v>
                </c:pt>
                <c:pt idx="1213">
                  <c:v>21</c:v>
                </c:pt>
                <c:pt idx="1214">
                  <c:v>19</c:v>
                </c:pt>
                <c:pt idx="1215">
                  <c:v>14</c:v>
                </c:pt>
                <c:pt idx="1216">
                  <c:v>17</c:v>
                </c:pt>
                <c:pt idx="1217">
                  <c:v>16</c:v>
                </c:pt>
                <c:pt idx="1218">
                  <c:v>12</c:v>
                </c:pt>
                <c:pt idx="1219">
                  <c:v>17</c:v>
                </c:pt>
                <c:pt idx="1220">
                  <c:v>15</c:v>
                </c:pt>
                <c:pt idx="1221">
                  <c:v>23</c:v>
                </c:pt>
                <c:pt idx="1222">
                  <c:v>11</c:v>
                </c:pt>
                <c:pt idx="1223">
                  <c:v>11</c:v>
                </c:pt>
                <c:pt idx="1224">
                  <c:v>15</c:v>
                </c:pt>
                <c:pt idx="1225">
                  <c:v>11</c:v>
                </c:pt>
                <c:pt idx="1226">
                  <c:v>15.375527426160337</c:v>
                </c:pt>
                <c:pt idx="1227">
                  <c:v>15.173076923076923</c:v>
                </c:pt>
                <c:pt idx="1228">
                  <c:v>14.760869565217391</c:v>
                </c:pt>
                <c:pt idx="1229">
                  <c:v>15.345132743362832</c:v>
                </c:pt>
                <c:pt idx="1230">
                  <c:v>13</c:v>
                </c:pt>
                <c:pt idx="1231">
                  <c:v>14</c:v>
                </c:pt>
                <c:pt idx="1232">
                  <c:v>16</c:v>
                </c:pt>
                <c:pt idx="1233">
                  <c:v>12</c:v>
                </c:pt>
                <c:pt idx="1234">
                  <c:v>11</c:v>
                </c:pt>
                <c:pt idx="1235">
                  <c:v>12</c:v>
                </c:pt>
                <c:pt idx="1236">
                  <c:v>13</c:v>
                </c:pt>
                <c:pt idx="1237">
                  <c:v>15</c:v>
                </c:pt>
                <c:pt idx="1238">
                  <c:v>13</c:v>
                </c:pt>
                <c:pt idx="1239">
                  <c:v>20</c:v>
                </c:pt>
                <c:pt idx="1240">
                  <c:v>15</c:v>
                </c:pt>
                <c:pt idx="1241">
                  <c:v>13</c:v>
                </c:pt>
                <c:pt idx="1242">
                  <c:v>14</c:v>
                </c:pt>
                <c:pt idx="1243">
                  <c:v>21</c:v>
                </c:pt>
                <c:pt idx="1244">
                  <c:v>16</c:v>
                </c:pt>
                <c:pt idx="1245">
                  <c:v>14</c:v>
                </c:pt>
                <c:pt idx="1246">
                  <c:v>11</c:v>
                </c:pt>
                <c:pt idx="1247">
                  <c:v>19</c:v>
                </c:pt>
                <c:pt idx="1248">
                  <c:v>11</c:v>
                </c:pt>
                <c:pt idx="1249">
                  <c:v>13</c:v>
                </c:pt>
                <c:pt idx="1250">
                  <c:v>12</c:v>
                </c:pt>
                <c:pt idx="1251">
                  <c:v>11</c:v>
                </c:pt>
                <c:pt idx="1252">
                  <c:v>14</c:v>
                </c:pt>
                <c:pt idx="1253">
                  <c:v>14.945945945945946</c:v>
                </c:pt>
                <c:pt idx="1254">
                  <c:v>14.945945945945946</c:v>
                </c:pt>
                <c:pt idx="1255">
                  <c:v>14.945945945945946</c:v>
                </c:pt>
                <c:pt idx="1256">
                  <c:v>15.173076923076923</c:v>
                </c:pt>
                <c:pt idx="1257">
                  <c:v>14.945945945945946</c:v>
                </c:pt>
                <c:pt idx="1258">
                  <c:v>15.375527426160337</c:v>
                </c:pt>
                <c:pt idx="1259">
                  <c:v>16</c:v>
                </c:pt>
                <c:pt idx="1260">
                  <c:v>14</c:v>
                </c:pt>
                <c:pt idx="1261">
                  <c:v>16</c:v>
                </c:pt>
                <c:pt idx="1262">
                  <c:v>16</c:v>
                </c:pt>
                <c:pt idx="1263">
                  <c:v>22</c:v>
                </c:pt>
                <c:pt idx="1264">
                  <c:v>12</c:v>
                </c:pt>
                <c:pt idx="1265">
                  <c:v>15</c:v>
                </c:pt>
                <c:pt idx="1266">
                  <c:v>20</c:v>
                </c:pt>
                <c:pt idx="1267">
                  <c:v>14</c:v>
                </c:pt>
                <c:pt idx="1268">
                  <c:v>20</c:v>
                </c:pt>
                <c:pt idx="1269">
                  <c:v>13</c:v>
                </c:pt>
                <c:pt idx="1270">
                  <c:v>12</c:v>
                </c:pt>
                <c:pt idx="1271">
                  <c:v>13</c:v>
                </c:pt>
                <c:pt idx="1272">
                  <c:v>11</c:v>
                </c:pt>
                <c:pt idx="1273">
                  <c:v>17</c:v>
                </c:pt>
                <c:pt idx="1274">
                  <c:v>14</c:v>
                </c:pt>
                <c:pt idx="1275">
                  <c:v>11</c:v>
                </c:pt>
                <c:pt idx="1276">
                  <c:v>14</c:v>
                </c:pt>
                <c:pt idx="1277">
                  <c:v>17</c:v>
                </c:pt>
                <c:pt idx="1278">
                  <c:v>13</c:v>
                </c:pt>
                <c:pt idx="1279">
                  <c:v>12</c:v>
                </c:pt>
                <c:pt idx="1280">
                  <c:v>13</c:v>
                </c:pt>
                <c:pt idx="1281">
                  <c:v>18</c:v>
                </c:pt>
                <c:pt idx="1282">
                  <c:v>19</c:v>
                </c:pt>
                <c:pt idx="1283">
                  <c:v>11</c:v>
                </c:pt>
                <c:pt idx="1284">
                  <c:v>21</c:v>
                </c:pt>
                <c:pt idx="1285">
                  <c:v>15</c:v>
                </c:pt>
                <c:pt idx="1286">
                  <c:v>17</c:v>
                </c:pt>
                <c:pt idx="1287">
                  <c:v>18</c:v>
                </c:pt>
                <c:pt idx="1288">
                  <c:v>14</c:v>
                </c:pt>
                <c:pt idx="1289">
                  <c:v>13</c:v>
                </c:pt>
                <c:pt idx="1290">
                  <c:v>17</c:v>
                </c:pt>
                <c:pt idx="1291">
                  <c:v>15</c:v>
                </c:pt>
                <c:pt idx="1292">
                  <c:v>18</c:v>
                </c:pt>
                <c:pt idx="1293">
                  <c:v>13</c:v>
                </c:pt>
                <c:pt idx="1294">
                  <c:v>12</c:v>
                </c:pt>
                <c:pt idx="1295">
                  <c:v>13</c:v>
                </c:pt>
                <c:pt idx="1296">
                  <c:v>14</c:v>
                </c:pt>
                <c:pt idx="1297">
                  <c:v>11</c:v>
                </c:pt>
                <c:pt idx="1298">
                  <c:v>22</c:v>
                </c:pt>
                <c:pt idx="1299">
                  <c:v>17</c:v>
                </c:pt>
                <c:pt idx="1300">
                  <c:v>21</c:v>
                </c:pt>
                <c:pt idx="1301">
                  <c:v>22</c:v>
                </c:pt>
                <c:pt idx="1302">
                  <c:v>16</c:v>
                </c:pt>
                <c:pt idx="1303">
                  <c:v>12</c:v>
                </c:pt>
                <c:pt idx="1304">
                  <c:v>12</c:v>
                </c:pt>
                <c:pt idx="1305">
                  <c:v>15</c:v>
                </c:pt>
                <c:pt idx="1306">
                  <c:v>14</c:v>
                </c:pt>
                <c:pt idx="1307">
                  <c:v>25</c:v>
                </c:pt>
                <c:pt idx="1308">
                  <c:v>20</c:v>
                </c:pt>
                <c:pt idx="1309">
                  <c:v>13</c:v>
                </c:pt>
                <c:pt idx="1310">
                  <c:v>14</c:v>
                </c:pt>
                <c:pt idx="1311">
                  <c:v>16</c:v>
                </c:pt>
                <c:pt idx="1312">
                  <c:v>17</c:v>
                </c:pt>
                <c:pt idx="1313">
                  <c:v>15</c:v>
                </c:pt>
                <c:pt idx="1314">
                  <c:v>22</c:v>
                </c:pt>
                <c:pt idx="1315">
                  <c:v>22</c:v>
                </c:pt>
                <c:pt idx="1316">
                  <c:v>20</c:v>
                </c:pt>
                <c:pt idx="1317">
                  <c:v>14</c:v>
                </c:pt>
                <c:pt idx="1318">
                  <c:v>13</c:v>
                </c:pt>
                <c:pt idx="1319">
                  <c:v>13</c:v>
                </c:pt>
                <c:pt idx="1320">
                  <c:v>22</c:v>
                </c:pt>
                <c:pt idx="1321">
                  <c:v>12</c:v>
                </c:pt>
                <c:pt idx="1322">
                  <c:v>14</c:v>
                </c:pt>
                <c:pt idx="1323">
                  <c:v>15</c:v>
                </c:pt>
                <c:pt idx="1324">
                  <c:v>17</c:v>
                </c:pt>
                <c:pt idx="1325">
                  <c:v>13</c:v>
                </c:pt>
                <c:pt idx="1326">
                  <c:v>14.945945945945946</c:v>
                </c:pt>
                <c:pt idx="1327">
                  <c:v>14.945945945945946</c:v>
                </c:pt>
                <c:pt idx="1328">
                  <c:v>15.492537313432836</c:v>
                </c:pt>
                <c:pt idx="1329">
                  <c:v>14.760869565217391</c:v>
                </c:pt>
                <c:pt idx="1330">
                  <c:v>15.049382716049383</c:v>
                </c:pt>
                <c:pt idx="1331">
                  <c:v>15.079365079365079</c:v>
                </c:pt>
                <c:pt idx="1332">
                  <c:v>15.375527426160337</c:v>
                </c:pt>
                <c:pt idx="1333">
                  <c:v>14.945945945945946</c:v>
                </c:pt>
                <c:pt idx="1334">
                  <c:v>19</c:v>
                </c:pt>
                <c:pt idx="1335">
                  <c:v>14</c:v>
                </c:pt>
                <c:pt idx="1336">
                  <c:v>20</c:v>
                </c:pt>
                <c:pt idx="1337">
                  <c:v>19</c:v>
                </c:pt>
                <c:pt idx="1338">
                  <c:v>13</c:v>
                </c:pt>
                <c:pt idx="1339">
                  <c:v>23</c:v>
                </c:pt>
                <c:pt idx="1340">
                  <c:v>13</c:v>
                </c:pt>
                <c:pt idx="1341">
                  <c:v>11</c:v>
                </c:pt>
                <c:pt idx="1342">
                  <c:v>13</c:v>
                </c:pt>
                <c:pt idx="1343">
                  <c:v>14</c:v>
                </c:pt>
                <c:pt idx="1344">
                  <c:v>22</c:v>
                </c:pt>
                <c:pt idx="1345">
                  <c:v>11</c:v>
                </c:pt>
                <c:pt idx="1346">
                  <c:v>13</c:v>
                </c:pt>
                <c:pt idx="1347">
                  <c:v>21</c:v>
                </c:pt>
                <c:pt idx="1348">
                  <c:v>11</c:v>
                </c:pt>
                <c:pt idx="1349">
                  <c:v>13</c:v>
                </c:pt>
                <c:pt idx="1350">
                  <c:v>14</c:v>
                </c:pt>
                <c:pt idx="1351">
                  <c:v>11</c:v>
                </c:pt>
                <c:pt idx="1352">
                  <c:v>15</c:v>
                </c:pt>
                <c:pt idx="1353">
                  <c:v>15.375527426160337</c:v>
                </c:pt>
                <c:pt idx="1354">
                  <c:v>15.173076923076923</c:v>
                </c:pt>
                <c:pt idx="1355">
                  <c:v>16</c:v>
                </c:pt>
                <c:pt idx="1356">
                  <c:v>14.945945945945946</c:v>
                </c:pt>
                <c:pt idx="1357">
                  <c:v>15.079365079365079</c:v>
                </c:pt>
                <c:pt idx="1358">
                  <c:v>14.945945945945946</c:v>
                </c:pt>
                <c:pt idx="1359">
                  <c:v>14.945945945945946</c:v>
                </c:pt>
                <c:pt idx="1360">
                  <c:v>15.173076923076923</c:v>
                </c:pt>
                <c:pt idx="1361">
                  <c:v>15.173076923076923</c:v>
                </c:pt>
                <c:pt idx="1362">
                  <c:v>15.69811320754717</c:v>
                </c:pt>
                <c:pt idx="1363">
                  <c:v>14</c:v>
                </c:pt>
                <c:pt idx="1364">
                  <c:v>12</c:v>
                </c:pt>
                <c:pt idx="1365">
                  <c:v>17</c:v>
                </c:pt>
                <c:pt idx="1366">
                  <c:v>19</c:v>
                </c:pt>
                <c:pt idx="1367">
                  <c:v>11</c:v>
                </c:pt>
                <c:pt idx="1368">
                  <c:v>15</c:v>
                </c:pt>
                <c:pt idx="1369">
                  <c:v>11</c:v>
                </c:pt>
                <c:pt idx="1370">
                  <c:v>18</c:v>
                </c:pt>
                <c:pt idx="1371">
                  <c:v>16</c:v>
                </c:pt>
                <c:pt idx="1372">
                  <c:v>25</c:v>
                </c:pt>
                <c:pt idx="1373">
                  <c:v>16</c:v>
                </c:pt>
                <c:pt idx="1374">
                  <c:v>13</c:v>
                </c:pt>
                <c:pt idx="1375">
                  <c:v>14</c:v>
                </c:pt>
                <c:pt idx="1376">
                  <c:v>19</c:v>
                </c:pt>
                <c:pt idx="1377">
                  <c:v>15</c:v>
                </c:pt>
                <c:pt idx="1378">
                  <c:v>12</c:v>
                </c:pt>
                <c:pt idx="1379">
                  <c:v>12</c:v>
                </c:pt>
                <c:pt idx="1380">
                  <c:v>16</c:v>
                </c:pt>
                <c:pt idx="1381">
                  <c:v>14</c:v>
                </c:pt>
                <c:pt idx="1382">
                  <c:v>13</c:v>
                </c:pt>
                <c:pt idx="1383">
                  <c:v>22</c:v>
                </c:pt>
                <c:pt idx="1384">
                  <c:v>21</c:v>
                </c:pt>
                <c:pt idx="1385">
                  <c:v>18</c:v>
                </c:pt>
                <c:pt idx="1386">
                  <c:v>13</c:v>
                </c:pt>
                <c:pt idx="1387">
                  <c:v>15.69811320754717</c:v>
                </c:pt>
                <c:pt idx="1388">
                  <c:v>15.69811320754717</c:v>
                </c:pt>
                <c:pt idx="1389">
                  <c:v>15.375527426160337</c:v>
                </c:pt>
                <c:pt idx="1390">
                  <c:v>15.173076923076923</c:v>
                </c:pt>
                <c:pt idx="1391">
                  <c:v>15.492537313432836</c:v>
                </c:pt>
                <c:pt idx="1392">
                  <c:v>14.945945945945946</c:v>
                </c:pt>
                <c:pt idx="1393">
                  <c:v>14.945945945945946</c:v>
                </c:pt>
                <c:pt idx="1394">
                  <c:v>15.345132743362832</c:v>
                </c:pt>
                <c:pt idx="1395">
                  <c:v>14.945945945945946</c:v>
                </c:pt>
                <c:pt idx="1396">
                  <c:v>13</c:v>
                </c:pt>
                <c:pt idx="1397">
                  <c:v>11</c:v>
                </c:pt>
                <c:pt idx="1398">
                  <c:v>20</c:v>
                </c:pt>
                <c:pt idx="1399">
                  <c:v>17</c:v>
                </c:pt>
                <c:pt idx="1400">
                  <c:v>11</c:v>
                </c:pt>
                <c:pt idx="1401">
                  <c:v>18</c:v>
                </c:pt>
                <c:pt idx="1402">
                  <c:v>11</c:v>
                </c:pt>
                <c:pt idx="1403">
                  <c:v>12</c:v>
                </c:pt>
                <c:pt idx="1404">
                  <c:v>12</c:v>
                </c:pt>
                <c:pt idx="1405">
                  <c:v>20</c:v>
                </c:pt>
                <c:pt idx="1406">
                  <c:v>19</c:v>
                </c:pt>
                <c:pt idx="1407">
                  <c:v>12</c:v>
                </c:pt>
                <c:pt idx="1408">
                  <c:v>13</c:v>
                </c:pt>
                <c:pt idx="1409">
                  <c:v>11</c:v>
                </c:pt>
                <c:pt idx="1410">
                  <c:v>14</c:v>
                </c:pt>
                <c:pt idx="1411">
                  <c:v>14</c:v>
                </c:pt>
                <c:pt idx="1412">
                  <c:v>13</c:v>
                </c:pt>
                <c:pt idx="1413">
                  <c:v>19</c:v>
                </c:pt>
                <c:pt idx="1414">
                  <c:v>23</c:v>
                </c:pt>
                <c:pt idx="1415">
                  <c:v>12</c:v>
                </c:pt>
                <c:pt idx="1416">
                  <c:v>15</c:v>
                </c:pt>
                <c:pt idx="1417">
                  <c:v>19</c:v>
                </c:pt>
                <c:pt idx="1418">
                  <c:v>11</c:v>
                </c:pt>
                <c:pt idx="1419">
                  <c:v>17</c:v>
                </c:pt>
                <c:pt idx="1420">
                  <c:v>15.375527426160337</c:v>
                </c:pt>
                <c:pt idx="1421">
                  <c:v>15.079365079365079</c:v>
                </c:pt>
                <c:pt idx="1422">
                  <c:v>15.173076923076923</c:v>
                </c:pt>
                <c:pt idx="1423">
                  <c:v>15.375527426160337</c:v>
                </c:pt>
                <c:pt idx="1424">
                  <c:v>15.375527426160337</c:v>
                </c:pt>
                <c:pt idx="1425">
                  <c:v>13</c:v>
                </c:pt>
                <c:pt idx="1426">
                  <c:v>13</c:v>
                </c:pt>
                <c:pt idx="1427">
                  <c:v>19</c:v>
                </c:pt>
                <c:pt idx="1428">
                  <c:v>14</c:v>
                </c:pt>
                <c:pt idx="1429">
                  <c:v>13</c:v>
                </c:pt>
                <c:pt idx="1430">
                  <c:v>12</c:v>
                </c:pt>
                <c:pt idx="1431">
                  <c:v>19</c:v>
                </c:pt>
                <c:pt idx="1432">
                  <c:v>25</c:v>
                </c:pt>
                <c:pt idx="1433">
                  <c:v>22</c:v>
                </c:pt>
                <c:pt idx="1434">
                  <c:v>15</c:v>
                </c:pt>
                <c:pt idx="1435">
                  <c:v>12</c:v>
                </c:pt>
                <c:pt idx="1436">
                  <c:v>11</c:v>
                </c:pt>
                <c:pt idx="1437">
                  <c:v>13</c:v>
                </c:pt>
                <c:pt idx="1438">
                  <c:v>19</c:v>
                </c:pt>
                <c:pt idx="1439">
                  <c:v>19</c:v>
                </c:pt>
                <c:pt idx="1440">
                  <c:v>13</c:v>
                </c:pt>
                <c:pt idx="1441">
                  <c:v>21</c:v>
                </c:pt>
                <c:pt idx="1442">
                  <c:v>14</c:v>
                </c:pt>
                <c:pt idx="1443">
                  <c:v>11</c:v>
                </c:pt>
                <c:pt idx="1444">
                  <c:v>11</c:v>
                </c:pt>
                <c:pt idx="1445">
                  <c:v>23</c:v>
                </c:pt>
                <c:pt idx="1446">
                  <c:v>21</c:v>
                </c:pt>
                <c:pt idx="1447">
                  <c:v>24</c:v>
                </c:pt>
                <c:pt idx="1448">
                  <c:v>11</c:v>
                </c:pt>
                <c:pt idx="1449">
                  <c:v>14</c:v>
                </c:pt>
                <c:pt idx="1450">
                  <c:v>16</c:v>
                </c:pt>
                <c:pt idx="1451">
                  <c:v>11</c:v>
                </c:pt>
                <c:pt idx="1452">
                  <c:v>12</c:v>
                </c:pt>
                <c:pt idx="1453">
                  <c:v>13</c:v>
                </c:pt>
                <c:pt idx="1454">
                  <c:v>15</c:v>
                </c:pt>
                <c:pt idx="1455">
                  <c:v>14</c:v>
                </c:pt>
                <c:pt idx="1456">
                  <c:v>14</c:v>
                </c:pt>
                <c:pt idx="1457">
                  <c:v>14</c:v>
                </c:pt>
                <c:pt idx="1458">
                  <c:v>12</c:v>
                </c:pt>
                <c:pt idx="1459">
                  <c:v>13</c:v>
                </c:pt>
                <c:pt idx="1460">
                  <c:v>15.375527426160337</c:v>
                </c:pt>
                <c:pt idx="1461">
                  <c:v>14.945945945945946</c:v>
                </c:pt>
                <c:pt idx="1462">
                  <c:v>14.945945945945946</c:v>
                </c:pt>
                <c:pt idx="1463">
                  <c:v>15.345132743362832</c:v>
                </c:pt>
                <c:pt idx="1464">
                  <c:v>15.492537313432836</c:v>
                </c:pt>
                <c:pt idx="1465">
                  <c:v>15.173076923076923</c:v>
                </c:pt>
                <c:pt idx="1466">
                  <c:v>15.69811320754717</c:v>
                </c:pt>
                <c:pt idx="1467">
                  <c:v>15.345132743362832</c:v>
                </c:pt>
                <c:pt idx="1468">
                  <c:v>14</c:v>
                </c:pt>
                <c:pt idx="1469">
                  <c:v>12</c:v>
                </c:pt>
              </c:numCache>
            </c:numRef>
          </c:yVal>
          <c:smooth val="0"/>
          <c:extLst>
            <c:ext xmlns:c16="http://schemas.microsoft.com/office/drawing/2014/chart" uri="{C3380CC4-5D6E-409C-BE32-E72D297353CC}">
              <c16:uniqueId val="{00000000-DC7E-4A6E-930E-F5E4E04D23B4}"/>
            </c:ext>
          </c:extLst>
        </c:ser>
        <c:dLbls>
          <c:showLegendKey val="0"/>
          <c:showVal val="0"/>
          <c:showCatName val="0"/>
          <c:showSerName val="0"/>
          <c:showPercent val="0"/>
          <c:showBubbleSize val="0"/>
        </c:dLbls>
        <c:axId val="667146240"/>
        <c:axId val="667147680"/>
      </c:scatterChart>
      <c:valAx>
        <c:axId val="66714624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147680"/>
        <c:crosses val="autoZero"/>
        <c:crossBetween val="midCat"/>
      </c:valAx>
      <c:valAx>
        <c:axId val="6671476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1462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model.xlsx]working sheet!REPEAT CUSTOMER STATIC</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Repeat</a:t>
            </a:r>
            <a:r>
              <a:rPr lang="en-US" baseline="0"/>
              <a:t> Customers</a:t>
            </a:r>
          </a:p>
          <a:p>
            <a:pPr>
              <a:defRPr/>
            </a:pPr>
            <a:endParaRPr lang="en-US"/>
          </a:p>
        </c:rich>
      </c:tx>
      <c:layout>
        <c:manualLayout>
          <c:xMode val="edge"/>
          <c:yMode val="edge"/>
          <c:x val="0.28154600375701166"/>
          <c:y val="4.09469052441862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7.1953842428050613E-2"/>
              <c:y val="4.61619933727272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9.1110020225027982E-2"/>
              <c:y val="-9.30945623638294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'working sheet'!$B$2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CB31-4749-A616-A29E5CA52E4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CB31-4749-A616-A29E5CA52E4B}"/>
              </c:ext>
            </c:extLst>
          </c:dPt>
          <c:dLbls>
            <c:dLbl>
              <c:idx val="0"/>
              <c:layout>
                <c:manualLayout>
                  <c:x val="9.1110020225027982E-2"/>
                  <c:y val="-9.309456236382947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B31-4749-A616-A29E5CA52E4B}"/>
                </c:ext>
              </c:extLst>
            </c:dLbl>
            <c:dLbl>
              <c:idx val="1"/>
              <c:layout>
                <c:manualLayout>
                  <c:x val="-7.1953842428050613E-2"/>
                  <c:y val="4.6161993372727264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B31-4749-A616-A29E5CA52E4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'working sheet'!$A$3:$A$5</c:f>
              <c:strCache>
                <c:ptCount val="2"/>
                <c:pt idx="0">
                  <c:v>No</c:v>
                </c:pt>
                <c:pt idx="1">
                  <c:v>Yes</c:v>
                </c:pt>
              </c:strCache>
            </c:strRef>
          </c:cat>
          <c:val>
            <c:numRef>
              <c:f>'working sheet'!$B$3:$B$5</c:f>
              <c:numCache>
                <c:formatCode>General</c:formatCode>
                <c:ptCount val="2"/>
                <c:pt idx="0">
                  <c:v>1233</c:v>
                </c:pt>
                <c:pt idx="1">
                  <c:v>237</c:v>
                </c:pt>
              </c:numCache>
            </c:numRef>
          </c:val>
          <c:extLst>
            <c:ext xmlns:c16="http://schemas.microsoft.com/office/drawing/2014/chart" uri="{C3380CC4-5D6E-409C-BE32-E72D297353CC}">
              <c16:uniqueId val="{00000000-CB31-4749-A616-A29E5CA52E4B}"/>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model.xlsx]working sheet!REPEATITION STATIC</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REPEAT CUSTOMER STATIC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9.3189541783467542E-2"/>
              <c:y val="3.42596418326269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8.1015319513632222E-2"/>
              <c:y val="-2.786165972132044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'working sheet'!$B$18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F138-48AE-8C98-8EF93CF294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F138-48AE-8C98-8EF93CF29433}"/>
              </c:ext>
            </c:extLst>
          </c:dPt>
          <c:dLbls>
            <c:dLbl>
              <c:idx val="0"/>
              <c:layout>
                <c:manualLayout>
                  <c:x val="8.1015319513632222E-2"/>
                  <c:y val="-2.7861659721320441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138-48AE-8C98-8EF93CF29433}"/>
                </c:ext>
              </c:extLst>
            </c:dLbl>
            <c:dLbl>
              <c:idx val="1"/>
              <c:layout>
                <c:manualLayout>
                  <c:x val="-9.3189541783467542E-2"/>
                  <c:y val="3.4259641832626996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F138-48AE-8C98-8EF93CF2943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'working sheet'!$A$19:$A$21</c:f>
              <c:strCache>
                <c:ptCount val="2"/>
                <c:pt idx="0">
                  <c:v>No</c:v>
                </c:pt>
                <c:pt idx="1">
                  <c:v>Yes</c:v>
                </c:pt>
              </c:strCache>
            </c:strRef>
          </c:cat>
          <c:val>
            <c:numRef>
              <c:f>'working sheet'!$B$19:$B$21</c:f>
              <c:numCache>
                <c:formatCode>General</c:formatCode>
                <c:ptCount val="2"/>
                <c:pt idx="0">
                  <c:v>1233</c:v>
                </c:pt>
                <c:pt idx="1">
                  <c:v>237</c:v>
                </c:pt>
              </c:numCache>
            </c:numRef>
          </c:val>
          <c:extLst>
            <c:ext xmlns:c16="http://schemas.microsoft.com/office/drawing/2014/chart" uri="{C3380CC4-5D6E-409C-BE32-E72D297353CC}">
              <c16:uniqueId val="{00000000-F138-48AE-8C98-8EF93CF29433}"/>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model.xlsx]CHARTS!AGE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t>
            </a:r>
          </a:p>
          <a:p>
            <a:pPr>
              <a:defRPr/>
            </a:pPr>
            <a:endParaRPr lang="en-IN"/>
          </a:p>
        </c:rich>
      </c:tx>
      <c:layout>
        <c:manualLayout>
          <c:xMode val="edge"/>
          <c:yMode val="edge"/>
          <c:x val="0.47841666666666666"/>
          <c:y val="3.51538048161108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CHARTS!$B$2:$B$3</c:f>
              <c:strCache>
                <c:ptCount val="1"/>
                <c:pt idx="0">
                  <c:v>No</c:v>
                </c:pt>
              </c:strCache>
            </c:strRef>
          </c:tx>
          <c:spPr>
            <a:solidFill>
              <a:schemeClr val="accent1"/>
            </a:solidFill>
            <a:ln>
              <a:noFill/>
            </a:ln>
            <a:effectLst/>
          </c:spPr>
          <c:invertIfNegative val="0"/>
          <c:cat>
            <c:strRef>
              <c:f>CHARTS!$A$4:$A$9</c:f>
              <c:strCache>
                <c:ptCount val="5"/>
                <c:pt idx="0">
                  <c:v>18-27</c:v>
                </c:pt>
                <c:pt idx="1">
                  <c:v>28-37</c:v>
                </c:pt>
                <c:pt idx="2">
                  <c:v>38-47</c:v>
                </c:pt>
                <c:pt idx="3">
                  <c:v>48-57</c:v>
                </c:pt>
                <c:pt idx="4">
                  <c:v>58-67</c:v>
                </c:pt>
              </c:strCache>
            </c:strRef>
          </c:cat>
          <c:val>
            <c:numRef>
              <c:f>CHARTS!$B$4:$B$9</c:f>
              <c:numCache>
                <c:formatCode>General</c:formatCode>
                <c:ptCount val="5"/>
                <c:pt idx="0">
                  <c:v>151</c:v>
                </c:pt>
                <c:pt idx="1">
                  <c:v>525</c:v>
                </c:pt>
                <c:pt idx="2">
                  <c:v>368</c:v>
                </c:pt>
                <c:pt idx="3">
                  <c:v>165</c:v>
                </c:pt>
                <c:pt idx="4">
                  <c:v>24</c:v>
                </c:pt>
              </c:numCache>
            </c:numRef>
          </c:val>
          <c:extLst>
            <c:ext xmlns:c16="http://schemas.microsoft.com/office/drawing/2014/chart" uri="{C3380CC4-5D6E-409C-BE32-E72D297353CC}">
              <c16:uniqueId val="{00000000-6713-461F-B9BE-9443309FE7FC}"/>
            </c:ext>
          </c:extLst>
        </c:ser>
        <c:ser>
          <c:idx val="1"/>
          <c:order val="1"/>
          <c:tx>
            <c:strRef>
              <c:f>CHARTS!$C$2:$C$3</c:f>
              <c:strCache>
                <c:ptCount val="1"/>
                <c:pt idx="0">
                  <c:v>Yes</c:v>
                </c:pt>
              </c:strCache>
            </c:strRef>
          </c:tx>
          <c:spPr>
            <a:solidFill>
              <a:schemeClr val="accent2"/>
            </a:solidFill>
            <a:ln>
              <a:noFill/>
            </a:ln>
            <a:effectLst/>
          </c:spPr>
          <c:invertIfNegative val="0"/>
          <c:cat>
            <c:strRef>
              <c:f>CHARTS!$A$4:$A$9</c:f>
              <c:strCache>
                <c:ptCount val="5"/>
                <c:pt idx="0">
                  <c:v>18-27</c:v>
                </c:pt>
                <c:pt idx="1">
                  <c:v>28-37</c:v>
                </c:pt>
                <c:pt idx="2">
                  <c:v>38-47</c:v>
                </c:pt>
                <c:pt idx="3">
                  <c:v>48-57</c:v>
                </c:pt>
                <c:pt idx="4">
                  <c:v>58-67</c:v>
                </c:pt>
              </c:strCache>
            </c:strRef>
          </c:cat>
          <c:val>
            <c:numRef>
              <c:f>CHARTS!$C$4:$C$9</c:f>
              <c:numCache>
                <c:formatCode>General</c:formatCode>
                <c:ptCount val="5"/>
                <c:pt idx="0">
                  <c:v>59</c:v>
                </c:pt>
                <c:pt idx="1">
                  <c:v>113</c:v>
                </c:pt>
                <c:pt idx="2">
                  <c:v>38</c:v>
                </c:pt>
                <c:pt idx="3">
                  <c:v>22</c:v>
                </c:pt>
                <c:pt idx="4">
                  <c:v>5</c:v>
                </c:pt>
              </c:numCache>
            </c:numRef>
          </c:val>
          <c:extLst>
            <c:ext xmlns:c16="http://schemas.microsoft.com/office/drawing/2014/chart" uri="{C3380CC4-5D6E-409C-BE32-E72D297353CC}">
              <c16:uniqueId val="{00000002-390D-4102-BF3A-7B2C133655A2}"/>
            </c:ext>
          </c:extLst>
        </c:ser>
        <c:dLbls>
          <c:showLegendKey val="0"/>
          <c:showVal val="0"/>
          <c:showCatName val="0"/>
          <c:showSerName val="0"/>
          <c:showPercent val="0"/>
          <c:showBubbleSize val="0"/>
        </c:dLbls>
        <c:gapWidth val="219"/>
        <c:axId val="616638480"/>
        <c:axId val="616639440"/>
      </c:barChart>
      <c:catAx>
        <c:axId val="616638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639440"/>
        <c:crosses val="autoZero"/>
        <c:auto val="1"/>
        <c:lblAlgn val="ctr"/>
        <c:lblOffset val="100"/>
        <c:noMultiLvlLbl val="0"/>
      </c:catAx>
      <c:valAx>
        <c:axId val="6166394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638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model.xlsx]CHARTS!CUSTOMER SPENDING</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Spending</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CHARTS!$B$15:$B$16</c:f>
              <c:strCache>
                <c:ptCount val="1"/>
                <c:pt idx="0">
                  <c:v>No</c:v>
                </c:pt>
              </c:strCache>
            </c:strRef>
          </c:tx>
          <c:spPr>
            <a:solidFill>
              <a:schemeClr val="accent1"/>
            </a:solidFill>
            <a:ln>
              <a:noFill/>
            </a:ln>
            <a:effectLst/>
          </c:spPr>
          <c:invertIfNegative val="0"/>
          <c:cat>
            <c:strRef>
              <c:f>CHARTS!$A$17:$A$32</c:f>
              <c:strCache>
                <c:ptCount val="15"/>
                <c:pt idx="0">
                  <c:v>(blank)</c:v>
                </c:pt>
                <c:pt idx="1">
                  <c:v>102-201</c:v>
                </c:pt>
                <c:pt idx="2">
                  <c:v>202-301</c:v>
                </c:pt>
                <c:pt idx="3">
                  <c:v>302-401</c:v>
                </c:pt>
                <c:pt idx="4">
                  <c:v>402-501</c:v>
                </c:pt>
                <c:pt idx="5">
                  <c:v>502-601</c:v>
                </c:pt>
                <c:pt idx="6">
                  <c:v>602-701</c:v>
                </c:pt>
                <c:pt idx="7">
                  <c:v>702-801</c:v>
                </c:pt>
                <c:pt idx="8">
                  <c:v>802-901</c:v>
                </c:pt>
                <c:pt idx="9">
                  <c:v>902-1001</c:v>
                </c:pt>
                <c:pt idx="10">
                  <c:v>1002-1101</c:v>
                </c:pt>
                <c:pt idx="11">
                  <c:v>1102-1201</c:v>
                </c:pt>
                <c:pt idx="12">
                  <c:v>1202-1301</c:v>
                </c:pt>
                <c:pt idx="13">
                  <c:v>1302-1401</c:v>
                </c:pt>
                <c:pt idx="14">
                  <c:v>1402-1501</c:v>
                </c:pt>
              </c:strCache>
            </c:strRef>
          </c:cat>
          <c:val>
            <c:numRef>
              <c:f>CHARTS!$B$17:$B$32</c:f>
              <c:numCache>
                <c:formatCode>General</c:formatCode>
                <c:ptCount val="15"/>
                <c:pt idx="1">
                  <c:v>13463</c:v>
                </c:pt>
                <c:pt idx="2">
                  <c:v>14358</c:v>
                </c:pt>
                <c:pt idx="3">
                  <c:v>21501</c:v>
                </c:pt>
                <c:pt idx="4">
                  <c:v>33684</c:v>
                </c:pt>
                <c:pt idx="5">
                  <c:v>49191</c:v>
                </c:pt>
                <c:pt idx="6">
                  <c:v>52262</c:v>
                </c:pt>
                <c:pt idx="7">
                  <c:v>45902</c:v>
                </c:pt>
                <c:pt idx="8">
                  <c:v>65322</c:v>
                </c:pt>
                <c:pt idx="9">
                  <c:v>75462</c:v>
                </c:pt>
                <c:pt idx="10">
                  <c:v>63222</c:v>
                </c:pt>
                <c:pt idx="11">
                  <c:v>94562</c:v>
                </c:pt>
                <c:pt idx="12">
                  <c:v>97257</c:v>
                </c:pt>
                <c:pt idx="13">
                  <c:v>87833</c:v>
                </c:pt>
                <c:pt idx="14">
                  <c:v>90128</c:v>
                </c:pt>
              </c:numCache>
            </c:numRef>
          </c:val>
          <c:extLst>
            <c:ext xmlns:c16="http://schemas.microsoft.com/office/drawing/2014/chart" uri="{C3380CC4-5D6E-409C-BE32-E72D297353CC}">
              <c16:uniqueId val="{00000000-6EC2-4A23-A9C4-C180304048DC}"/>
            </c:ext>
          </c:extLst>
        </c:ser>
        <c:ser>
          <c:idx val="1"/>
          <c:order val="1"/>
          <c:tx>
            <c:strRef>
              <c:f>CHARTS!$C$15:$C$16</c:f>
              <c:strCache>
                <c:ptCount val="1"/>
                <c:pt idx="0">
                  <c:v>Yes</c:v>
                </c:pt>
              </c:strCache>
            </c:strRef>
          </c:tx>
          <c:spPr>
            <a:solidFill>
              <a:schemeClr val="accent2"/>
            </a:solidFill>
            <a:ln>
              <a:noFill/>
            </a:ln>
            <a:effectLst/>
          </c:spPr>
          <c:invertIfNegative val="0"/>
          <c:cat>
            <c:strRef>
              <c:f>CHARTS!$A$17:$A$32</c:f>
              <c:strCache>
                <c:ptCount val="15"/>
                <c:pt idx="0">
                  <c:v>(blank)</c:v>
                </c:pt>
                <c:pt idx="1">
                  <c:v>102-201</c:v>
                </c:pt>
                <c:pt idx="2">
                  <c:v>202-301</c:v>
                </c:pt>
                <c:pt idx="3">
                  <c:v>302-401</c:v>
                </c:pt>
                <c:pt idx="4">
                  <c:v>402-501</c:v>
                </c:pt>
                <c:pt idx="5">
                  <c:v>502-601</c:v>
                </c:pt>
                <c:pt idx="6">
                  <c:v>602-701</c:v>
                </c:pt>
                <c:pt idx="7">
                  <c:v>702-801</c:v>
                </c:pt>
                <c:pt idx="8">
                  <c:v>802-901</c:v>
                </c:pt>
                <c:pt idx="9">
                  <c:v>902-1001</c:v>
                </c:pt>
                <c:pt idx="10">
                  <c:v>1002-1101</c:v>
                </c:pt>
                <c:pt idx="11">
                  <c:v>1102-1201</c:v>
                </c:pt>
                <c:pt idx="12">
                  <c:v>1202-1301</c:v>
                </c:pt>
                <c:pt idx="13">
                  <c:v>1302-1401</c:v>
                </c:pt>
                <c:pt idx="14">
                  <c:v>1402-1501</c:v>
                </c:pt>
              </c:strCache>
            </c:strRef>
          </c:cat>
          <c:val>
            <c:numRef>
              <c:f>CHARTS!$C$17:$C$32</c:f>
              <c:numCache>
                <c:formatCode>General</c:formatCode>
                <c:ptCount val="15"/>
                <c:pt idx="1">
                  <c:v>1501</c:v>
                </c:pt>
                <c:pt idx="2">
                  <c:v>3346</c:v>
                </c:pt>
                <c:pt idx="3">
                  <c:v>7255</c:v>
                </c:pt>
                <c:pt idx="4">
                  <c:v>6236</c:v>
                </c:pt>
                <c:pt idx="5">
                  <c:v>8922</c:v>
                </c:pt>
                <c:pt idx="6">
                  <c:v>11689</c:v>
                </c:pt>
                <c:pt idx="7">
                  <c:v>8246</c:v>
                </c:pt>
                <c:pt idx="8">
                  <c:v>11023</c:v>
                </c:pt>
                <c:pt idx="9">
                  <c:v>13188</c:v>
                </c:pt>
                <c:pt idx="10">
                  <c:v>12799</c:v>
                </c:pt>
                <c:pt idx="11">
                  <c:v>12587</c:v>
                </c:pt>
                <c:pt idx="12">
                  <c:v>12511</c:v>
                </c:pt>
                <c:pt idx="13">
                  <c:v>17567</c:v>
                </c:pt>
                <c:pt idx="14">
                  <c:v>20382</c:v>
                </c:pt>
              </c:numCache>
            </c:numRef>
          </c:val>
          <c:extLst>
            <c:ext xmlns:c16="http://schemas.microsoft.com/office/drawing/2014/chart" uri="{C3380CC4-5D6E-409C-BE32-E72D297353CC}">
              <c16:uniqueId val="{00000002-E412-457C-9C34-F4FF71121E97}"/>
            </c:ext>
          </c:extLst>
        </c:ser>
        <c:dLbls>
          <c:showLegendKey val="0"/>
          <c:showVal val="0"/>
          <c:showCatName val="0"/>
          <c:showSerName val="0"/>
          <c:showPercent val="0"/>
          <c:showBubbleSize val="0"/>
        </c:dLbls>
        <c:gapWidth val="219"/>
        <c:axId val="442551200"/>
        <c:axId val="442551680"/>
      </c:barChart>
      <c:catAx>
        <c:axId val="442551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51680"/>
        <c:crosses val="autoZero"/>
        <c:auto val="1"/>
        <c:lblAlgn val="ctr"/>
        <c:lblOffset val="100"/>
        <c:noMultiLvlLbl val="0"/>
      </c:catAx>
      <c:valAx>
        <c:axId val="4425516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5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model.xlsx]CHARTS!TIME TAKEN</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TIME TAKEN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CHARTS!$B$35:$B$36</c:f>
              <c:strCache>
                <c:ptCount val="1"/>
                <c:pt idx="0">
                  <c:v>No</c:v>
                </c:pt>
              </c:strCache>
            </c:strRef>
          </c:tx>
          <c:spPr>
            <a:solidFill>
              <a:schemeClr val="accent1"/>
            </a:solidFill>
            <a:ln>
              <a:noFill/>
            </a:ln>
            <a:effectLst/>
          </c:spPr>
          <c:invertIfNegative val="0"/>
          <c:cat>
            <c:strRef>
              <c:f>CHARTS!$A$37:$A$43</c:f>
              <c:strCache>
                <c:ptCount val="6"/>
                <c:pt idx="0">
                  <c:v>1-5</c:v>
                </c:pt>
                <c:pt idx="1">
                  <c:v>6-10</c:v>
                </c:pt>
                <c:pt idx="2">
                  <c:v>11-15</c:v>
                </c:pt>
                <c:pt idx="3">
                  <c:v>16-20</c:v>
                </c:pt>
                <c:pt idx="4">
                  <c:v>21-25</c:v>
                </c:pt>
                <c:pt idx="5">
                  <c:v>26-30</c:v>
                </c:pt>
              </c:strCache>
            </c:strRef>
          </c:cat>
          <c:val>
            <c:numRef>
              <c:f>CHARTS!$B$37:$B$43</c:f>
              <c:numCache>
                <c:formatCode>General</c:formatCode>
                <c:ptCount val="6"/>
                <c:pt idx="0">
                  <c:v>1253</c:v>
                </c:pt>
                <c:pt idx="1">
                  <c:v>2736</c:v>
                </c:pt>
                <c:pt idx="2">
                  <c:v>1165</c:v>
                </c:pt>
                <c:pt idx="3">
                  <c:v>1832</c:v>
                </c:pt>
                <c:pt idx="4">
                  <c:v>1966</c:v>
                </c:pt>
                <c:pt idx="5">
                  <c:v>2041</c:v>
                </c:pt>
              </c:numCache>
            </c:numRef>
          </c:val>
          <c:extLst>
            <c:ext xmlns:c16="http://schemas.microsoft.com/office/drawing/2014/chart" uri="{C3380CC4-5D6E-409C-BE32-E72D297353CC}">
              <c16:uniqueId val="{00000000-32A7-4EA5-9A7D-859E63719EF6}"/>
            </c:ext>
          </c:extLst>
        </c:ser>
        <c:ser>
          <c:idx val="1"/>
          <c:order val="1"/>
          <c:tx>
            <c:strRef>
              <c:f>CHARTS!$C$35:$C$36</c:f>
              <c:strCache>
                <c:ptCount val="1"/>
                <c:pt idx="0">
                  <c:v>Yes</c:v>
                </c:pt>
              </c:strCache>
            </c:strRef>
          </c:tx>
          <c:spPr>
            <a:solidFill>
              <a:schemeClr val="accent2"/>
            </a:solidFill>
            <a:ln>
              <a:noFill/>
            </a:ln>
            <a:effectLst/>
          </c:spPr>
          <c:invertIfNegative val="0"/>
          <c:cat>
            <c:strRef>
              <c:f>CHARTS!$A$37:$A$43</c:f>
              <c:strCache>
                <c:ptCount val="6"/>
                <c:pt idx="0">
                  <c:v>1-5</c:v>
                </c:pt>
                <c:pt idx="1">
                  <c:v>6-10</c:v>
                </c:pt>
                <c:pt idx="2">
                  <c:v>11-15</c:v>
                </c:pt>
                <c:pt idx="3">
                  <c:v>16-20</c:v>
                </c:pt>
                <c:pt idx="4">
                  <c:v>21-25</c:v>
                </c:pt>
                <c:pt idx="5">
                  <c:v>26-30</c:v>
                </c:pt>
              </c:strCache>
            </c:strRef>
          </c:cat>
          <c:val>
            <c:numRef>
              <c:f>CHARTS!$C$37:$C$43</c:f>
              <c:numCache>
                <c:formatCode>General</c:formatCode>
                <c:ptCount val="6"/>
                <c:pt idx="0">
                  <c:v>210</c:v>
                </c:pt>
                <c:pt idx="1">
                  <c:v>471</c:v>
                </c:pt>
                <c:pt idx="2">
                  <c:v>325</c:v>
                </c:pt>
                <c:pt idx="3">
                  <c:v>406</c:v>
                </c:pt>
                <c:pt idx="4">
                  <c:v>748</c:v>
                </c:pt>
                <c:pt idx="5">
                  <c:v>360</c:v>
                </c:pt>
              </c:numCache>
            </c:numRef>
          </c:val>
          <c:extLst>
            <c:ext xmlns:c16="http://schemas.microsoft.com/office/drawing/2014/chart" uri="{C3380CC4-5D6E-409C-BE32-E72D297353CC}">
              <c16:uniqueId val="{00000002-820E-4835-87E9-546C0008F420}"/>
            </c:ext>
          </c:extLst>
        </c:ser>
        <c:dLbls>
          <c:showLegendKey val="0"/>
          <c:showVal val="0"/>
          <c:showCatName val="0"/>
          <c:showSerName val="0"/>
          <c:showPercent val="0"/>
          <c:showBubbleSize val="0"/>
        </c:dLbls>
        <c:gapWidth val="219"/>
        <c:axId val="437978176"/>
        <c:axId val="500967664"/>
      </c:barChart>
      <c:catAx>
        <c:axId val="437978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967664"/>
        <c:crosses val="autoZero"/>
        <c:auto val="1"/>
        <c:lblAlgn val="ctr"/>
        <c:lblOffset val="100"/>
        <c:noMultiLvlLbl val="0"/>
      </c:catAx>
      <c:valAx>
        <c:axId val="5009676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97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model.xlsx]CHARTS!SATISFACTION RATING</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SATISFACTION RATING</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CHARTS!$B$46:$B$47</c:f>
              <c:strCache>
                <c:ptCount val="1"/>
                <c:pt idx="0">
                  <c:v>No</c:v>
                </c:pt>
              </c:strCache>
            </c:strRef>
          </c:tx>
          <c:spPr>
            <a:solidFill>
              <a:schemeClr val="accent1"/>
            </a:solidFill>
            <a:ln>
              <a:noFill/>
            </a:ln>
            <a:effectLst/>
          </c:spPr>
          <c:invertIfNegative val="0"/>
          <c:cat>
            <c:strRef>
              <c:f>CHARTS!$A$48:$A$52</c:f>
              <c:strCache>
                <c:ptCount val="4"/>
                <c:pt idx="0">
                  <c:v>1</c:v>
                </c:pt>
                <c:pt idx="1">
                  <c:v>2</c:v>
                </c:pt>
                <c:pt idx="2">
                  <c:v>3</c:v>
                </c:pt>
                <c:pt idx="3">
                  <c:v>4</c:v>
                </c:pt>
              </c:strCache>
            </c:strRef>
          </c:cat>
          <c:val>
            <c:numRef>
              <c:f>CHARTS!$B$48:$B$52</c:f>
              <c:numCache>
                <c:formatCode>General</c:formatCode>
                <c:ptCount val="4"/>
                <c:pt idx="0">
                  <c:v>212</c:v>
                </c:pt>
                <c:pt idx="1">
                  <c:v>244</c:v>
                </c:pt>
                <c:pt idx="2">
                  <c:v>391</c:v>
                </c:pt>
                <c:pt idx="3">
                  <c:v>386</c:v>
                </c:pt>
              </c:numCache>
            </c:numRef>
          </c:val>
          <c:extLst>
            <c:ext xmlns:c16="http://schemas.microsoft.com/office/drawing/2014/chart" uri="{C3380CC4-5D6E-409C-BE32-E72D297353CC}">
              <c16:uniqueId val="{00000000-A708-4B67-99D0-A4A033C62DCC}"/>
            </c:ext>
          </c:extLst>
        </c:ser>
        <c:ser>
          <c:idx val="1"/>
          <c:order val="1"/>
          <c:tx>
            <c:strRef>
              <c:f>CHARTS!$C$46:$C$47</c:f>
              <c:strCache>
                <c:ptCount val="1"/>
                <c:pt idx="0">
                  <c:v>Yes</c:v>
                </c:pt>
              </c:strCache>
            </c:strRef>
          </c:tx>
          <c:spPr>
            <a:solidFill>
              <a:schemeClr val="accent2"/>
            </a:solidFill>
            <a:ln>
              <a:noFill/>
            </a:ln>
            <a:effectLst/>
          </c:spPr>
          <c:invertIfNegative val="0"/>
          <c:cat>
            <c:strRef>
              <c:f>CHARTS!$A$48:$A$52</c:f>
              <c:strCache>
                <c:ptCount val="4"/>
                <c:pt idx="0">
                  <c:v>1</c:v>
                </c:pt>
                <c:pt idx="1">
                  <c:v>2</c:v>
                </c:pt>
                <c:pt idx="2">
                  <c:v>3</c:v>
                </c:pt>
                <c:pt idx="3">
                  <c:v>4</c:v>
                </c:pt>
              </c:strCache>
            </c:strRef>
          </c:cat>
          <c:val>
            <c:numRef>
              <c:f>CHARTS!$C$48:$C$52</c:f>
              <c:numCache>
                <c:formatCode>General</c:formatCode>
                <c:ptCount val="4"/>
                <c:pt idx="0">
                  <c:v>72</c:v>
                </c:pt>
                <c:pt idx="1">
                  <c:v>43</c:v>
                </c:pt>
                <c:pt idx="2">
                  <c:v>62</c:v>
                </c:pt>
                <c:pt idx="3">
                  <c:v>60</c:v>
                </c:pt>
              </c:numCache>
            </c:numRef>
          </c:val>
          <c:extLst>
            <c:ext xmlns:c16="http://schemas.microsoft.com/office/drawing/2014/chart" uri="{C3380CC4-5D6E-409C-BE32-E72D297353CC}">
              <c16:uniqueId val="{00000002-C0DA-4D07-9ABC-02C721A0EA59}"/>
            </c:ext>
          </c:extLst>
        </c:ser>
        <c:dLbls>
          <c:showLegendKey val="0"/>
          <c:showVal val="0"/>
          <c:showCatName val="0"/>
          <c:showSerName val="0"/>
          <c:showPercent val="0"/>
          <c:showBubbleSize val="0"/>
        </c:dLbls>
        <c:gapWidth val="219"/>
        <c:axId val="688417296"/>
        <c:axId val="688417776"/>
      </c:barChart>
      <c:catAx>
        <c:axId val="688417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417776"/>
        <c:crosses val="autoZero"/>
        <c:auto val="1"/>
        <c:lblAlgn val="ctr"/>
        <c:lblOffset val="100"/>
        <c:noMultiLvlLbl val="0"/>
      </c:catAx>
      <c:valAx>
        <c:axId val="6884177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417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model.xlsx]CHARTS!GENDER</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CHARTS!$B$61:$B$62</c:f>
              <c:strCache>
                <c:ptCount val="1"/>
                <c:pt idx="0">
                  <c:v>No</c:v>
                </c:pt>
              </c:strCache>
            </c:strRef>
          </c:tx>
          <c:spPr>
            <a:solidFill>
              <a:schemeClr val="accent1"/>
            </a:solidFill>
            <a:ln>
              <a:noFill/>
            </a:ln>
            <a:effectLst/>
          </c:spPr>
          <c:invertIfNegative val="0"/>
          <c:cat>
            <c:strRef>
              <c:f>CHARTS!$A$63:$A$65</c:f>
              <c:strCache>
                <c:ptCount val="2"/>
                <c:pt idx="0">
                  <c:v>Female</c:v>
                </c:pt>
                <c:pt idx="1">
                  <c:v>Male</c:v>
                </c:pt>
              </c:strCache>
            </c:strRef>
          </c:cat>
          <c:val>
            <c:numRef>
              <c:f>CHARTS!$B$63:$B$65</c:f>
              <c:numCache>
                <c:formatCode>General</c:formatCode>
                <c:ptCount val="2"/>
                <c:pt idx="0">
                  <c:v>501</c:v>
                </c:pt>
                <c:pt idx="1">
                  <c:v>732</c:v>
                </c:pt>
              </c:numCache>
            </c:numRef>
          </c:val>
          <c:extLst>
            <c:ext xmlns:c16="http://schemas.microsoft.com/office/drawing/2014/chart" uri="{C3380CC4-5D6E-409C-BE32-E72D297353CC}">
              <c16:uniqueId val="{00000000-254D-4D16-8458-7236DD7086D5}"/>
            </c:ext>
          </c:extLst>
        </c:ser>
        <c:ser>
          <c:idx val="1"/>
          <c:order val="1"/>
          <c:tx>
            <c:strRef>
              <c:f>CHARTS!$C$61:$C$62</c:f>
              <c:strCache>
                <c:ptCount val="1"/>
                <c:pt idx="0">
                  <c:v>Yes</c:v>
                </c:pt>
              </c:strCache>
            </c:strRef>
          </c:tx>
          <c:spPr>
            <a:solidFill>
              <a:schemeClr val="accent2"/>
            </a:solidFill>
            <a:ln>
              <a:noFill/>
            </a:ln>
            <a:effectLst/>
          </c:spPr>
          <c:invertIfNegative val="0"/>
          <c:cat>
            <c:strRef>
              <c:f>CHARTS!$A$63:$A$65</c:f>
              <c:strCache>
                <c:ptCount val="2"/>
                <c:pt idx="0">
                  <c:v>Female</c:v>
                </c:pt>
                <c:pt idx="1">
                  <c:v>Male</c:v>
                </c:pt>
              </c:strCache>
            </c:strRef>
          </c:cat>
          <c:val>
            <c:numRef>
              <c:f>CHARTS!$C$63:$C$65</c:f>
              <c:numCache>
                <c:formatCode>General</c:formatCode>
                <c:ptCount val="2"/>
                <c:pt idx="0">
                  <c:v>87</c:v>
                </c:pt>
                <c:pt idx="1">
                  <c:v>150</c:v>
                </c:pt>
              </c:numCache>
            </c:numRef>
          </c:val>
          <c:extLst>
            <c:ext xmlns:c16="http://schemas.microsoft.com/office/drawing/2014/chart" uri="{C3380CC4-5D6E-409C-BE32-E72D297353CC}">
              <c16:uniqueId val="{00000002-FB98-4651-8900-F97287819745}"/>
            </c:ext>
          </c:extLst>
        </c:ser>
        <c:dLbls>
          <c:showLegendKey val="0"/>
          <c:showVal val="0"/>
          <c:showCatName val="0"/>
          <c:showSerName val="0"/>
          <c:showPercent val="0"/>
          <c:showBubbleSize val="0"/>
        </c:dLbls>
        <c:gapWidth val="219"/>
        <c:overlap val="-27"/>
        <c:axId val="176144927"/>
        <c:axId val="176126207"/>
      </c:barChart>
      <c:catAx>
        <c:axId val="176144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26207"/>
        <c:crosses val="autoZero"/>
        <c:auto val="1"/>
        <c:lblAlgn val="ctr"/>
        <c:lblOffset val="100"/>
        <c:noMultiLvlLbl val="0"/>
      </c:catAx>
      <c:valAx>
        <c:axId val="1761262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44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model.xlsx]CHARTS!SERVICE OPTED</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SERVICE OPTED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CHARTS!$B$80:$B$81</c:f>
              <c:strCache>
                <c:ptCount val="1"/>
                <c:pt idx="0">
                  <c:v>No</c:v>
                </c:pt>
              </c:strCache>
            </c:strRef>
          </c:tx>
          <c:spPr>
            <a:solidFill>
              <a:schemeClr val="accent1"/>
            </a:solidFill>
            <a:ln>
              <a:noFill/>
            </a:ln>
            <a:effectLst/>
          </c:spPr>
          <c:invertIfNegative val="0"/>
          <c:cat>
            <c:strRef>
              <c:f>CHARTS!$A$82:$A$91</c:f>
              <c:strCache>
                <c:ptCount val="9"/>
                <c:pt idx="0">
                  <c:v>Business Services</c:v>
                </c:pt>
                <c:pt idx="1">
                  <c:v>Event Management</c:v>
                </c:pt>
                <c:pt idx="2">
                  <c:v>Health &amp; Wellness</c:v>
                </c:pt>
                <c:pt idx="3">
                  <c:v>Home Cleaning</c:v>
                </c:pt>
                <c:pt idx="4">
                  <c:v>Homecare &amp; Design</c:v>
                </c:pt>
                <c:pt idx="5">
                  <c:v>Packers &amp; Movers</c:v>
                </c:pt>
                <c:pt idx="6">
                  <c:v>Pest Control</c:v>
                </c:pt>
                <c:pt idx="7">
                  <c:v>Repair &amp; Maintenance</c:v>
                </c:pt>
                <c:pt idx="8">
                  <c:v>Salon</c:v>
                </c:pt>
              </c:strCache>
            </c:strRef>
          </c:cat>
          <c:val>
            <c:numRef>
              <c:f>CHARTS!$B$82:$B$91</c:f>
              <c:numCache>
                <c:formatCode>General</c:formatCode>
                <c:ptCount val="9"/>
                <c:pt idx="0">
                  <c:v>78</c:v>
                </c:pt>
                <c:pt idx="1">
                  <c:v>40</c:v>
                </c:pt>
                <c:pt idx="2">
                  <c:v>135</c:v>
                </c:pt>
                <c:pt idx="3">
                  <c:v>245</c:v>
                </c:pt>
                <c:pt idx="4">
                  <c:v>197</c:v>
                </c:pt>
                <c:pt idx="5">
                  <c:v>97</c:v>
                </c:pt>
                <c:pt idx="6">
                  <c:v>122</c:v>
                </c:pt>
                <c:pt idx="7">
                  <c:v>269</c:v>
                </c:pt>
                <c:pt idx="8">
                  <c:v>50</c:v>
                </c:pt>
              </c:numCache>
            </c:numRef>
          </c:val>
          <c:extLst>
            <c:ext xmlns:c16="http://schemas.microsoft.com/office/drawing/2014/chart" uri="{C3380CC4-5D6E-409C-BE32-E72D297353CC}">
              <c16:uniqueId val="{00000000-62C3-4B5A-BAD5-09D79F3A8140}"/>
            </c:ext>
          </c:extLst>
        </c:ser>
        <c:ser>
          <c:idx val="1"/>
          <c:order val="1"/>
          <c:tx>
            <c:strRef>
              <c:f>CHARTS!$C$80:$C$81</c:f>
              <c:strCache>
                <c:ptCount val="1"/>
                <c:pt idx="0">
                  <c:v>Yes</c:v>
                </c:pt>
              </c:strCache>
            </c:strRef>
          </c:tx>
          <c:spPr>
            <a:solidFill>
              <a:schemeClr val="accent2"/>
            </a:solidFill>
            <a:ln>
              <a:noFill/>
            </a:ln>
            <a:effectLst/>
          </c:spPr>
          <c:invertIfNegative val="0"/>
          <c:cat>
            <c:strRef>
              <c:f>CHARTS!$A$82:$A$91</c:f>
              <c:strCache>
                <c:ptCount val="9"/>
                <c:pt idx="0">
                  <c:v>Business Services</c:v>
                </c:pt>
                <c:pt idx="1">
                  <c:v>Event Management</c:v>
                </c:pt>
                <c:pt idx="2">
                  <c:v>Health &amp; Wellness</c:v>
                </c:pt>
                <c:pt idx="3">
                  <c:v>Home Cleaning</c:v>
                </c:pt>
                <c:pt idx="4">
                  <c:v>Homecare &amp; Design</c:v>
                </c:pt>
                <c:pt idx="5">
                  <c:v>Packers &amp; Movers</c:v>
                </c:pt>
                <c:pt idx="6">
                  <c:v>Pest Control</c:v>
                </c:pt>
                <c:pt idx="7">
                  <c:v>Repair &amp; Maintenance</c:v>
                </c:pt>
                <c:pt idx="8">
                  <c:v>Salon</c:v>
                </c:pt>
              </c:strCache>
            </c:strRef>
          </c:cat>
          <c:val>
            <c:numRef>
              <c:f>CHARTS!$C$82:$C$91</c:f>
              <c:numCache>
                <c:formatCode>General</c:formatCode>
                <c:ptCount val="9"/>
                <c:pt idx="0">
                  <c:v>2</c:v>
                </c:pt>
                <c:pt idx="1">
                  <c:v>12</c:v>
                </c:pt>
                <c:pt idx="2">
                  <c:v>10</c:v>
                </c:pt>
                <c:pt idx="3">
                  <c:v>47</c:v>
                </c:pt>
                <c:pt idx="4">
                  <c:v>62</c:v>
                </c:pt>
                <c:pt idx="5">
                  <c:v>5</c:v>
                </c:pt>
                <c:pt idx="6">
                  <c:v>9</c:v>
                </c:pt>
                <c:pt idx="7">
                  <c:v>57</c:v>
                </c:pt>
                <c:pt idx="8">
                  <c:v>33</c:v>
                </c:pt>
              </c:numCache>
            </c:numRef>
          </c:val>
          <c:extLst>
            <c:ext xmlns:c16="http://schemas.microsoft.com/office/drawing/2014/chart" uri="{C3380CC4-5D6E-409C-BE32-E72D297353CC}">
              <c16:uniqueId val="{00000002-81D0-4FE4-836D-8C848920435F}"/>
            </c:ext>
          </c:extLst>
        </c:ser>
        <c:dLbls>
          <c:showLegendKey val="0"/>
          <c:showVal val="0"/>
          <c:showCatName val="0"/>
          <c:showSerName val="0"/>
          <c:showPercent val="0"/>
          <c:showBubbleSize val="0"/>
        </c:dLbls>
        <c:gapWidth val="219"/>
        <c:overlap val="-27"/>
        <c:axId val="176921871"/>
        <c:axId val="176914671"/>
      </c:barChart>
      <c:catAx>
        <c:axId val="17692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14671"/>
        <c:crosses val="autoZero"/>
        <c:auto val="1"/>
        <c:lblAlgn val="ctr"/>
        <c:lblOffset val="100"/>
        <c:noMultiLvlLbl val="0"/>
      </c:catAx>
      <c:valAx>
        <c:axId val="1769146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21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model.xlsx]CHARTS!VALUE FOR MONEY</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VALUE FOR MONEY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CHARTS!$B$97:$B$98</c:f>
              <c:strCache>
                <c:ptCount val="1"/>
                <c:pt idx="0">
                  <c:v>No</c:v>
                </c:pt>
              </c:strCache>
            </c:strRef>
          </c:tx>
          <c:spPr>
            <a:solidFill>
              <a:schemeClr val="accent1"/>
            </a:solidFill>
            <a:ln>
              <a:noFill/>
            </a:ln>
            <a:effectLst/>
          </c:spPr>
          <c:invertIfNegative val="0"/>
          <c:cat>
            <c:strRef>
              <c:f>CHARTS!$A$99:$A$103</c:f>
              <c:strCache>
                <c:ptCount val="4"/>
                <c:pt idx="0">
                  <c:v>1</c:v>
                </c:pt>
                <c:pt idx="1">
                  <c:v>2</c:v>
                </c:pt>
                <c:pt idx="2">
                  <c:v>3</c:v>
                </c:pt>
                <c:pt idx="3">
                  <c:v>4</c:v>
                </c:pt>
              </c:strCache>
            </c:strRef>
          </c:cat>
          <c:val>
            <c:numRef>
              <c:f>CHARTS!$B$99:$B$103</c:f>
              <c:numCache>
                <c:formatCode>General</c:formatCode>
                <c:ptCount val="4"/>
                <c:pt idx="0">
                  <c:v>223</c:v>
                </c:pt>
                <c:pt idx="1">
                  <c:v>468</c:v>
                </c:pt>
                <c:pt idx="2">
                  <c:v>1107</c:v>
                </c:pt>
                <c:pt idx="3">
                  <c:v>1628</c:v>
                </c:pt>
              </c:numCache>
            </c:numRef>
          </c:val>
          <c:extLst>
            <c:ext xmlns:c16="http://schemas.microsoft.com/office/drawing/2014/chart" uri="{C3380CC4-5D6E-409C-BE32-E72D297353CC}">
              <c16:uniqueId val="{00000000-3B21-46B6-9946-B872BDF99AF4}"/>
            </c:ext>
          </c:extLst>
        </c:ser>
        <c:ser>
          <c:idx val="1"/>
          <c:order val="1"/>
          <c:tx>
            <c:strRef>
              <c:f>CHARTS!$C$97:$C$98</c:f>
              <c:strCache>
                <c:ptCount val="1"/>
                <c:pt idx="0">
                  <c:v>Yes</c:v>
                </c:pt>
              </c:strCache>
            </c:strRef>
          </c:tx>
          <c:spPr>
            <a:solidFill>
              <a:schemeClr val="accent2"/>
            </a:solidFill>
            <a:ln>
              <a:noFill/>
            </a:ln>
            <a:effectLst/>
          </c:spPr>
          <c:invertIfNegative val="0"/>
          <c:cat>
            <c:strRef>
              <c:f>CHARTS!$A$99:$A$103</c:f>
              <c:strCache>
                <c:ptCount val="4"/>
                <c:pt idx="0">
                  <c:v>1</c:v>
                </c:pt>
                <c:pt idx="1">
                  <c:v>2</c:v>
                </c:pt>
                <c:pt idx="2">
                  <c:v>3</c:v>
                </c:pt>
                <c:pt idx="3">
                  <c:v>4</c:v>
                </c:pt>
              </c:strCache>
            </c:strRef>
          </c:cat>
          <c:val>
            <c:numRef>
              <c:f>CHARTS!$C$99:$C$103</c:f>
              <c:numCache>
                <c:formatCode>General</c:formatCode>
                <c:ptCount val="4"/>
                <c:pt idx="0">
                  <c:v>66</c:v>
                </c:pt>
                <c:pt idx="1">
                  <c:v>92</c:v>
                </c:pt>
                <c:pt idx="2">
                  <c:v>219</c:v>
                </c:pt>
                <c:pt idx="3">
                  <c:v>208</c:v>
                </c:pt>
              </c:numCache>
            </c:numRef>
          </c:val>
          <c:extLst>
            <c:ext xmlns:c16="http://schemas.microsoft.com/office/drawing/2014/chart" uri="{C3380CC4-5D6E-409C-BE32-E72D297353CC}">
              <c16:uniqueId val="{00000002-FE1F-4BC6-87B2-3A0862F0E84A}"/>
            </c:ext>
          </c:extLst>
        </c:ser>
        <c:dLbls>
          <c:showLegendKey val="0"/>
          <c:showVal val="0"/>
          <c:showCatName val="0"/>
          <c:showSerName val="0"/>
          <c:showPercent val="0"/>
          <c:showBubbleSize val="0"/>
        </c:dLbls>
        <c:gapWidth val="219"/>
        <c:overlap val="-27"/>
        <c:axId val="252919903"/>
        <c:axId val="252921823"/>
      </c:barChart>
      <c:catAx>
        <c:axId val="252919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921823"/>
        <c:crosses val="autoZero"/>
        <c:auto val="1"/>
        <c:lblAlgn val="ctr"/>
        <c:lblOffset val="100"/>
        <c:noMultiLvlLbl val="0"/>
      </c:catAx>
      <c:valAx>
        <c:axId val="2529218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919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model.xlsx]CHARTS!MARITAL STATUS</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CHARTS!$B$113:$B$114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CHARTS!$A$115:$A$118</c:f>
              <c:strCache>
                <c:ptCount val="3"/>
                <c:pt idx="0">
                  <c:v>Divorced</c:v>
                </c:pt>
                <c:pt idx="1">
                  <c:v>Married</c:v>
                </c:pt>
                <c:pt idx="2">
                  <c:v>Single</c:v>
                </c:pt>
              </c:strCache>
            </c:strRef>
          </c:cat>
          <c:val>
            <c:numRef>
              <c:f>CHARTS!$B$115:$B$118</c:f>
              <c:numCache>
                <c:formatCode>General</c:formatCode>
                <c:ptCount val="3"/>
                <c:pt idx="0">
                  <c:v>294</c:v>
                </c:pt>
                <c:pt idx="1">
                  <c:v>589</c:v>
                </c:pt>
                <c:pt idx="2">
                  <c:v>350</c:v>
                </c:pt>
              </c:numCache>
            </c:numRef>
          </c:val>
          <c:extLst>
            <c:ext xmlns:c16="http://schemas.microsoft.com/office/drawing/2014/chart" uri="{C3380CC4-5D6E-409C-BE32-E72D297353CC}">
              <c16:uniqueId val="{00000000-86DC-400A-BC8A-2F36FA9FE962}"/>
            </c:ext>
          </c:extLst>
        </c:ser>
        <c:ser>
          <c:idx val="1"/>
          <c:order val="1"/>
          <c:tx>
            <c:strRef>
              <c:f>CHARTS!$C$113:$C$114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CHARTS!$A$115:$A$118</c:f>
              <c:strCache>
                <c:ptCount val="3"/>
                <c:pt idx="0">
                  <c:v>Divorced</c:v>
                </c:pt>
                <c:pt idx="1">
                  <c:v>Married</c:v>
                </c:pt>
                <c:pt idx="2">
                  <c:v>Single</c:v>
                </c:pt>
              </c:strCache>
            </c:strRef>
          </c:cat>
          <c:val>
            <c:numRef>
              <c:f>CHARTS!$C$115:$C$118</c:f>
              <c:numCache>
                <c:formatCode>General</c:formatCode>
                <c:ptCount val="3"/>
                <c:pt idx="0">
                  <c:v>33</c:v>
                </c:pt>
                <c:pt idx="1">
                  <c:v>84</c:v>
                </c:pt>
                <c:pt idx="2">
                  <c:v>120</c:v>
                </c:pt>
              </c:numCache>
            </c:numRef>
          </c:val>
          <c:extLst>
            <c:ext xmlns:c16="http://schemas.microsoft.com/office/drawing/2014/chart" uri="{C3380CC4-5D6E-409C-BE32-E72D297353CC}">
              <c16:uniqueId val="{00000002-0A90-4D63-9851-B44239D5913F}"/>
            </c:ext>
          </c:extLst>
        </c:ser>
        <c:dLbls>
          <c:dLblPos val="outEnd"/>
          <c:showLegendKey val="0"/>
          <c:showVal val="1"/>
          <c:showCatName val="0"/>
          <c:showSerName val="0"/>
          <c:showPercent val="0"/>
          <c:showBubbleSize val="0"/>
        </c:dLbls>
        <c:gapWidth val="219"/>
        <c:overlap val="-27"/>
        <c:axId val="546834015"/>
        <c:axId val="546834495"/>
      </c:barChart>
      <c:catAx>
        <c:axId val="546834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834495"/>
        <c:crosses val="autoZero"/>
        <c:auto val="1"/>
        <c:lblAlgn val="ctr"/>
        <c:lblOffset val="100"/>
        <c:noMultiLvlLbl val="0"/>
      </c:catAx>
      <c:valAx>
        <c:axId val="5468344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834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model.xlsx]CHARTS!COMPLAINT RESOLVED</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COMPLAINT RESOLVED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CHARTS!$B$127:$B$128</c:f>
              <c:strCache>
                <c:ptCount val="1"/>
                <c:pt idx="0">
                  <c:v>No</c:v>
                </c:pt>
              </c:strCache>
            </c:strRef>
          </c:tx>
          <c:spPr>
            <a:solidFill>
              <a:schemeClr val="accent1"/>
            </a:solidFill>
            <a:ln>
              <a:noFill/>
            </a:ln>
            <a:effectLst/>
          </c:spPr>
          <c:invertIfNegative val="0"/>
          <c:cat>
            <c:strRef>
              <c:f>CHARTS!$A$129:$A$131</c:f>
              <c:strCache>
                <c:ptCount val="2"/>
                <c:pt idx="0">
                  <c:v>No</c:v>
                </c:pt>
                <c:pt idx="1">
                  <c:v>Yes</c:v>
                </c:pt>
              </c:strCache>
            </c:strRef>
          </c:cat>
          <c:val>
            <c:numRef>
              <c:f>CHARTS!$B$129:$B$131</c:f>
              <c:numCache>
                <c:formatCode>General</c:formatCode>
                <c:ptCount val="2"/>
                <c:pt idx="0">
                  <c:v>944</c:v>
                </c:pt>
                <c:pt idx="1">
                  <c:v>289</c:v>
                </c:pt>
              </c:numCache>
            </c:numRef>
          </c:val>
          <c:extLst>
            <c:ext xmlns:c16="http://schemas.microsoft.com/office/drawing/2014/chart" uri="{C3380CC4-5D6E-409C-BE32-E72D297353CC}">
              <c16:uniqueId val="{00000000-E71F-407B-8080-1ACC8B80607B}"/>
            </c:ext>
          </c:extLst>
        </c:ser>
        <c:ser>
          <c:idx val="1"/>
          <c:order val="1"/>
          <c:tx>
            <c:strRef>
              <c:f>CHARTS!$C$127:$C$128</c:f>
              <c:strCache>
                <c:ptCount val="1"/>
                <c:pt idx="0">
                  <c:v>Yes</c:v>
                </c:pt>
              </c:strCache>
            </c:strRef>
          </c:tx>
          <c:spPr>
            <a:solidFill>
              <a:schemeClr val="accent2"/>
            </a:solidFill>
            <a:ln>
              <a:noFill/>
            </a:ln>
            <a:effectLst/>
          </c:spPr>
          <c:invertIfNegative val="0"/>
          <c:cat>
            <c:strRef>
              <c:f>CHARTS!$A$129:$A$131</c:f>
              <c:strCache>
                <c:ptCount val="2"/>
                <c:pt idx="0">
                  <c:v>No</c:v>
                </c:pt>
                <c:pt idx="1">
                  <c:v>Yes</c:v>
                </c:pt>
              </c:strCache>
            </c:strRef>
          </c:cat>
          <c:val>
            <c:numRef>
              <c:f>CHARTS!$C$129:$C$131</c:f>
              <c:numCache>
                <c:formatCode>General</c:formatCode>
                <c:ptCount val="2"/>
                <c:pt idx="0">
                  <c:v>110</c:v>
                </c:pt>
                <c:pt idx="1">
                  <c:v>127</c:v>
                </c:pt>
              </c:numCache>
            </c:numRef>
          </c:val>
          <c:extLst>
            <c:ext xmlns:c16="http://schemas.microsoft.com/office/drawing/2014/chart" uri="{C3380CC4-5D6E-409C-BE32-E72D297353CC}">
              <c16:uniqueId val="{00000002-6555-4D94-B887-CA783397AE7C}"/>
            </c:ext>
          </c:extLst>
        </c:ser>
        <c:dLbls>
          <c:showLegendKey val="0"/>
          <c:showVal val="0"/>
          <c:showCatName val="0"/>
          <c:showSerName val="0"/>
          <c:showPercent val="0"/>
          <c:showBubbleSize val="0"/>
        </c:dLbls>
        <c:gapWidth val="219"/>
        <c:overlap val="-27"/>
        <c:axId val="442939455"/>
        <c:axId val="442939935"/>
      </c:barChart>
      <c:catAx>
        <c:axId val="44293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39935"/>
        <c:crosses val="autoZero"/>
        <c:auto val="1"/>
        <c:lblAlgn val="ctr"/>
        <c:lblOffset val="100"/>
        <c:noMultiLvlLbl val="0"/>
      </c:catAx>
      <c:valAx>
        <c:axId val="4429399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39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model.xlsx]CHARTS!NUMBER OF CLICKS</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NUMBER OF CLICKS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CHARTS!$B$142:$B$143</c:f>
              <c:strCache>
                <c:ptCount val="1"/>
                <c:pt idx="0">
                  <c:v>No</c:v>
                </c:pt>
              </c:strCache>
            </c:strRef>
          </c:tx>
          <c:spPr>
            <a:solidFill>
              <a:schemeClr val="accent1"/>
            </a:solidFill>
            <a:ln>
              <a:noFill/>
            </a:ln>
            <a:effectLst/>
          </c:spPr>
          <c:invertIfNegative val="0"/>
          <c:cat>
            <c:strRef>
              <c:f>CHARTS!$A$144:$A$160</c:f>
              <c:strCache>
                <c:ptCount val="16"/>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pt idx="15">
                  <c:v>(blank)</c:v>
                </c:pt>
              </c:strCache>
            </c:strRef>
          </c:cat>
          <c:val>
            <c:numRef>
              <c:f>CHARTS!$B$144:$B$160</c:f>
              <c:numCache>
                <c:formatCode>General</c:formatCode>
                <c:ptCount val="16"/>
                <c:pt idx="0">
                  <c:v>1496</c:v>
                </c:pt>
                <c:pt idx="1">
                  <c:v>1500</c:v>
                </c:pt>
                <c:pt idx="2">
                  <c:v>1950</c:v>
                </c:pt>
                <c:pt idx="3">
                  <c:v>2044</c:v>
                </c:pt>
                <c:pt idx="4">
                  <c:v>1005</c:v>
                </c:pt>
                <c:pt idx="5">
                  <c:v>768</c:v>
                </c:pt>
                <c:pt idx="6">
                  <c:v>952</c:v>
                </c:pt>
                <c:pt idx="7">
                  <c:v>1080</c:v>
                </c:pt>
                <c:pt idx="8">
                  <c:v>1007</c:v>
                </c:pt>
                <c:pt idx="9">
                  <c:v>760</c:v>
                </c:pt>
                <c:pt idx="10">
                  <c:v>651</c:v>
                </c:pt>
                <c:pt idx="11">
                  <c:v>858</c:v>
                </c:pt>
                <c:pt idx="12">
                  <c:v>414</c:v>
                </c:pt>
                <c:pt idx="13">
                  <c:v>264</c:v>
                </c:pt>
                <c:pt idx="14">
                  <c:v>375</c:v>
                </c:pt>
              </c:numCache>
            </c:numRef>
          </c:val>
          <c:extLst>
            <c:ext xmlns:c16="http://schemas.microsoft.com/office/drawing/2014/chart" uri="{C3380CC4-5D6E-409C-BE32-E72D297353CC}">
              <c16:uniqueId val="{00000000-5F1E-42A2-8D78-88B019A7DAB4}"/>
            </c:ext>
          </c:extLst>
        </c:ser>
        <c:ser>
          <c:idx val="1"/>
          <c:order val="1"/>
          <c:tx>
            <c:strRef>
              <c:f>CHARTS!$C$142:$C$143</c:f>
              <c:strCache>
                <c:ptCount val="1"/>
                <c:pt idx="0">
                  <c:v>Yes</c:v>
                </c:pt>
              </c:strCache>
            </c:strRef>
          </c:tx>
          <c:spPr>
            <a:solidFill>
              <a:schemeClr val="accent2"/>
            </a:solidFill>
            <a:ln>
              <a:noFill/>
            </a:ln>
            <a:effectLst/>
          </c:spPr>
          <c:invertIfNegative val="0"/>
          <c:cat>
            <c:strRef>
              <c:f>CHARTS!$A$144:$A$160</c:f>
              <c:strCache>
                <c:ptCount val="16"/>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pt idx="15">
                  <c:v>(blank)</c:v>
                </c:pt>
              </c:strCache>
            </c:strRef>
          </c:cat>
          <c:val>
            <c:numRef>
              <c:f>CHARTS!$C$144:$C$160</c:f>
              <c:numCache>
                <c:formatCode>General</c:formatCode>
                <c:ptCount val="16"/>
                <c:pt idx="0">
                  <c:v>374</c:v>
                </c:pt>
                <c:pt idx="1">
                  <c:v>312</c:v>
                </c:pt>
                <c:pt idx="2">
                  <c:v>273</c:v>
                </c:pt>
                <c:pt idx="3">
                  <c:v>308</c:v>
                </c:pt>
                <c:pt idx="4">
                  <c:v>240</c:v>
                </c:pt>
                <c:pt idx="5">
                  <c:v>160</c:v>
                </c:pt>
                <c:pt idx="6">
                  <c:v>187</c:v>
                </c:pt>
                <c:pt idx="7">
                  <c:v>198</c:v>
                </c:pt>
                <c:pt idx="8">
                  <c:v>133</c:v>
                </c:pt>
                <c:pt idx="9">
                  <c:v>60</c:v>
                </c:pt>
                <c:pt idx="10">
                  <c:v>84</c:v>
                </c:pt>
                <c:pt idx="11">
                  <c:v>242</c:v>
                </c:pt>
                <c:pt idx="12">
                  <c:v>115</c:v>
                </c:pt>
                <c:pt idx="13">
                  <c:v>120</c:v>
                </c:pt>
                <c:pt idx="14">
                  <c:v>25</c:v>
                </c:pt>
              </c:numCache>
            </c:numRef>
          </c:val>
          <c:extLst>
            <c:ext xmlns:c16="http://schemas.microsoft.com/office/drawing/2014/chart" uri="{C3380CC4-5D6E-409C-BE32-E72D297353CC}">
              <c16:uniqueId val="{00000002-DE91-438E-9149-04ED6B1B686D}"/>
            </c:ext>
          </c:extLst>
        </c:ser>
        <c:dLbls>
          <c:showLegendKey val="0"/>
          <c:showVal val="0"/>
          <c:showCatName val="0"/>
          <c:showSerName val="0"/>
          <c:showPercent val="0"/>
          <c:showBubbleSize val="0"/>
        </c:dLbls>
        <c:gapWidth val="219"/>
        <c:overlap val="-27"/>
        <c:axId val="598031391"/>
        <c:axId val="598012191"/>
      </c:barChart>
      <c:catAx>
        <c:axId val="598031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012191"/>
        <c:crosses val="autoZero"/>
        <c:auto val="1"/>
        <c:lblAlgn val="ctr"/>
        <c:lblOffset val="100"/>
        <c:noMultiLvlLbl val="0"/>
      </c:catAx>
      <c:valAx>
        <c:axId val="5980121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031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model.xlsx]CHARTS!CONVINIENCE</c:name>
    <c:fmtId val="3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CONVENIENCE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CHARTS!$B$165:$B$166</c:f>
              <c:strCache>
                <c:ptCount val="1"/>
                <c:pt idx="0">
                  <c:v>No</c:v>
                </c:pt>
              </c:strCache>
            </c:strRef>
          </c:tx>
          <c:spPr>
            <a:solidFill>
              <a:schemeClr val="accent1"/>
            </a:solidFill>
            <a:ln>
              <a:noFill/>
            </a:ln>
            <a:effectLst/>
          </c:spPr>
          <c:invertIfNegative val="0"/>
          <c:cat>
            <c:strRef>
              <c:f>CHARTS!$A$167:$A$171</c:f>
              <c:strCache>
                <c:ptCount val="4"/>
                <c:pt idx="0">
                  <c:v>1</c:v>
                </c:pt>
                <c:pt idx="1">
                  <c:v>2</c:v>
                </c:pt>
                <c:pt idx="2">
                  <c:v>3</c:v>
                </c:pt>
                <c:pt idx="3">
                  <c:v>4</c:v>
                </c:pt>
              </c:strCache>
            </c:strRef>
          </c:cat>
          <c:val>
            <c:numRef>
              <c:f>CHARTS!$B$167:$B$171</c:f>
              <c:numCache>
                <c:formatCode>General</c:formatCode>
                <c:ptCount val="4"/>
                <c:pt idx="0">
                  <c:v>219</c:v>
                </c:pt>
                <c:pt idx="1">
                  <c:v>258</c:v>
                </c:pt>
                <c:pt idx="2">
                  <c:v>388</c:v>
                </c:pt>
                <c:pt idx="3">
                  <c:v>368</c:v>
                </c:pt>
              </c:numCache>
            </c:numRef>
          </c:val>
          <c:extLst>
            <c:ext xmlns:c16="http://schemas.microsoft.com/office/drawing/2014/chart" uri="{C3380CC4-5D6E-409C-BE32-E72D297353CC}">
              <c16:uniqueId val="{00000000-F35A-487B-9506-48FAE2037750}"/>
            </c:ext>
          </c:extLst>
        </c:ser>
        <c:ser>
          <c:idx val="1"/>
          <c:order val="1"/>
          <c:tx>
            <c:strRef>
              <c:f>CHARTS!$C$165:$C$166</c:f>
              <c:strCache>
                <c:ptCount val="1"/>
                <c:pt idx="0">
                  <c:v>Yes</c:v>
                </c:pt>
              </c:strCache>
            </c:strRef>
          </c:tx>
          <c:spPr>
            <a:solidFill>
              <a:schemeClr val="accent2"/>
            </a:solidFill>
            <a:ln>
              <a:noFill/>
            </a:ln>
            <a:effectLst/>
          </c:spPr>
          <c:invertIfNegative val="0"/>
          <c:cat>
            <c:strRef>
              <c:f>CHARTS!$A$167:$A$171</c:f>
              <c:strCache>
                <c:ptCount val="4"/>
                <c:pt idx="0">
                  <c:v>1</c:v>
                </c:pt>
                <c:pt idx="1">
                  <c:v>2</c:v>
                </c:pt>
                <c:pt idx="2">
                  <c:v>3</c:v>
                </c:pt>
                <c:pt idx="3">
                  <c:v>4</c:v>
                </c:pt>
              </c:strCache>
            </c:strRef>
          </c:cat>
          <c:val>
            <c:numRef>
              <c:f>CHARTS!$C$167:$C$171</c:f>
              <c:numCache>
                <c:formatCode>General</c:formatCode>
                <c:ptCount val="4"/>
                <c:pt idx="0">
                  <c:v>57</c:v>
                </c:pt>
                <c:pt idx="1">
                  <c:v>45</c:v>
                </c:pt>
                <c:pt idx="2">
                  <c:v>71</c:v>
                </c:pt>
                <c:pt idx="3">
                  <c:v>64</c:v>
                </c:pt>
              </c:numCache>
            </c:numRef>
          </c:val>
          <c:extLst>
            <c:ext xmlns:c16="http://schemas.microsoft.com/office/drawing/2014/chart" uri="{C3380CC4-5D6E-409C-BE32-E72D297353CC}">
              <c16:uniqueId val="{00000002-28BE-46D6-8786-6A46C5482BAA}"/>
            </c:ext>
          </c:extLst>
        </c:ser>
        <c:dLbls>
          <c:showLegendKey val="0"/>
          <c:showVal val="0"/>
          <c:showCatName val="0"/>
          <c:showSerName val="0"/>
          <c:showPercent val="0"/>
          <c:showBubbleSize val="0"/>
        </c:dLbls>
        <c:gapWidth val="219"/>
        <c:overlap val="-27"/>
        <c:axId val="636475503"/>
        <c:axId val="636499983"/>
      </c:barChart>
      <c:catAx>
        <c:axId val="636475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499983"/>
        <c:crosses val="autoZero"/>
        <c:auto val="1"/>
        <c:lblAlgn val="ctr"/>
        <c:lblOffset val="100"/>
        <c:noMultiLvlLbl val="0"/>
      </c:catAx>
      <c:valAx>
        <c:axId val="6364999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475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model.xlsx]working sheet!REPEAT CUSTOMER STATIC</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REPEAT CUSTOMER %</a:t>
            </a:r>
          </a:p>
        </c:rich>
      </c:tx>
      <c:layout>
        <c:manualLayout>
          <c:xMode val="edge"/>
          <c:yMode val="edge"/>
          <c:x val="0.23250187691478735"/>
          <c:y val="7.03565531726678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7.1953842428050613E-2"/>
              <c:y val="4.61619933727272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9.1110020225027982E-2"/>
              <c:y val="-9.30945623638294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9.1110020225027982E-2"/>
              <c:y val="-9.30945623638294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7.1953842428050613E-2"/>
              <c:y val="4.61619933727272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4719977528774686"/>
              <c:y val="-3.43945011321164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2804358569738308"/>
              <c:y val="9.75249432497375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2665331112709891"/>
          <c:y val="0.25680642050716734"/>
          <c:w val="0.45694980498880633"/>
          <c:h val="0.59777077920464705"/>
        </c:manualLayout>
      </c:layout>
      <c:pieChart>
        <c:varyColors val="1"/>
        <c:ser>
          <c:idx val="0"/>
          <c:order val="0"/>
          <c:tx>
            <c:strRef>
              <c:f>'working sheet'!$B$2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D91-4214-9235-76F8D7E8B85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D91-4214-9235-76F8D7E8B855}"/>
              </c:ext>
            </c:extLst>
          </c:dPt>
          <c:dLbls>
            <c:dLbl>
              <c:idx val="0"/>
              <c:layout>
                <c:manualLayout>
                  <c:x val="0.14719977528774686"/>
                  <c:y val="-3.4394501132116458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D91-4214-9235-76F8D7E8B855}"/>
                </c:ext>
              </c:extLst>
            </c:dLbl>
            <c:dLbl>
              <c:idx val="1"/>
              <c:layout>
                <c:manualLayout>
                  <c:x val="-0.12804358569738308"/>
                  <c:y val="9.7524943249737553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D91-4214-9235-76F8D7E8B85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'working sheet'!$A$3:$A$5</c:f>
              <c:strCache>
                <c:ptCount val="2"/>
                <c:pt idx="0">
                  <c:v>No</c:v>
                </c:pt>
                <c:pt idx="1">
                  <c:v>Yes</c:v>
                </c:pt>
              </c:strCache>
            </c:strRef>
          </c:cat>
          <c:val>
            <c:numRef>
              <c:f>'working sheet'!$B$3:$B$5</c:f>
              <c:numCache>
                <c:formatCode>General</c:formatCode>
                <c:ptCount val="2"/>
                <c:pt idx="0">
                  <c:v>1233</c:v>
                </c:pt>
                <c:pt idx="1">
                  <c:v>237</c:v>
                </c:pt>
              </c:numCache>
            </c:numRef>
          </c:val>
          <c:extLst>
            <c:ext xmlns:c16="http://schemas.microsoft.com/office/drawing/2014/chart" uri="{C3380CC4-5D6E-409C-BE32-E72D297353CC}">
              <c16:uniqueId val="{00000004-1D91-4214-9235-76F8D7E8B855}"/>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model.xlsx]CHARTS!AGE</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t>
            </a:r>
          </a:p>
        </c:rich>
      </c:tx>
      <c:layout>
        <c:manualLayout>
          <c:xMode val="edge"/>
          <c:yMode val="edge"/>
          <c:x val="0.47841666666666666"/>
          <c:y val="3.51538048161108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CHARTS!$B$2:$B$3</c:f>
              <c:strCache>
                <c:ptCount val="1"/>
                <c:pt idx="0">
                  <c:v>No</c:v>
                </c:pt>
              </c:strCache>
            </c:strRef>
          </c:tx>
          <c:spPr>
            <a:solidFill>
              <a:schemeClr val="accent1"/>
            </a:solidFill>
            <a:ln>
              <a:noFill/>
            </a:ln>
            <a:effectLst/>
          </c:spPr>
          <c:invertIfNegative val="0"/>
          <c:cat>
            <c:strRef>
              <c:f>CHARTS!$A$4:$A$9</c:f>
              <c:strCache>
                <c:ptCount val="5"/>
                <c:pt idx="0">
                  <c:v>18-27</c:v>
                </c:pt>
                <c:pt idx="1">
                  <c:v>28-37</c:v>
                </c:pt>
                <c:pt idx="2">
                  <c:v>38-47</c:v>
                </c:pt>
                <c:pt idx="3">
                  <c:v>48-57</c:v>
                </c:pt>
                <c:pt idx="4">
                  <c:v>58-67</c:v>
                </c:pt>
              </c:strCache>
            </c:strRef>
          </c:cat>
          <c:val>
            <c:numRef>
              <c:f>CHARTS!$B$4:$B$9</c:f>
              <c:numCache>
                <c:formatCode>General</c:formatCode>
                <c:ptCount val="5"/>
                <c:pt idx="0">
                  <c:v>151</c:v>
                </c:pt>
                <c:pt idx="1">
                  <c:v>525</c:v>
                </c:pt>
                <c:pt idx="2">
                  <c:v>368</c:v>
                </c:pt>
                <c:pt idx="3">
                  <c:v>165</c:v>
                </c:pt>
                <c:pt idx="4">
                  <c:v>24</c:v>
                </c:pt>
              </c:numCache>
            </c:numRef>
          </c:val>
          <c:extLst>
            <c:ext xmlns:c16="http://schemas.microsoft.com/office/drawing/2014/chart" uri="{C3380CC4-5D6E-409C-BE32-E72D297353CC}">
              <c16:uniqueId val="{00000000-836B-4BF9-8488-8229867E2FB2}"/>
            </c:ext>
          </c:extLst>
        </c:ser>
        <c:ser>
          <c:idx val="1"/>
          <c:order val="1"/>
          <c:tx>
            <c:strRef>
              <c:f>CHARTS!$C$2:$C$3</c:f>
              <c:strCache>
                <c:ptCount val="1"/>
                <c:pt idx="0">
                  <c:v>Yes</c:v>
                </c:pt>
              </c:strCache>
            </c:strRef>
          </c:tx>
          <c:spPr>
            <a:solidFill>
              <a:schemeClr val="accent2"/>
            </a:solidFill>
            <a:ln>
              <a:noFill/>
            </a:ln>
            <a:effectLst/>
          </c:spPr>
          <c:invertIfNegative val="0"/>
          <c:cat>
            <c:strRef>
              <c:f>CHARTS!$A$4:$A$9</c:f>
              <c:strCache>
                <c:ptCount val="5"/>
                <c:pt idx="0">
                  <c:v>18-27</c:v>
                </c:pt>
                <c:pt idx="1">
                  <c:v>28-37</c:v>
                </c:pt>
                <c:pt idx="2">
                  <c:v>38-47</c:v>
                </c:pt>
                <c:pt idx="3">
                  <c:v>48-57</c:v>
                </c:pt>
                <c:pt idx="4">
                  <c:v>58-67</c:v>
                </c:pt>
              </c:strCache>
            </c:strRef>
          </c:cat>
          <c:val>
            <c:numRef>
              <c:f>CHARTS!$C$4:$C$9</c:f>
              <c:numCache>
                <c:formatCode>General</c:formatCode>
                <c:ptCount val="5"/>
                <c:pt idx="0">
                  <c:v>59</c:v>
                </c:pt>
                <c:pt idx="1">
                  <c:v>113</c:v>
                </c:pt>
                <c:pt idx="2">
                  <c:v>38</c:v>
                </c:pt>
                <c:pt idx="3">
                  <c:v>22</c:v>
                </c:pt>
                <c:pt idx="4">
                  <c:v>5</c:v>
                </c:pt>
              </c:numCache>
            </c:numRef>
          </c:val>
          <c:extLst>
            <c:ext xmlns:c16="http://schemas.microsoft.com/office/drawing/2014/chart" uri="{C3380CC4-5D6E-409C-BE32-E72D297353CC}">
              <c16:uniqueId val="{00000003-7A2A-48A0-8BE0-1D9B26E18CFA}"/>
            </c:ext>
          </c:extLst>
        </c:ser>
        <c:dLbls>
          <c:showLegendKey val="0"/>
          <c:showVal val="0"/>
          <c:showCatName val="0"/>
          <c:showSerName val="0"/>
          <c:showPercent val="0"/>
          <c:showBubbleSize val="0"/>
        </c:dLbls>
        <c:gapWidth val="219"/>
        <c:axId val="616638480"/>
        <c:axId val="616639440"/>
      </c:barChart>
      <c:catAx>
        <c:axId val="616638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639440"/>
        <c:crosses val="autoZero"/>
        <c:auto val="1"/>
        <c:lblAlgn val="ctr"/>
        <c:lblOffset val="100"/>
        <c:noMultiLvlLbl val="0"/>
      </c:catAx>
      <c:valAx>
        <c:axId val="6166394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638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model.xlsx]CHARTS!CUSTOMER SPENDING</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SPENDING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CHARTS!$B$15:$B$16</c:f>
              <c:strCache>
                <c:ptCount val="1"/>
                <c:pt idx="0">
                  <c:v>No</c:v>
                </c:pt>
              </c:strCache>
            </c:strRef>
          </c:tx>
          <c:spPr>
            <a:solidFill>
              <a:schemeClr val="accent1"/>
            </a:solidFill>
            <a:ln>
              <a:noFill/>
            </a:ln>
            <a:effectLst/>
          </c:spPr>
          <c:invertIfNegative val="0"/>
          <c:cat>
            <c:strRef>
              <c:f>CHARTS!$A$17:$A$32</c:f>
              <c:strCache>
                <c:ptCount val="15"/>
                <c:pt idx="0">
                  <c:v>(blank)</c:v>
                </c:pt>
                <c:pt idx="1">
                  <c:v>102-201</c:v>
                </c:pt>
                <c:pt idx="2">
                  <c:v>202-301</c:v>
                </c:pt>
                <c:pt idx="3">
                  <c:v>302-401</c:v>
                </c:pt>
                <c:pt idx="4">
                  <c:v>402-501</c:v>
                </c:pt>
                <c:pt idx="5">
                  <c:v>502-601</c:v>
                </c:pt>
                <c:pt idx="6">
                  <c:v>602-701</c:v>
                </c:pt>
                <c:pt idx="7">
                  <c:v>702-801</c:v>
                </c:pt>
                <c:pt idx="8">
                  <c:v>802-901</c:v>
                </c:pt>
                <c:pt idx="9">
                  <c:v>902-1001</c:v>
                </c:pt>
                <c:pt idx="10">
                  <c:v>1002-1101</c:v>
                </c:pt>
                <c:pt idx="11">
                  <c:v>1102-1201</c:v>
                </c:pt>
                <c:pt idx="12">
                  <c:v>1202-1301</c:v>
                </c:pt>
                <c:pt idx="13">
                  <c:v>1302-1401</c:v>
                </c:pt>
                <c:pt idx="14">
                  <c:v>1402-1501</c:v>
                </c:pt>
              </c:strCache>
            </c:strRef>
          </c:cat>
          <c:val>
            <c:numRef>
              <c:f>CHARTS!$B$17:$B$32</c:f>
              <c:numCache>
                <c:formatCode>General</c:formatCode>
                <c:ptCount val="15"/>
                <c:pt idx="1">
                  <c:v>13463</c:v>
                </c:pt>
                <c:pt idx="2">
                  <c:v>14358</c:v>
                </c:pt>
                <c:pt idx="3">
                  <c:v>21501</c:v>
                </c:pt>
                <c:pt idx="4">
                  <c:v>33684</c:v>
                </c:pt>
                <c:pt idx="5">
                  <c:v>49191</c:v>
                </c:pt>
                <c:pt idx="6">
                  <c:v>52262</c:v>
                </c:pt>
                <c:pt idx="7">
                  <c:v>45902</c:v>
                </c:pt>
                <c:pt idx="8">
                  <c:v>65322</c:v>
                </c:pt>
                <c:pt idx="9">
                  <c:v>75462</c:v>
                </c:pt>
                <c:pt idx="10">
                  <c:v>63222</c:v>
                </c:pt>
                <c:pt idx="11">
                  <c:v>94562</c:v>
                </c:pt>
                <c:pt idx="12">
                  <c:v>97257</c:v>
                </c:pt>
                <c:pt idx="13">
                  <c:v>87833</c:v>
                </c:pt>
                <c:pt idx="14">
                  <c:v>90128</c:v>
                </c:pt>
              </c:numCache>
            </c:numRef>
          </c:val>
          <c:extLst>
            <c:ext xmlns:c16="http://schemas.microsoft.com/office/drawing/2014/chart" uri="{C3380CC4-5D6E-409C-BE32-E72D297353CC}">
              <c16:uniqueId val="{00000000-8F18-420E-85C1-D708B57B2B68}"/>
            </c:ext>
          </c:extLst>
        </c:ser>
        <c:ser>
          <c:idx val="1"/>
          <c:order val="1"/>
          <c:tx>
            <c:strRef>
              <c:f>CHARTS!$C$15:$C$16</c:f>
              <c:strCache>
                <c:ptCount val="1"/>
                <c:pt idx="0">
                  <c:v>Yes</c:v>
                </c:pt>
              </c:strCache>
            </c:strRef>
          </c:tx>
          <c:spPr>
            <a:solidFill>
              <a:schemeClr val="accent2"/>
            </a:solidFill>
            <a:ln>
              <a:noFill/>
            </a:ln>
            <a:effectLst/>
          </c:spPr>
          <c:invertIfNegative val="0"/>
          <c:cat>
            <c:strRef>
              <c:f>CHARTS!$A$17:$A$32</c:f>
              <c:strCache>
                <c:ptCount val="15"/>
                <c:pt idx="0">
                  <c:v>(blank)</c:v>
                </c:pt>
                <c:pt idx="1">
                  <c:v>102-201</c:v>
                </c:pt>
                <c:pt idx="2">
                  <c:v>202-301</c:v>
                </c:pt>
                <c:pt idx="3">
                  <c:v>302-401</c:v>
                </c:pt>
                <c:pt idx="4">
                  <c:v>402-501</c:v>
                </c:pt>
                <c:pt idx="5">
                  <c:v>502-601</c:v>
                </c:pt>
                <c:pt idx="6">
                  <c:v>602-701</c:v>
                </c:pt>
                <c:pt idx="7">
                  <c:v>702-801</c:v>
                </c:pt>
                <c:pt idx="8">
                  <c:v>802-901</c:v>
                </c:pt>
                <c:pt idx="9">
                  <c:v>902-1001</c:v>
                </c:pt>
                <c:pt idx="10">
                  <c:v>1002-1101</c:v>
                </c:pt>
                <c:pt idx="11">
                  <c:v>1102-1201</c:v>
                </c:pt>
                <c:pt idx="12">
                  <c:v>1202-1301</c:v>
                </c:pt>
                <c:pt idx="13">
                  <c:v>1302-1401</c:v>
                </c:pt>
                <c:pt idx="14">
                  <c:v>1402-1501</c:v>
                </c:pt>
              </c:strCache>
            </c:strRef>
          </c:cat>
          <c:val>
            <c:numRef>
              <c:f>CHARTS!$C$17:$C$32</c:f>
              <c:numCache>
                <c:formatCode>General</c:formatCode>
                <c:ptCount val="15"/>
                <c:pt idx="1">
                  <c:v>1501</c:v>
                </c:pt>
                <c:pt idx="2">
                  <c:v>3346</c:v>
                </c:pt>
                <c:pt idx="3">
                  <c:v>7255</c:v>
                </c:pt>
                <c:pt idx="4">
                  <c:v>6236</c:v>
                </c:pt>
                <c:pt idx="5">
                  <c:v>8922</c:v>
                </c:pt>
                <c:pt idx="6">
                  <c:v>11689</c:v>
                </c:pt>
                <c:pt idx="7">
                  <c:v>8246</c:v>
                </c:pt>
                <c:pt idx="8">
                  <c:v>11023</c:v>
                </c:pt>
                <c:pt idx="9">
                  <c:v>13188</c:v>
                </c:pt>
                <c:pt idx="10">
                  <c:v>12799</c:v>
                </c:pt>
                <c:pt idx="11">
                  <c:v>12587</c:v>
                </c:pt>
                <c:pt idx="12">
                  <c:v>12511</c:v>
                </c:pt>
                <c:pt idx="13">
                  <c:v>17567</c:v>
                </c:pt>
                <c:pt idx="14">
                  <c:v>20382</c:v>
                </c:pt>
              </c:numCache>
            </c:numRef>
          </c:val>
          <c:extLst>
            <c:ext xmlns:c16="http://schemas.microsoft.com/office/drawing/2014/chart" uri="{C3380CC4-5D6E-409C-BE32-E72D297353CC}">
              <c16:uniqueId val="{00000003-F2AC-4939-86D7-B4F292F76054}"/>
            </c:ext>
          </c:extLst>
        </c:ser>
        <c:dLbls>
          <c:showLegendKey val="0"/>
          <c:showVal val="0"/>
          <c:showCatName val="0"/>
          <c:showSerName val="0"/>
          <c:showPercent val="0"/>
          <c:showBubbleSize val="0"/>
        </c:dLbls>
        <c:gapWidth val="219"/>
        <c:axId val="442551200"/>
        <c:axId val="442551680"/>
      </c:barChart>
      <c:catAx>
        <c:axId val="442551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51680"/>
        <c:crosses val="autoZero"/>
        <c:auto val="1"/>
        <c:lblAlgn val="ctr"/>
        <c:lblOffset val="100"/>
        <c:noMultiLvlLbl val="0"/>
      </c:catAx>
      <c:valAx>
        <c:axId val="4425516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5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model.xlsx]CHARTS!TIME TAKEN</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TIME TAKEN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CHARTS!$B$35:$B$36</c:f>
              <c:strCache>
                <c:ptCount val="1"/>
                <c:pt idx="0">
                  <c:v>No</c:v>
                </c:pt>
              </c:strCache>
            </c:strRef>
          </c:tx>
          <c:spPr>
            <a:solidFill>
              <a:schemeClr val="accent1"/>
            </a:solidFill>
            <a:ln>
              <a:noFill/>
            </a:ln>
            <a:effectLst/>
          </c:spPr>
          <c:invertIfNegative val="0"/>
          <c:cat>
            <c:strRef>
              <c:f>CHARTS!$A$37:$A$43</c:f>
              <c:strCache>
                <c:ptCount val="6"/>
                <c:pt idx="0">
                  <c:v>1-5</c:v>
                </c:pt>
                <c:pt idx="1">
                  <c:v>6-10</c:v>
                </c:pt>
                <c:pt idx="2">
                  <c:v>11-15</c:v>
                </c:pt>
                <c:pt idx="3">
                  <c:v>16-20</c:v>
                </c:pt>
                <c:pt idx="4">
                  <c:v>21-25</c:v>
                </c:pt>
                <c:pt idx="5">
                  <c:v>26-30</c:v>
                </c:pt>
              </c:strCache>
            </c:strRef>
          </c:cat>
          <c:val>
            <c:numRef>
              <c:f>CHARTS!$B$37:$B$43</c:f>
              <c:numCache>
                <c:formatCode>General</c:formatCode>
                <c:ptCount val="6"/>
                <c:pt idx="0">
                  <c:v>1253</c:v>
                </c:pt>
                <c:pt idx="1">
                  <c:v>2736</c:v>
                </c:pt>
                <c:pt idx="2">
                  <c:v>1165</c:v>
                </c:pt>
                <c:pt idx="3">
                  <c:v>1832</c:v>
                </c:pt>
                <c:pt idx="4">
                  <c:v>1966</c:v>
                </c:pt>
                <c:pt idx="5">
                  <c:v>2041</c:v>
                </c:pt>
              </c:numCache>
            </c:numRef>
          </c:val>
          <c:extLst>
            <c:ext xmlns:c16="http://schemas.microsoft.com/office/drawing/2014/chart" uri="{C3380CC4-5D6E-409C-BE32-E72D297353CC}">
              <c16:uniqueId val="{00000001-E378-40CA-8ADC-6BBBA749510E}"/>
            </c:ext>
          </c:extLst>
        </c:ser>
        <c:ser>
          <c:idx val="1"/>
          <c:order val="1"/>
          <c:tx>
            <c:strRef>
              <c:f>CHARTS!$C$35:$C$36</c:f>
              <c:strCache>
                <c:ptCount val="1"/>
                <c:pt idx="0">
                  <c:v>Yes</c:v>
                </c:pt>
              </c:strCache>
            </c:strRef>
          </c:tx>
          <c:spPr>
            <a:solidFill>
              <a:schemeClr val="accent2"/>
            </a:solidFill>
            <a:ln>
              <a:noFill/>
            </a:ln>
            <a:effectLst/>
          </c:spPr>
          <c:invertIfNegative val="0"/>
          <c:cat>
            <c:strRef>
              <c:f>CHARTS!$A$37:$A$43</c:f>
              <c:strCache>
                <c:ptCount val="6"/>
                <c:pt idx="0">
                  <c:v>1-5</c:v>
                </c:pt>
                <c:pt idx="1">
                  <c:v>6-10</c:v>
                </c:pt>
                <c:pt idx="2">
                  <c:v>11-15</c:v>
                </c:pt>
                <c:pt idx="3">
                  <c:v>16-20</c:v>
                </c:pt>
                <c:pt idx="4">
                  <c:v>21-25</c:v>
                </c:pt>
                <c:pt idx="5">
                  <c:v>26-30</c:v>
                </c:pt>
              </c:strCache>
            </c:strRef>
          </c:cat>
          <c:val>
            <c:numRef>
              <c:f>CHARTS!$C$37:$C$43</c:f>
              <c:numCache>
                <c:formatCode>General</c:formatCode>
                <c:ptCount val="6"/>
                <c:pt idx="0">
                  <c:v>210</c:v>
                </c:pt>
                <c:pt idx="1">
                  <c:v>471</c:v>
                </c:pt>
                <c:pt idx="2">
                  <c:v>325</c:v>
                </c:pt>
                <c:pt idx="3">
                  <c:v>406</c:v>
                </c:pt>
                <c:pt idx="4">
                  <c:v>748</c:v>
                </c:pt>
                <c:pt idx="5">
                  <c:v>360</c:v>
                </c:pt>
              </c:numCache>
            </c:numRef>
          </c:val>
          <c:extLst>
            <c:ext xmlns:c16="http://schemas.microsoft.com/office/drawing/2014/chart" uri="{C3380CC4-5D6E-409C-BE32-E72D297353CC}">
              <c16:uniqueId val="{00000003-7364-4C97-8018-CEF17B006CAF}"/>
            </c:ext>
          </c:extLst>
        </c:ser>
        <c:dLbls>
          <c:showLegendKey val="0"/>
          <c:showVal val="0"/>
          <c:showCatName val="0"/>
          <c:showSerName val="0"/>
          <c:showPercent val="0"/>
          <c:showBubbleSize val="0"/>
        </c:dLbls>
        <c:gapWidth val="219"/>
        <c:axId val="437978176"/>
        <c:axId val="500967664"/>
      </c:barChart>
      <c:catAx>
        <c:axId val="437978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967664"/>
        <c:crosses val="autoZero"/>
        <c:auto val="1"/>
        <c:lblAlgn val="ctr"/>
        <c:lblOffset val="100"/>
        <c:noMultiLvlLbl val="0"/>
      </c:catAx>
      <c:valAx>
        <c:axId val="5009676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97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model.xlsx]CHARTS!SATISFACTION RATING</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SATISFACTION RATING</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CHARTS!$B$46:$B$47</c:f>
              <c:strCache>
                <c:ptCount val="1"/>
                <c:pt idx="0">
                  <c:v>No</c:v>
                </c:pt>
              </c:strCache>
            </c:strRef>
          </c:tx>
          <c:spPr>
            <a:solidFill>
              <a:schemeClr val="accent1"/>
            </a:solidFill>
            <a:ln>
              <a:noFill/>
            </a:ln>
            <a:effectLst/>
          </c:spPr>
          <c:invertIfNegative val="0"/>
          <c:cat>
            <c:strRef>
              <c:f>CHARTS!$A$48:$A$52</c:f>
              <c:strCache>
                <c:ptCount val="4"/>
                <c:pt idx="0">
                  <c:v>1</c:v>
                </c:pt>
                <c:pt idx="1">
                  <c:v>2</c:v>
                </c:pt>
                <c:pt idx="2">
                  <c:v>3</c:v>
                </c:pt>
                <c:pt idx="3">
                  <c:v>4</c:v>
                </c:pt>
              </c:strCache>
            </c:strRef>
          </c:cat>
          <c:val>
            <c:numRef>
              <c:f>CHARTS!$B$48:$B$52</c:f>
              <c:numCache>
                <c:formatCode>General</c:formatCode>
                <c:ptCount val="4"/>
                <c:pt idx="0">
                  <c:v>212</c:v>
                </c:pt>
                <c:pt idx="1">
                  <c:v>244</c:v>
                </c:pt>
                <c:pt idx="2">
                  <c:v>391</c:v>
                </c:pt>
                <c:pt idx="3">
                  <c:v>386</c:v>
                </c:pt>
              </c:numCache>
            </c:numRef>
          </c:val>
          <c:extLst>
            <c:ext xmlns:c16="http://schemas.microsoft.com/office/drawing/2014/chart" uri="{C3380CC4-5D6E-409C-BE32-E72D297353CC}">
              <c16:uniqueId val="{00000000-1E1A-4091-9D1A-59A596855D49}"/>
            </c:ext>
          </c:extLst>
        </c:ser>
        <c:ser>
          <c:idx val="1"/>
          <c:order val="1"/>
          <c:tx>
            <c:strRef>
              <c:f>CHARTS!$C$46:$C$47</c:f>
              <c:strCache>
                <c:ptCount val="1"/>
                <c:pt idx="0">
                  <c:v>Yes</c:v>
                </c:pt>
              </c:strCache>
            </c:strRef>
          </c:tx>
          <c:spPr>
            <a:solidFill>
              <a:schemeClr val="accent2"/>
            </a:solidFill>
            <a:ln>
              <a:noFill/>
            </a:ln>
            <a:effectLst/>
          </c:spPr>
          <c:invertIfNegative val="0"/>
          <c:cat>
            <c:strRef>
              <c:f>CHARTS!$A$48:$A$52</c:f>
              <c:strCache>
                <c:ptCount val="4"/>
                <c:pt idx="0">
                  <c:v>1</c:v>
                </c:pt>
                <c:pt idx="1">
                  <c:v>2</c:v>
                </c:pt>
                <c:pt idx="2">
                  <c:v>3</c:v>
                </c:pt>
                <c:pt idx="3">
                  <c:v>4</c:v>
                </c:pt>
              </c:strCache>
            </c:strRef>
          </c:cat>
          <c:val>
            <c:numRef>
              <c:f>CHARTS!$C$48:$C$52</c:f>
              <c:numCache>
                <c:formatCode>General</c:formatCode>
                <c:ptCount val="4"/>
                <c:pt idx="0">
                  <c:v>72</c:v>
                </c:pt>
                <c:pt idx="1">
                  <c:v>43</c:v>
                </c:pt>
                <c:pt idx="2">
                  <c:v>62</c:v>
                </c:pt>
                <c:pt idx="3">
                  <c:v>60</c:v>
                </c:pt>
              </c:numCache>
            </c:numRef>
          </c:val>
          <c:extLst>
            <c:ext xmlns:c16="http://schemas.microsoft.com/office/drawing/2014/chart" uri="{C3380CC4-5D6E-409C-BE32-E72D297353CC}">
              <c16:uniqueId val="{00000003-D68C-44A4-9C8E-326D48DBD7A7}"/>
            </c:ext>
          </c:extLst>
        </c:ser>
        <c:dLbls>
          <c:showLegendKey val="0"/>
          <c:showVal val="0"/>
          <c:showCatName val="0"/>
          <c:showSerName val="0"/>
          <c:showPercent val="0"/>
          <c:showBubbleSize val="0"/>
        </c:dLbls>
        <c:gapWidth val="219"/>
        <c:axId val="688417296"/>
        <c:axId val="688417776"/>
      </c:barChart>
      <c:catAx>
        <c:axId val="688417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417776"/>
        <c:crosses val="autoZero"/>
        <c:auto val="1"/>
        <c:lblAlgn val="ctr"/>
        <c:lblOffset val="100"/>
        <c:noMultiLvlLbl val="0"/>
      </c:catAx>
      <c:valAx>
        <c:axId val="6884177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417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model.xlsx]CHARTS!GENDER</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CHARTS!$B$61:$B$62</c:f>
              <c:strCache>
                <c:ptCount val="1"/>
                <c:pt idx="0">
                  <c:v>No</c:v>
                </c:pt>
              </c:strCache>
            </c:strRef>
          </c:tx>
          <c:spPr>
            <a:solidFill>
              <a:schemeClr val="accent1"/>
            </a:solidFill>
            <a:ln>
              <a:noFill/>
            </a:ln>
            <a:effectLst/>
          </c:spPr>
          <c:invertIfNegative val="0"/>
          <c:cat>
            <c:strRef>
              <c:f>CHARTS!$A$63:$A$65</c:f>
              <c:strCache>
                <c:ptCount val="2"/>
                <c:pt idx="0">
                  <c:v>Female</c:v>
                </c:pt>
                <c:pt idx="1">
                  <c:v>Male</c:v>
                </c:pt>
              </c:strCache>
            </c:strRef>
          </c:cat>
          <c:val>
            <c:numRef>
              <c:f>CHARTS!$B$63:$B$65</c:f>
              <c:numCache>
                <c:formatCode>General</c:formatCode>
                <c:ptCount val="2"/>
                <c:pt idx="0">
                  <c:v>501</c:v>
                </c:pt>
                <c:pt idx="1">
                  <c:v>732</c:v>
                </c:pt>
              </c:numCache>
            </c:numRef>
          </c:val>
          <c:extLst>
            <c:ext xmlns:c16="http://schemas.microsoft.com/office/drawing/2014/chart" uri="{C3380CC4-5D6E-409C-BE32-E72D297353CC}">
              <c16:uniqueId val="{00000000-CD17-4128-B79D-83AE34C4FB4A}"/>
            </c:ext>
          </c:extLst>
        </c:ser>
        <c:ser>
          <c:idx val="1"/>
          <c:order val="1"/>
          <c:tx>
            <c:strRef>
              <c:f>CHARTS!$C$61:$C$62</c:f>
              <c:strCache>
                <c:ptCount val="1"/>
                <c:pt idx="0">
                  <c:v>Yes</c:v>
                </c:pt>
              </c:strCache>
            </c:strRef>
          </c:tx>
          <c:spPr>
            <a:solidFill>
              <a:schemeClr val="accent2"/>
            </a:solidFill>
            <a:ln>
              <a:noFill/>
            </a:ln>
            <a:effectLst/>
          </c:spPr>
          <c:invertIfNegative val="0"/>
          <c:cat>
            <c:strRef>
              <c:f>CHARTS!$A$63:$A$65</c:f>
              <c:strCache>
                <c:ptCount val="2"/>
                <c:pt idx="0">
                  <c:v>Female</c:v>
                </c:pt>
                <c:pt idx="1">
                  <c:v>Male</c:v>
                </c:pt>
              </c:strCache>
            </c:strRef>
          </c:cat>
          <c:val>
            <c:numRef>
              <c:f>CHARTS!$C$63:$C$65</c:f>
              <c:numCache>
                <c:formatCode>General</c:formatCode>
                <c:ptCount val="2"/>
                <c:pt idx="0">
                  <c:v>87</c:v>
                </c:pt>
                <c:pt idx="1">
                  <c:v>150</c:v>
                </c:pt>
              </c:numCache>
            </c:numRef>
          </c:val>
          <c:extLst>
            <c:ext xmlns:c16="http://schemas.microsoft.com/office/drawing/2014/chart" uri="{C3380CC4-5D6E-409C-BE32-E72D297353CC}">
              <c16:uniqueId val="{00000003-D102-4663-B4F1-1CC607E77766}"/>
            </c:ext>
          </c:extLst>
        </c:ser>
        <c:dLbls>
          <c:showLegendKey val="0"/>
          <c:showVal val="0"/>
          <c:showCatName val="0"/>
          <c:showSerName val="0"/>
          <c:showPercent val="0"/>
          <c:showBubbleSize val="0"/>
        </c:dLbls>
        <c:gapWidth val="219"/>
        <c:overlap val="-27"/>
        <c:axId val="176144927"/>
        <c:axId val="176126207"/>
      </c:barChart>
      <c:catAx>
        <c:axId val="176144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26207"/>
        <c:crosses val="autoZero"/>
        <c:auto val="1"/>
        <c:lblAlgn val="ctr"/>
        <c:lblOffset val="100"/>
        <c:noMultiLvlLbl val="0"/>
      </c:catAx>
      <c:valAx>
        <c:axId val="1761262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44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model.xlsx]CHARTS!SERVICE OPTED</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SERVICE OPTED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CHARTS!$B$80:$B$81</c:f>
              <c:strCache>
                <c:ptCount val="1"/>
                <c:pt idx="0">
                  <c:v>No</c:v>
                </c:pt>
              </c:strCache>
            </c:strRef>
          </c:tx>
          <c:spPr>
            <a:solidFill>
              <a:schemeClr val="accent1"/>
            </a:solidFill>
            <a:ln>
              <a:noFill/>
            </a:ln>
            <a:effectLst/>
          </c:spPr>
          <c:invertIfNegative val="0"/>
          <c:cat>
            <c:strRef>
              <c:f>CHARTS!$A$82:$A$91</c:f>
              <c:strCache>
                <c:ptCount val="9"/>
                <c:pt idx="0">
                  <c:v>Business Services</c:v>
                </c:pt>
                <c:pt idx="1">
                  <c:v>Event Management</c:v>
                </c:pt>
                <c:pt idx="2">
                  <c:v>Health &amp; Wellness</c:v>
                </c:pt>
                <c:pt idx="3">
                  <c:v>Home Cleaning</c:v>
                </c:pt>
                <c:pt idx="4">
                  <c:v>Homecare &amp; Design</c:v>
                </c:pt>
                <c:pt idx="5">
                  <c:v>Packers &amp; Movers</c:v>
                </c:pt>
                <c:pt idx="6">
                  <c:v>Pest Control</c:v>
                </c:pt>
                <c:pt idx="7">
                  <c:v>Repair &amp; Maintenance</c:v>
                </c:pt>
                <c:pt idx="8">
                  <c:v>Salon</c:v>
                </c:pt>
              </c:strCache>
            </c:strRef>
          </c:cat>
          <c:val>
            <c:numRef>
              <c:f>CHARTS!$B$82:$B$91</c:f>
              <c:numCache>
                <c:formatCode>General</c:formatCode>
                <c:ptCount val="9"/>
                <c:pt idx="0">
                  <c:v>78</c:v>
                </c:pt>
                <c:pt idx="1">
                  <c:v>40</c:v>
                </c:pt>
                <c:pt idx="2">
                  <c:v>135</c:v>
                </c:pt>
                <c:pt idx="3">
                  <c:v>245</c:v>
                </c:pt>
                <c:pt idx="4">
                  <c:v>197</c:v>
                </c:pt>
                <c:pt idx="5">
                  <c:v>97</c:v>
                </c:pt>
                <c:pt idx="6">
                  <c:v>122</c:v>
                </c:pt>
                <c:pt idx="7">
                  <c:v>269</c:v>
                </c:pt>
                <c:pt idx="8">
                  <c:v>50</c:v>
                </c:pt>
              </c:numCache>
            </c:numRef>
          </c:val>
          <c:extLst>
            <c:ext xmlns:c16="http://schemas.microsoft.com/office/drawing/2014/chart" uri="{C3380CC4-5D6E-409C-BE32-E72D297353CC}">
              <c16:uniqueId val="{00000000-2C18-43D9-A659-4D4B19399632}"/>
            </c:ext>
          </c:extLst>
        </c:ser>
        <c:ser>
          <c:idx val="1"/>
          <c:order val="1"/>
          <c:tx>
            <c:strRef>
              <c:f>CHARTS!$C$80:$C$81</c:f>
              <c:strCache>
                <c:ptCount val="1"/>
                <c:pt idx="0">
                  <c:v>Yes</c:v>
                </c:pt>
              </c:strCache>
            </c:strRef>
          </c:tx>
          <c:spPr>
            <a:solidFill>
              <a:schemeClr val="accent2"/>
            </a:solidFill>
            <a:ln>
              <a:noFill/>
            </a:ln>
            <a:effectLst/>
          </c:spPr>
          <c:invertIfNegative val="0"/>
          <c:cat>
            <c:strRef>
              <c:f>CHARTS!$A$82:$A$91</c:f>
              <c:strCache>
                <c:ptCount val="9"/>
                <c:pt idx="0">
                  <c:v>Business Services</c:v>
                </c:pt>
                <c:pt idx="1">
                  <c:v>Event Management</c:v>
                </c:pt>
                <c:pt idx="2">
                  <c:v>Health &amp; Wellness</c:v>
                </c:pt>
                <c:pt idx="3">
                  <c:v>Home Cleaning</c:v>
                </c:pt>
                <c:pt idx="4">
                  <c:v>Homecare &amp; Design</c:v>
                </c:pt>
                <c:pt idx="5">
                  <c:v>Packers &amp; Movers</c:v>
                </c:pt>
                <c:pt idx="6">
                  <c:v>Pest Control</c:v>
                </c:pt>
                <c:pt idx="7">
                  <c:v>Repair &amp; Maintenance</c:v>
                </c:pt>
                <c:pt idx="8">
                  <c:v>Salon</c:v>
                </c:pt>
              </c:strCache>
            </c:strRef>
          </c:cat>
          <c:val>
            <c:numRef>
              <c:f>CHARTS!$C$82:$C$91</c:f>
              <c:numCache>
                <c:formatCode>General</c:formatCode>
                <c:ptCount val="9"/>
                <c:pt idx="0">
                  <c:v>2</c:v>
                </c:pt>
                <c:pt idx="1">
                  <c:v>12</c:v>
                </c:pt>
                <c:pt idx="2">
                  <c:v>10</c:v>
                </c:pt>
                <c:pt idx="3">
                  <c:v>47</c:v>
                </c:pt>
                <c:pt idx="4">
                  <c:v>62</c:v>
                </c:pt>
                <c:pt idx="5">
                  <c:v>5</c:v>
                </c:pt>
                <c:pt idx="6">
                  <c:v>9</c:v>
                </c:pt>
                <c:pt idx="7">
                  <c:v>57</c:v>
                </c:pt>
                <c:pt idx="8">
                  <c:v>33</c:v>
                </c:pt>
              </c:numCache>
            </c:numRef>
          </c:val>
          <c:extLst>
            <c:ext xmlns:c16="http://schemas.microsoft.com/office/drawing/2014/chart" uri="{C3380CC4-5D6E-409C-BE32-E72D297353CC}">
              <c16:uniqueId val="{00000003-6105-4A88-B395-51C09E3AE78A}"/>
            </c:ext>
          </c:extLst>
        </c:ser>
        <c:dLbls>
          <c:showLegendKey val="0"/>
          <c:showVal val="0"/>
          <c:showCatName val="0"/>
          <c:showSerName val="0"/>
          <c:showPercent val="0"/>
          <c:showBubbleSize val="0"/>
        </c:dLbls>
        <c:gapWidth val="219"/>
        <c:overlap val="-27"/>
        <c:axId val="176921871"/>
        <c:axId val="176914671"/>
      </c:barChart>
      <c:catAx>
        <c:axId val="17692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14671"/>
        <c:crosses val="autoZero"/>
        <c:auto val="1"/>
        <c:lblAlgn val="ctr"/>
        <c:lblOffset val="100"/>
        <c:noMultiLvlLbl val="0"/>
      </c:catAx>
      <c:valAx>
        <c:axId val="1769146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21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model.xlsx]CHARTS!VALUE FOR MONEY</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VALUE FOR MONEY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CHARTS!$B$97:$B$98</c:f>
              <c:strCache>
                <c:ptCount val="1"/>
                <c:pt idx="0">
                  <c:v>No</c:v>
                </c:pt>
              </c:strCache>
            </c:strRef>
          </c:tx>
          <c:spPr>
            <a:solidFill>
              <a:schemeClr val="accent1"/>
            </a:solidFill>
            <a:ln>
              <a:noFill/>
            </a:ln>
            <a:effectLst/>
          </c:spPr>
          <c:invertIfNegative val="0"/>
          <c:cat>
            <c:strRef>
              <c:f>CHARTS!$A$99:$A$103</c:f>
              <c:strCache>
                <c:ptCount val="4"/>
                <c:pt idx="0">
                  <c:v>1</c:v>
                </c:pt>
                <c:pt idx="1">
                  <c:v>2</c:v>
                </c:pt>
                <c:pt idx="2">
                  <c:v>3</c:v>
                </c:pt>
                <c:pt idx="3">
                  <c:v>4</c:v>
                </c:pt>
              </c:strCache>
            </c:strRef>
          </c:cat>
          <c:val>
            <c:numRef>
              <c:f>CHARTS!$B$99:$B$103</c:f>
              <c:numCache>
                <c:formatCode>General</c:formatCode>
                <c:ptCount val="4"/>
                <c:pt idx="0">
                  <c:v>223</c:v>
                </c:pt>
                <c:pt idx="1">
                  <c:v>468</c:v>
                </c:pt>
                <c:pt idx="2">
                  <c:v>1107</c:v>
                </c:pt>
                <c:pt idx="3">
                  <c:v>1628</c:v>
                </c:pt>
              </c:numCache>
            </c:numRef>
          </c:val>
          <c:extLst>
            <c:ext xmlns:c16="http://schemas.microsoft.com/office/drawing/2014/chart" uri="{C3380CC4-5D6E-409C-BE32-E72D297353CC}">
              <c16:uniqueId val="{00000000-54E0-48F6-8842-FF48BB75DCBB}"/>
            </c:ext>
          </c:extLst>
        </c:ser>
        <c:ser>
          <c:idx val="1"/>
          <c:order val="1"/>
          <c:tx>
            <c:strRef>
              <c:f>CHARTS!$C$97:$C$98</c:f>
              <c:strCache>
                <c:ptCount val="1"/>
                <c:pt idx="0">
                  <c:v>Yes</c:v>
                </c:pt>
              </c:strCache>
            </c:strRef>
          </c:tx>
          <c:spPr>
            <a:solidFill>
              <a:schemeClr val="accent2"/>
            </a:solidFill>
            <a:ln>
              <a:noFill/>
            </a:ln>
            <a:effectLst/>
          </c:spPr>
          <c:invertIfNegative val="0"/>
          <c:cat>
            <c:strRef>
              <c:f>CHARTS!$A$99:$A$103</c:f>
              <c:strCache>
                <c:ptCount val="4"/>
                <c:pt idx="0">
                  <c:v>1</c:v>
                </c:pt>
                <c:pt idx="1">
                  <c:v>2</c:v>
                </c:pt>
                <c:pt idx="2">
                  <c:v>3</c:v>
                </c:pt>
                <c:pt idx="3">
                  <c:v>4</c:v>
                </c:pt>
              </c:strCache>
            </c:strRef>
          </c:cat>
          <c:val>
            <c:numRef>
              <c:f>CHARTS!$C$99:$C$103</c:f>
              <c:numCache>
                <c:formatCode>General</c:formatCode>
                <c:ptCount val="4"/>
                <c:pt idx="0">
                  <c:v>66</c:v>
                </c:pt>
                <c:pt idx="1">
                  <c:v>92</c:v>
                </c:pt>
                <c:pt idx="2">
                  <c:v>219</c:v>
                </c:pt>
                <c:pt idx="3">
                  <c:v>208</c:v>
                </c:pt>
              </c:numCache>
            </c:numRef>
          </c:val>
          <c:extLst>
            <c:ext xmlns:c16="http://schemas.microsoft.com/office/drawing/2014/chart" uri="{C3380CC4-5D6E-409C-BE32-E72D297353CC}">
              <c16:uniqueId val="{00000003-73E7-436E-B6FC-EF38540F552F}"/>
            </c:ext>
          </c:extLst>
        </c:ser>
        <c:dLbls>
          <c:showLegendKey val="0"/>
          <c:showVal val="0"/>
          <c:showCatName val="0"/>
          <c:showSerName val="0"/>
          <c:showPercent val="0"/>
          <c:showBubbleSize val="0"/>
        </c:dLbls>
        <c:gapWidth val="219"/>
        <c:overlap val="-27"/>
        <c:axId val="252919903"/>
        <c:axId val="252921823"/>
      </c:barChart>
      <c:catAx>
        <c:axId val="252919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921823"/>
        <c:crosses val="autoZero"/>
        <c:auto val="1"/>
        <c:lblAlgn val="ctr"/>
        <c:lblOffset val="100"/>
        <c:noMultiLvlLbl val="0"/>
      </c:catAx>
      <c:valAx>
        <c:axId val="2529218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919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model.xlsx]CHARTS!MARITAL STATUS</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CHARTS!$B$113:$B$114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CHARTS!$A$115:$A$118</c:f>
              <c:strCache>
                <c:ptCount val="3"/>
                <c:pt idx="0">
                  <c:v>Divorced</c:v>
                </c:pt>
                <c:pt idx="1">
                  <c:v>Married</c:v>
                </c:pt>
                <c:pt idx="2">
                  <c:v>Single</c:v>
                </c:pt>
              </c:strCache>
            </c:strRef>
          </c:cat>
          <c:val>
            <c:numRef>
              <c:f>CHARTS!$B$115:$B$118</c:f>
              <c:numCache>
                <c:formatCode>General</c:formatCode>
                <c:ptCount val="3"/>
                <c:pt idx="0">
                  <c:v>294</c:v>
                </c:pt>
                <c:pt idx="1">
                  <c:v>589</c:v>
                </c:pt>
                <c:pt idx="2">
                  <c:v>350</c:v>
                </c:pt>
              </c:numCache>
            </c:numRef>
          </c:val>
          <c:extLst>
            <c:ext xmlns:c16="http://schemas.microsoft.com/office/drawing/2014/chart" uri="{C3380CC4-5D6E-409C-BE32-E72D297353CC}">
              <c16:uniqueId val="{00000000-CC1E-40A2-B28C-D66023418C7C}"/>
            </c:ext>
          </c:extLst>
        </c:ser>
        <c:ser>
          <c:idx val="1"/>
          <c:order val="1"/>
          <c:tx>
            <c:strRef>
              <c:f>CHARTS!$C$113:$C$114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CHARTS!$A$115:$A$118</c:f>
              <c:strCache>
                <c:ptCount val="3"/>
                <c:pt idx="0">
                  <c:v>Divorced</c:v>
                </c:pt>
                <c:pt idx="1">
                  <c:v>Married</c:v>
                </c:pt>
                <c:pt idx="2">
                  <c:v>Single</c:v>
                </c:pt>
              </c:strCache>
            </c:strRef>
          </c:cat>
          <c:val>
            <c:numRef>
              <c:f>CHARTS!$C$115:$C$118</c:f>
              <c:numCache>
                <c:formatCode>General</c:formatCode>
                <c:ptCount val="3"/>
                <c:pt idx="0">
                  <c:v>33</c:v>
                </c:pt>
                <c:pt idx="1">
                  <c:v>84</c:v>
                </c:pt>
                <c:pt idx="2">
                  <c:v>120</c:v>
                </c:pt>
              </c:numCache>
            </c:numRef>
          </c:val>
          <c:extLst>
            <c:ext xmlns:c16="http://schemas.microsoft.com/office/drawing/2014/chart" uri="{C3380CC4-5D6E-409C-BE32-E72D297353CC}">
              <c16:uniqueId val="{00000003-000C-4DF1-AF9C-48DA7913DBEB}"/>
            </c:ext>
          </c:extLst>
        </c:ser>
        <c:dLbls>
          <c:dLblPos val="outEnd"/>
          <c:showLegendKey val="0"/>
          <c:showVal val="1"/>
          <c:showCatName val="0"/>
          <c:showSerName val="0"/>
          <c:showPercent val="0"/>
          <c:showBubbleSize val="0"/>
        </c:dLbls>
        <c:gapWidth val="219"/>
        <c:overlap val="-27"/>
        <c:axId val="546834015"/>
        <c:axId val="546834495"/>
      </c:barChart>
      <c:catAx>
        <c:axId val="546834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834495"/>
        <c:crosses val="autoZero"/>
        <c:auto val="1"/>
        <c:lblAlgn val="ctr"/>
        <c:lblOffset val="100"/>
        <c:noMultiLvlLbl val="0"/>
      </c:catAx>
      <c:valAx>
        <c:axId val="5468344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834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model.xlsx]CHARTS!COMPLAINT RESOLVED</c:name>
    <c:fmtId val="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COMPLAINT RESOLVED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CHARTS!$B$127:$B$128</c:f>
              <c:strCache>
                <c:ptCount val="1"/>
                <c:pt idx="0">
                  <c:v>No</c:v>
                </c:pt>
              </c:strCache>
            </c:strRef>
          </c:tx>
          <c:spPr>
            <a:solidFill>
              <a:schemeClr val="accent1"/>
            </a:solidFill>
            <a:ln>
              <a:noFill/>
            </a:ln>
            <a:effectLst/>
          </c:spPr>
          <c:invertIfNegative val="0"/>
          <c:cat>
            <c:strRef>
              <c:f>CHARTS!$A$129:$A$131</c:f>
              <c:strCache>
                <c:ptCount val="2"/>
                <c:pt idx="0">
                  <c:v>No</c:v>
                </c:pt>
                <c:pt idx="1">
                  <c:v>Yes</c:v>
                </c:pt>
              </c:strCache>
            </c:strRef>
          </c:cat>
          <c:val>
            <c:numRef>
              <c:f>CHARTS!$B$129:$B$131</c:f>
              <c:numCache>
                <c:formatCode>General</c:formatCode>
                <c:ptCount val="2"/>
                <c:pt idx="0">
                  <c:v>944</c:v>
                </c:pt>
                <c:pt idx="1">
                  <c:v>289</c:v>
                </c:pt>
              </c:numCache>
            </c:numRef>
          </c:val>
          <c:extLst>
            <c:ext xmlns:c16="http://schemas.microsoft.com/office/drawing/2014/chart" uri="{C3380CC4-5D6E-409C-BE32-E72D297353CC}">
              <c16:uniqueId val="{00000000-0AA1-4E12-BD07-C62726EEAA54}"/>
            </c:ext>
          </c:extLst>
        </c:ser>
        <c:ser>
          <c:idx val="1"/>
          <c:order val="1"/>
          <c:tx>
            <c:strRef>
              <c:f>CHARTS!$C$127:$C$128</c:f>
              <c:strCache>
                <c:ptCount val="1"/>
                <c:pt idx="0">
                  <c:v>Yes</c:v>
                </c:pt>
              </c:strCache>
            </c:strRef>
          </c:tx>
          <c:spPr>
            <a:solidFill>
              <a:schemeClr val="accent2"/>
            </a:solidFill>
            <a:ln>
              <a:noFill/>
            </a:ln>
            <a:effectLst/>
          </c:spPr>
          <c:invertIfNegative val="0"/>
          <c:cat>
            <c:strRef>
              <c:f>CHARTS!$A$129:$A$131</c:f>
              <c:strCache>
                <c:ptCount val="2"/>
                <c:pt idx="0">
                  <c:v>No</c:v>
                </c:pt>
                <c:pt idx="1">
                  <c:v>Yes</c:v>
                </c:pt>
              </c:strCache>
            </c:strRef>
          </c:cat>
          <c:val>
            <c:numRef>
              <c:f>CHARTS!$C$129:$C$131</c:f>
              <c:numCache>
                <c:formatCode>General</c:formatCode>
                <c:ptCount val="2"/>
                <c:pt idx="0">
                  <c:v>110</c:v>
                </c:pt>
                <c:pt idx="1">
                  <c:v>127</c:v>
                </c:pt>
              </c:numCache>
            </c:numRef>
          </c:val>
          <c:extLst>
            <c:ext xmlns:c16="http://schemas.microsoft.com/office/drawing/2014/chart" uri="{C3380CC4-5D6E-409C-BE32-E72D297353CC}">
              <c16:uniqueId val="{00000003-416C-4B1E-A1F0-AA2071783466}"/>
            </c:ext>
          </c:extLst>
        </c:ser>
        <c:dLbls>
          <c:showLegendKey val="0"/>
          <c:showVal val="0"/>
          <c:showCatName val="0"/>
          <c:showSerName val="0"/>
          <c:showPercent val="0"/>
          <c:showBubbleSize val="0"/>
        </c:dLbls>
        <c:gapWidth val="219"/>
        <c:overlap val="-27"/>
        <c:axId val="442939455"/>
        <c:axId val="442939935"/>
      </c:barChart>
      <c:catAx>
        <c:axId val="44293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39935"/>
        <c:crosses val="autoZero"/>
        <c:auto val="1"/>
        <c:lblAlgn val="ctr"/>
        <c:lblOffset val="100"/>
        <c:noMultiLvlLbl val="0"/>
      </c:catAx>
      <c:valAx>
        <c:axId val="4429399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39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model.xlsx]CHARTS!NUMBER OF CLICKS</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NUMBER OF CLICKS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CHARTS!$B$142:$B$143</c:f>
              <c:strCache>
                <c:ptCount val="1"/>
                <c:pt idx="0">
                  <c:v>No</c:v>
                </c:pt>
              </c:strCache>
            </c:strRef>
          </c:tx>
          <c:spPr>
            <a:solidFill>
              <a:schemeClr val="accent1"/>
            </a:solidFill>
            <a:ln>
              <a:noFill/>
            </a:ln>
            <a:effectLst/>
          </c:spPr>
          <c:invertIfNegative val="0"/>
          <c:cat>
            <c:strRef>
              <c:f>CHARTS!$A$144:$A$160</c:f>
              <c:strCache>
                <c:ptCount val="16"/>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pt idx="15">
                  <c:v>(blank)</c:v>
                </c:pt>
              </c:strCache>
            </c:strRef>
          </c:cat>
          <c:val>
            <c:numRef>
              <c:f>CHARTS!$B$144:$B$160</c:f>
              <c:numCache>
                <c:formatCode>General</c:formatCode>
                <c:ptCount val="16"/>
                <c:pt idx="0">
                  <c:v>1496</c:v>
                </c:pt>
                <c:pt idx="1">
                  <c:v>1500</c:v>
                </c:pt>
                <c:pt idx="2">
                  <c:v>1950</c:v>
                </c:pt>
                <c:pt idx="3">
                  <c:v>2044</c:v>
                </c:pt>
                <c:pt idx="4">
                  <c:v>1005</c:v>
                </c:pt>
                <c:pt idx="5">
                  <c:v>768</c:v>
                </c:pt>
                <c:pt idx="6">
                  <c:v>952</c:v>
                </c:pt>
                <c:pt idx="7">
                  <c:v>1080</c:v>
                </c:pt>
                <c:pt idx="8">
                  <c:v>1007</c:v>
                </c:pt>
                <c:pt idx="9">
                  <c:v>760</c:v>
                </c:pt>
                <c:pt idx="10">
                  <c:v>651</c:v>
                </c:pt>
                <c:pt idx="11">
                  <c:v>858</c:v>
                </c:pt>
                <c:pt idx="12">
                  <c:v>414</c:v>
                </c:pt>
                <c:pt idx="13">
                  <c:v>264</c:v>
                </c:pt>
                <c:pt idx="14">
                  <c:v>375</c:v>
                </c:pt>
              </c:numCache>
            </c:numRef>
          </c:val>
          <c:extLst>
            <c:ext xmlns:c16="http://schemas.microsoft.com/office/drawing/2014/chart" uri="{C3380CC4-5D6E-409C-BE32-E72D297353CC}">
              <c16:uniqueId val="{00000000-50BB-4377-9C10-49E28F302546}"/>
            </c:ext>
          </c:extLst>
        </c:ser>
        <c:ser>
          <c:idx val="1"/>
          <c:order val="1"/>
          <c:tx>
            <c:strRef>
              <c:f>CHARTS!$C$142:$C$143</c:f>
              <c:strCache>
                <c:ptCount val="1"/>
                <c:pt idx="0">
                  <c:v>Yes</c:v>
                </c:pt>
              </c:strCache>
            </c:strRef>
          </c:tx>
          <c:spPr>
            <a:solidFill>
              <a:schemeClr val="accent2"/>
            </a:solidFill>
            <a:ln>
              <a:noFill/>
            </a:ln>
            <a:effectLst/>
          </c:spPr>
          <c:invertIfNegative val="0"/>
          <c:cat>
            <c:strRef>
              <c:f>CHARTS!$A$144:$A$160</c:f>
              <c:strCache>
                <c:ptCount val="16"/>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pt idx="15">
                  <c:v>(blank)</c:v>
                </c:pt>
              </c:strCache>
            </c:strRef>
          </c:cat>
          <c:val>
            <c:numRef>
              <c:f>CHARTS!$C$144:$C$160</c:f>
              <c:numCache>
                <c:formatCode>General</c:formatCode>
                <c:ptCount val="16"/>
                <c:pt idx="0">
                  <c:v>374</c:v>
                </c:pt>
                <c:pt idx="1">
                  <c:v>312</c:v>
                </c:pt>
                <c:pt idx="2">
                  <c:v>273</c:v>
                </c:pt>
                <c:pt idx="3">
                  <c:v>308</c:v>
                </c:pt>
                <c:pt idx="4">
                  <c:v>240</c:v>
                </c:pt>
                <c:pt idx="5">
                  <c:v>160</c:v>
                </c:pt>
                <c:pt idx="6">
                  <c:v>187</c:v>
                </c:pt>
                <c:pt idx="7">
                  <c:v>198</c:v>
                </c:pt>
                <c:pt idx="8">
                  <c:v>133</c:v>
                </c:pt>
                <c:pt idx="9">
                  <c:v>60</c:v>
                </c:pt>
                <c:pt idx="10">
                  <c:v>84</c:v>
                </c:pt>
                <c:pt idx="11">
                  <c:v>242</c:v>
                </c:pt>
                <c:pt idx="12">
                  <c:v>115</c:v>
                </c:pt>
                <c:pt idx="13">
                  <c:v>120</c:v>
                </c:pt>
                <c:pt idx="14">
                  <c:v>25</c:v>
                </c:pt>
              </c:numCache>
            </c:numRef>
          </c:val>
          <c:extLst>
            <c:ext xmlns:c16="http://schemas.microsoft.com/office/drawing/2014/chart" uri="{C3380CC4-5D6E-409C-BE32-E72D297353CC}">
              <c16:uniqueId val="{00000003-550C-4BBB-A44F-096975921304}"/>
            </c:ext>
          </c:extLst>
        </c:ser>
        <c:dLbls>
          <c:showLegendKey val="0"/>
          <c:showVal val="0"/>
          <c:showCatName val="0"/>
          <c:showSerName val="0"/>
          <c:showPercent val="0"/>
          <c:showBubbleSize val="0"/>
        </c:dLbls>
        <c:gapWidth val="219"/>
        <c:overlap val="-27"/>
        <c:axId val="598031391"/>
        <c:axId val="598012191"/>
      </c:barChart>
      <c:catAx>
        <c:axId val="598031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012191"/>
        <c:crosses val="autoZero"/>
        <c:auto val="1"/>
        <c:lblAlgn val="ctr"/>
        <c:lblOffset val="100"/>
        <c:noMultiLvlLbl val="0"/>
      </c:catAx>
      <c:valAx>
        <c:axId val="5980121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031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model.xlsx]CHARTS!CONVINIENCE</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CONVENIENCE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CHARTS!$B$165:$B$166</c:f>
              <c:strCache>
                <c:ptCount val="1"/>
                <c:pt idx="0">
                  <c:v>No</c:v>
                </c:pt>
              </c:strCache>
            </c:strRef>
          </c:tx>
          <c:spPr>
            <a:solidFill>
              <a:schemeClr val="accent1"/>
            </a:solidFill>
            <a:ln>
              <a:noFill/>
            </a:ln>
            <a:effectLst/>
          </c:spPr>
          <c:invertIfNegative val="0"/>
          <c:cat>
            <c:strRef>
              <c:f>CHARTS!$A$167:$A$171</c:f>
              <c:strCache>
                <c:ptCount val="4"/>
                <c:pt idx="0">
                  <c:v>1</c:v>
                </c:pt>
                <c:pt idx="1">
                  <c:v>2</c:v>
                </c:pt>
                <c:pt idx="2">
                  <c:v>3</c:v>
                </c:pt>
                <c:pt idx="3">
                  <c:v>4</c:v>
                </c:pt>
              </c:strCache>
            </c:strRef>
          </c:cat>
          <c:val>
            <c:numRef>
              <c:f>CHARTS!$B$167:$B$171</c:f>
              <c:numCache>
                <c:formatCode>General</c:formatCode>
                <c:ptCount val="4"/>
                <c:pt idx="0">
                  <c:v>219</c:v>
                </c:pt>
                <c:pt idx="1">
                  <c:v>258</c:v>
                </c:pt>
                <c:pt idx="2">
                  <c:v>388</c:v>
                </c:pt>
                <c:pt idx="3">
                  <c:v>368</c:v>
                </c:pt>
              </c:numCache>
            </c:numRef>
          </c:val>
          <c:extLst>
            <c:ext xmlns:c16="http://schemas.microsoft.com/office/drawing/2014/chart" uri="{C3380CC4-5D6E-409C-BE32-E72D297353CC}">
              <c16:uniqueId val="{00000000-BD1F-4FF4-8342-15AAD1A196F5}"/>
            </c:ext>
          </c:extLst>
        </c:ser>
        <c:ser>
          <c:idx val="1"/>
          <c:order val="1"/>
          <c:tx>
            <c:strRef>
              <c:f>CHARTS!$C$165:$C$166</c:f>
              <c:strCache>
                <c:ptCount val="1"/>
                <c:pt idx="0">
                  <c:v>Yes</c:v>
                </c:pt>
              </c:strCache>
            </c:strRef>
          </c:tx>
          <c:spPr>
            <a:solidFill>
              <a:schemeClr val="accent2"/>
            </a:solidFill>
            <a:ln>
              <a:noFill/>
            </a:ln>
            <a:effectLst/>
          </c:spPr>
          <c:invertIfNegative val="0"/>
          <c:cat>
            <c:strRef>
              <c:f>CHARTS!$A$167:$A$171</c:f>
              <c:strCache>
                <c:ptCount val="4"/>
                <c:pt idx="0">
                  <c:v>1</c:v>
                </c:pt>
                <c:pt idx="1">
                  <c:v>2</c:v>
                </c:pt>
                <c:pt idx="2">
                  <c:v>3</c:v>
                </c:pt>
                <c:pt idx="3">
                  <c:v>4</c:v>
                </c:pt>
              </c:strCache>
            </c:strRef>
          </c:cat>
          <c:val>
            <c:numRef>
              <c:f>CHARTS!$C$167:$C$171</c:f>
              <c:numCache>
                <c:formatCode>General</c:formatCode>
                <c:ptCount val="4"/>
                <c:pt idx="0">
                  <c:v>57</c:v>
                </c:pt>
                <c:pt idx="1">
                  <c:v>45</c:v>
                </c:pt>
                <c:pt idx="2">
                  <c:v>71</c:v>
                </c:pt>
                <c:pt idx="3">
                  <c:v>64</c:v>
                </c:pt>
              </c:numCache>
            </c:numRef>
          </c:val>
          <c:extLst>
            <c:ext xmlns:c16="http://schemas.microsoft.com/office/drawing/2014/chart" uri="{C3380CC4-5D6E-409C-BE32-E72D297353CC}">
              <c16:uniqueId val="{00000003-12A8-4BED-A664-930AEDB554E6}"/>
            </c:ext>
          </c:extLst>
        </c:ser>
        <c:dLbls>
          <c:showLegendKey val="0"/>
          <c:showVal val="0"/>
          <c:showCatName val="0"/>
          <c:showSerName val="0"/>
          <c:showPercent val="0"/>
          <c:showBubbleSize val="0"/>
        </c:dLbls>
        <c:gapWidth val="219"/>
        <c:overlap val="-27"/>
        <c:axId val="636475503"/>
        <c:axId val="636499983"/>
      </c:barChart>
      <c:catAx>
        <c:axId val="636475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499983"/>
        <c:crosses val="autoZero"/>
        <c:auto val="1"/>
        <c:lblAlgn val="ctr"/>
        <c:lblOffset val="100"/>
        <c:noMultiLvlLbl val="0"/>
      </c:catAx>
      <c:valAx>
        <c:axId val="6364999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475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viesta predictive model.xlsx]working sheet!REPEATITION STATIC</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REPEAT CUSTOMER STATIC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9.3189541783467542E-2"/>
              <c:y val="3.42596418326269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8.1015319513632222E-2"/>
              <c:y val="-2.786165972132044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8.1015319513632222E-2"/>
              <c:y val="-2.786165972132044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9.3189541783467542E-2"/>
              <c:y val="3.42596418326269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8.1015319513632222E-2"/>
              <c:y val="-2.786165972132044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9.3189541783467542E-2"/>
              <c:y val="3.42596418326269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'working sheet'!$B$18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583-40F9-9A6A-86B37218ED9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583-40F9-9A6A-86B37218ED9D}"/>
              </c:ext>
            </c:extLst>
          </c:dPt>
          <c:dLbls>
            <c:dLbl>
              <c:idx val="0"/>
              <c:layout>
                <c:manualLayout>
                  <c:x val="8.1015319513632222E-2"/>
                  <c:y val="-2.7861659721320441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583-40F9-9A6A-86B37218ED9D}"/>
                </c:ext>
              </c:extLst>
            </c:dLbl>
            <c:dLbl>
              <c:idx val="1"/>
              <c:layout>
                <c:manualLayout>
                  <c:x val="-9.3189541783467542E-2"/>
                  <c:y val="3.4259641832626996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583-40F9-9A6A-86B37218ED9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'working sheet'!$A$19:$A$21</c:f>
              <c:strCache>
                <c:ptCount val="2"/>
                <c:pt idx="0">
                  <c:v>No</c:v>
                </c:pt>
                <c:pt idx="1">
                  <c:v>Yes</c:v>
                </c:pt>
              </c:strCache>
            </c:strRef>
          </c:cat>
          <c:val>
            <c:numRef>
              <c:f>'working sheet'!$B$19:$B$21</c:f>
              <c:numCache>
                <c:formatCode>General</c:formatCode>
                <c:ptCount val="2"/>
                <c:pt idx="0">
                  <c:v>1233</c:v>
                </c:pt>
                <c:pt idx="1">
                  <c:v>237</c:v>
                </c:pt>
              </c:numCache>
            </c:numRef>
          </c:val>
          <c:extLst>
            <c:ext xmlns:c16="http://schemas.microsoft.com/office/drawing/2014/chart" uri="{C3380CC4-5D6E-409C-BE32-E72D297353CC}">
              <c16:uniqueId val="{00000004-D583-40F9-9A6A-86B37218ED9D}"/>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ROC Curve</a:t>
            </a:r>
          </a:p>
        </c:rich>
      </c:tx>
      <c:overlay val="0"/>
    </c:title>
    <c:autoTitleDeleted val="0"/>
    <c:plotArea>
      <c:layout/>
      <c:scatterChart>
        <c:scatterStyle val="lineMarker"/>
        <c:varyColors val="0"/>
        <c:ser>
          <c:idx val="0"/>
          <c:order val="0"/>
          <c:spPr>
            <a:ln w="19050">
              <a:noFill/>
            </a:ln>
          </c:spPr>
          <c:xVal>
            <c:numLit>
              <c:formatCode>General</c:formatCode>
              <c:ptCount val="1470"/>
              <c:pt idx="0">
                <c:v>1</c:v>
              </c:pt>
              <c:pt idx="1">
                <c:v>0.99918896999188966</c:v>
              </c:pt>
              <c:pt idx="2">
                <c:v>0.99837793998377944</c:v>
              </c:pt>
              <c:pt idx="3">
                <c:v>0.9975669099756691</c:v>
              </c:pt>
              <c:pt idx="4">
                <c:v>0.99675587996755877</c:v>
              </c:pt>
              <c:pt idx="5">
                <c:v>0.99594484995944854</c:v>
              </c:pt>
              <c:pt idx="6">
                <c:v>0.99513381995133821</c:v>
              </c:pt>
              <c:pt idx="7">
                <c:v>0.99432278994322787</c:v>
              </c:pt>
              <c:pt idx="8">
                <c:v>0.99351175993511764</c:v>
              </c:pt>
              <c:pt idx="9">
                <c:v>0.99270072992700731</c:v>
              </c:pt>
              <c:pt idx="10">
                <c:v>0.99188969991889697</c:v>
              </c:pt>
              <c:pt idx="11">
                <c:v>0.99107866991078675</c:v>
              </c:pt>
              <c:pt idx="12">
                <c:v>0.99026763990267641</c:v>
              </c:pt>
              <c:pt idx="13">
                <c:v>0.98945660989456607</c:v>
              </c:pt>
              <c:pt idx="14">
                <c:v>0.98864557988645585</c:v>
              </c:pt>
              <c:pt idx="15">
                <c:v>0.98783454987834551</c:v>
              </c:pt>
              <c:pt idx="16">
                <c:v>0.98702351987023518</c:v>
              </c:pt>
              <c:pt idx="17">
                <c:v>0.98702351987023518</c:v>
              </c:pt>
              <c:pt idx="18">
                <c:v>0.98621248986212495</c:v>
              </c:pt>
              <c:pt idx="19">
                <c:v>0.98540145985401462</c:v>
              </c:pt>
              <c:pt idx="20">
                <c:v>0.98459042984590428</c:v>
              </c:pt>
              <c:pt idx="21">
                <c:v>0.98377939983779394</c:v>
              </c:pt>
              <c:pt idx="22">
                <c:v>0.98296836982968372</c:v>
              </c:pt>
              <c:pt idx="23">
                <c:v>0.98215733982157338</c:v>
              </c:pt>
              <c:pt idx="24">
                <c:v>0.98134630981346305</c:v>
              </c:pt>
              <c:pt idx="25">
                <c:v>0.98053527980535282</c:v>
              </c:pt>
              <c:pt idx="26">
                <c:v>0.97972424979724249</c:v>
              </c:pt>
              <c:pt idx="27">
                <c:v>0.97891321978913215</c:v>
              </c:pt>
              <c:pt idx="28">
                <c:v>0.97810218978102192</c:v>
              </c:pt>
              <c:pt idx="29">
                <c:v>0.97729115977291159</c:v>
              </c:pt>
              <c:pt idx="30">
                <c:v>0.97648012976480125</c:v>
              </c:pt>
              <c:pt idx="31">
                <c:v>0.97566909975669103</c:v>
              </c:pt>
              <c:pt idx="32">
                <c:v>0.97485806974858069</c:v>
              </c:pt>
              <c:pt idx="33">
                <c:v>0.97404703974047036</c:v>
              </c:pt>
              <c:pt idx="34">
                <c:v>0.97323600973236013</c:v>
              </c:pt>
              <c:pt idx="35">
                <c:v>0.97242497972424979</c:v>
              </c:pt>
              <c:pt idx="36">
                <c:v>0.97161394971613946</c:v>
              </c:pt>
              <c:pt idx="37">
                <c:v>0.97080291970802923</c:v>
              </c:pt>
              <c:pt idx="38">
                <c:v>0.9699918896999189</c:v>
              </c:pt>
              <c:pt idx="39">
                <c:v>0.96918085969180856</c:v>
              </c:pt>
              <c:pt idx="40">
                <c:v>0.96836982968369834</c:v>
              </c:pt>
              <c:pt idx="41">
                <c:v>0.967558799675588</c:v>
              </c:pt>
              <c:pt idx="42">
                <c:v>0.96674776966747766</c:v>
              </c:pt>
              <c:pt idx="43">
                <c:v>0.96593673965936744</c:v>
              </c:pt>
              <c:pt idx="44">
                <c:v>0.9651257096512571</c:v>
              </c:pt>
              <c:pt idx="45">
                <c:v>0.96431467964314677</c:v>
              </c:pt>
              <c:pt idx="46">
                <c:v>0.96350364963503654</c:v>
              </c:pt>
              <c:pt idx="47">
                <c:v>0.9626926196269262</c:v>
              </c:pt>
              <c:pt idx="48">
                <c:v>0.96188158961881587</c:v>
              </c:pt>
              <c:pt idx="49">
                <c:v>0.96107055961070564</c:v>
              </c:pt>
              <c:pt idx="50">
                <c:v>0.96025952960259531</c:v>
              </c:pt>
              <c:pt idx="51">
                <c:v>0.95944849959448497</c:v>
              </c:pt>
              <c:pt idx="52">
                <c:v>0.95863746958637475</c:v>
              </c:pt>
              <c:pt idx="53">
                <c:v>0.95782643957826441</c:v>
              </c:pt>
              <c:pt idx="54">
                <c:v>0.95701540957015407</c:v>
              </c:pt>
              <c:pt idx="55">
                <c:v>0.95620437956204385</c:v>
              </c:pt>
              <c:pt idx="56">
                <c:v>0.95539334955393351</c:v>
              </c:pt>
              <c:pt idx="57">
                <c:v>0.95458231954582318</c:v>
              </c:pt>
              <c:pt idx="58">
                <c:v>0.95377128953771284</c:v>
              </c:pt>
              <c:pt idx="59">
                <c:v>0.95296025952960262</c:v>
              </c:pt>
              <c:pt idx="60">
                <c:v>0.95214922952149228</c:v>
              </c:pt>
              <c:pt idx="61">
                <c:v>0.95133819951338194</c:v>
              </c:pt>
              <c:pt idx="62">
                <c:v>0.95052716950527172</c:v>
              </c:pt>
              <c:pt idx="63">
                <c:v>0.94971613949716138</c:v>
              </c:pt>
              <c:pt idx="64">
                <c:v>0.94890510948905105</c:v>
              </c:pt>
              <c:pt idx="65">
                <c:v>0.94809407948094082</c:v>
              </c:pt>
              <c:pt idx="66">
                <c:v>0.94728304947283049</c:v>
              </c:pt>
              <c:pt idx="67">
                <c:v>0.94647201946472015</c:v>
              </c:pt>
              <c:pt idx="68">
                <c:v>0.94566098945660992</c:v>
              </c:pt>
              <c:pt idx="69">
                <c:v>0.94484995944849959</c:v>
              </c:pt>
              <c:pt idx="70">
                <c:v>0.94403892944038925</c:v>
              </c:pt>
              <c:pt idx="71">
                <c:v>0.94403892944038925</c:v>
              </c:pt>
              <c:pt idx="72">
                <c:v>0.94322789943227903</c:v>
              </c:pt>
              <c:pt idx="73">
                <c:v>0.94241686942416869</c:v>
              </c:pt>
              <c:pt idx="74">
                <c:v>0.94160583941605835</c:v>
              </c:pt>
              <c:pt idx="75">
                <c:v>0.94079480940794813</c:v>
              </c:pt>
              <c:pt idx="76">
                <c:v>0.93998377939983779</c:v>
              </c:pt>
              <c:pt idx="77">
                <c:v>0.93917274939172746</c:v>
              </c:pt>
              <c:pt idx="78">
                <c:v>0.93836171938361723</c:v>
              </c:pt>
              <c:pt idx="79">
                <c:v>0.93836171938361723</c:v>
              </c:pt>
              <c:pt idx="80">
                <c:v>0.9375506893755069</c:v>
              </c:pt>
              <c:pt idx="81">
                <c:v>0.93673965936739656</c:v>
              </c:pt>
              <c:pt idx="82">
                <c:v>0.93592862935928633</c:v>
              </c:pt>
              <c:pt idx="83">
                <c:v>0.935117599351176</c:v>
              </c:pt>
              <c:pt idx="84">
                <c:v>0.93430656934306566</c:v>
              </c:pt>
              <c:pt idx="85">
                <c:v>0.93430656934306566</c:v>
              </c:pt>
              <c:pt idx="86">
                <c:v>0.93349553933495544</c:v>
              </c:pt>
              <c:pt idx="87">
                <c:v>0.9326845093268451</c:v>
              </c:pt>
              <c:pt idx="88">
                <c:v>0.93187347931873477</c:v>
              </c:pt>
              <c:pt idx="89">
                <c:v>0.93106244931062454</c:v>
              </c:pt>
              <c:pt idx="90">
                <c:v>0.9302514193025142</c:v>
              </c:pt>
              <c:pt idx="91">
                <c:v>0.92944038929440387</c:v>
              </c:pt>
              <c:pt idx="92">
                <c:v>0.92862935928629364</c:v>
              </c:pt>
              <c:pt idx="93">
                <c:v>0.92781832927818331</c:v>
              </c:pt>
              <c:pt idx="94">
                <c:v>0.92700729927007297</c:v>
              </c:pt>
              <c:pt idx="95">
                <c:v>0.92700729927007297</c:v>
              </c:pt>
              <c:pt idx="96">
                <c:v>0.92619626926196275</c:v>
              </c:pt>
              <c:pt idx="97">
                <c:v>0.92538523925385241</c:v>
              </c:pt>
              <c:pt idx="98">
                <c:v>0.92457420924574207</c:v>
              </c:pt>
              <c:pt idx="99">
                <c:v>0.92376317923763174</c:v>
              </c:pt>
              <c:pt idx="100">
                <c:v>0.92295214922952151</c:v>
              </c:pt>
              <c:pt idx="101">
                <c:v>0.92214111922141118</c:v>
              </c:pt>
              <c:pt idx="102">
                <c:v>0.92133008921330084</c:v>
              </c:pt>
              <c:pt idx="103">
                <c:v>0.92051905920519062</c:v>
              </c:pt>
              <c:pt idx="104">
                <c:v>0.91970802919708028</c:v>
              </c:pt>
              <c:pt idx="105">
                <c:v>0.91889699918896994</c:v>
              </c:pt>
              <c:pt idx="106">
                <c:v>0.91808596918085972</c:v>
              </c:pt>
              <c:pt idx="107">
                <c:v>0.91808596918085972</c:v>
              </c:pt>
              <c:pt idx="108">
                <c:v>0.91727493917274938</c:v>
              </c:pt>
              <c:pt idx="109">
                <c:v>0.91646390916463905</c:v>
              </c:pt>
              <c:pt idx="110">
                <c:v>0.91565287915652882</c:v>
              </c:pt>
              <c:pt idx="111">
                <c:v>0.91484184914841848</c:v>
              </c:pt>
              <c:pt idx="112">
                <c:v>0.91403081914030815</c:v>
              </c:pt>
              <c:pt idx="113">
                <c:v>0.91321978913219792</c:v>
              </c:pt>
              <c:pt idx="114">
                <c:v>0.91240875912408759</c:v>
              </c:pt>
              <c:pt idx="115">
                <c:v>0.91159772911597725</c:v>
              </c:pt>
              <c:pt idx="116">
                <c:v>0.91078669910786703</c:v>
              </c:pt>
              <c:pt idx="117">
                <c:v>0.90997566909975669</c:v>
              </c:pt>
              <c:pt idx="118">
                <c:v>0.90997566909975669</c:v>
              </c:pt>
              <c:pt idx="119">
                <c:v>0.90916463909164635</c:v>
              </c:pt>
              <c:pt idx="120">
                <c:v>0.90835360908353613</c:v>
              </c:pt>
              <c:pt idx="121">
                <c:v>0.90754257907542579</c:v>
              </c:pt>
              <c:pt idx="122">
                <c:v>0.90673154906731546</c:v>
              </c:pt>
              <c:pt idx="123">
                <c:v>0.90592051905920523</c:v>
              </c:pt>
              <c:pt idx="124">
                <c:v>0.9051094890510949</c:v>
              </c:pt>
              <c:pt idx="125">
                <c:v>0.9051094890510949</c:v>
              </c:pt>
              <c:pt idx="126">
                <c:v>0.90429845904298456</c:v>
              </c:pt>
              <c:pt idx="127">
                <c:v>0.90348742903487433</c:v>
              </c:pt>
              <c:pt idx="128">
                <c:v>0.902676399026764</c:v>
              </c:pt>
              <c:pt idx="129">
                <c:v>0.902676399026764</c:v>
              </c:pt>
              <c:pt idx="130">
                <c:v>0.90186536901865366</c:v>
              </c:pt>
              <c:pt idx="131">
                <c:v>0.90105433901054344</c:v>
              </c:pt>
              <c:pt idx="132">
                <c:v>0.9002433090024331</c:v>
              </c:pt>
              <c:pt idx="133">
                <c:v>0.89943227899432276</c:v>
              </c:pt>
              <c:pt idx="134">
                <c:v>0.89943227899432276</c:v>
              </c:pt>
              <c:pt idx="135">
                <c:v>0.89862124898621254</c:v>
              </c:pt>
              <c:pt idx="136">
                <c:v>0.8978102189781022</c:v>
              </c:pt>
              <c:pt idx="137">
                <c:v>0.89699918896999187</c:v>
              </c:pt>
              <c:pt idx="138">
                <c:v>0.89618815896188164</c:v>
              </c:pt>
              <c:pt idx="139">
                <c:v>0.89537712895377131</c:v>
              </c:pt>
              <c:pt idx="140">
                <c:v>0.89456609894566097</c:v>
              </c:pt>
              <c:pt idx="141">
                <c:v>0.89375506893755063</c:v>
              </c:pt>
              <c:pt idx="142">
                <c:v>0.89294403892944041</c:v>
              </c:pt>
              <c:pt idx="143">
                <c:v>0.89213300892133007</c:v>
              </c:pt>
              <c:pt idx="144">
                <c:v>0.89132197891321974</c:v>
              </c:pt>
              <c:pt idx="145">
                <c:v>0.89051094890510951</c:v>
              </c:pt>
              <c:pt idx="146">
                <c:v>0.88969991889699918</c:v>
              </c:pt>
              <c:pt idx="147">
                <c:v>0.88888888888888884</c:v>
              </c:pt>
              <c:pt idx="148">
                <c:v>0.88807785888077861</c:v>
              </c:pt>
              <c:pt idx="149">
                <c:v>0.88726682887266828</c:v>
              </c:pt>
              <c:pt idx="150">
                <c:v>0.88645579886455794</c:v>
              </c:pt>
              <c:pt idx="151">
                <c:v>0.88564476885644772</c:v>
              </c:pt>
              <c:pt idx="152">
                <c:v>0.88483373884833738</c:v>
              </c:pt>
              <c:pt idx="153">
                <c:v>0.88402270884022705</c:v>
              </c:pt>
              <c:pt idx="154">
                <c:v>0.88321167883211682</c:v>
              </c:pt>
              <c:pt idx="155">
                <c:v>0.88240064882400648</c:v>
              </c:pt>
              <c:pt idx="156">
                <c:v>0.88158961881589615</c:v>
              </c:pt>
              <c:pt idx="157">
                <c:v>0.88077858880778592</c:v>
              </c:pt>
              <c:pt idx="158">
                <c:v>0.87996755879967559</c:v>
              </c:pt>
              <c:pt idx="159">
                <c:v>0.87915652879156525</c:v>
              </c:pt>
              <c:pt idx="160">
                <c:v>0.87834549878345503</c:v>
              </c:pt>
              <c:pt idx="161">
                <c:v>0.87753446877534469</c:v>
              </c:pt>
              <c:pt idx="162">
                <c:v>0.87672343876723435</c:v>
              </c:pt>
              <c:pt idx="163">
                <c:v>0.87591240875912413</c:v>
              </c:pt>
              <c:pt idx="164">
                <c:v>0.87510137875101379</c:v>
              </c:pt>
              <c:pt idx="165">
                <c:v>0.87429034874290346</c:v>
              </c:pt>
              <c:pt idx="166">
                <c:v>0.87347931873479323</c:v>
              </c:pt>
              <c:pt idx="167">
                <c:v>0.87266828872668289</c:v>
              </c:pt>
              <c:pt idx="168">
                <c:v>0.87185725871857256</c:v>
              </c:pt>
              <c:pt idx="169">
                <c:v>0.87104622871046233</c:v>
              </c:pt>
              <c:pt idx="170">
                <c:v>0.870235198702352</c:v>
              </c:pt>
              <c:pt idx="171">
                <c:v>0.86942416869424166</c:v>
              </c:pt>
              <c:pt idx="172">
                <c:v>0.86861313868613144</c:v>
              </c:pt>
              <c:pt idx="173">
                <c:v>0.8678021086780211</c:v>
              </c:pt>
              <c:pt idx="174">
                <c:v>0.86699107866991076</c:v>
              </c:pt>
              <c:pt idx="175">
                <c:v>0.86618004866180054</c:v>
              </c:pt>
              <c:pt idx="176">
                <c:v>0.8653690186536902</c:v>
              </c:pt>
              <c:pt idx="177">
                <c:v>0.86455798864557987</c:v>
              </c:pt>
              <c:pt idx="178">
                <c:v>0.86374695863746964</c:v>
              </c:pt>
              <c:pt idx="179">
                <c:v>0.86293592862935931</c:v>
              </c:pt>
              <c:pt idx="180">
                <c:v>0.86293592862935931</c:v>
              </c:pt>
              <c:pt idx="181">
                <c:v>0.86212489862124897</c:v>
              </c:pt>
              <c:pt idx="182">
                <c:v>0.86131386861313863</c:v>
              </c:pt>
              <c:pt idx="183">
                <c:v>0.86050283860502841</c:v>
              </c:pt>
              <c:pt idx="184">
                <c:v>0.86050283860502841</c:v>
              </c:pt>
              <c:pt idx="185">
                <c:v>0.85969180859691807</c:v>
              </c:pt>
              <c:pt idx="186">
                <c:v>0.85888077858880774</c:v>
              </c:pt>
              <c:pt idx="187">
                <c:v>0.85806974858069751</c:v>
              </c:pt>
              <c:pt idx="188">
                <c:v>0.85725871857258718</c:v>
              </c:pt>
              <c:pt idx="189">
                <c:v>0.85644768856447684</c:v>
              </c:pt>
              <c:pt idx="190">
                <c:v>0.85563665855636661</c:v>
              </c:pt>
              <c:pt idx="191">
                <c:v>0.85482562854825628</c:v>
              </c:pt>
              <c:pt idx="192">
                <c:v>0.85482562854825628</c:v>
              </c:pt>
              <c:pt idx="193">
                <c:v>0.85401459854014594</c:v>
              </c:pt>
              <c:pt idx="194">
                <c:v>0.85320356853203572</c:v>
              </c:pt>
              <c:pt idx="195">
                <c:v>0.85239253852392538</c:v>
              </c:pt>
              <c:pt idx="196">
                <c:v>0.85158150851581504</c:v>
              </c:pt>
              <c:pt idx="197">
                <c:v>0.85077047850770482</c:v>
              </c:pt>
              <c:pt idx="198">
                <c:v>0.84995944849959448</c:v>
              </c:pt>
              <c:pt idx="199">
                <c:v>0.84914841849148415</c:v>
              </c:pt>
              <c:pt idx="200">
                <c:v>0.84833738848337392</c:v>
              </c:pt>
              <c:pt idx="201">
                <c:v>0.84752635847526359</c:v>
              </c:pt>
              <c:pt idx="202">
                <c:v>0.84671532846715325</c:v>
              </c:pt>
              <c:pt idx="203">
                <c:v>0.84590429845904302</c:v>
              </c:pt>
              <c:pt idx="204">
                <c:v>0.84509326845093269</c:v>
              </c:pt>
              <c:pt idx="205">
                <c:v>0.84428223844282235</c:v>
              </c:pt>
              <c:pt idx="206">
                <c:v>0.84347120843471213</c:v>
              </c:pt>
              <c:pt idx="207">
                <c:v>0.84266017842660179</c:v>
              </c:pt>
              <c:pt idx="208">
                <c:v>0.84184914841849146</c:v>
              </c:pt>
              <c:pt idx="209">
                <c:v>0.84103811841038123</c:v>
              </c:pt>
              <c:pt idx="210">
                <c:v>0.84022708840227089</c:v>
              </c:pt>
              <c:pt idx="211">
                <c:v>0.83941605839416056</c:v>
              </c:pt>
              <c:pt idx="212">
                <c:v>0.83860502838605033</c:v>
              </c:pt>
              <c:pt idx="213">
                <c:v>0.83779399837794</c:v>
              </c:pt>
              <c:pt idx="214">
                <c:v>0.83698296836982966</c:v>
              </c:pt>
              <c:pt idx="215">
                <c:v>0.83617193836171944</c:v>
              </c:pt>
              <c:pt idx="216">
                <c:v>0.8353609083536091</c:v>
              </c:pt>
              <c:pt idx="217">
                <c:v>0.83454987834549876</c:v>
              </c:pt>
              <c:pt idx="218">
                <c:v>0.83373884833738854</c:v>
              </c:pt>
              <c:pt idx="219">
                <c:v>0.83373884833738854</c:v>
              </c:pt>
              <c:pt idx="220">
                <c:v>0.8329278183292782</c:v>
              </c:pt>
              <c:pt idx="221">
                <c:v>0.83211678832116787</c:v>
              </c:pt>
              <c:pt idx="222">
                <c:v>0.83130575831305753</c:v>
              </c:pt>
              <c:pt idx="223">
                <c:v>0.83049472830494731</c:v>
              </c:pt>
              <c:pt idx="224">
                <c:v>0.82968369829683697</c:v>
              </c:pt>
              <c:pt idx="225">
                <c:v>0.82887266828872663</c:v>
              </c:pt>
              <c:pt idx="226">
                <c:v>0.82806163828061641</c:v>
              </c:pt>
              <c:pt idx="227">
                <c:v>0.82725060827250607</c:v>
              </c:pt>
              <c:pt idx="228">
                <c:v>0.82643957826439574</c:v>
              </c:pt>
              <c:pt idx="229">
                <c:v>0.82562854825628551</c:v>
              </c:pt>
              <c:pt idx="230">
                <c:v>0.82481751824817517</c:v>
              </c:pt>
              <c:pt idx="231">
                <c:v>0.82400648824006484</c:v>
              </c:pt>
              <c:pt idx="232">
                <c:v>0.82319545823195461</c:v>
              </c:pt>
              <c:pt idx="233">
                <c:v>0.82238442822384428</c:v>
              </c:pt>
              <c:pt idx="234">
                <c:v>0.82157339821573394</c:v>
              </c:pt>
              <c:pt idx="235">
                <c:v>0.82076236820762372</c:v>
              </c:pt>
              <c:pt idx="236">
                <c:v>0.81995133819951338</c:v>
              </c:pt>
              <c:pt idx="237">
                <c:v>0.81914030819140304</c:v>
              </c:pt>
              <c:pt idx="238">
                <c:v>0.81832927818329282</c:v>
              </c:pt>
              <c:pt idx="239">
                <c:v>0.81751824817518248</c:v>
              </c:pt>
              <c:pt idx="240">
                <c:v>0.81670721816707215</c:v>
              </c:pt>
              <c:pt idx="241">
                <c:v>0.81589618815896192</c:v>
              </c:pt>
              <c:pt idx="242">
                <c:v>0.81508515815085159</c:v>
              </c:pt>
              <c:pt idx="243">
                <c:v>0.81427412814274125</c:v>
              </c:pt>
              <c:pt idx="244">
                <c:v>0.81346309813463102</c:v>
              </c:pt>
              <c:pt idx="245">
                <c:v>0.81265206812652069</c:v>
              </c:pt>
              <c:pt idx="246">
                <c:v>0.81184103811841035</c:v>
              </c:pt>
              <c:pt idx="247">
                <c:v>0.81103000811030013</c:v>
              </c:pt>
              <c:pt idx="248">
                <c:v>0.81021897810218979</c:v>
              </c:pt>
              <c:pt idx="249">
                <c:v>0.80940794809407945</c:v>
              </c:pt>
              <c:pt idx="250">
                <c:v>0.80859691808596923</c:v>
              </c:pt>
              <c:pt idx="251">
                <c:v>0.80778588807785889</c:v>
              </c:pt>
              <c:pt idx="252">
                <c:v>0.80697485806974856</c:v>
              </c:pt>
              <c:pt idx="253">
                <c:v>0.80616382806163833</c:v>
              </c:pt>
              <c:pt idx="254">
                <c:v>0.805352798053528</c:v>
              </c:pt>
              <c:pt idx="255">
                <c:v>0.80454176804541766</c:v>
              </c:pt>
              <c:pt idx="256">
                <c:v>0.80373073803730744</c:v>
              </c:pt>
              <c:pt idx="257">
                <c:v>0.8029197080291971</c:v>
              </c:pt>
              <c:pt idx="258">
                <c:v>0.80210867802108676</c:v>
              </c:pt>
              <c:pt idx="259">
                <c:v>0.80129764801297643</c:v>
              </c:pt>
              <c:pt idx="260">
                <c:v>0.8004866180048662</c:v>
              </c:pt>
              <c:pt idx="261">
                <c:v>0.79967558799675587</c:v>
              </c:pt>
              <c:pt idx="262">
                <c:v>0.79886455798864553</c:v>
              </c:pt>
              <c:pt idx="263">
                <c:v>0.7980535279805353</c:v>
              </c:pt>
              <c:pt idx="264">
                <c:v>0.79724249797242497</c:v>
              </c:pt>
              <c:pt idx="265">
                <c:v>0.79643146796431463</c:v>
              </c:pt>
              <c:pt idx="266">
                <c:v>0.79562043795620441</c:v>
              </c:pt>
              <c:pt idx="267">
                <c:v>0.79480940794809407</c:v>
              </c:pt>
              <c:pt idx="268">
                <c:v>0.79399837793998373</c:v>
              </c:pt>
              <c:pt idx="269">
                <c:v>0.79318734793187351</c:v>
              </c:pt>
              <c:pt idx="270">
                <c:v>0.79237631792376317</c:v>
              </c:pt>
              <c:pt idx="271">
                <c:v>0.79156528791565284</c:v>
              </c:pt>
              <c:pt idx="272">
                <c:v>0.79075425790754261</c:v>
              </c:pt>
              <c:pt idx="273">
                <c:v>0.78994322789943228</c:v>
              </c:pt>
              <c:pt idx="274">
                <c:v>0.78913219789132194</c:v>
              </c:pt>
              <c:pt idx="275">
                <c:v>0.78832116788321172</c:v>
              </c:pt>
              <c:pt idx="276">
                <c:v>0.78832116788321172</c:v>
              </c:pt>
              <c:pt idx="277">
                <c:v>0.78751013787510138</c:v>
              </c:pt>
              <c:pt idx="278">
                <c:v>0.78669910786699104</c:v>
              </c:pt>
              <c:pt idx="279">
                <c:v>0.78588807785888082</c:v>
              </c:pt>
              <c:pt idx="280">
                <c:v>0.78507704785077048</c:v>
              </c:pt>
              <c:pt idx="281">
                <c:v>0.78426601784266015</c:v>
              </c:pt>
              <c:pt idx="282">
                <c:v>0.78345498783454992</c:v>
              </c:pt>
              <c:pt idx="283">
                <c:v>0.78264395782643958</c:v>
              </c:pt>
              <c:pt idx="284">
                <c:v>0.78183292781832925</c:v>
              </c:pt>
              <c:pt idx="285">
                <c:v>0.78102189781021902</c:v>
              </c:pt>
              <c:pt idx="286">
                <c:v>0.78021086780210869</c:v>
              </c:pt>
              <c:pt idx="287">
                <c:v>0.77939983779399835</c:v>
              </c:pt>
              <c:pt idx="288">
                <c:v>0.77858880778588813</c:v>
              </c:pt>
              <c:pt idx="289">
                <c:v>0.77777777777777779</c:v>
              </c:pt>
              <c:pt idx="290">
                <c:v>0.77696674776966745</c:v>
              </c:pt>
              <c:pt idx="291">
                <c:v>0.77615571776155723</c:v>
              </c:pt>
              <c:pt idx="292">
                <c:v>0.77534468775344689</c:v>
              </c:pt>
              <c:pt idx="293">
                <c:v>0.77453365774533656</c:v>
              </c:pt>
              <c:pt idx="294">
                <c:v>0.77372262773722633</c:v>
              </c:pt>
              <c:pt idx="295">
                <c:v>0.772911597729116</c:v>
              </c:pt>
              <c:pt idx="296">
                <c:v>0.77210056772100566</c:v>
              </c:pt>
              <c:pt idx="297">
                <c:v>0.77128953771289532</c:v>
              </c:pt>
              <c:pt idx="298">
                <c:v>0.7704785077047851</c:v>
              </c:pt>
              <c:pt idx="299">
                <c:v>0.76966747769667476</c:v>
              </c:pt>
              <c:pt idx="300">
                <c:v>0.76885644768856443</c:v>
              </c:pt>
              <c:pt idx="301">
                <c:v>0.7680454176804542</c:v>
              </c:pt>
              <c:pt idx="302">
                <c:v>0.76723438767234386</c:v>
              </c:pt>
              <c:pt idx="303">
                <c:v>0.76642335766423353</c:v>
              </c:pt>
              <c:pt idx="304">
                <c:v>0.7656123276561233</c:v>
              </c:pt>
              <c:pt idx="305">
                <c:v>0.76480129764801297</c:v>
              </c:pt>
              <c:pt idx="306">
                <c:v>0.76399026763990263</c:v>
              </c:pt>
              <c:pt idx="307">
                <c:v>0.76317923763179241</c:v>
              </c:pt>
              <c:pt idx="308">
                <c:v>0.76236820762368207</c:v>
              </c:pt>
              <c:pt idx="309">
                <c:v>0.76155717761557173</c:v>
              </c:pt>
              <c:pt idx="310">
                <c:v>0.76074614760746151</c:v>
              </c:pt>
              <c:pt idx="311">
                <c:v>0.75993511759935117</c:v>
              </c:pt>
              <c:pt idx="312">
                <c:v>0.75912408759124084</c:v>
              </c:pt>
              <c:pt idx="313">
                <c:v>0.75831305758313061</c:v>
              </c:pt>
              <c:pt idx="314">
                <c:v>0.75750202757502028</c:v>
              </c:pt>
              <c:pt idx="315">
                <c:v>0.75669099756690994</c:v>
              </c:pt>
              <c:pt idx="316">
                <c:v>0.75587996755879971</c:v>
              </c:pt>
              <c:pt idx="317">
                <c:v>0.75506893755068938</c:v>
              </c:pt>
              <c:pt idx="318">
                <c:v>0.75425790754257904</c:v>
              </c:pt>
              <c:pt idx="319">
                <c:v>0.75344687753446882</c:v>
              </c:pt>
              <c:pt idx="320">
                <c:v>0.75263584752635848</c:v>
              </c:pt>
              <c:pt idx="321">
                <c:v>0.75263584752635848</c:v>
              </c:pt>
              <c:pt idx="322">
                <c:v>0.75182481751824815</c:v>
              </c:pt>
              <c:pt idx="323">
                <c:v>0.75101378751013792</c:v>
              </c:pt>
              <c:pt idx="324">
                <c:v>0.75020275750202758</c:v>
              </c:pt>
              <c:pt idx="325">
                <c:v>0.74939172749391725</c:v>
              </c:pt>
              <c:pt idx="326">
                <c:v>0.74858069748580702</c:v>
              </c:pt>
              <c:pt idx="327">
                <c:v>0.74776966747769669</c:v>
              </c:pt>
              <c:pt idx="328">
                <c:v>0.74695863746958635</c:v>
              </c:pt>
              <c:pt idx="329">
                <c:v>0.74614760746147613</c:v>
              </c:pt>
              <c:pt idx="330">
                <c:v>0.74533657745336579</c:v>
              </c:pt>
              <c:pt idx="331">
                <c:v>0.74452554744525545</c:v>
              </c:pt>
              <c:pt idx="332">
                <c:v>0.74371451743714523</c:v>
              </c:pt>
              <c:pt idx="333">
                <c:v>0.74290348742903489</c:v>
              </c:pt>
              <c:pt idx="334">
                <c:v>0.74209245742092456</c:v>
              </c:pt>
              <c:pt idx="335">
                <c:v>0.74128142741281422</c:v>
              </c:pt>
              <c:pt idx="336">
                <c:v>0.74047039740470399</c:v>
              </c:pt>
              <c:pt idx="337">
                <c:v>0.73965936739659366</c:v>
              </c:pt>
              <c:pt idx="338">
                <c:v>0.73884833738848332</c:v>
              </c:pt>
              <c:pt idx="339">
                <c:v>0.7380373073803731</c:v>
              </c:pt>
              <c:pt idx="340">
                <c:v>0.73722627737226276</c:v>
              </c:pt>
              <c:pt idx="341">
                <c:v>0.73641524736415243</c:v>
              </c:pt>
              <c:pt idx="342">
                <c:v>0.7356042173560422</c:v>
              </c:pt>
              <c:pt idx="343">
                <c:v>0.73479318734793186</c:v>
              </c:pt>
              <c:pt idx="344">
                <c:v>0.73398215733982153</c:v>
              </c:pt>
              <c:pt idx="345">
                <c:v>0.7331711273317113</c:v>
              </c:pt>
              <c:pt idx="346">
                <c:v>0.73236009732360097</c:v>
              </c:pt>
              <c:pt idx="347">
                <c:v>0.73154906731549063</c:v>
              </c:pt>
              <c:pt idx="348">
                <c:v>0.73073803730738041</c:v>
              </c:pt>
              <c:pt idx="349">
                <c:v>0.73073803730738041</c:v>
              </c:pt>
              <c:pt idx="350">
                <c:v>0.72992700729927007</c:v>
              </c:pt>
              <c:pt idx="351">
                <c:v>0.72911597729115973</c:v>
              </c:pt>
              <c:pt idx="352">
                <c:v>0.72830494728304951</c:v>
              </c:pt>
              <c:pt idx="353">
                <c:v>0.72749391727493917</c:v>
              </c:pt>
              <c:pt idx="354">
                <c:v>0.72668288726682884</c:v>
              </c:pt>
              <c:pt idx="355">
                <c:v>0.72587185725871861</c:v>
              </c:pt>
              <c:pt idx="356">
                <c:v>0.72506082725060828</c:v>
              </c:pt>
              <c:pt idx="357">
                <c:v>0.72424979724249794</c:v>
              </c:pt>
              <c:pt idx="358">
                <c:v>0.72343876723438771</c:v>
              </c:pt>
              <c:pt idx="359">
                <c:v>0.72262773722627738</c:v>
              </c:pt>
              <c:pt idx="360">
                <c:v>0.72181670721816704</c:v>
              </c:pt>
              <c:pt idx="361">
                <c:v>0.72100567721005682</c:v>
              </c:pt>
              <c:pt idx="362">
                <c:v>0.72019464720194648</c:v>
              </c:pt>
              <c:pt idx="363">
                <c:v>0.71938361719383614</c:v>
              </c:pt>
              <c:pt idx="364">
                <c:v>0.71857258718572592</c:v>
              </c:pt>
              <c:pt idx="365">
                <c:v>0.71776155717761558</c:v>
              </c:pt>
              <c:pt idx="366">
                <c:v>0.71695052716950525</c:v>
              </c:pt>
              <c:pt idx="367">
                <c:v>0.71613949716139502</c:v>
              </c:pt>
              <c:pt idx="368">
                <c:v>0.71532846715328469</c:v>
              </c:pt>
              <c:pt idx="369">
                <c:v>0.71451743714517435</c:v>
              </c:pt>
              <c:pt idx="370">
                <c:v>0.71370640713706412</c:v>
              </c:pt>
              <c:pt idx="371">
                <c:v>0.71370640713706412</c:v>
              </c:pt>
              <c:pt idx="372">
                <c:v>0.71370640713706412</c:v>
              </c:pt>
              <c:pt idx="373">
                <c:v>0.71289537712895379</c:v>
              </c:pt>
              <c:pt idx="374">
                <c:v>0.71208434712084345</c:v>
              </c:pt>
              <c:pt idx="375">
                <c:v>0.71127331711273312</c:v>
              </c:pt>
              <c:pt idx="376">
                <c:v>0.71046228710462289</c:v>
              </c:pt>
              <c:pt idx="377">
                <c:v>0.70965125709651256</c:v>
              </c:pt>
              <c:pt idx="378">
                <c:v>0.70884022708840222</c:v>
              </c:pt>
              <c:pt idx="379">
                <c:v>0.70884022708840222</c:v>
              </c:pt>
              <c:pt idx="380">
                <c:v>0.70802919708029199</c:v>
              </c:pt>
              <c:pt idx="381">
                <c:v>0.70721816707218166</c:v>
              </c:pt>
              <c:pt idx="382">
                <c:v>0.70640713706407132</c:v>
              </c:pt>
              <c:pt idx="383">
                <c:v>0.7055961070559611</c:v>
              </c:pt>
              <c:pt idx="384">
                <c:v>0.70478507704785076</c:v>
              </c:pt>
              <c:pt idx="385">
                <c:v>0.70397404703974042</c:v>
              </c:pt>
              <c:pt idx="386">
                <c:v>0.7031630170316302</c:v>
              </c:pt>
              <c:pt idx="387">
                <c:v>0.70235198702351986</c:v>
              </c:pt>
              <c:pt idx="388">
                <c:v>0.70154095701540953</c:v>
              </c:pt>
              <c:pt idx="389">
                <c:v>0.7007299270072993</c:v>
              </c:pt>
              <c:pt idx="390">
                <c:v>0.69991889699918897</c:v>
              </c:pt>
              <c:pt idx="391">
                <c:v>0.69910786699107863</c:v>
              </c:pt>
              <c:pt idx="392">
                <c:v>0.69829683698296841</c:v>
              </c:pt>
              <c:pt idx="393">
                <c:v>0.69748580697485807</c:v>
              </c:pt>
              <c:pt idx="394">
                <c:v>0.69667477696674773</c:v>
              </c:pt>
              <c:pt idx="395">
                <c:v>0.69586374695863751</c:v>
              </c:pt>
              <c:pt idx="396">
                <c:v>0.69505271695052717</c:v>
              </c:pt>
              <c:pt idx="397">
                <c:v>0.69424168694241684</c:v>
              </c:pt>
              <c:pt idx="398">
                <c:v>0.69343065693430661</c:v>
              </c:pt>
              <c:pt idx="399">
                <c:v>0.69261962692619627</c:v>
              </c:pt>
              <c:pt idx="400">
                <c:v>0.69180859691808594</c:v>
              </c:pt>
              <c:pt idx="401">
                <c:v>0.69099756690997571</c:v>
              </c:pt>
              <c:pt idx="402">
                <c:v>0.69018653690186538</c:v>
              </c:pt>
              <c:pt idx="403">
                <c:v>0.68937550689375504</c:v>
              </c:pt>
              <c:pt idx="404">
                <c:v>0.68937550689375504</c:v>
              </c:pt>
              <c:pt idx="405">
                <c:v>0.68856447688564482</c:v>
              </c:pt>
              <c:pt idx="406">
                <c:v>0.68775344687753448</c:v>
              </c:pt>
              <c:pt idx="407">
                <c:v>0.68694241686942414</c:v>
              </c:pt>
              <c:pt idx="408">
                <c:v>0.68613138686131392</c:v>
              </c:pt>
              <c:pt idx="409">
                <c:v>0.68532035685320358</c:v>
              </c:pt>
              <c:pt idx="410">
                <c:v>0.68450932684509325</c:v>
              </c:pt>
              <c:pt idx="411">
                <c:v>0.68369829683698302</c:v>
              </c:pt>
              <c:pt idx="412">
                <c:v>0.68288726682887269</c:v>
              </c:pt>
              <c:pt idx="413">
                <c:v>0.68207623682076235</c:v>
              </c:pt>
              <c:pt idx="414">
                <c:v>0.68126520681265201</c:v>
              </c:pt>
              <c:pt idx="415">
                <c:v>0.68045417680454179</c:v>
              </c:pt>
              <c:pt idx="416">
                <c:v>0.67964314679643145</c:v>
              </c:pt>
              <c:pt idx="417">
                <c:v>0.67883211678832112</c:v>
              </c:pt>
              <c:pt idx="418">
                <c:v>0.67802108678021089</c:v>
              </c:pt>
              <c:pt idx="419">
                <c:v>0.67721005677210055</c:v>
              </c:pt>
              <c:pt idx="420">
                <c:v>0.67639902676399022</c:v>
              </c:pt>
              <c:pt idx="421">
                <c:v>0.67558799675587999</c:v>
              </c:pt>
              <c:pt idx="422">
                <c:v>0.67477696674776966</c:v>
              </c:pt>
              <c:pt idx="423">
                <c:v>0.67396593673965932</c:v>
              </c:pt>
              <c:pt idx="424">
                <c:v>0.6731549067315491</c:v>
              </c:pt>
              <c:pt idx="425">
                <c:v>0.67234387672343876</c:v>
              </c:pt>
              <c:pt idx="426">
                <c:v>0.67153284671532842</c:v>
              </c:pt>
              <c:pt idx="427">
                <c:v>0.6707218167072182</c:v>
              </c:pt>
              <c:pt idx="428">
                <c:v>0.66991078669910786</c:v>
              </c:pt>
              <c:pt idx="429">
                <c:v>0.66909975669099753</c:v>
              </c:pt>
              <c:pt idx="430">
                <c:v>0.6682887266828873</c:v>
              </c:pt>
              <c:pt idx="431">
                <c:v>0.66747769667477697</c:v>
              </c:pt>
              <c:pt idx="432">
                <c:v>0.66747769667477697</c:v>
              </c:pt>
              <c:pt idx="433">
                <c:v>0.66666666666666663</c:v>
              </c:pt>
              <c:pt idx="434">
                <c:v>0.6658556366585564</c:v>
              </c:pt>
              <c:pt idx="435">
                <c:v>0.66504460665044607</c:v>
              </c:pt>
              <c:pt idx="436">
                <c:v>0.66423357664233573</c:v>
              </c:pt>
              <c:pt idx="437">
                <c:v>0.66342254663422551</c:v>
              </c:pt>
              <c:pt idx="438">
                <c:v>0.66261151662611517</c:v>
              </c:pt>
              <c:pt idx="439">
                <c:v>0.66180048661800484</c:v>
              </c:pt>
              <c:pt idx="440">
                <c:v>0.66098945660989461</c:v>
              </c:pt>
              <c:pt idx="441">
                <c:v>0.66017842660178427</c:v>
              </c:pt>
              <c:pt idx="442">
                <c:v>0.65936739659367394</c:v>
              </c:pt>
              <c:pt idx="443">
                <c:v>0.65855636658556371</c:v>
              </c:pt>
              <c:pt idx="444">
                <c:v>0.65774533657745338</c:v>
              </c:pt>
              <c:pt idx="445">
                <c:v>0.65693430656934304</c:v>
              </c:pt>
              <c:pt idx="446">
                <c:v>0.65612327656123282</c:v>
              </c:pt>
              <c:pt idx="447">
                <c:v>0.65531224655312248</c:v>
              </c:pt>
              <c:pt idx="448">
                <c:v>0.65450121654501214</c:v>
              </c:pt>
              <c:pt idx="449">
                <c:v>0.65369018653690192</c:v>
              </c:pt>
              <c:pt idx="450">
                <c:v>0.65287915652879158</c:v>
              </c:pt>
              <c:pt idx="451">
                <c:v>0.65206812652068125</c:v>
              </c:pt>
              <c:pt idx="452">
                <c:v>0.65125709651257091</c:v>
              </c:pt>
              <c:pt idx="453">
                <c:v>0.65044606650446068</c:v>
              </c:pt>
              <c:pt idx="454">
                <c:v>0.64963503649635035</c:v>
              </c:pt>
              <c:pt idx="455">
                <c:v>0.64882400648824001</c:v>
              </c:pt>
              <c:pt idx="456">
                <c:v>0.64801297648012979</c:v>
              </c:pt>
              <c:pt idx="457">
                <c:v>0.64720194647201945</c:v>
              </c:pt>
              <c:pt idx="458">
                <c:v>0.64720194647201945</c:v>
              </c:pt>
              <c:pt idx="459">
                <c:v>0.64720194647201945</c:v>
              </c:pt>
              <c:pt idx="460">
                <c:v>0.64720194647201945</c:v>
              </c:pt>
              <c:pt idx="461">
                <c:v>0.64639091646390912</c:v>
              </c:pt>
              <c:pt idx="462">
                <c:v>0.64557988645579889</c:v>
              </c:pt>
              <c:pt idx="463">
                <c:v>0.64476885644768855</c:v>
              </c:pt>
              <c:pt idx="464">
                <c:v>0.64395782643957822</c:v>
              </c:pt>
              <c:pt idx="465">
                <c:v>0.64314679643146799</c:v>
              </c:pt>
              <c:pt idx="466">
                <c:v>0.64233576642335766</c:v>
              </c:pt>
              <c:pt idx="467">
                <c:v>0.64152473641524732</c:v>
              </c:pt>
              <c:pt idx="468">
                <c:v>0.6407137064071371</c:v>
              </c:pt>
              <c:pt idx="469">
                <c:v>0.63990267639902676</c:v>
              </c:pt>
              <c:pt idx="470">
                <c:v>0.63909164639091642</c:v>
              </c:pt>
              <c:pt idx="471">
                <c:v>0.6382806163828062</c:v>
              </c:pt>
              <c:pt idx="472">
                <c:v>0.63746958637469586</c:v>
              </c:pt>
              <c:pt idx="473">
                <c:v>0.63665855636658553</c:v>
              </c:pt>
              <c:pt idx="474">
                <c:v>0.63665855636658553</c:v>
              </c:pt>
              <c:pt idx="475">
                <c:v>0.6358475263584753</c:v>
              </c:pt>
              <c:pt idx="476">
                <c:v>0.6358475263584753</c:v>
              </c:pt>
              <c:pt idx="477">
                <c:v>0.63503649635036497</c:v>
              </c:pt>
              <c:pt idx="478">
                <c:v>0.63422546634225463</c:v>
              </c:pt>
              <c:pt idx="479">
                <c:v>0.6334144363341444</c:v>
              </c:pt>
              <c:pt idx="480">
                <c:v>0.63260340632603407</c:v>
              </c:pt>
              <c:pt idx="481">
                <c:v>0.63179237631792373</c:v>
              </c:pt>
              <c:pt idx="482">
                <c:v>0.63098134630981351</c:v>
              </c:pt>
              <c:pt idx="483">
                <c:v>0.63017031630170317</c:v>
              </c:pt>
              <c:pt idx="484">
                <c:v>0.62935928629359283</c:v>
              </c:pt>
              <c:pt idx="485">
                <c:v>0.62854825628548261</c:v>
              </c:pt>
              <c:pt idx="486">
                <c:v>0.62773722627737227</c:v>
              </c:pt>
              <c:pt idx="487">
                <c:v>0.62692619626926194</c:v>
              </c:pt>
              <c:pt idx="488">
                <c:v>0.62611516626115171</c:v>
              </c:pt>
              <c:pt idx="489">
                <c:v>0.62530413625304138</c:v>
              </c:pt>
              <c:pt idx="490">
                <c:v>0.62449310624493104</c:v>
              </c:pt>
              <c:pt idx="491">
                <c:v>0.62368207623682081</c:v>
              </c:pt>
              <c:pt idx="492">
                <c:v>0.62287104622871048</c:v>
              </c:pt>
              <c:pt idx="493">
                <c:v>0.62287104622871048</c:v>
              </c:pt>
              <c:pt idx="494">
                <c:v>0.62206001622060014</c:v>
              </c:pt>
              <c:pt idx="495">
                <c:v>0.62206001622060014</c:v>
              </c:pt>
              <c:pt idx="496">
                <c:v>0.62124898621248992</c:v>
              </c:pt>
              <c:pt idx="497">
                <c:v>0.62043795620437958</c:v>
              </c:pt>
              <c:pt idx="498">
                <c:v>0.61962692619626925</c:v>
              </c:pt>
              <c:pt idx="499">
                <c:v>0.61881589618815891</c:v>
              </c:pt>
              <c:pt idx="500">
                <c:v>0.61800486618004868</c:v>
              </c:pt>
              <c:pt idx="501">
                <c:v>0.61719383617193835</c:v>
              </c:pt>
              <c:pt idx="502">
                <c:v>0.61638280616382801</c:v>
              </c:pt>
              <c:pt idx="503">
                <c:v>0.61557177615571779</c:v>
              </c:pt>
              <c:pt idx="504">
                <c:v>0.61476074614760745</c:v>
              </c:pt>
              <c:pt idx="505">
                <c:v>0.61394971613949711</c:v>
              </c:pt>
              <c:pt idx="506">
                <c:v>0.61313868613138689</c:v>
              </c:pt>
              <c:pt idx="507">
                <c:v>0.61232765612327655</c:v>
              </c:pt>
              <c:pt idx="508">
                <c:v>0.61151662611516622</c:v>
              </c:pt>
              <c:pt idx="509">
                <c:v>0.61070559610705599</c:v>
              </c:pt>
              <c:pt idx="510">
                <c:v>0.60989456609894566</c:v>
              </c:pt>
              <c:pt idx="511">
                <c:v>0.60908353609083532</c:v>
              </c:pt>
              <c:pt idx="512">
                <c:v>0.6082725060827251</c:v>
              </c:pt>
              <c:pt idx="513">
                <c:v>0.60746147607461476</c:v>
              </c:pt>
              <c:pt idx="514">
                <c:v>0.60665044606650442</c:v>
              </c:pt>
              <c:pt idx="515">
                <c:v>0.6058394160583942</c:v>
              </c:pt>
              <c:pt idx="516">
                <c:v>0.60502838605028386</c:v>
              </c:pt>
              <c:pt idx="517">
                <c:v>0.60421735604217353</c:v>
              </c:pt>
              <c:pt idx="518">
                <c:v>0.6034063260340633</c:v>
              </c:pt>
              <c:pt idx="519">
                <c:v>0.60259529602595296</c:v>
              </c:pt>
              <c:pt idx="520">
                <c:v>0.60178426601784263</c:v>
              </c:pt>
              <c:pt idx="521">
                <c:v>0.6009732360097324</c:v>
              </c:pt>
              <c:pt idx="522">
                <c:v>0.60016220600162207</c:v>
              </c:pt>
              <c:pt idx="523">
                <c:v>0.59935117599351173</c:v>
              </c:pt>
              <c:pt idx="524">
                <c:v>0.59935117599351173</c:v>
              </c:pt>
              <c:pt idx="525">
                <c:v>0.59854014598540151</c:v>
              </c:pt>
              <c:pt idx="526">
                <c:v>0.59772911597729117</c:v>
              </c:pt>
              <c:pt idx="527">
                <c:v>0.59691808596918083</c:v>
              </c:pt>
              <c:pt idx="528">
                <c:v>0.59610705596107061</c:v>
              </c:pt>
              <c:pt idx="529">
                <c:v>0.59529602595296027</c:v>
              </c:pt>
              <c:pt idx="530">
                <c:v>0.59448499594484994</c:v>
              </c:pt>
              <c:pt idx="531">
                <c:v>0.59367396593673971</c:v>
              </c:pt>
              <c:pt idx="532">
                <c:v>0.59286293592862938</c:v>
              </c:pt>
              <c:pt idx="533">
                <c:v>0.59286293592862938</c:v>
              </c:pt>
              <c:pt idx="534">
                <c:v>0.59205190592051904</c:v>
              </c:pt>
              <c:pt idx="535">
                <c:v>0.59205190592051904</c:v>
              </c:pt>
              <c:pt idx="536">
                <c:v>0.59124087591240881</c:v>
              </c:pt>
              <c:pt idx="537">
                <c:v>0.59042984590429848</c:v>
              </c:pt>
              <c:pt idx="538">
                <c:v>0.58961881589618814</c:v>
              </c:pt>
              <c:pt idx="539">
                <c:v>0.58880778588807781</c:v>
              </c:pt>
              <c:pt idx="540">
                <c:v>0.58799675587996758</c:v>
              </c:pt>
              <c:pt idx="541">
                <c:v>0.58718572587185724</c:v>
              </c:pt>
              <c:pt idx="542">
                <c:v>0.58637469586374691</c:v>
              </c:pt>
              <c:pt idx="543">
                <c:v>0.58556366585563668</c:v>
              </c:pt>
              <c:pt idx="544">
                <c:v>0.58475263584752635</c:v>
              </c:pt>
              <c:pt idx="545">
                <c:v>0.58394160583941601</c:v>
              </c:pt>
              <c:pt idx="546">
                <c:v>0.58313057583130579</c:v>
              </c:pt>
              <c:pt idx="547">
                <c:v>0.58231954582319545</c:v>
              </c:pt>
              <c:pt idx="548">
                <c:v>0.58150851581508511</c:v>
              </c:pt>
              <c:pt idx="549">
                <c:v>0.58069748580697489</c:v>
              </c:pt>
              <c:pt idx="550">
                <c:v>0.57988645579886455</c:v>
              </c:pt>
              <c:pt idx="551">
                <c:v>0.57907542579075422</c:v>
              </c:pt>
              <c:pt idx="552">
                <c:v>0.57826439578264399</c:v>
              </c:pt>
              <c:pt idx="553">
                <c:v>0.57745336577453366</c:v>
              </c:pt>
              <c:pt idx="554">
                <c:v>0.57664233576642332</c:v>
              </c:pt>
              <c:pt idx="555">
                <c:v>0.57583130575831309</c:v>
              </c:pt>
              <c:pt idx="556">
                <c:v>0.57502027575020276</c:v>
              </c:pt>
              <c:pt idx="557">
                <c:v>0.57420924574209242</c:v>
              </c:pt>
              <c:pt idx="558">
                <c:v>0.5733982157339822</c:v>
              </c:pt>
              <c:pt idx="559">
                <c:v>0.57258718572587186</c:v>
              </c:pt>
              <c:pt idx="560">
                <c:v>0.57177615571776153</c:v>
              </c:pt>
              <c:pt idx="561">
                <c:v>0.5709651257096513</c:v>
              </c:pt>
              <c:pt idx="562">
                <c:v>0.57015409570154096</c:v>
              </c:pt>
              <c:pt idx="563">
                <c:v>0.56934306569343063</c:v>
              </c:pt>
              <c:pt idx="564">
                <c:v>0.5685320356853204</c:v>
              </c:pt>
              <c:pt idx="565">
                <c:v>0.56772100567721007</c:v>
              </c:pt>
              <c:pt idx="566">
                <c:v>0.56690997566909973</c:v>
              </c:pt>
              <c:pt idx="567">
                <c:v>0.56609894566098951</c:v>
              </c:pt>
              <c:pt idx="568">
                <c:v>0.56528791565287917</c:v>
              </c:pt>
              <c:pt idx="569">
                <c:v>0.56447688564476883</c:v>
              </c:pt>
              <c:pt idx="570">
                <c:v>0.56366585563665861</c:v>
              </c:pt>
              <c:pt idx="571">
                <c:v>0.56285482562854827</c:v>
              </c:pt>
              <c:pt idx="572">
                <c:v>0.56204379562043794</c:v>
              </c:pt>
              <c:pt idx="573">
                <c:v>0.56123276561232771</c:v>
              </c:pt>
              <c:pt idx="574">
                <c:v>0.56042173560421737</c:v>
              </c:pt>
              <c:pt idx="575">
                <c:v>0.55961070559610704</c:v>
              </c:pt>
              <c:pt idx="576">
                <c:v>0.5587996755879967</c:v>
              </c:pt>
              <c:pt idx="577">
                <c:v>0.55798864557988648</c:v>
              </c:pt>
              <c:pt idx="578">
                <c:v>0.55717761557177614</c:v>
              </c:pt>
              <c:pt idx="579">
                <c:v>0.55636658556366581</c:v>
              </c:pt>
              <c:pt idx="580">
                <c:v>0.55555555555555558</c:v>
              </c:pt>
              <c:pt idx="581">
                <c:v>0.55474452554744524</c:v>
              </c:pt>
              <c:pt idx="582">
                <c:v>0.55393349553933491</c:v>
              </c:pt>
              <c:pt idx="583">
                <c:v>0.55312246553122468</c:v>
              </c:pt>
              <c:pt idx="584">
                <c:v>0.55231143552311435</c:v>
              </c:pt>
              <c:pt idx="585">
                <c:v>0.55150040551500401</c:v>
              </c:pt>
              <c:pt idx="586">
                <c:v>0.55068937550689379</c:v>
              </c:pt>
              <c:pt idx="587">
                <c:v>0.54987834549878345</c:v>
              </c:pt>
              <c:pt idx="588">
                <c:v>0.54906731549067311</c:v>
              </c:pt>
              <c:pt idx="589">
                <c:v>0.54825628548256289</c:v>
              </c:pt>
              <c:pt idx="590">
                <c:v>0.54744525547445255</c:v>
              </c:pt>
              <c:pt idx="591">
                <c:v>0.54663422546634222</c:v>
              </c:pt>
              <c:pt idx="592">
                <c:v>0.54582319545823199</c:v>
              </c:pt>
              <c:pt idx="593">
                <c:v>0.54501216545012166</c:v>
              </c:pt>
              <c:pt idx="594">
                <c:v>0.54420113544201132</c:v>
              </c:pt>
              <c:pt idx="595">
                <c:v>0.54339010543390109</c:v>
              </c:pt>
              <c:pt idx="596">
                <c:v>0.54257907542579076</c:v>
              </c:pt>
              <c:pt idx="597">
                <c:v>0.54176804541768042</c:v>
              </c:pt>
              <c:pt idx="598">
                <c:v>0.54176804541768042</c:v>
              </c:pt>
              <c:pt idx="599">
                <c:v>0.5409570154095702</c:v>
              </c:pt>
              <c:pt idx="600">
                <c:v>0.54014598540145986</c:v>
              </c:pt>
              <c:pt idx="601">
                <c:v>0.53933495539334952</c:v>
              </c:pt>
              <c:pt idx="602">
                <c:v>0.5385239253852393</c:v>
              </c:pt>
              <c:pt idx="603">
                <c:v>0.53771289537712896</c:v>
              </c:pt>
              <c:pt idx="604">
                <c:v>0.53690186536901863</c:v>
              </c:pt>
              <c:pt idx="605">
                <c:v>0.5360908353609084</c:v>
              </c:pt>
              <c:pt idx="606">
                <c:v>0.53527980535279807</c:v>
              </c:pt>
              <c:pt idx="607">
                <c:v>0.53446877534468773</c:v>
              </c:pt>
              <c:pt idx="608">
                <c:v>0.5336577453365775</c:v>
              </c:pt>
              <c:pt idx="609">
                <c:v>0.5336577453365775</c:v>
              </c:pt>
              <c:pt idx="610">
                <c:v>0.53284671532846717</c:v>
              </c:pt>
              <c:pt idx="611">
                <c:v>0.53203568532035683</c:v>
              </c:pt>
              <c:pt idx="612">
                <c:v>0.53122465531224661</c:v>
              </c:pt>
              <c:pt idx="613">
                <c:v>0.53041362530413627</c:v>
              </c:pt>
              <c:pt idx="614">
                <c:v>0.52960259529602594</c:v>
              </c:pt>
              <c:pt idx="615">
                <c:v>0.5287915652879156</c:v>
              </c:pt>
              <c:pt idx="616">
                <c:v>0.52798053527980537</c:v>
              </c:pt>
              <c:pt idx="617">
                <c:v>0.52716950527169504</c:v>
              </c:pt>
              <c:pt idx="618">
                <c:v>0.5263584752635847</c:v>
              </c:pt>
              <c:pt idx="619">
                <c:v>0.52554744525547448</c:v>
              </c:pt>
              <c:pt idx="620">
                <c:v>0.52473641524736414</c:v>
              </c:pt>
              <c:pt idx="621">
                <c:v>0.5239253852392538</c:v>
              </c:pt>
              <c:pt idx="622">
                <c:v>0.52311435523114358</c:v>
              </c:pt>
              <c:pt idx="623">
                <c:v>0.52230332522303324</c:v>
              </c:pt>
              <c:pt idx="624">
                <c:v>0.52149229521492291</c:v>
              </c:pt>
              <c:pt idx="625">
                <c:v>0.52068126520681268</c:v>
              </c:pt>
              <c:pt idx="626">
                <c:v>0.51987023519870235</c:v>
              </c:pt>
              <c:pt idx="627">
                <c:v>0.51905920519059201</c:v>
              </c:pt>
              <c:pt idx="628">
                <c:v>0.51824817518248179</c:v>
              </c:pt>
              <c:pt idx="629">
                <c:v>0.51743714517437145</c:v>
              </c:pt>
              <c:pt idx="630">
                <c:v>0.51662611516626111</c:v>
              </c:pt>
              <c:pt idx="631">
                <c:v>0.51581508515815089</c:v>
              </c:pt>
              <c:pt idx="632">
                <c:v>0.51500405515004055</c:v>
              </c:pt>
              <c:pt idx="633">
                <c:v>0.51419302514193022</c:v>
              </c:pt>
              <c:pt idx="634">
                <c:v>0.51338199513381999</c:v>
              </c:pt>
              <c:pt idx="635">
                <c:v>0.51257096512570965</c:v>
              </c:pt>
              <c:pt idx="636">
                <c:v>0.51175993511759932</c:v>
              </c:pt>
              <c:pt idx="637">
                <c:v>0.51094890510948909</c:v>
              </c:pt>
              <c:pt idx="638">
                <c:v>0.51094890510948909</c:v>
              </c:pt>
              <c:pt idx="639">
                <c:v>0.51094890510948909</c:v>
              </c:pt>
              <c:pt idx="640">
                <c:v>0.51013787510137876</c:v>
              </c:pt>
              <c:pt idx="641">
                <c:v>0.50932684509326842</c:v>
              </c:pt>
              <c:pt idx="642">
                <c:v>0.5085158150851582</c:v>
              </c:pt>
              <c:pt idx="643">
                <c:v>0.50770478507704786</c:v>
              </c:pt>
              <c:pt idx="644">
                <c:v>0.50689375506893752</c:v>
              </c:pt>
              <c:pt idx="645">
                <c:v>0.5060827250608273</c:v>
              </c:pt>
              <c:pt idx="646">
                <c:v>0.50527169505271696</c:v>
              </c:pt>
              <c:pt idx="647">
                <c:v>0.50446066504460663</c:v>
              </c:pt>
              <c:pt idx="648">
                <c:v>0.5036496350364964</c:v>
              </c:pt>
              <c:pt idx="649">
                <c:v>0.50283860502838607</c:v>
              </c:pt>
              <c:pt idx="650">
                <c:v>0.50202757502027573</c:v>
              </c:pt>
              <c:pt idx="651">
                <c:v>0.5012165450121655</c:v>
              </c:pt>
              <c:pt idx="652">
                <c:v>0.50040551500405517</c:v>
              </c:pt>
              <c:pt idx="653">
                <c:v>0.49959448499594483</c:v>
              </c:pt>
              <c:pt idx="654">
                <c:v>0.49878345498783455</c:v>
              </c:pt>
              <c:pt idx="655">
                <c:v>0.49797242497972427</c:v>
              </c:pt>
              <c:pt idx="656">
                <c:v>0.49716139497161393</c:v>
              </c:pt>
              <c:pt idx="657">
                <c:v>0.49635036496350365</c:v>
              </c:pt>
              <c:pt idx="658">
                <c:v>0.49553933495539337</c:v>
              </c:pt>
              <c:pt idx="659">
                <c:v>0.49472830494728304</c:v>
              </c:pt>
              <c:pt idx="660">
                <c:v>0.49391727493917276</c:v>
              </c:pt>
              <c:pt idx="661">
                <c:v>0.49310624493106248</c:v>
              </c:pt>
              <c:pt idx="662">
                <c:v>0.49229521492295214</c:v>
              </c:pt>
              <c:pt idx="663">
                <c:v>0.49148418491484186</c:v>
              </c:pt>
              <c:pt idx="664">
                <c:v>0.49067315490673152</c:v>
              </c:pt>
              <c:pt idx="665">
                <c:v>0.48986212489862124</c:v>
              </c:pt>
              <c:pt idx="666">
                <c:v>0.48905109489051096</c:v>
              </c:pt>
              <c:pt idx="667">
                <c:v>0.48824006488240063</c:v>
              </c:pt>
              <c:pt idx="668">
                <c:v>0.48742903487429035</c:v>
              </c:pt>
              <c:pt idx="669">
                <c:v>0.48742903487429035</c:v>
              </c:pt>
              <c:pt idx="670">
                <c:v>0.48661800486618007</c:v>
              </c:pt>
              <c:pt idx="671">
                <c:v>0.48661800486618007</c:v>
              </c:pt>
              <c:pt idx="672">
                <c:v>0.48580697485806973</c:v>
              </c:pt>
              <c:pt idx="673">
                <c:v>0.48499594484995945</c:v>
              </c:pt>
              <c:pt idx="674">
                <c:v>0.48418491484184917</c:v>
              </c:pt>
              <c:pt idx="675">
                <c:v>0.48337388483373883</c:v>
              </c:pt>
              <c:pt idx="676">
                <c:v>0.48256285482562855</c:v>
              </c:pt>
              <c:pt idx="677">
                <c:v>0.48175182481751827</c:v>
              </c:pt>
              <c:pt idx="678">
                <c:v>0.48094079480940793</c:v>
              </c:pt>
              <c:pt idx="679">
                <c:v>0.48012976480129765</c:v>
              </c:pt>
              <c:pt idx="680">
                <c:v>0.47931873479318737</c:v>
              </c:pt>
              <c:pt idx="681">
                <c:v>0.47850770478507704</c:v>
              </c:pt>
              <c:pt idx="682">
                <c:v>0.47769667477696676</c:v>
              </c:pt>
              <c:pt idx="683">
                <c:v>0.47688564476885642</c:v>
              </c:pt>
              <c:pt idx="684">
                <c:v>0.47607461476074614</c:v>
              </c:pt>
              <c:pt idx="685">
                <c:v>0.47526358475263586</c:v>
              </c:pt>
              <c:pt idx="686">
                <c:v>0.47445255474452552</c:v>
              </c:pt>
              <c:pt idx="687">
                <c:v>0.47364152473641524</c:v>
              </c:pt>
              <c:pt idx="688">
                <c:v>0.47283049472830496</c:v>
              </c:pt>
              <c:pt idx="689">
                <c:v>0.47201946472019463</c:v>
              </c:pt>
              <c:pt idx="690">
                <c:v>0.47120843471208435</c:v>
              </c:pt>
              <c:pt idx="691">
                <c:v>0.47039740470397406</c:v>
              </c:pt>
              <c:pt idx="692">
                <c:v>0.46958637469586373</c:v>
              </c:pt>
              <c:pt idx="693">
                <c:v>0.46877534468775345</c:v>
              </c:pt>
              <c:pt idx="694">
                <c:v>0.46796431467964317</c:v>
              </c:pt>
              <c:pt idx="695">
                <c:v>0.46715328467153283</c:v>
              </c:pt>
              <c:pt idx="696">
                <c:v>0.46634225466342255</c:v>
              </c:pt>
              <c:pt idx="697">
                <c:v>0.46553122465531227</c:v>
              </c:pt>
              <c:pt idx="698">
                <c:v>0.46472019464720193</c:v>
              </c:pt>
              <c:pt idx="699">
                <c:v>0.46390916463909165</c:v>
              </c:pt>
              <c:pt idx="700">
                <c:v>0.46309813463098137</c:v>
              </c:pt>
              <c:pt idx="701">
                <c:v>0.46228710462287104</c:v>
              </c:pt>
              <c:pt idx="702">
                <c:v>0.46147607461476076</c:v>
              </c:pt>
              <c:pt idx="703">
                <c:v>0.46066504460665042</c:v>
              </c:pt>
              <c:pt idx="704">
                <c:v>0.45985401459854014</c:v>
              </c:pt>
              <c:pt idx="705">
                <c:v>0.45904298459042986</c:v>
              </c:pt>
              <c:pt idx="706">
                <c:v>0.45823195458231952</c:v>
              </c:pt>
              <c:pt idx="707">
                <c:v>0.45742092457420924</c:v>
              </c:pt>
              <c:pt idx="708">
                <c:v>0.45660989456609896</c:v>
              </c:pt>
              <c:pt idx="709">
                <c:v>0.45579886455798863</c:v>
              </c:pt>
              <c:pt idx="710">
                <c:v>0.45498783454987834</c:v>
              </c:pt>
              <c:pt idx="711">
                <c:v>0.45417680454176806</c:v>
              </c:pt>
              <c:pt idx="712">
                <c:v>0.45336577453365773</c:v>
              </c:pt>
              <c:pt idx="713">
                <c:v>0.45255474452554745</c:v>
              </c:pt>
              <c:pt idx="714">
                <c:v>0.45174371451743717</c:v>
              </c:pt>
              <c:pt idx="715">
                <c:v>0.45093268450932683</c:v>
              </c:pt>
              <c:pt idx="716">
                <c:v>0.45012165450121655</c:v>
              </c:pt>
              <c:pt idx="717">
                <c:v>0.44931062449310627</c:v>
              </c:pt>
              <c:pt idx="718">
                <c:v>0.44849959448499593</c:v>
              </c:pt>
              <c:pt idx="719">
                <c:v>0.44768856447688565</c:v>
              </c:pt>
              <c:pt idx="720">
                <c:v>0.44687753446877532</c:v>
              </c:pt>
              <c:pt idx="721">
                <c:v>0.44606650446066504</c:v>
              </c:pt>
              <c:pt idx="722">
                <c:v>0.44525547445255476</c:v>
              </c:pt>
              <c:pt idx="723">
                <c:v>0.44444444444444442</c:v>
              </c:pt>
              <c:pt idx="724">
                <c:v>0.44363341443633414</c:v>
              </c:pt>
              <c:pt idx="725">
                <c:v>0.44282238442822386</c:v>
              </c:pt>
              <c:pt idx="726">
                <c:v>0.44201135442011352</c:v>
              </c:pt>
              <c:pt idx="727">
                <c:v>0.44120032441200324</c:v>
              </c:pt>
              <c:pt idx="728">
                <c:v>0.44038929440389296</c:v>
              </c:pt>
              <c:pt idx="729">
                <c:v>0.43957826439578263</c:v>
              </c:pt>
              <c:pt idx="730">
                <c:v>0.43957826439578263</c:v>
              </c:pt>
              <c:pt idx="731">
                <c:v>0.43876723438767234</c:v>
              </c:pt>
              <c:pt idx="732">
                <c:v>0.43795620437956206</c:v>
              </c:pt>
              <c:pt idx="733">
                <c:v>0.43714517437145173</c:v>
              </c:pt>
              <c:pt idx="734">
                <c:v>0.43633414436334145</c:v>
              </c:pt>
              <c:pt idx="735">
                <c:v>0.43552311435523117</c:v>
              </c:pt>
              <c:pt idx="736">
                <c:v>0.43471208434712083</c:v>
              </c:pt>
              <c:pt idx="737">
                <c:v>0.43390105433901055</c:v>
              </c:pt>
              <c:pt idx="738">
                <c:v>0.43309002433090027</c:v>
              </c:pt>
              <c:pt idx="739">
                <c:v>0.43227899432278993</c:v>
              </c:pt>
              <c:pt idx="740">
                <c:v>0.43146796431467965</c:v>
              </c:pt>
              <c:pt idx="741">
                <c:v>0.43065693430656932</c:v>
              </c:pt>
              <c:pt idx="742">
                <c:v>0.42984590429845904</c:v>
              </c:pt>
              <c:pt idx="743">
                <c:v>0.42903487429034876</c:v>
              </c:pt>
              <c:pt idx="744">
                <c:v>0.42822384428223842</c:v>
              </c:pt>
              <c:pt idx="745">
                <c:v>0.42741281427412814</c:v>
              </c:pt>
              <c:pt idx="746">
                <c:v>0.42660178426601786</c:v>
              </c:pt>
              <c:pt idx="747">
                <c:v>0.42660178426601786</c:v>
              </c:pt>
              <c:pt idx="748">
                <c:v>0.42579075425790752</c:v>
              </c:pt>
              <c:pt idx="749">
                <c:v>0.42497972424979724</c:v>
              </c:pt>
              <c:pt idx="750">
                <c:v>0.42416869424168696</c:v>
              </c:pt>
              <c:pt idx="751">
                <c:v>0.42416869424168696</c:v>
              </c:pt>
              <c:pt idx="752">
                <c:v>0.42416869424168696</c:v>
              </c:pt>
              <c:pt idx="753">
                <c:v>0.42335766423357662</c:v>
              </c:pt>
              <c:pt idx="754">
                <c:v>0.42254663422546634</c:v>
              </c:pt>
              <c:pt idx="755">
                <c:v>0.42173560421735606</c:v>
              </c:pt>
              <c:pt idx="756">
                <c:v>0.42173560421735606</c:v>
              </c:pt>
              <c:pt idx="757">
                <c:v>0.42092457420924573</c:v>
              </c:pt>
              <c:pt idx="758">
                <c:v>0.42092457420924573</c:v>
              </c:pt>
              <c:pt idx="759">
                <c:v>0.42011354420113545</c:v>
              </c:pt>
              <c:pt idx="760">
                <c:v>0.41930251419302517</c:v>
              </c:pt>
              <c:pt idx="761">
                <c:v>0.41849148418491483</c:v>
              </c:pt>
              <c:pt idx="762">
                <c:v>0.41768045417680455</c:v>
              </c:pt>
              <c:pt idx="763">
                <c:v>0.41686942416869427</c:v>
              </c:pt>
              <c:pt idx="764">
                <c:v>0.41605839416058393</c:v>
              </c:pt>
              <c:pt idx="765">
                <c:v>0.41524736415247365</c:v>
              </c:pt>
              <c:pt idx="766">
                <c:v>0.41443633414436332</c:v>
              </c:pt>
              <c:pt idx="767">
                <c:v>0.41443633414436332</c:v>
              </c:pt>
              <c:pt idx="768">
                <c:v>0.41362530413625304</c:v>
              </c:pt>
              <c:pt idx="769">
                <c:v>0.41281427412814276</c:v>
              </c:pt>
              <c:pt idx="770">
                <c:v>0.41200324412003242</c:v>
              </c:pt>
              <c:pt idx="771">
                <c:v>0.41200324412003242</c:v>
              </c:pt>
              <c:pt idx="772">
                <c:v>0.41119221411192214</c:v>
              </c:pt>
              <c:pt idx="773">
                <c:v>0.41038118410381186</c:v>
              </c:pt>
              <c:pt idx="774">
                <c:v>0.40957015409570152</c:v>
              </c:pt>
              <c:pt idx="775">
                <c:v>0.40875912408759124</c:v>
              </c:pt>
              <c:pt idx="776">
                <c:v>0.40794809407948096</c:v>
              </c:pt>
              <c:pt idx="777">
                <c:v>0.40713706407137062</c:v>
              </c:pt>
              <c:pt idx="778">
                <c:v>0.40632603406326034</c:v>
              </c:pt>
              <c:pt idx="779">
                <c:v>0.40551500405515006</c:v>
              </c:pt>
              <c:pt idx="780">
                <c:v>0.40470397404703973</c:v>
              </c:pt>
              <c:pt idx="781">
                <c:v>0.40470397404703973</c:v>
              </c:pt>
              <c:pt idx="782">
                <c:v>0.40470397404703973</c:v>
              </c:pt>
              <c:pt idx="783">
                <c:v>0.40389294403892945</c:v>
              </c:pt>
              <c:pt idx="784">
                <c:v>0.40308191403081917</c:v>
              </c:pt>
              <c:pt idx="785">
                <c:v>0.40227088402270883</c:v>
              </c:pt>
              <c:pt idx="786">
                <c:v>0.40145985401459855</c:v>
              </c:pt>
              <c:pt idx="787">
                <c:v>0.40064882400648821</c:v>
              </c:pt>
              <c:pt idx="788">
                <c:v>0.39983779399837793</c:v>
              </c:pt>
              <c:pt idx="789">
                <c:v>0.39902676399026765</c:v>
              </c:pt>
              <c:pt idx="790">
                <c:v>0.39902676399026765</c:v>
              </c:pt>
              <c:pt idx="791">
                <c:v>0.39821573398215732</c:v>
              </c:pt>
              <c:pt idx="792">
                <c:v>0.39740470397404704</c:v>
              </c:pt>
              <c:pt idx="793">
                <c:v>0.39659367396593675</c:v>
              </c:pt>
              <c:pt idx="794">
                <c:v>0.39578264395782642</c:v>
              </c:pt>
              <c:pt idx="795">
                <c:v>0.39497161394971614</c:v>
              </c:pt>
              <c:pt idx="796">
                <c:v>0.39416058394160586</c:v>
              </c:pt>
              <c:pt idx="797">
                <c:v>0.39416058394160586</c:v>
              </c:pt>
              <c:pt idx="798">
                <c:v>0.39334955393349552</c:v>
              </c:pt>
              <c:pt idx="799">
                <c:v>0.39253852392538524</c:v>
              </c:pt>
              <c:pt idx="800">
                <c:v>0.39172749391727496</c:v>
              </c:pt>
              <c:pt idx="801">
                <c:v>0.39091646390916462</c:v>
              </c:pt>
              <c:pt idx="802">
                <c:v>0.39010543390105434</c:v>
              </c:pt>
              <c:pt idx="803">
                <c:v>0.38929440389294406</c:v>
              </c:pt>
              <c:pt idx="804">
                <c:v>0.38848337388483373</c:v>
              </c:pt>
              <c:pt idx="805">
                <c:v>0.38767234387672345</c:v>
              </c:pt>
              <c:pt idx="806">
                <c:v>0.38686131386861317</c:v>
              </c:pt>
              <c:pt idx="807">
                <c:v>0.38605028386050283</c:v>
              </c:pt>
              <c:pt idx="808">
                <c:v>0.38523925385239255</c:v>
              </c:pt>
              <c:pt idx="809">
                <c:v>0.38442822384428221</c:v>
              </c:pt>
              <c:pt idx="810">
                <c:v>0.38361719383617193</c:v>
              </c:pt>
              <c:pt idx="811">
                <c:v>0.38280616382806165</c:v>
              </c:pt>
              <c:pt idx="812">
                <c:v>0.38199513381995132</c:v>
              </c:pt>
              <c:pt idx="813">
                <c:v>0.38118410381184104</c:v>
              </c:pt>
              <c:pt idx="814">
                <c:v>0.38037307380373075</c:v>
              </c:pt>
              <c:pt idx="815">
                <c:v>0.37956204379562042</c:v>
              </c:pt>
              <c:pt idx="816">
                <c:v>0.37875101378751014</c:v>
              </c:pt>
              <c:pt idx="817">
                <c:v>0.37793998377939986</c:v>
              </c:pt>
              <c:pt idx="818">
                <c:v>0.37712895377128952</c:v>
              </c:pt>
              <c:pt idx="819">
                <c:v>0.37631792376317924</c:v>
              </c:pt>
              <c:pt idx="820">
                <c:v>0.37550689375506896</c:v>
              </c:pt>
              <c:pt idx="821">
                <c:v>0.37469586374695862</c:v>
              </c:pt>
              <c:pt idx="822">
                <c:v>0.37388483373884834</c:v>
              </c:pt>
              <c:pt idx="823">
                <c:v>0.37388483373884834</c:v>
              </c:pt>
              <c:pt idx="824">
                <c:v>0.37388483373884834</c:v>
              </c:pt>
              <c:pt idx="825">
                <c:v>0.37388483373884834</c:v>
              </c:pt>
              <c:pt idx="826">
                <c:v>0.37307380373073806</c:v>
              </c:pt>
              <c:pt idx="827">
                <c:v>0.37226277372262773</c:v>
              </c:pt>
              <c:pt idx="828">
                <c:v>0.37145174371451745</c:v>
              </c:pt>
              <c:pt idx="829">
                <c:v>0.37064071370640711</c:v>
              </c:pt>
              <c:pt idx="830">
                <c:v>0.36982968369829683</c:v>
              </c:pt>
              <c:pt idx="831">
                <c:v>0.36982968369829683</c:v>
              </c:pt>
              <c:pt idx="832">
                <c:v>0.36901865369018655</c:v>
              </c:pt>
              <c:pt idx="833">
                <c:v>0.36820762368207621</c:v>
              </c:pt>
              <c:pt idx="834">
                <c:v>0.36739659367396593</c:v>
              </c:pt>
              <c:pt idx="835">
                <c:v>0.36658556366585565</c:v>
              </c:pt>
              <c:pt idx="836">
                <c:v>0.36577453365774532</c:v>
              </c:pt>
              <c:pt idx="837">
                <c:v>0.36496350364963503</c:v>
              </c:pt>
              <c:pt idx="838">
                <c:v>0.36415247364152475</c:v>
              </c:pt>
              <c:pt idx="839">
                <c:v>0.36334144363341442</c:v>
              </c:pt>
              <c:pt idx="840">
                <c:v>0.36253041362530414</c:v>
              </c:pt>
              <c:pt idx="841">
                <c:v>0.36171938361719386</c:v>
              </c:pt>
              <c:pt idx="842">
                <c:v>0.36090835360908352</c:v>
              </c:pt>
              <c:pt idx="843">
                <c:v>0.36009732360097324</c:v>
              </c:pt>
              <c:pt idx="844">
                <c:v>0.35928629359286296</c:v>
              </c:pt>
              <c:pt idx="845">
                <c:v>0.35847526358475262</c:v>
              </c:pt>
              <c:pt idx="846">
                <c:v>0.35766423357664234</c:v>
              </c:pt>
              <c:pt idx="847">
                <c:v>0.35685320356853206</c:v>
              </c:pt>
              <c:pt idx="848">
                <c:v>0.35604217356042173</c:v>
              </c:pt>
              <c:pt idx="849">
                <c:v>0.35523114355231145</c:v>
              </c:pt>
              <c:pt idx="850">
                <c:v>0.35442011354420111</c:v>
              </c:pt>
              <c:pt idx="851">
                <c:v>0.35360908353609083</c:v>
              </c:pt>
              <c:pt idx="852">
                <c:v>0.35360908353609083</c:v>
              </c:pt>
              <c:pt idx="853">
                <c:v>0.35279805352798055</c:v>
              </c:pt>
              <c:pt idx="854">
                <c:v>0.35198702351987021</c:v>
              </c:pt>
              <c:pt idx="855">
                <c:v>0.35117599351175993</c:v>
              </c:pt>
              <c:pt idx="856">
                <c:v>0.35036496350364965</c:v>
              </c:pt>
              <c:pt idx="857">
                <c:v>0.34955393349553932</c:v>
              </c:pt>
              <c:pt idx="858">
                <c:v>0.34874290348742903</c:v>
              </c:pt>
              <c:pt idx="859">
                <c:v>0.34793187347931875</c:v>
              </c:pt>
              <c:pt idx="860">
                <c:v>0.34712084347120842</c:v>
              </c:pt>
              <c:pt idx="861">
                <c:v>0.34630981346309814</c:v>
              </c:pt>
              <c:pt idx="862">
                <c:v>0.34549878345498786</c:v>
              </c:pt>
              <c:pt idx="863">
                <c:v>0.34549878345498786</c:v>
              </c:pt>
              <c:pt idx="864">
                <c:v>0.34468775344687752</c:v>
              </c:pt>
              <c:pt idx="865">
                <c:v>0.34387672343876724</c:v>
              </c:pt>
              <c:pt idx="866">
                <c:v>0.34306569343065696</c:v>
              </c:pt>
              <c:pt idx="867">
                <c:v>0.34225466342254662</c:v>
              </c:pt>
              <c:pt idx="868">
                <c:v>0.34144363341443634</c:v>
              </c:pt>
              <c:pt idx="869">
                <c:v>0.34063260340632601</c:v>
              </c:pt>
              <c:pt idx="870">
                <c:v>0.33982157339821573</c:v>
              </c:pt>
              <c:pt idx="871">
                <c:v>0.33982157339821573</c:v>
              </c:pt>
              <c:pt idx="872">
                <c:v>0.33901054339010545</c:v>
              </c:pt>
              <c:pt idx="873">
                <c:v>0.33819951338199511</c:v>
              </c:pt>
              <c:pt idx="874">
                <c:v>0.33738848337388483</c:v>
              </c:pt>
              <c:pt idx="875">
                <c:v>0.33657745336577455</c:v>
              </c:pt>
              <c:pt idx="876">
                <c:v>0.33576642335766421</c:v>
              </c:pt>
              <c:pt idx="877">
                <c:v>0.33495539334955393</c:v>
              </c:pt>
              <c:pt idx="878">
                <c:v>0.33414436334144365</c:v>
              </c:pt>
              <c:pt idx="879">
                <c:v>0.33333333333333331</c:v>
              </c:pt>
              <c:pt idx="880">
                <c:v>0.33333333333333331</c:v>
              </c:pt>
              <c:pt idx="881">
                <c:v>0.33252230332522303</c:v>
              </c:pt>
              <c:pt idx="882">
                <c:v>0.33171127331711275</c:v>
              </c:pt>
              <c:pt idx="883">
                <c:v>0.33171127331711275</c:v>
              </c:pt>
              <c:pt idx="884">
                <c:v>0.33090024330900242</c:v>
              </c:pt>
              <c:pt idx="885">
                <c:v>0.33008921330089214</c:v>
              </c:pt>
              <c:pt idx="886">
                <c:v>0.32927818329278186</c:v>
              </c:pt>
              <c:pt idx="887">
                <c:v>0.32846715328467152</c:v>
              </c:pt>
              <c:pt idx="888">
                <c:v>0.32765612327656124</c:v>
              </c:pt>
              <c:pt idx="889">
                <c:v>0.32684509326845096</c:v>
              </c:pt>
              <c:pt idx="890">
                <c:v>0.32603406326034062</c:v>
              </c:pt>
              <c:pt idx="891">
                <c:v>0.32522303325223034</c:v>
              </c:pt>
              <c:pt idx="892">
                <c:v>0.32441200324412001</c:v>
              </c:pt>
              <c:pt idx="893">
                <c:v>0.32360097323600973</c:v>
              </c:pt>
              <c:pt idx="894">
                <c:v>0.32278994322789945</c:v>
              </c:pt>
              <c:pt idx="895">
                <c:v>0.32197891321978911</c:v>
              </c:pt>
              <c:pt idx="896">
                <c:v>0.32116788321167883</c:v>
              </c:pt>
              <c:pt idx="897">
                <c:v>0.32035685320356855</c:v>
              </c:pt>
              <c:pt idx="898">
                <c:v>0.31954582319545821</c:v>
              </c:pt>
              <c:pt idx="899">
                <c:v>0.31873479318734793</c:v>
              </c:pt>
              <c:pt idx="900">
                <c:v>0.31792376317923765</c:v>
              </c:pt>
              <c:pt idx="901">
                <c:v>0.31711273317112731</c:v>
              </c:pt>
              <c:pt idx="902">
                <c:v>0.31630170316301703</c:v>
              </c:pt>
              <c:pt idx="903">
                <c:v>0.31549067315490675</c:v>
              </c:pt>
              <c:pt idx="904">
                <c:v>0.31467964314679642</c:v>
              </c:pt>
              <c:pt idx="905">
                <c:v>0.31386861313868614</c:v>
              </c:pt>
              <c:pt idx="906">
                <c:v>0.31305758313057586</c:v>
              </c:pt>
              <c:pt idx="907">
                <c:v>0.31224655312246552</c:v>
              </c:pt>
              <c:pt idx="908">
                <c:v>0.31143552311435524</c:v>
              </c:pt>
              <c:pt idx="909">
                <c:v>0.31062449310624496</c:v>
              </c:pt>
              <c:pt idx="910">
                <c:v>0.31062449310624496</c:v>
              </c:pt>
              <c:pt idx="911">
                <c:v>0.30981346309813462</c:v>
              </c:pt>
              <c:pt idx="912">
                <c:v>0.30900243309002434</c:v>
              </c:pt>
              <c:pt idx="913">
                <c:v>0.30819140308191401</c:v>
              </c:pt>
              <c:pt idx="914">
                <c:v>0.30738037307380373</c:v>
              </c:pt>
              <c:pt idx="915">
                <c:v>0.30656934306569344</c:v>
              </c:pt>
              <c:pt idx="916">
                <c:v>0.30575831305758311</c:v>
              </c:pt>
              <c:pt idx="917">
                <c:v>0.30494728304947283</c:v>
              </c:pt>
              <c:pt idx="918">
                <c:v>0.30413625304136255</c:v>
              </c:pt>
              <c:pt idx="919">
                <c:v>0.30413625304136255</c:v>
              </c:pt>
              <c:pt idx="920">
                <c:v>0.30332522303325221</c:v>
              </c:pt>
              <c:pt idx="921">
                <c:v>0.30251419302514193</c:v>
              </c:pt>
              <c:pt idx="922">
                <c:v>0.30170316301703165</c:v>
              </c:pt>
              <c:pt idx="923">
                <c:v>0.30089213300892131</c:v>
              </c:pt>
              <c:pt idx="924">
                <c:v>0.30008110300081103</c:v>
              </c:pt>
              <c:pt idx="925">
                <c:v>0.29927007299270075</c:v>
              </c:pt>
              <c:pt idx="926">
                <c:v>0.29845904298459042</c:v>
              </c:pt>
              <c:pt idx="927">
                <c:v>0.29764801297648014</c:v>
              </c:pt>
              <c:pt idx="928">
                <c:v>0.29683698296836986</c:v>
              </c:pt>
              <c:pt idx="929">
                <c:v>0.29602595296025952</c:v>
              </c:pt>
              <c:pt idx="930">
                <c:v>0.29521492295214924</c:v>
              </c:pt>
              <c:pt idx="931">
                <c:v>0.2944038929440389</c:v>
              </c:pt>
              <c:pt idx="932">
                <c:v>0.29359286293592862</c:v>
              </c:pt>
              <c:pt idx="933">
                <c:v>0.29278183292781834</c:v>
              </c:pt>
              <c:pt idx="934">
                <c:v>0.29197080291970801</c:v>
              </c:pt>
              <c:pt idx="935">
                <c:v>0.29115977291159773</c:v>
              </c:pt>
              <c:pt idx="936">
                <c:v>0.29034874290348744</c:v>
              </c:pt>
              <c:pt idx="937">
                <c:v>0.28953771289537711</c:v>
              </c:pt>
              <c:pt idx="938">
                <c:v>0.28872668288726683</c:v>
              </c:pt>
              <c:pt idx="939">
                <c:v>0.28791565287915655</c:v>
              </c:pt>
              <c:pt idx="940">
                <c:v>0.28710462287104621</c:v>
              </c:pt>
              <c:pt idx="941">
                <c:v>0.28629359286293593</c:v>
              </c:pt>
              <c:pt idx="942">
                <c:v>0.28548256285482565</c:v>
              </c:pt>
              <c:pt idx="943">
                <c:v>0.28467153284671531</c:v>
              </c:pt>
              <c:pt idx="944">
                <c:v>0.28386050283860503</c:v>
              </c:pt>
              <c:pt idx="945">
                <c:v>0.28304947283049475</c:v>
              </c:pt>
              <c:pt idx="946">
                <c:v>0.28223844282238442</c:v>
              </c:pt>
              <c:pt idx="947">
                <c:v>0.28142741281427414</c:v>
              </c:pt>
              <c:pt idx="948">
                <c:v>0.28061638280616386</c:v>
              </c:pt>
              <c:pt idx="949">
                <c:v>0.27980535279805352</c:v>
              </c:pt>
              <c:pt idx="950">
                <c:v>0.27899432278994324</c:v>
              </c:pt>
              <c:pt idx="951">
                <c:v>0.2781832927818329</c:v>
              </c:pt>
              <c:pt idx="952">
                <c:v>0.27737226277372262</c:v>
              </c:pt>
              <c:pt idx="953">
                <c:v>0.27737226277372262</c:v>
              </c:pt>
              <c:pt idx="954">
                <c:v>0.27656123276561234</c:v>
              </c:pt>
              <c:pt idx="955">
                <c:v>0.27575020275750201</c:v>
              </c:pt>
              <c:pt idx="956">
                <c:v>0.27493917274939172</c:v>
              </c:pt>
              <c:pt idx="957">
                <c:v>0.27412814274128144</c:v>
              </c:pt>
              <c:pt idx="958">
                <c:v>0.27331711273317111</c:v>
              </c:pt>
              <c:pt idx="959">
                <c:v>0.27250608272506083</c:v>
              </c:pt>
              <c:pt idx="960">
                <c:v>0.27169505271695055</c:v>
              </c:pt>
              <c:pt idx="961">
                <c:v>0.27088402270884021</c:v>
              </c:pt>
              <c:pt idx="962">
                <c:v>0.27007299270072993</c:v>
              </c:pt>
              <c:pt idx="963">
                <c:v>0.27007299270072993</c:v>
              </c:pt>
              <c:pt idx="964">
                <c:v>0.26926196269261965</c:v>
              </c:pt>
              <c:pt idx="965">
                <c:v>0.26926196269261965</c:v>
              </c:pt>
              <c:pt idx="966">
                <c:v>0.26845093268450931</c:v>
              </c:pt>
              <c:pt idx="967">
                <c:v>0.26763990267639903</c:v>
              </c:pt>
              <c:pt idx="968">
                <c:v>0.26682887266828875</c:v>
              </c:pt>
              <c:pt idx="969">
                <c:v>0.26601784266017842</c:v>
              </c:pt>
              <c:pt idx="970">
                <c:v>0.26520681265206814</c:v>
              </c:pt>
              <c:pt idx="971">
                <c:v>0.2643957826439578</c:v>
              </c:pt>
              <c:pt idx="972">
                <c:v>0.26358475263584752</c:v>
              </c:pt>
              <c:pt idx="973">
                <c:v>0.26277372262773724</c:v>
              </c:pt>
              <c:pt idx="974">
                <c:v>0.2619626926196269</c:v>
              </c:pt>
              <c:pt idx="975">
                <c:v>0.26115166261151662</c:v>
              </c:pt>
              <c:pt idx="976">
                <c:v>0.26034063260340634</c:v>
              </c:pt>
              <c:pt idx="977">
                <c:v>0.25952960259529601</c:v>
              </c:pt>
              <c:pt idx="978">
                <c:v>0.25871857258718572</c:v>
              </c:pt>
              <c:pt idx="979">
                <c:v>0.25790754257907544</c:v>
              </c:pt>
              <c:pt idx="980">
                <c:v>0.25709651257096511</c:v>
              </c:pt>
              <c:pt idx="981">
                <c:v>0.25709651257096511</c:v>
              </c:pt>
              <c:pt idx="982">
                <c:v>0.25709651257096511</c:v>
              </c:pt>
              <c:pt idx="983">
                <c:v>0.25628548256285483</c:v>
              </c:pt>
              <c:pt idx="984">
                <c:v>0.25547445255474455</c:v>
              </c:pt>
              <c:pt idx="985">
                <c:v>0.25547445255474455</c:v>
              </c:pt>
              <c:pt idx="986">
                <c:v>0.25466342254663421</c:v>
              </c:pt>
              <c:pt idx="987">
                <c:v>0.25385239253852393</c:v>
              </c:pt>
              <c:pt idx="988">
                <c:v>0.25304136253041365</c:v>
              </c:pt>
              <c:pt idx="989">
                <c:v>0.25223033252230331</c:v>
              </c:pt>
              <c:pt idx="990">
                <c:v>0.25223033252230331</c:v>
              </c:pt>
              <c:pt idx="991">
                <c:v>0.25141930251419303</c:v>
              </c:pt>
              <c:pt idx="992">
                <c:v>0.25060827250608275</c:v>
              </c:pt>
              <c:pt idx="993">
                <c:v>0.24979724249797242</c:v>
              </c:pt>
              <c:pt idx="994">
                <c:v>0.24898621248986214</c:v>
              </c:pt>
              <c:pt idx="995">
                <c:v>0.24898621248986214</c:v>
              </c:pt>
              <c:pt idx="996">
                <c:v>0.24817518248175183</c:v>
              </c:pt>
              <c:pt idx="997">
                <c:v>0.24736415247364152</c:v>
              </c:pt>
              <c:pt idx="998">
                <c:v>0.24736415247364152</c:v>
              </c:pt>
              <c:pt idx="999">
                <c:v>0.24736415247364152</c:v>
              </c:pt>
              <c:pt idx="1000">
                <c:v>0.24655312246553124</c:v>
              </c:pt>
              <c:pt idx="1001">
                <c:v>0.24574209245742093</c:v>
              </c:pt>
              <c:pt idx="1002">
                <c:v>0.24493106244931062</c:v>
              </c:pt>
              <c:pt idx="1003">
                <c:v>0.24412003244120031</c:v>
              </c:pt>
              <c:pt idx="1004">
                <c:v>0.24330900243309003</c:v>
              </c:pt>
              <c:pt idx="1005">
                <c:v>0.24249797242497972</c:v>
              </c:pt>
              <c:pt idx="1006">
                <c:v>0.24168694241686942</c:v>
              </c:pt>
              <c:pt idx="1007">
                <c:v>0.24087591240875914</c:v>
              </c:pt>
              <c:pt idx="1008">
                <c:v>0.24006488240064883</c:v>
              </c:pt>
              <c:pt idx="1009">
                <c:v>0.23925385239253852</c:v>
              </c:pt>
              <c:pt idx="1010">
                <c:v>0.23844282238442821</c:v>
              </c:pt>
              <c:pt idx="1011">
                <c:v>0.23763179237631793</c:v>
              </c:pt>
              <c:pt idx="1012">
                <c:v>0.23682076236820762</c:v>
              </c:pt>
              <c:pt idx="1013">
                <c:v>0.23600973236009731</c:v>
              </c:pt>
              <c:pt idx="1014">
                <c:v>0.23519870235198703</c:v>
              </c:pt>
              <c:pt idx="1015">
                <c:v>0.23438767234387672</c:v>
              </c:pt>
              <c:pt idx="1016">
                <c:v>0.23357664233576642</c:v>
              </c:pt>
              <c:pt idx="1017">
                <c:v>0.23276561232765614</c:v>
              </c:pt>
              <c:pt idx="1018">
                <c:v>0.23195458231954583</c:v>
              </c:pt>
              <c:pt idx="1019">
                <c:v>0.23114355231143552</c:v>
              </c:pt>
              <c:pt idx="1020">
                <c:v>0.23033252230332521</c:v>
              </c:pt>
              <c:pt idx="1021">
                <c:v>0.22952149229521493</c:v>
              </c:pt>
              <c:pt idx="1022">
                <c:v>0.22871046228710462</c:v>
              </c:pt>
              <c:pt idx="1023">
                <c:v>0.22789943227899431</c:v>
              </c:pt>
              <c:pt idx="1024">
                <c:v>0.22708840227088403</c:v>
              </c:pt>
              <c:pt idx="1025">
                <c:v>0.22627737226277372</c:v>
              </c:pt>
              <c:pt idx="1026">
                <c:v>0.22546634225466342</c:v>
              </c:pt>
              <c:pt idx="1027">
                <c:v>0.22465531224655313</c:v>
              </c:pt>
              <c:pt idx="1028">
                <c:v>0.22384428223844283</c:v>
              </c:pt>
              <c:pt idx="1029">
                <c:v>0.22303325223033252</c:v>
              </c:pt>
              <c:pt idx="1030">
                <c:v>0.22222222222222221</c:v>
              </c:pt>
              <c:pt idx="1031">
                <c:v>0.22141119221411193</c:v>
              </c:pt>
              <c:pt idx="1032">
                <c:v>0.22060016220600162</c:v>
              </c:pt>
              <c:pt idx="1033">
                <c:v>0.21978913219789131</c:v>
              </c:pt>
              <c:pt idx="1034">
                <c:v>0.21897810218978103</c:v>
              </c:pt>
              <c:pt idx="1035">
                <c:v>0.21816707218167072</c:v>
              </c:pt>
              <c:pt idx="1036">
                <c:v>0.21735604217356042</c:v>
              </c:pt>
              <c:pt idx="1037">
                <c:v>0.21654501216545013</c:v>
              </c:pt>
              <c:pt idx="1038">
                <c:v>0.21573398215733983</c:v>
              </c:pt>
              <c:pt idx="1039">
                <c:v>0.21573398215733983</c:v>
              </c:pt>
              <c:pt idx="1040">
                <c:v>0.21492295214922952</c:v>
              </c:pt>
              <c:pt idx="1041">
                <c:v>0.21492295214922952</c:v>
              </c:pt>
              <c:pt idx="1042">
                <c:v>0.21411192214111921</c:v>
              </c:pt>
              <c:pt idx="1043">
                <c:v>0.21330089213300893</c:v>
              </c:pt>
              <c:pt idx="1044">
                <c:v>0.21248986212489862</c:v>
              </c:pt>
              <c:pt idx="1045">
                <c:v>0.21167883211678831</c:v>
              </c:pt>
              <c:pt idx="1046">
                <c:v>0.21086780210867803</c:v>
              </c:pt>
              <c:pt idx="1047">
                <c:v>0.21005677210056772</c:v>
              </c:pt>
              <c:pt idx="1048">
                <c:v>0.20924574209245742</c:v>
              </c:pt>
              <c:pt idx="1049">
                <c:v>0.20843471208434713</c:v>
              </c:pt>
              <c:pt idx="1050">
                <c:v>0.20762368207623683</c:v>
              </c:pt>
              <c:pt idx="1051">
                <c:v>0.20681265206812652</c:v>
              </c:pt>
              <c:pt idx="1052">
                <c:v>0.20600162206001621</c:v>
              </c:pt>
              <c:pt idx="1053">
                <c:v>0.20519059205190593</c:v>
              </c:pt>
              <c:pt idx="1054">
                <c:v>0.20437956204379562</c:v>
              </c:pt>
              <c:pt idx="1055">
                <c:v>0.20356853203568531</c:v>
              </c:pt>
              <c:pt idx="1056">
                <c:v>0.20275750202757503</c:v>
              </c:pt>
              <c:pt idx="1057">
                <c:v>0.20194647201946472</c:v>
              </c:pt>
              <c:pt idx="1058">
                <c:v>0.20194647201946472</c:v>
              </c:pt>
              <c:pt idx="1059">
                <c:v>0.20113544201135442</c:v>
              </c:pt>
              <c:pt idx="1060">
                <c:v>0.20032441200324411</c:v>
              </c:pt>
              <c:pt idx="1061">
                <c:v>0.20032441200324411</c:v>
              </c:pt>
              <c:pt idx="1062">
                <c:v>0.19951338199513383</c:v>
              </c:pt>
              <c:pt idx="1063">
                <c:v>0.19870235198702352</c:v>
              </c:pt>
              <c:pt idx="1064">
                <c:v>0.19870235198702352</c:v>
              </c:pt>
              <c:pt idx="1065">
                <c:v>0.19789132197891321</c:v>
              </c:pt>
              <c:pt idx="1066">
                <c:v>0.19708029197080293</c:v>
              </c:pt>
              <c:pt idx="1067">
                <c:v>0.19626926196269262</c:v>
              </c:pt>
              <c:pt idx="1068">
                <c:v>0.19545823195458231</c:v>
              </c:pt>
              <c:pt idx="1069">
                <c:v>0.19545823195458231</c:v>
              </c:pt>
              <c:pt idx="1070">
                <c:v>0.19464720194647203</c:v>
              </c:pt>
              <c:pt idx="1071">
                <c:v>0.19383617193836172</c:v>
              </c:pt>
              <c:pt idx="1072">
                <c:v>0.19302514193025141</c:v>
              </c:pt>
              <c:pt idx="1073">
                <c:v>0.19221411192214111</c:v>
              </c:pt>
              <c:pt idx="1074">
                <c:v>0.19140308191403083</c:v>
              </c:pt>
              <c:pt idx="1075">
                <c:v>0.19059205190592052</c:v>
              </c:pt>
              <c:pt idx="1076">
                <c:v>0.18978102189781021</c:v>
              </c:pt>
              <c:pt idx="1077">
                <c:v>0.18896999188969993</c:v>
              </c:pt>
              <c:pt idx="1078">
                <c:v>0.18815896188158962</c:v>
              </c:pt>
              <c:pt idx="1079">
                <c:v>0.18815896188158962</c:v>
              </c:pt>
              <c:pt idx="1080">
                <c:v>0.18734793187347931</c:v>
              </c:pt>
              <c:pt idx="1081">
                <c:v>0.18653690186536903</c:v>
              </c:pt>
              <c:pt idx="1082">
                <c:v>0.18572587185725872</c:v>
              </c:pt>
              <c:pt idx="1083">
                <c:v>0.18491484184914841</c:v>
              </c:pt>
              <c:pt idx="1084">
                <c:v>0.18410381184103811</c:v>
              </c:pt>
              <c:pt idx="1085">
                <c:v>0.18329278183292783</c:v>
              </c:pt>
              <c:pt idx="1086">
                <c:v>0.18248175182481752</c:v>
              </c:pt>
              <c:pt idx="1087">
                <c:v>0.18248175182481752</c:v>
              </c:pt>
              <c:pt idx="1088">
                <c:v>0.18167072181670721</c:v>
              </c:pt>
              <c:pt idx="1089">
                <c:v>0.18085969180859693</c:v>
              </c:pt>
              <c:pt idx="1090">
                <c:v>0.18004866180048662</c:v>
              </c:pt>
              <c:pt idx="1091">
                <c:v>0.17923763179237631</c:v>
              </c:pt>
              <c:pt idx="1092">
                <c:v>0.17842660178426603</c:v>
              </c:pt>
              <c:pt idx="1093">
                <c:v>0.17761557177615572</c:v>
              </c:pt>
              <c:pt idx="1094">
                <c:v>0.17761557177615572</c:v>
              </c:pt>
              <c:pt idx="1095">
                <c:v>0.17680454176804541</c:v>
              </c:pt>
              <c:pt idx="1096">
                <c:v>0.17599351175993511</c:v>
              </c:pt>
              <c:pt idx="1097">
                <c:v>0.17599351175993511</c:v>
              </c:pt>
              <c:pt idx="1098">
                <c:v>0.17518248175182483</c:v>
              </c:pt>
              <c:pt idx="1099">
                <c:v>0.17518248175182483</c:v>
              </c:pt>
              <c:pt idx="1100">
                <c:v>0.17437145174371452</c:v>
              </c:pt>
              <c:pt idx="1101">
                <c:v>0.17356042173560421</c:v>
              </c:pt>
              <c:pt idx="1102">
                <c:v>0.17356042173560421</c:v>
              </c:pt>
              <c:pt idx="1103">
                <c:v>0.17274939172749393</c:v>
              </c:pt>
              <c:pt idx="1104">
                <c:v>0.17193836171938362</c:v>
              </c:pt>
              <c:pt idx="1105">
                <c:v>0.17112733171127331</c:v>
              </c:pt>
              <c:pt idx="1106">
                <c:v>0.17112733171127331</c:v>
              </c:pt>
              <c:pt idx="1107">
                <c:v>0.170316301703163</c:v>
              </c:pt>
              <c:pt idx="1108">
                <c:v>0.16950527169505272</c:v>
              </c:pt>
              <c:pt idx="1109">
                <c:v>0.16869424168694241</c:v>
              </c:pt>
              <c:pt idx="1110">
                <c:v>0.16788321167883211</c:v>
              </c:pt>
              <c:pt idx="1111">
                <c:v>0.16707218167072183</c:v>
              </c:pt>
              <c:pt idx="1112">
                <c:v>0.16707218167072183</c:v>
              </c:pt>
              <c:pt idx="1113">
                <c:v>0.16626115166261152</c:v>
              </c:pt>
              <c:pt idx="1114">
                <c:v>0.16545012165450121</c:v>
              </c:pt>
              <c:pt idx="1115">
                <c:v>0.16463909164639093</c:v>
              </c:pt>
              <c:pt idx="1116">
                <c:v>0.16382806163828062</c:v>
              </c:pt>
              <c:pt idx="1117">
                <c:v>0.16301703163017031</c:v>
              </c:pt>
              <c:pt idx="1118">
                <c:v>0.16220600162206</c:v>
              </c:pt>
              <c:pt idx="1119">
                <c:v>0.16139497161394972</c:v>
              </c:pt>
              <c:pt idx="1120">
                <c:v>0.16139497161394972</c:v>
              </c:pt>
              <c:pt idx="1121">
                <c:v>0.16058394160583941</c:v>
              </c:pt>
              <c:pt idx="1122">
                <c:v>0.15977291159772911</c:v>
              </c:pt>
              <c:pt idx="1123">
                <c:v>0.15896188158961883</c:v>
              </c:pt>
              <c:pt idx="1124">
                <c:v>0.15896188158961883</c:v>
              </c:pt>
              <c:pt idx="1125">
                <c:v>0.15815085158150852</c:v>
              </c:pt>
              <c:pt idx="1126">
                <c:v>0.15733982157339821</c:v>
              </c:pt>
              <c:pt idx="1127">
                <c:v>0.15652879156528793</c:v>
              </c:pt>
              <c:pt idx="1128">
                <c:v>0.15571776155717762</c:v>
              </c:pt>
              <c:pt idx="1129">
                <c:v>0.15490673154906731</c:v>
              </c:pt>
              <c:pt idx="1130">
                <c:v>0.15490673154906731</c:v>
              </c:pt>
              <c:pt idx="1131">
                <c:v>0.15490673154906731</c:v>
              </c:pt>
              <c:pt idx="1132">
                <c:v>0.154095701540957</c:v>
              </c:pt>
              <c:pt idx="1133">
                <c:v>0.154095701540957</c:v>
              </c:pt>
              <c:pt idx="1134">
                <c:v>0.154095701540957</c:v>
              </c:pt>
              <c:pt idx="1135">
                <c:v>0.15328467153284672</c:v>
              </c:pt>
              <c:pt idx="1136">
                <c:v>0.15247364152473641</c:v>
              </c:pt>
              <c:pt idx="1137">
                <c:v>0.15166261151662611</c:v>
              </c:pt>
              <c:pt idx="1138">
                <c:v>0.15166261151662611</c:v>
              </c:pt>
              <c:pt idx="1139">
                <c:v>0.15166261151662611</c:v>
              </c:pt>
              <c:pt idx="1140">
                <c:v>0.15085158150851583</c:v>
              </c:pt>
              <c:pt idx="1141">
                <c:v>0.15004055150040552</c:v>
              </c:pt>
              <c:pt idx="1142">
                <c:v>0.15004055150040552</c:v>
              </c:pt>
              <c:pt idx="1143">
                <c:v>0.14922952149229521</c:v>
              </c:pt>
              <c:pt idx="1144">
                <c:v>0.14841849148418493</c:v>
              </c:pt>
              <c:pt idx="1145">
                <c:v>0.14760746147607462</c:v>
              </c:pt>
              <c:pt idx="1146">
                <c:v>0.14760746147607462</c:v>
              </c:pt>
              <c:pt idx="1147">
                <c:v>0.14679643146796431</c:v>
              </c:pt>
              <c:pt idx="1148">
                <c:v>0.145985401459854</c:v>
              </c:pt>
              <c:pt idx="1149">
                <c:v>0.145985401459854</c:v>
              </c:pt>
              <c:pt idx="1150">
                <c:v>0.14517437145174372</c:v>
              </c:pt>
              <c:pt idx="1151">
                <c:v>0.14517437145174372</c:v>
              </c:pt>
              <c:pt idx="1152">
                <c:v>0.14436334144363341</c:v>
              </c:pt>
              <c:pt idx="1153">
                <c:v>0.14355231143552311</c:v>
              </c:pt>
              <c:pt idx="1154">
                <c:v>0.14274128142741282</c:v>
              </c:pt>
              <c:pt idx="1155">
                <c:v>0.14193025141930252</c:v>
              </c:pt>
              <c:pt idx="1156">
                <c:v>0.14111922141119221</c:v>
              </c:pt>
              <c:pt idx="1157">
                <c:v>0.14030819140308193</c:v>
              </c:pt>
              <c:pt idx="1158">
                <c:v>0.14030819140308193</c:v>
              </c:pt>
              <c:pt idx="1159">
                <c:v>0.13949716139497162</c:v>
              </c:pt>
              <c:pt idx="1160">
                <c:v>0.13868613138686131</c:v>
              </c:pt>
              <c:pt idx="1161">
                <c:v>0.137875101378751</c:v>
              </c:pt>
              <c:pt idx="1162">
                <c:v>0.137875101378751</c:v>
              </c:pt>
              <c:pt idx="1163">
                <c:v>0.13706407137064072</c:v>
              </c:pt>
              <c:pt idx="1164">
                <c:v>0.13706407137064072</c:v>
              </c:pt>
              <c:pt idx="1165">
                <c:v>0.13625304136253041</c:v>
              </c:pt>
              <c:pt idx="1166">
                <c:v>0.13544201135442011</c:v>
              </c:pt>
              <c:pt idx="1167">
                <c:v>0.13463098134630982</c:v>
              </c:pt>
              <c:pt idx="1168">
                <c:v>0.13463098134630982</c:v>
              </c:pt>
              <c:pt idx="1169">
                <c:v>0.13381995133819952</c:v>
              </c:pt>
              <c:pt idx="1170">
                <c:v>0.13300892133008921</c:v>
              </c:pt>
              <c:pt idx="1171">
                <c:v>0.1321978913219789</c:v>
              </c:pt>
              <c:pt idx="1172">
                <c:v>0.1321978913219789</c:v>
              </c:pt>
              <c:pt idx="1173">
                <c:v>0.13138686131386862</c:v>
              </c:pt>
              <c:pt idx="1174">
                <c:v>0.13057583130575831</c:v>
              </c:pt>
              <c:pt idx="1175">
                <c:v>0.129764801297648</c:v>
              </c:pt>
              <c:pt idx="1176">
                <c:v>0.12895377128953772</c:v>
              </c:pt>
              <c:pt idx="1177">
                <c:v>0.12814274128142741</c:v>
              </c:pt>
              <c:pt idx="1178">
                <c:v>0.12733171127331711</c:v>
              </c:pt>
              <c:pt idx="1179">
                <c:v>0.12652068126520682</c:v>
              </c:pt>
              <c:pt idx="1180">
                <c:v>0.12652068126520682</c:v>
              </c:pt>
              <c:pt idx="1181">
                <c:v>0.12652068126520682</c:v>
              </c:pt>
              <c:pt idx="1182">
                <c:v>0.12570965125709652</c:v>
              </c:pt>
              <c:pt idx="1183">
                <c:v>0.12570965125709652</c:v>
              </c:pt>
              <c:pt idx="1184">
                <c:v>0.12570965125709652</c:v>
              </c:pt>
              <c:pt idx="1185">
                <c:v>0.12489862124898621</c:v>
              </c:pt>
              <c:pt idx="1186">
                <c:v>0.12408759124087591</c:v>
              </c:pt>
              <c:pt idx="1187">
                <c:v>0.12327656123276562</c:v>
              </c:pt>
              <c:pt idx="1188">
                <c:v>0.12246553122465531</c:v>
              </c:pt>
              <c:pt idx="1189">
                <c:v>0.12246553122465531</c:v>
              </c:pt>
              <c:pt idx="1190">
                <c:v>0.12165450121654502</c:v>
              </c:pt>
              <c:pt idx="1191">
                <c:v>0.12084347120843471</c:v>
              </c:pt>
              <c:pt idx="1192">
                <c:v>0.12003244120032441</c:v>
              </c:pt>
              <c:pt idx="1193">
                <c:v>0.12003244120032441</c:v>
              </c:pt>
              <c:pt idx="1194">
                <c:v>0.11922141119221411</c:v>
              </c:pt>
              <c:pt idx="1195">
                <c:v>0.11841038118410381</c:v>
              </c:pt>
              <c:pt idx="1196">
                <c:v>0.11759935117599352</c:v>
              </c:pt>
              <c:pt idx="1197">
                <c:v>0.11759935117599352</c:v>
              </c:pt>
              <c:pt idx="1198">
                <c:v>0.11759935117599352</c:v>
              </c:pt>
              <c:pt idx="1199">
                <c:v>0.11678832116788321</c:v>
              </c:pt>
              <c:pt idx="1200">
                <c:v>0.11597729115977291</c:v>
              </c:pt>
              <c:pt idx="1201">
                <c:v>0.11597729115977291</c:v>
              </c:pt>
              <c:pt idx="1202">
                <c:v>0.11516626115166261</c:v>
              </c:pt>
              <c:pt idx="1203">
                <c:v>0.11435523114355231</c:v>
              </c:pt>
              <c:pt idx="1204">
                <c:v>0.11354420113544202</c:v>
              </c:pt>
              <c:pt idx="1205">
                <c:v>0.11273317112733171</c:v>
              </c:pt>
              <c:pt idx="1206">
                <c:v>0.11273317112733171</c:v>
              </c:pt>
              <c:pt idx="1207">
                <c:v>0.11192214111922141</c:v>
              </c:pt>
              <c:pt idx="1208">
                <c:v>0.11192214111922141</c:v>
              </c:pt>
              <c:pt idx="1209">
                <c:v>0.1111111111111111</c:v>
              </c:pt>
              <c:pt idx="1210">
                <c:v>0.11030008110300081</c:v>
              </c:pt>
              <c:pt idx="1211">
                <c:v>0.10948905109489052</c:v>
              </c:pt>
              <c:pt idx="1212">
                <c:v>0.10948905109489052</c:v>
              </c:pt>
              <c:pt idx="1213">
                <c:v>0.10867802108678021</c:v>
              </c:pt>
              <c:pt idx="1214">
                <c:v>0.10867802108678021</c:v>
              </c:pt>
              <c:pt idx="1215">
                <c:v>0.10867802108678021</c:v>
              </c:pt>
              <c:pt idx="1216">
                <c:v>0.10786699107866991</c:v>
              </c:pt>
              <c:pt idx="1217">
                <c:v>0.10786699107866991</c:v>
              </c:pt>
              <c:pt idx="1218">
                <c:v>0.1070559610705596</c:v>
              </c:pt>
              <c:pt idx="1219">
                <c:v>0.10624493106244931</c:v>
              </c:pt>
              <c:pt idx="1220">
                <c:v>0.10543390105433902</c:v>
              </c:pt>
              <c:pt idx="1221">
                <c:v>0.10543390105433902</c:v>
              </c:pt>
              <c:pt idx="1222">
                <c:v>0.10543390105433902</c:v>
              </c:pt>
              <c:pt idx="1223">
                <c:v>0.10462287104622871</c:v>
              </c:pt>
              <c:pt idx="1224">
                <c:v>0.10462287104622871</c:v>
              </c:pt>
              <c:pt idx="1225">
                <c:v>0.10462287104622871</c:v>
              </c:pt>
              <c:pt idx="1226">
                <c:v>0.10381184103811841</c:v>
              </c:pt>
              <c:pt idx="1227">
                <c:v>0.1030008110300081</c:v>
              </c:pt>
              <c:pt idx="1228">
                <c:v>0.10218978102189781</c:v>
              </c:pt>
              <c:pt idx="1229">
                <c:v>0.10137875101378752</c:v>
              </c:pt>
              <c:pt idx="1230">
                <c:v>0.10056772100567721</c:v>
              </c:pt>
              <c:pt idx="1231">
                <c:v>9.9756690997566913E-2</c:v>
              </c:pt>
              <c:pt idx="1232">
                <c:v>9.8945660989456605E-2</c:v>
              </c:pt>
              <c:pt idx="1233">
                <c:v>9.813463098134631E-2</c:v>
              </c:pt>
              <c:pt idx="1234">
                <c:v>9.7323600973236016E-2</c:v>
              </c:pt>
              <c:pt idx="1235">
                <c:v>9.6512570965125707E-2</c:v>
              </c:pt>
              <c:pt idx="1236">
                <c:v>9.5701540957015413E-2</c:v>
              </c:pt>
              <c:pt idx="1237">
                <c:v>9.5701540957015413E-2</c:v>
              </c:pt>
              <c:pt idx="1238">
                <c:v>9.5701540957015413E-2</c:v>
              </c:pt>
              <c:pt idx="1239">
                <c:v>9.4890510948905105E-2</c:v>
              </c:pt>
              <c:pt idx="1240">
                <c:v>9.4890510948905105E-2</c:v>
              </c:pt>
              <c:pt idx="1241">
                <c:v>9.407948094079481E-2</c:v>
              </c:pt>
              <c:pt idx="1242">
                <c:v>9.407948094079481E-2</c:v>
              </c:pt>
              <c:pt idx="1243">
                <c:v>9.407948094079481E-2</c:v>
              </c:pt>
              <c:pt idx="1244">
                <c:v>9.407948094079481E-2</c:v>
              </c:pt>
              <c:pt idx="1245">
                <c:v>9.3268450932684516E-2</c:v>
              </c:pt>
              <c:pt idx="1246">
                <c:v>9.3268450932684516E-2</c:v>
              </c:pt>
              <c:pt idx="1247">
                <c:v>9.3268450932684516E-2</c:v>
              </c:pt>
              <c:pt idx="1248">
                <c:v>9.2457420924574207E-2</c:v>
              </c:pt>
              <c:pt idx="1249">
                <c:v>9.1646390916463913E-2</c:v>
              </c:pt>
              <c:pt idx="1250">
                <c:v>9.1646390916463913E-2</c:v>
              </c:pt>
              <c:pt idx="1251">
                <c:v>9.1646390916463913E-2</c:v>
              </c:pt>
              <c:pt idx="1252">
                <c:v>9.0835360908353605E-2</c:v>
              </c:pt>
              <c:pt idx="1253">
                <c:v>9.002433090024331E-2</c:v>
              </c:pt>
              <c:pt idx="1254">
                <c:v>9.002433090024331E-2</c:v>
              </c:pt>
              <c:pt idx="1255">
                <c:v>8.9213300892133016E-2</c:v>
              </c:pt>
              <c:pt idx="1256">
                <c:v>8.9213300892133016E-2</c:v>
              </c:pt>
              <c:pt idx="1257">
                <c:v>8.9213300892133016E-2</c:v>
              </c:pt>
              <c:pt idx="1258">
                <c:v>8.8402270884022707E-2</c:v>
              </c:pt>
              <c:pt idx="1259">
                <c:v>8.7591240875912413E-2</c:v>
              </c:pt>
              <c:pt idx="1260">
                <c:v>8.6780210867802104E-2</c:v>
              </c:pt>
              <c:pt idx="1261">
                <c:v>8.596918085969181E-2</c:v>
              </c:pt>
              <c:pt idx="1262">
                <c:v>8.5158150851581502E-2</c:v>
              </c:pt>
              <c:pt idx="1263">
                <c:v>8.5158150851581502E-2</c:v>
              </c:pt>
              <c:pt idx="1264">
                <c:v>8.4347120843471207E-2</c:v>
              </c:pt>
              <c:pt idx="1265">
                <c:v>8.3536090835360913E-2</c:v>
              </c:pt>
              <c:pt idx="1266">
                <c:v>8.2725060827250604E-2</c:v>
              </c:pt>
              <c:pt idx="1267">
                <c:v>8.2725060827250604E-2</c:v>
              </c:pt>
              <c:pt idx="1268">
                <c:v>8.191403081914031E-2</c:v>
              </c:pt>
              <c:pt idx="1269">
                <c:v>8.1103000811030002E-2</c:v>
              </c:pt>
              <c:pt idx="1270">
                <c:v>8.0291970802919707E-2</c:v>
              </c:pt>
              <c:pt idx="1271">
                <c:v>8.0291970802919707E-2</c:v>
              </c:pt>
              <c:pt idx="1272">
                <c:v>7.9480940794809413E-2</c:v>
              </c:pt>
              <c:pt idx="1273">
                <c:v>7.8669910786699104E-2</c:v>
              </c:pt>
              <c:pt idx="1274">
                <c:v>7.785888077858881E-2</c:v>
              </c:pt>
              <c:pt idx="1275">
                <c:v>7.7047850770478502E-2</c:v>
              </c:pt>
              <c:pt idx="1276">
                <c:v>7.6236820762368207E-2</c:v>
              </c:pt>
              <c:pt idx="1277">
                <c:v>7.5425790754257913E-2</c:v>
              </c:pt>
              <c:pt idx="1278">
                <c:v>7.5425790754257913E-2</c:v>
              </c:pt>
              <c:pt idx="1279">
                <c:v>7.5425790754257913E-2</c:v>
              </c:pt>
              <c:pt idx="1280">
                <c:v>7.5425790754257913E-2</c:v>
              </c:pt>
              <c:pt idx="1281">
                <c:v>7.4614760746147604E-2</c:v>
              </c:pt>
              <c:pt idx="1282">
                <c:v>7.380373073803731E-2</c:v>
              </c:pt>
              <c:pt idx="1283">
                <c:v>7.2992700729927001E-2</c:v>
              </c:pt>
              <c:pt idx="1284">
                <c:v>7.2181670721816707E-2</c:v>
              </c:pt>
              <c:pt idx="1285">
                <c:v>7.1370640713706412E-2</c:v>
              </c:pt>
              <c:pt idx="1286">
                <c:v>7.0559610705596104E-2</c:v>
              </c:pt>
              <c:pt idx="1287">
                <c:v>7.0559610705596104E-2</c:v>
              </c:pt>
              <c:pt idx="1288">
                <c:v>7.0559610705596104E-2</c:v>
              </c:pt>
              <c:pt idx="1289">
                <c:v>6.974858069748581E-2</c:v>
              </c:pt>
              <c:pt idx="1290">
                <c:v>6.8937550689375501E-2</c:v>
              </c:pt>
              <c:pt idx="1291">
                <c:v>6.8126520681265207E-2</c:v>
              </c:pt>
              <c:pt idx="1292">
                <c:v>6.7315490673154912E-2</c:v>
              </c:pt>
              <c:pt idx="1293">
                <c:v>6.6504460665044604E-2</c:v>
              </c:pt>
              <c:pt idx="1294">
                <c:v>6.569343065693431E-2</c:v>
              </c:pt>
              <c:pt idx="1295">
                <c:v>6.4882400648824001E-2</c:v>
              </c:pt>
              <c:pt idx="1296">
                <c:v>6.4071370640713707E-2</c:v>
              </c:pt>
              <c:pt idx="1297">
                <c:v>6.3260340632603412E-2</c:v>
              </c:pt>
              <c:pt idx="1298">
                <c:v>6.2449310624493104E-2</c:v>
              </c:pt>
              <c:pt idx="1299">
                <c:v>6.163828061638281E-2</c:v>
              </c:pt>
              <c:pt idx="1300">
                <c:v>6.0827250608272508E-2</c:v>
              </c:pt>
              <c:pt idx="1301">
                <c:v>6.0016220600162207E-2</c:v>
              </c:pt>
              <c:pt idx="1302">
                <c:v>6.0016220600162207E-2</c:v>
              </c:pt>
              <c:pt idx="1303">
                <c:v>5.9205190592051905E-2</c:v>
              </c:pt>
              <c:pt idx="1304">
                <c:v>5.8394160583941604E-2</c:v>
              </c:pt>
              <c:pt idx="1305">
                <c:v>5.8394160583941604E-2</c:v>
              </c:pt>
              <c:pt idx="1306">
                <c:v>5.8394160583941604E-2</c:v>
              </c:pt>
              <c:pt idx="1307">
                <c:v>5.7583130575831303E-2</c:v>
              </c:pt>
              <c:pt idx="1308">
                <c:v>5.6772100567721008E-2</c:v>
              </c:pt>
              <c:pt idx="1309">
                <c:v>5.5961070559610707E-2</c:v>
              </c:pt>
              <c:pt idx="1310">
                <c:v>5.5961070559610707E-2</c:v>
              </c:pt>
              <c:pt idx="1311">
                <c:v>5.5961070559610707E-2</c:v>
              </c:pt>
              <c:pt idx="1312">
                <c:v>5.5961070559610707E-2</c:v>
              </c:pt>
              <c:pt idx="1313">
                <c:v>5.5150040551500405E-2</c:v>
              </c:pt>
              <c:pt idx="1314">
                <c:v>5.4339010543390104E-2</c:v>
              </c:pt>
              <c:pt idx="1315">
                <c:v>5.3527980535279802E-2</c:v>
              </c:pt>
              <c:pt idx="1316">
                <c:v>5.3527980535279802E-2</c:v>
              </c:pt>
              <c:pt idx="1317">
                <c:v>5.2716950527169508E-2</c:v>
              </c:pt>
              <c:pt idx="1318">
                <c:v>5.2716950527169508E-2</c:v>
              </c:pt>
              <c:pt idx="1319">
                <c:v>5.2716950527169508E-2</c:v>
              </c:pt>
              <c:pt idx="1320">
                <c:v>5.1905920519059207E-2</c:v>
              </c:pt>
              <c:pt idx="1321">
                <c:v>5.1094890510948905E-2</c:v>
              </c:pt>
              <c:pt idx="1322">
                <c:v>5.0283860502838604E-2</c:v>
              </c:pt>
              <c:pt idx="1323">
                <c:v>5.0283860502838604E-2</c:v>
              </c:pt>
              <c:pt idx="1324">
                <c:v>4.9472830494728302E-2</c:v>
              </c:pt>
              <c:pt idx="1325">
                <c:v>4.8661800486618008E-2</c:v>
              </c:pt>
              <c:pt idx="1326">
                <c:v>4.8661800486618008E-2</c:v>
              </c:pt>
              <c:pt idx="1327">
                <c:v>4.7850770478507706E-2</c:v>
              </c:pt>
              <c:pt idx="1328">
                <c:v>4.7039740470397405E-2</c:v>
              </c:pt>
              <c:pt idx="1329">
                <c:v>4.6228710462287104E-2</c:v>
              </c:pt>
              <c:pt idx="1330">
                <c:v>4.5417680454176802E-2</c:v>
              </c:pt>
              <c:pt idx="1331">
                <c:v>4.4606650446066508E-2</c:v>
              </c:pt>
              <c:pt idx="1332">
                <c:v>4.3795620437956206E-2</c:v>
              </c:pt>
              <c:pt idx="1333">
                <c:v>4.2984590429845905E-2</c:v>
              </c:pt>
              <c:pt idx="1334">
                <c:v>4.2173560421735604E-2</c:v>
              </c:pt>
              <c:pt idx="1335">
                <c:v>4.2173560421735604E-2</c:v>
              </c:pt>
              <c:pt idx="1336">
                <c:v>4.1362530413625302E-2</c:v>
              </c:pt>
              <c:pt idx="1337">
                <c:v>4.0551500405515001E-2</c:v>
              </c:pt>
              <c:pt idx="1338">
                <c:v>4.0551500405515001E-2</c:v>
              </c:pt>
              <c:pt idx="1339">
                <c:v>3.9740470397404706E-2</c:v>
              </c:pt>
              <c:pt idx="1340">
                <c:v>3.8929440389294405E-2</c:v>
              </c:pt>
              <c:pt idx="1341">
                <c:v>3.8118410381184104E-2</c:v>
              </c:pt>
              <c:pt idx="1342">
                <c:v>3.8118410381184104E-2</c:v>
              </c:pt>
              <c:pt idx="1343">
                <c:v>3.8118410381184104E-2</c:v>
              </c:pt>
              <c:pt idx="1344">
                <c:v>3.8118410381184104E-2</c:v>
              </c:pt>
              <c:pt idx="1345">
                <c:v>3.8118410381184104E-2</c:v>
              </c:pt>
              <c:pt idx="1346">
                <c:v>3.8118410381184104E-2</c:v>
              </c:pt>
              <c:pt idx="1347">
                <c:v>3.7307380373073802E-2</c:v>
              </c:pt>
              <c:pt idx="1348">
                <c:v>3.6496350364963501E-2</c:v>
              </c:pt>
              <c:pt idx="1349">
                <c:v>3.6496350364963501E-2</c:v>
              </c:pt>
              <c:pt idx="1350">
                <c:v>3.5685320356853206E-2</c:v>
              </c:pt>
              <c:pt idx="1351">
                <c:v>3.5685320356853206E-2</c:v>
              </c:pt>
              <c:pt idx="1352">
                <c:v>3.4874290348742905E-2</c:v>
              </c:pt>
              <c:pt idx="1353">
                <c:v>3.4063260340632603E-2</c:v>
              </c:pt>
              <c:pt idx="1354">
                <c:v>3.3252230332522302E-2</c:v>
              </c:pt>
              <c:pt idx="1355">
                <c:v>3.3252230332522302E-2</c:v>
              </c:pt>
              <c:pt idx="1356">
                <c:v>3.2441200324412001E-2</c:v>
              </c:pt>
              <c:pt idx="1357">
                <c:v>3.2441200324412001E-2</c:v>
              </c:pt>
              <c:pt idx="1358">
                <c:v>3.2441200324412001E-2</c:v>
              </c:pt>
              <c:pt idx="1359">
                <c:v>3.2441200324412001E-2</c:v>
              </c:pt>
              <c:pt idx="1360">
                <c:v>3.2441200324412001E-2</c:v>
              </c:pt>
              <c:pt idx="1361">
                <c:v>3.2441200324412001E-2</c:v>
              </c:pt>
              <c:pt idx="1362">
                <c:v>3.1630170316301706E-2</c:v>
              </c:pt>
              <c:pt idx="1363">
                <c:v>3.0819140308191405E-2</c:v>
              </c:pt>
              <c:pt idx="1364">
                <c:v>3.0008110300081103E-2</c:v>
              </c:pt>
              <c:pt idx="1365">
                <c:v>2.9197080291970802E-2</c:v>
              </c:pt>
              <c:pt idx="1366">
                <c:v>2.9197080291970802E-2</c:v>
              </c:pt>
              <c:pt idx="1367">
                <c:v>2.9197080291970802E-2</c:v>
              </c:pt>
              <c:pt idx="1368">
                <c:v>2.8386050283860504E-2</c:v>
              </c:pt>
              <c:pt idx="1369">
                <c:v>2.8386050283860504E-2</c:v>
              </c:pt>
              <c:pt idx="1370">
                <c:v>2.8386050283860504E-2</c:v>
              </c:pt>
              <c:pt idx="1371">
                <c:v>2.7575020275750203E-2</c:v>
              </c:pt>
              <c:pt idx="1372">
                <c:v>2.7575020275750203E-2</c:v>
              </c:pt>
              <c:pt idx="1373">
                <c:v>2.7575020275750203E-2</c:v>
              </c:pt>
              <c:pt idx="1374">
                <c:v>2.6763990267639901E-2</c:v>
              </c:pt>
              <c:pt idx="1375">
                <c:v>2.5952960259529603E-2</c:v>
              </c:pt>
              <c:pt idx="1376">
                <c:v>2.5141930251419302E-2</c:v>
              </c:pt>
              <c:pt idx="1377">
                <c:v>2.5141930251419302E-2</c:v>
              </c:pt>
              <c:pt idx="1378">
                <c:v>2.5141930251419302E-2</c:v>
              </c:pt>
              <c:pt idx="1379">
                <c:v>2.5141930251419302E-2</c:v>
              </c:pt>
              <c:pt idx="1380">
                <c:v>2.5141930251419302E-2</c:v>
              </c:pt>
              <c:pt idx="1381">
                <c:v>2.4330900243309004E-2</c:v>
              </c:pt>
              <c:pt idx="1382">
                <c:v>2.3519870235198703E-2</c:v>
              </c:pt>
              <c:pt idx="1383">
                <c:v>2.2708840227088401E-2</c:v>
              </c:pt>
              <c:pt idx="1384">
                <c:v>2.2708840227088401E-2</c:v>
              </c:pt>
              <c:pt idx="1385">
                <c:v>2.2708840227088401E-2</c:v>
              </c:pt>
              <c:pt idx="1386">
                <c:v>2.1897810218978103E-2</c:v>
              </c:pt>
              <c:pt idx="1387">
                <c:v>2.1086780210867802E-2</c:v>
              </c:pt>
              <c:pt idx="1388">
                <c:v>2.1086780210867802E-2</c:v>
              </c:pt>
              <c:pt idx="1389">
                <c:v>2.1086780210867802E-2</c:v>
              </c:pt>
              <c:pt idx="1390">
                <c:v>2.1086780210867802E-2</c:v>
              </c:pt>
              <c:pt idx="1391">
                <c:v>2.02757502027575E-2</c:v>
              </c:pt>
              <c:pt idx="1392">
                <c:v>2.02757502027575E-2</c:v>
              </c:pt>
              <c:pt idx="1393">
                <c:v>1.9464720194647202E-2</c:v>
              </c:pt>
              <c:pt idx="1394">
                <c:v>1.9464720194647202E-2</c:v>
              </c:pt>
              <c:pt idx="1395">
                <c:v>1.9464720194647202E-2</c:v>
              </c:pt>
              <c:pt idx="1396">
                <c:v>1.9464720194647202E-2</c:v>
              </c:pt>
              <c:pt idx="1397">
                <c:v>1.9464720194647202E-2</c:v>
              </c:pt>
              <c:pt idx="1398">
                <c:v>1.8653690186536901E-2</c:v>
              </c:pt>
              <c:pt idx="1399">
                <c:v>1.7842660178426603E-2</c:v>
              </c:pt>
              <c:pt idx="1400">
                <c:v>1.7031630170316302E-2</c:v>
              </c:pt>
              <c:pt idx="1401">
                <c:v>1.6220600162206E-2</c:v>
              </c:pt>
              <c:pt idx="1402">
                <c:v>1.5409570154095702E-2</c:v>
              </c:pt>
              <c:pt idx="1403">
                <c:v>1.5409570154095702E-2</c:v>
              </c:pt>
              <c:pt idx="1404">
                <c:v>1.5409570154095702E-2</c:v>
              </c:pt>
              <c:pt idx="1405">
                <c:v>1.5409570154095702E-2</c:v>
              </c:pt>
              <c:pt idx="1406">
                <c:v>1.5409570154095702E-2</c:v>
              </c:pt>
              <c:pt idx="1407">
                <c:v>1.4598540145985401E-2</c:v>
              </c:pt>
              <c:pt idx="1408">
                <c:v>1.3787510137875101E-2</c:v>
              </c:pt>
              <c:pt idx="1409">
                <c:v>1.3787510137875101E-2</c:v>
              </c:pt>
              <c:pt idx="1410">
                <c:v>1.3787510137875101E-2</c:v>
              </c:pt>
              <c:pt idx="1411">
                <c:v>1.2976480129764802E-2</c:v>
              </c:pt>
              <c:pt idx="1412">
                <c:v>1.2165450121654502E-2</c:v>
              </c:pt>
              <c:pt idx="1413">
                <c:v>1.2165450121654502E-2</c:v>
              </c:pt>
              <c:pt idx="1414">
                <c:v>1.2165450121654502E-2</c:v>
              </c:pt>
              <c:pt idx="1415">
                <c:v>1.2165450121654502E-2</c:v>
              </c:pt>
              <c:pt idx="1416">
                <c:v>1.2165450121654502E-2</c:v>
              </c:pt>
              <c:pt idx="1417">
                <c:v>1.2165450121654502E-2</c:v>
              </c:pt>
              <c:pt idx="1418">
                <c:v>1.1354420113544201E-2</c:v>
              </c:pt>
              <c:pt idx="1419">
                <c:v>1.1354420113544201E-2</c:v>
              </c:pt>
              <c:pt idx="1420">
                <c:v>1.0543390105433901E-2</c:v>
              </c:pt>
              <c:pt idx="1421">
                <c:v>9.7323600973236012E-3</c:v>
              </c:pt>
              <c:pt idx="1422">
                <c:v>9.7323600973236012E-3</c:v>
              </c:pt>
              <c:pt idx="1423">
                <c:v>8.9213300892133016E-3</c:v>
              </c:pt>
              <c:pt idx="1424">
                <c:v>8.9213300892133016E-3</c:v>
              </c:pt>
              <c:pt idx="1425">
                <c:v>8.1103000811030002E-3</c:v>
              </c:pt>
              <c:pt idx="1426">
                <c:v>8.1103000811030002E-3</c:v>
              </c:pt>
              <c:pt idx="1427">
                <c:v>7.2992700729927005E-3</c:v>
              </c:pt>
              <c:pt idx="1428">
                <c:v>7.2992700729927005E-3</c:v>
              </c:pt>
              <c:pt idx="1429">
                <c:v>7.2992700729927005E-3</c:v>
              </c:pt>
              <c:pt idx="1430">
                <c:v>6.4882400648824008E-3</c:v>
              </c:pt>
              <c:pt idx="1431">
                <c:v>5.6772100567721003E-3</c:v>
              </c:pt>
              <c:pt idx="1432">
                <c:v>4.8661800486618006E-3</c:v>
              </c:pt>
              <c:pt idx="1433">
                <c:v>4.8661800486618006E-3</c:v>
              </c:pt>
              <c:pt idx="1434">
                <c:v>4.0551500405515001E-3</c:v>
              </c:pt>
              <c:pt idx="1435">
                <c:v>4.0551500405515001E-3</c:v>
              </c:pt>
              <c:pt idx="1436">
                <c:v>4.0551500405515001E-3</c:v>
              </c:pt>
              <c:pt idx="1437">
                <c:v>4.0551500405515001E-3</c:v>
              </c:pt>
              <c:pt idx="1438">
                <c:v>4.0551500405515001E-3</c:v>
              </c:pt>
              <c:pt idx="1439">
                <c:v>4.0551500405515001E-3</c:v>
              </c:pt>
              <c:pt idx="1440">
                <c:v>4.0551500405515001E-3</c:v>
              </c:pt>
              <c:pt idx="1441">
                <c:v>4.0551500405515001E-3</c:v>
              </c:pt>
              <c:pt idx="1442">
                <c:v>4.0551500405515001E-3</c:v>
              </c:pt>
              <c:pt idx="1443">
                <c:v>4.0551500405515001E-3</c:v>
              </c:pt>
              <c:pt idx="1444">
                <c:v>4.0551500405515001E-3</c:v>
              </c:pt>
              <c:pt idx="1445">
                <c:v>4.0551500405515001E-3</c:v>
              </c:pt>
              <c:pt idx="1446">
                <c:v>4.0551500405515001E-3</c:v>
              </c:pt>
              <c:pt idx="1447">
                <c:v>4.0551500405515001E-3</c:v>
              </c:pt>
              <c:pt idx="1448">
                <c:v>4.0551500405515001E-3</c:v>
              </c:pt>
              <c:pt idx="1449">
                <c:v>4.0551500405515001E-3</c:v>
              </c:pt>
              <c:pt idx="1450">
                <c:v>4.0551500405515001E-3</c:v>
              </c:pt>
              <c:pt idx="1451">
                <c:v>3.2441200324412004E-3</c:v>
              </c:pt>
              <c:pt idx="1452">
                <c:v>2.4330900243309003E-3</c:v>
              </c:pt>
              <c:pt idx="1453">
                <c:v>2.4330900243309003E-3</c:v>
              </c:pt>
              <c:pt idx="1454">
                <c:v>1.6220600162206002E-3</c:v>
              </c:pt>
              <c:pt idx="1455">
                <c:v>1.6220600162206002E-3</c:v>
              </c:pt>
              <c:pt idx="1456">
                <c:v>1.6220600162206002E-3</c:v>
              </c:pt>
              <c:pt idx="1457">
                <c:v>1.6220600162206002E-3</c:v>
              </c:pt>
              <c:pt idx="1458">
                <c:v>1.6220600162206002E-3</c:v>
              </c:pt>
              <c:pt idx="1459">
                <c:v>1.6220600162206002E-3</c:v>
              </c:pt>
              <c:pt idx="1460">
                <c:v>1.6220600162206002E-3</c:v>
              </c:pt>
              <c:pt idx="1461">
                <c:v>1.6220600162206002E-3</c:v>
              </c:pt>
              <c:pt idx="1462">
                <c:v>8.110300081103001E-4</c:v>
              </c:pt>
              <c:pt idx="1463">
                <c:v>0</c:v>
              </c:pt>
              <c:pt idx="1464">
                <c:v>0</c:v>
              </c:pt>
              <c:pt idx="1465">
                <c:v>0</c:v>
              </c:pt>
              <c:pt idx="1466">
                <c:v>0</c:v>
              </c:pt>
              <c:pt idx="1467">
                <c:v>0</c:v>
              </c:pt>
              <c:pt idx="1468">
                <c:v>0</c:v>
              </c:pt>
              <c:pt idx="1469">
                <c:v>0</c:v>
              </c:pt>
            </c:numLit>
          </c:xVal>
          <c:yVal>
            <c:numLit>
              <c:formatCode>General</c:formatCode>
              <c:ptCount val="147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0.99578059071729963</c:v>
              </c:pt>
              <c:pt idx="18">
                <c:v>0.99578059071729963</c:v>
              </c:pt>
              <c:pt idx="19">
                <c:v>0.99578059071729963</c:v>
              </c:pt>
              <c:pt idx="20">
                <c:v>0.99578059071729963</c:v>
              </c:pt>
              <c:pt idx="21">
                <c:v>0.99578059071729963</c:v>
              </c:pt>
              <c:pt idx="22">
                <c:v>0.99578059071729963</c:v>
              </c:pt>
              <c:pt idx="23">
                <c:v>0.99578059071729963</c:v>
              </c:pt>
              <c:pt idx="24">
                <c:v>0.99578059071729963</c:v>
              </c:pt>
              <c:pt idx="25">
                <c:v>0.99578059071729963</c:v>
              </c:pt>
              <c:pt idx="26">
                <c:v>0.99578059071729963</c:v>
              </c:pt>
              <c:pt idx="27">
                <c:v>0.99578059071729963</c:v>
              </c:pt>
              <c:pt idx="28">
                <c:v>0.99578059071729963</c:v>
              </c:pt>
              <c:pt idx="29">
                <c:v>0.99578059071729963</c:v>
              </c:pt>
              <c:pt idx="30">
                <c:v>0.99578059071729963</c:v>
              </c:pt>
              <c:pt idx="31">
                <c:v>0.99578059071729963</c:v>
              </c:pt>
              <c:pt idx="32">
                <c:v>0.99578059071729963</c:v>
              </c:pt>
              <c:pt idx="33">
                <c:v>0.99578059071729963</c:v>
              </c:pt>
              <c:pt idx="34">
                <c:v>0.99578059071729963</c:v>
              </c:pt>
              <c:pt idx="35">
                <c:v>0.99578059071729963</c:v>
              </c:pt>
              <c:pt idx="36">
                <c:v>0.99578059071729963</c:v>
              </c:pt>
              <c:pt idx="37">
                <c:v>0.99578059071729963</c:v>
              </c:pt>
              <c:pt idx="38">
                <c:v>0.99578059071729963</c:v>
              </c:pt>
              <c:pt idx="39">
                <c:v>0.99578059071729963</c:v>
              </c:pt>
              <c:pt idx="40">
                <c:v>0.99578059071729963</c:v>
              </c:pt>
              <c:pt idx="41">
                <c:v>0.99578059071729963</c:v>
              </c:pt>
              <c:pt idx="42">
                <c:v>0.99578059071729963</c:v>
              </c:pt>
              <c:pt idx="43">
                <c:v>0.99578059071729963</c:v>
              </c:pt>
              <c:pt idx="44">
                <c:v>0.99578059071729963</c:v>
              </c:pt>
              <c:pt idx="45">
                <c:v>0.99578059071729963</c:v>
              </c:pt>
              <c:pt idx="46">
                <c:v>0.99578059071729963</c:v>
              </c:pt>
              <c:pt idx="47">
                <c:v>0.99578059071729963</c:v>
              </c:pt>
              <c:pt idx="48">
                <c:v>0.99578059071729963</c:v>
              </c:pt>
              <c:pt idx="49">
                <c:v>0.99578059071729963</c:v>
              </c:pt>
              <c:pt idx="50">
                <c:v>0.99578059071729963</c:v>
              </c:pt>
              <c:pt idx="51">
                <c:v>0.99578059071729963</c:v>
              </c:pt>
              <c:pt idx="52">
                <c:v>0.99578059071729963</c:v>
              </c:pt>
              <c:pt idx="53">
                <c:v>0.99578059071729963</c:v>
              </c:pt>
              <c:pt idx="54">
                <c:v>0.99578059071729963</c:v>
              </c:pt>
              <c:pt idx="55">
                <c:v>0.99578059071729963</c:v>
              </c:pt>
              <c:pt idx="56">
                <c:v>0.99578059071729963</c:v>
              </c:pt>
              <c:pt idx="57">
                <c:v>0.99578059071729963</c:v>
              </c:pt>
              <c:pt idx="58">
                <c:v>0.99578059071729963</c:v>
              </c:pt>
              <c:pt idx="59">
                <c:v>0.99578059071729963</c:v>
              </c:pt>
              <c:pt idx="60">
                <c:v>0.99578059071729963</c:v>
              </c:pt>
              <c:pt idx="61">
                <c:v>0.99578059071729963</c:v>
              </c:pt>
              <c:pt idx="62">
                <c:v>0.99578059071729963</c:v>
              </c:pt>
              <c:pt idx="63">
                <c:v>0.99578059071729963</c:v>
              </c:pt>
              <c:pt idx="64">
                <c:v>0.99578059071729963</c:v>
              </c:pt>
              <c:pt idx="65">
                <c:v>0.99578059071729963</c:v>
              </c:pt>
              <c:pt idx="66">
                <c:v>0.99578059071729963</c:v>
              </c:pt>
              <c:pt idx="67">
                <c:v>0.99578059071729963</c:v>
              </c:pt>
              <c:pt idx="68">
                <c:v>0.99578059071729963</c:v>
              </c:pt>
              <c:pt idx="69">
                <c:v>0.99578059071729963</c:v>
              </c:pt>
              <c:pt idx="70">
                <c:v>0.99578059071729963</c:v>
              </c:pt>
              <c:pt idx="71">
                <c:v>0.99156118143459915</c:v>
              </c:pt>
              <c:pt idx="72">
                <c:v>0.99156118143459915</c:v>
              </c:pt>
              <c:pt idx="73">
                <c:v>0.99156118143459915</c:v>
              </c:pt>
              <c:pt idx="74">
                <c:v>0.99156118143459915</c:v>
              </c:pt>
              <c:pt idx="75">
                <c:v>0.99156118143459915</c:v>
              </c:pt>
              <c:pt idx="76">
                <c:v>0.99156118143459915</c:v>
              </c:pt>
              <c:pt idx="77">
                <c:v>0.99156118143459915</c:v>
              </c:pt>
              <c:pt idx="78">
                <c:v>0.99156118143459915</c:v>
              </c:pt>
              <c:pt idx="79">
                <c:v>0.98734177215189878</c:v>
              </c:pt>
              <c:pt idx="80">
                <c:v>0.98734177215189878</c:v>
              </c:pt>
              <c:pt idx="81">
                <c:v>0.98734177215189878</c:v>
              </c:pt>
              <c:pt idx="82">
                <c:v>0.98734177215189878</c:v>
              </c:pt>
              <c:pt idx="83">
                <c:v>0.98734177215189878</c:v>
              </c:pt>
              <c:pt idx="84">
                <c:v>0.98734177215189878</c:v>
              </c:pt>
              <c:pt idx="85">
                <c:v>0.9831223628691983</c:v>
              </c:pt>
              <c:pt idx="86">
                <c:v>0.9831223628691983</c:v>
              </c:pt>
              <c:pt idx="87">
                <c:v>0.9831223628691983</c:v>
              </c:pt>
              <c:pt idx="88">
                <c:v>0.9831223628691983</c:v>
              </c:pt>
              <c:pt idx="89">
                <c:v>0.9831223628691983</c:v>
              </c:pt>
              <c:pt idx="90">
                <c:v>0.9831223628691983</c:v>
              </c:pt>
              <c:pt idx="91">
                <c:v>0.9831223628691983</c:v>
              </c:pt>
              <c:pt idx="92">
                <c:v>0.9831223628691983</c:v>
              </c:pt>
              <c:pt idx="93">
                <c:v>0.9831223628691983</c:v>
              </c:pt>
              <c:pt idx="94">
                <c:v>0.9831223628691983</c:v>
              </c:pt>
              <c:pt idx="95">
                <c:v>0.97890295358649793</c:v>
              </c:pt>
              <c:pt idx="96">
                <c:v>0.97890295358649793</c:v>
              </c:pt>
              <c:pt idx="97">
                <c:v>0.97890295358649793</c:v>
              </c:pt>
              <c:pt idx="98">
                <c:v>0.97890295358649793</c:v>
              </c:pt>
              <c:pt idx="99">
                <c:v>0.97890295358649793</c:v>
              </c:pt>
              <c:pt idx="100">
                <c:v>0.97890295358649793</c:v>
              </c:pt>
              <c:pt idx="101">
                <c:v>0.97890295358649793</c:v>
              </c:pt>
              <c:pt idx="102">
                <c:v>0.97890295358649793</c:v>
              </c:pt>
              <c:pt idx="103">
                <c:v>0.97890295358649793</c:v>
              </c:pt>
              <c:pt idx="104">
                <c:v>0.97890295358649793</c:v>
              </c:pt>
              <c:pt idx="105">
                <c:v>0.97890295358649793</c:v>
              </c:pt>
              <c:pt idx="106">
                <c:v>0.97890295358649793</c:v>
              </c:pt>
              <c:pt idx="107">
                <c:v>0.97468354430379744</c:v>
              </c:pt>
              <c:pt idx="108">
                <c:v>0.97468354430379744</c:v>
              </c:pt>
              <c:pt idx="109">
                <c:v>0.97468354430379744</c:v>
              </c:pt>
              <c:pt idx="110">
                <c:v>0.97468354430379744</c:v>
              </c:pt>
              <c:pt idx="111">
                <c:v>0.97468354430379744</c:v>
              </c:pt>
              <c:pt idx="112">
                <c:v>0.97468354430379744</c:v>
              </c:pt>
              <c:pt idx="113">
                <c:v>0.97468354430379744</c:v>
              </c:pt>
              <c:pt idx="114">
                <c:v>0.97468354430379744</c:v>
              </c:pt>
              <c:pt idx="115">
                <c:v>0.97468354430379744</c:v>
              </c:pt>
              <c:pt idx="116">
                <c:v>0.97468354430379744</c:v>
              </c:pt>
              <c:pt idx="117">
                <c:v>0.97468354430379744</c:v>
              </c:pt>
              <c:pt idx="118">
                <c:v>0.97046413502109707</c:v>
              </c:pt>
              <c:pt idx="119">
                <c:v>0.97046413502109707</c:v>
              </c:pt>
              <c:pt idx="120">
                <c:v>0.97046413502109707</c:v>
              </c:pt>
              <c:pt idx="121">
                <c:v>0.97046413502109707</c:v>
              </c:pt>
              <c:pt idx="122">
                <c:v>0.97046413502109707</c:v>
              </c:pt>
              <c:pt idx="123">
                <c:v>0.97046413502109707</c:v>
              </c:pt>
              <c:pt idx="124">
                <c:v>0.97046413502109707</c:v>
              </c:pt>
              <c:pt idx="125">
                <c:v>0.96624472573839659</c:v>
              </c:pt>
              <c:pt idx="126">
                <c:v>0.96624472573839659</c:v>
              </c:pt>
              <c:pt idx="127">
                <c:v>0.96624472573839659</c:v>
              </c:pt>
              <c:pt idx="128">
                <c:v>0.96624472573839659</c:v>
              </c:pt>
              <c:pt idx="129">
                <c:v>0.96202531645569622</c:v>
              </c:pt>
              <c:pt idx="130">
                <c:v>0.96202531645569622</c:v>
              </c:pt>
              <c:pt idx="131">
                <c:v>0.96202531645569622</c:v>
              </c:pt>
              <c:pt idx="132">
                <c:v>0.96202531645569622</c:v>
              </c:pt>
              <c:pt idx="133">
                <c:v>0.96202531645569622</c:v>
              </c:pt>
              <c:pt idx="134">
                <c:v>0.95780590717299574</c:v>
              </c:pt>
              <c:pt idx="135">
                <c:v>0.95780590717299574</c:v>
              </c:pt>
              <c:pt idx="136">
                <c:v>0.95780590717299574</c:v>
              </c:pt>
              <c:pt idx="137">
                <c:v>0.95780590717299574</c:v>
              </c:pt>
              <c:pt idx="138">
                <c:v>0.95780590717299574</c:v>
              </c:pt>
              <c:pt idx="139">
                <c:v>0.95780590717299574</c:v>
              </c:pt>
              <c:pt idx="140">
                <c:v>0.95780590717299574</c:v>
              </c:pt>
              <c:pt idx="141">
                <c:v>0.95780590717299574</c:v>
              </c:pt>
              <c:pt idx="142">
                <c:v>0.95780590717299574</c:v>
              </c:pt>
              <c:pt idx="143">
                <c:v>0.95780590717299574</c:v>
              </c:pt>
              <c:pt idx="144">
                <c:v>0.95780590717299574</c:v>
              </c:pt>
              <c:pt idx="145">
                <c:v>0.95780590717299574</c:v>
              </c:pt>
              <c:pt idx="146">
                <c:v>0.95780590717299574</c:v>
              </c:pt>
              <c:pt idx="147">
                <c:v>0.95780590717299574</c:v>
              </c:pt>
              <c:pt idx="148">
                <c:v>0.95780590717299574</c:v>
              </c:pt>
              <c:pt idx="149">
                <c:v>0.95780590717299574</c:v>
              </c:pt>
              <c:pt idx="150">
                <c:v>0.95780590717299574</c:v>
              </c:pt>
              <c:pt idx="151">
                <c:v>0.95780590717299574</c:v>
              </c:pt>
              <c:pt idx="152">
                <c:v>0.95780590717299574</c:v>
              </c:pt>
              <c:pt idx="153">
                <c:v>0.95780590717299574</c:v>
              </c:pt>
              <c:pt idx="154">
                <c:v>0.95780590717299574</c:v>
              </c:pt>
              <c:pt idx="155">
                <c:v>0.95780590717299574</c:v>
              </c:pt>
              <c:pt idx="156">
                <c:v>0.95780590717299574</c:v>
              </c:pt>
              <c:pt idx="157">
                <c:v>0.95780590717299574</c:v>
              </c:pt>
              <c:pt idx="158">
                <c:v>0.95780590717299574</c:v>
              </c:pt>
              <c:pt idx="159">
                <c:v>0.95780590717299574</c:v>
              </c:pt>
              <c:pt idx="160">
                <c:v>0.95780590717299574</c:v>
              </c:pt>
              <c:pt idx="161">
                <c:v>0.95780590717299574</c:v>
              </c:pt>
              <c:pt idx="162">
                <c:v>0.95780590717299574</c:v>
              </c:pt>
              <c:pt idx="163">
                <c:v>0.95780590717299574</c:v>
              </c:pt>
              <c:pt idx="164">
                <c:v>0.95780590717299574</c:v>
              </c:pt>
              <c:pt idx="165">
                <c:v>0.95780590717299574</c:v>
              </c:pt>
              <c:pt idx="166">
                <c:v>0.95780590717299574</c:v>
              </c:pt>
              <c:pt idx="167">
                <c:v>0.95780590717299574</c:v>
              </c:pt>
              <c:pt idx="168">
                <c:v>0.95780590717299574</c:v>
              </c:pt>
              <c:pt idx="169">
                <c:v>0.95780590717299574</c:v>
              </c:pt>
              <c:pt idx="170">
                <c:v>0.95780590717299574</c:v>
              </c:pt>
              <c:pt idx="171">
                <c:v>0.95780590717299574</c:v>
              </c:pt>
              <c:pt idx="172">
                <c:v>0.95780590717299574</c:v>
              </c:pt>
              <c:pt idx="173">
                <c:v>0.95780590717299574</c:v>
              </c:pt>
              <c:pt idx="174">
                <c:v>0.95780590717299574</c:v>
              </c:pt>
              <c:pt idx="175">
                <c:v>0.95780590717299574</c:v>
              </c:pt>
              <c:pt idx="176">
                <c:v>0.95780590717299574</c:v>
              </c:pt>
              <c:pt idx="177">
                <c:v>0.95780590717299574</c:v>
              </c:pt>
              <c:pt idx="178">
                <c:v>0.95780590717299574</c:v>
              </c:pt>
              <c:pt idx="179">
                <c:v>0.95780590717299574</c:v>
              </c:pt>
              <c:pt idx="180">
                <c:v>0.95358649789029537</c:v>
              </c:pt>
              <c:pt idx="181">
                <c:v>0.95358649789029537</c:v>
              </c:pt>
              <c:pt idx="182">
                <c:v>0.95358649789029537</c:v>
              </c:pt>
              <c:pt idx="183">
                <c:v>0.95358649789029537</c:v>
              </c:pt>
              <c:pt idx="184">
                <c:v>0.94936708860759489</c:v>
              </c:pt>
              <c:pt idx="185">
                <c:v>0.94936708860759489</c:v>
              </c:pt>
              <c:pt idx="186">
                <c:v>0.94936708860759489</c:v>
              </c:pt>
              <c:pt idx="187">
                <c:v>0.94936708860759489</c:v>
              </c:pt>
              <c:pt idx="188">
                <c:v>0.94936708860759489</c:v>
              </c:pt>
              <c:pt idx="189">
                <c:v>0.94936708860759489</c:v>
              </c:pt>
              <c:pt idx="190">
                <c:v>0.94936708860759489</c:v>
              </c:pt>
              <c:pt idx="191">
                <c:v>0.94936708860759489</c:v>
              </c:pt>
              <c:pt idx="192">
                <c:v>0.94514767932489452</c:v>
              </c:pt>
              <c:pt idx="193">
                <c:v>0.94514767932489452</c:v>
              </c:pt>
              <c:pt idx="194">
                <c:v>0.94514767932489452</c:v>
              </c:pt>
              <c:pt idx="195">
                <c:v>0.94514767932489452</c:v>
              </c:pt>
              <c:pt idx="196">
                <c:v>0.94514767932489452</c:v>
              </c:pt>
              <c:pt idx="197">
                <c:v>0.94514767932489452</c:v>
              </c:pt>
              <c:pt idx="198">
                <c:v>0.94514767932489452</c:v>
              </c:pt>
              <c:pt idx="199">
                <c:v>0.94514767932489452</c:v>
              </c:pt>
              <c:pt idx="200">
                <c:v>0.94514767932489452</c:v>
              </c:pt>
              <c:pt idx="201">
                <c:v>0.94514767932489452</c:v>
              </c:pt>
              <c:pt idx="202">
                <c:v>0.94514767932489452</c:v>
              </c:pt>
              <c:pt idx="203">
                <c:v>0.94514767932489452</c:v>
              </c:pt>
              <c:pt idx="204">
                <c:v>0.94514767932489452</c:v>
              </c:pt>
              <c:pt idx="205">
                <c:v>0.94514767932489452</c:v>
              </c:pt>
              <c:pt idx="206">
                <c:v>0.94514767932489452</c:v>
              </c:pt>
              <c:pt idx="207">
                <c:v>0.94514767932489452</c:v>
              </c:pt>
              <c:pt idx="208">
                <c:v>0.94514767932489452</c:v>
              </c:pt>
              <c:pt idx="209">
                <c:v>0.94514767932489452</c:v>
              </c:pt>
              <c:pt idx="210">
                <c:v>0.94514767932489452</c:v>
              </c:pt>
              <c:pt idx="211">
                <c:v>0.94514767932489452</c:v>
              </c:pt>
              <c:pt idx="212">
                <c:v>0.94514767932489452</c:v>
              </c:pt>
              <c:pt idx="213">
                <c:v>0.94514767932489452</c:v>
              </c:pt>
              <c:pt idx="214">
                <c:v>0.94514767932489452</c:v>
              </c:pt>
              <c:pt idx="215">
                <c:v>0.94514767932489452</c:v>
              </c:pt>
              <c:pt idx="216">
                <c:v>0.94514767932489452</c:v>
              </c:pt>
              <c:pt idx="217">
                <c:v>0.94514767932489452</c:v>
              </c:pt>
              <c:pt idx="218">
                <c:v>0.94514767932489452</c:v>
              </c:pt>
              <c:pt idx="219">
                <c:v>0.94092827004219415</c:v>
              </c:pt>
              <c:pt idx="220">
                <c:v>0.94092827004219415</c:v>
              </c:pt>
              <c:pt idx="221">
                <c:v>0.94092827004219415</c:v>
              </c:pt>
              <c:pt idx="222">
                <c:v>0.94092827004219415</c:v>
              </c:pt>
              <c:pt idx="223">
                <c:v>0.94092827004219415</c:v>
              </c:pt>
              <c:pt idx="224">
                <c:v>0.94092827004219415</c:v>
              </c:pt>
              <c:pt idx="225">
                <c:v>0.94092827004219415</c:v>
              </c:pt>
              <c:pt idx="226">
                <c:v>0.94092827004219415</c:v>
              </c:pt>
              <c:pt idx="227">
                <c:v>0.94092827004219415</c:v>
              </c:pt>
              <c:pt idx="228">
                <c:v>0.94092827004219415</c:v>
              </c:pt>
              <c:pt idx="229">
                <c:v>0.94092827004219415</c:v>
              </c:pt>
              <c:pt idx="230">
                <c:v>0.94092827004219415</c:v>
              </c:pt>
              <c:pt idx="231">
                <c:v>0.94092827004219415</c:v>
              </c:pt>
              <c:pt idx="232">
                <c:v>0.94092827004219415</c:v>
              </c:pt>
              <c:pt idx="233">
                <c:v>0.94092827004219415</c:v>
              </c:pt>
              <c:pt idx="234">
                <c:v>0.94092827004219415</c:v>
              </c:pt>
              <c:pt idx="235">
                <c:v>0.94092827004219415</c:v>
              </c:pt>
              <c:pt idx="236">
                <c:v>0.94092827004219415</c:v>
              </c:pt>
              <c:pt idx="237">
                <c:v>0.94092827004219415</c:v>
              </c:pt>
              <c:pt idx="238">
                <c:v>0.94092827004219415</c:v>
              </c:pt>
              <c:pt idx="239">
                <c:v>0.94092827004219415</c:v>
              </c:pt>
              <c:pt idx="240">
                <c:v>0.94092827004219415</c:v>
              </c:pt>
              <c:pt idx="241">
                <c:v>0.94092827004219415</c:v>
              </c:pt>
              <c:pt idx="242">
                <c:v>0.94092827004219415</c:v>
              </c:pt>
              <c:pt idx="243">
                <c:v>0.94092827004219415</c:v>
              </c:pt>
              <c:pt idx="244">
                <c:v>0.94092827004219415</c:v>
              </c:pt>
              <c:pt idx="245">
                <c:v>0.94092827004219415</c:v>
              </c:pt>
              <c:pt idx="246">
                <c:v>0.94092827004219415</c:v>
              </c:pt>
              <c:pt idx="247">
                <c:v>0.94092827004219415</c:v>
              </c:pt>
              <c:pt idx="248">
                <c:v>0.94092827004219415</c:v>
              </c:pt>
              <c:pt idx="249">
                <c:v>0.94092827004219415</c:v>
              </c:pt>
              <c:pt idx="250">
                <c:v>0.94092827004219415</c:v>
              </c:pt>
              <c:pt idx="251">
                <c:v>0.94092827004219415</c:v>
              </c:pt>
              <c:pt idx="252">
                <c:v>0.94092827004219415</c:v>
              </c:pt>
              <c:pt idx="253">
                <c:v>0.94092827004219415</c:v>
              </c:pt>
              <c:pt idx="254">
                <c:v>0.94092827004219415</c:v>
              </c:pt>
              <c:pt idx="255">
                <c:v>0.94092827004219415</c:v>
              </c:pt>
              <c:pt idx="256">
                <c:v>0.94092827004219415</c:v>
              </c:pt>
              <c:pt idx="257">
                <c:v>0.94092827004219415</c:v>
              </c:pt>
              <c:pt idx="258">
                <c:v>0.94092827004219415</c:v>
              </c:pt>
              <c:pt idx="259">
                <c:v>0.94092827004219415</c:v>
              </c:pt>
              <c:pt idx="260">
                <c:v>0.94092827004219415</c:v>
              </c:pt>
              <c:pt idx="261">
                <c:v>0.94092827004219415</c:v>
              </c:pt>
              <c:pt idx="262">
                <c:v>0.94092827004219415</c:v>
              </c:pt>
              <c:pt idx="263">
                <c:v>0.94092827004219415</c:v>
              </c:pt>
              <c:pt idx="264">
                <c:v>0.94092827004219415</c:v>
              </c:pt>
              <c:pt idx="265">
                <c:v>0.94092827004219415</c:v>
              </c:pt>
              <c:pt idx="266">
                <c:v>0.94092827004219415</c:v>
              </c:pt>
              <c:pt idx="267">
                <c:v>0.94092827004219415</c:v>
              </c:pt>
              <c:pt idx="268">
                <c:v>0.94092827004219415</c:v>
              </c:pt>
              <c:pt idx="269">
                <c:v>0.94092827004219415</c:v>
              </c:pt>
              <c:pt idx="270">
                <c:v>0.94092827004219415</c:v>
              </c:pt>
              <c:pt idx="271">
                <c:v>0.94092827004219415</c:v>
              </c:pt>
              <c:pt idx="272">
                <c:v>0.94092827004219415</c:v>
              </c:pt>
              <c:pt idx="273">
                <c:v>0.94092827004219415</c:v>
              </c:pt>
              <c:pt idx="274">
                <c:v>0.94092827004219415</c:v>
              </c:pt>
              <c:pt idx="275">
                <c:v>0.94092827004219415</c:v>
              </c:pt>
              <c:pt idx="276">
                <c:v>0.93670886075949367</c:v>
              </c:pt>
              <c:pt idx="277">
                <c:v>0.93670886075949367</c:v>
              </c:pt>
              <c:pt idx="278">
                <c:v>0.93670886075949367</c:v>
              </c:pt>
              <c:pt idx="279">
                <c:v>0.93670886075949367</c:v>
              </c:pt>
              <c:pt idx="280">
                <c:v>0.93670886075949367</c:v>
              </c:pt>
              <c:pt idx="281">
                <c:v>0.93670886075949367</c:v>
              </c:pt>
              <c:pt idx="282">
                <c:v>0.93670886075949367</c:v>
              </c:pt>
              <c:pt idx="283">
                <c:v>0.93670886075949367</c:v>
              </c:pt>
              <c:pt idx="284">
                <c:v>0.93670886075949367</c:v>
              </c:pt>
              <c:pt idx="285">
                <c:v>0.93670886075949367</c:v>
              </c:pt>
              <c:pt idx="286">
                <c:v>0.93670886075949367</c:v>
              </c:pt>
              <c:pt idx="287">
                <c:v>0.93670886075949367</c:v>
              </c:pt>
              <c:pt idx="288">
                <c:v>0.93670886075949367</c:v>
              </c:pt>
              <c:pt idx="289">
                <c:v>0.93670886075949367</c:v>
              </c:pt>
              <c:pt idx="290">
                <c:v>0.93670886075949367</c:v>
              </c:pt>
              <c:pt idx="291">
                <c:v>0.93670886075949367</c:v>
              </c:pt>
              <c:pt idx="292">
                <c:v>0.93670886075949367</c:v>
              </c:pt>
              <c:pt idx="293">
                <c:v>0.93670886075949367</c:v>
              </c:pt>
              <c:pt idx="294">
                <c:v>0.93670886075949367</c:v>
              </c:pt>
              <c:pt idx="295">
                <c:v>0.93670886075949367</c:v>
              </c:pt>
              <c:pt idx="296">
                <c:v>0.93670886075949367</c:v>
              </c:pt>
              <c:pt idx="297">
                <c:v>0.93670886075949367</c:v>
              </c:pt>
              <c:pt idx="298">
                <c:v>0.93670886075949367</c:v>
              </c:pt>
              <c:pt idx="299">
                <c:v>0.93670886075949367</c:v>
              </c:pt>
              <c:pt idx="300">
                <c:v>0.93670886075949367</c:v>
              </c:pt>
              <c:pt idx="301">
                <c:v>0.93670886075949367</c:v>
              </c:pt>
              <c:pt idx="302">
                <c:v>0.93670886075949367</c:v>
              </c:pt>
              <c:pt idx="303">
                <c:v>0.93670886075949367</c:v>
              </c:pt>
              <c:pt idx="304">
                <c:v>0.93670886075949367</c:v>
              </c:pt>
              <c:pt idx="305">
                <c:v>0.93670886075949367</c:v>
              </c:pt>
              <c:pt idx="306">
                <c:v>0.93670886075949367</c:v>
              </c:pt>
              <c:pt idx="307">
                <c:v>0.93670886075949367</c:v>
              </c:pt>
              <c:pt idx="308">
                <c:v>0.93670886075949367</c:v>
              </c:pt>
              <c:pt idx="309">
                <c:v>0.93670886075949367</c:v>
              </c:pt>
              <c:pt idx="310">
                <c:v>0.93670886075949367</c:v>
              </c:pt>
              <c:pt idx="311">
                <c:v>0.93670886075949367</c:v>
              </c:pt>
              <c:pt idx="312">
                <c:v>0.93670886075949367</c:v>
              </c:pt>
              <c:pt idx="313">
                <c:v>0.93670886075949367</c:v>
              </c:pt>
              <c:pt idx="314">
                <c:v>0.93670886075949367</c:v>
              </c:pt>
              <c:pt idx="315">
                <c:v>0.93670886075949367</c:v>
              </c:pt>
              <c:pt idx="316">
                <c:v>0.93670886075949367</c:v>
              </c:pt>
              <c:pt idx="317">
                <c:v>0.93670886075949367</c:v>
              </c:pt>
              <c:pt idx="318">
                <c:v>0.93670886075949367</c:v>
              </c:pt>
              <c:pt idx="319">
                <c:v>0.93670886075949367</c:v>
              </c:pt>
              <c:pt idx="320">
                <c:v>0.93670886075949367</c:v>
              </c:pt>
              <c:pt idx="321">
                <c:v>0.9324894514767933</c:v>
              </c:pt>
              <c:pt idx="322">
                <c:v>0.9324894514767933</c:v>
              </c:pt>
              <c:pt idx="323">
                <c:v>0.9324894514767933</c:v>
              </c:pt>
              <c:pt idx="324">
                <c:v>0.9324894514767933</c:v>
              </c:pt>
              <c:pt idx="325">
                <c:v>0.9324894514767933</c:v>
              </c:pt>
              <c:pt idx="326">
                <c:v>0.9324894514767933</c:v>
              </c:pt>
              <c:pt idx="327">
                <c:v>0.9324894514767933</c:v>
              </c:pt>
              <c:pt idx="328">
                <c:v>0.9324894514767933</c:v>
              </c:pt>
              <c:pt idx="329">
                <c:v>0.9324894514767933</c:v>
              </c:pt>
              <c:pt idx="330">
                <c:v>0.9324894514767933</c:v>
              </c:pt>
              <c:pt idx="331">
                <c:v>0.9324894514767933</c:v>
              </c:pt>
              <c:pt idx="332">
                <c:v>0.9324894514767933</c:v>
              </c:pt>
              <c:pt idx="333">
                <c:v>0.9324894514767933</c:v>
              </c:pt>
              <c:pt idx="334">
                <c:v>0.9324894514767933</c:v>
              </c:pt>
              <c:pt idx="335">
                <c:v>0.9324894514767933</c:v>
              </c:pt>
              <c:pt idx="336">
                <c:v>0.9324894514767933</c:v>
              </c:pt>
              <c:pt idx="337">
                <c:v>0.9324894514767933</c:v>
              </c:pt>
              <c:pt idx="338">
                <c:v>0.9324894514767933</c:v>
              </c:pt>
              <c:pt idx="339">
                <c:v>0.9324894514767933</c:v>
              </c:pt>
              <c:pt idx="340">
                <c:v>0.9324894514767933</c:v>
              </c:pt>
              <c:pt idx="341">
                <c:v>0.9324894514767933</c:v>
              </c:pt>
              <c:pt idx="342">
                <c:v>0.9324894514767933</c:v>
              </c:pt>
              <c:pt idx="343">
                <c:v>0.9324894514767933</c:v>
              </c:pt>
              <c:pt idx="344">
                <c:v>0.9324894514767933</c:v>
              </c:pt>
              <c:pt idx="345">
                <c:v>0.9324894514767933</c:v>
              </c:pt>
              <c:pt idx="346">
                <c:v>0.9324894514767933</c:v>
              </c:pt>
              <c:pt idx="347">
                <c:v>0.9324894514767933</c:v>
              </c:pt>
              <c:pt idx="348">
                <c:v>0.9324894514767933</c:v>
              </c:pt>
              <c:pt idx="349">
                <c:v>0.92827004219409281</c:v>
              </c:pt>
              <c:pt idx="350">
                <c:v>0.92827004219409281</c:v>
              </c:pt>
              <c:pt idx="351">
                <c:v>0.92827004219409281</c:v>
              </c:pt>
              <c:pt idx="352">
                <c:v>0.92827004219409281</c:v>
              </c:pt>
              <c:pt idx="353">
                <c:v>0.92827004219409281</c:v>
              </c:pt>
              <c:pt idx="354">
                <c:v>0.92827004219409281</c:v>
              </c:pt>
              <c:pt idx="355">
                <c:v>0.92827004219409281</c:v>
              </c:pt>
              <c:pt idx="356">
                <c:v>0.92827004219409281</c:v>
              </c:pt>
              <c:pt idx="357">
                <c:v>0.92827004219409281</c:v>
              </c:pt>
              <c:pt idx="358">
                <c:v>0.92827004219409281</c:v>
              </c:pt>
              <c:pt idx="359">
                <c:v>0.92827004219409281</c:v>
              </c:pt>
              <c:pt idx="360">
                <c:v>0.92827004219409281</c:v>
              </c:pt>
              <c:pt idx="361">
                <c:v>0.92827004219409281</c:v>
              </c:pt>
              <c:pt idx="362">
                <c:v>0.92827004219409281</c:v>
              </c:pt>
              <c:pt idx="363">
                <c:v>0.92827004219409281</c:v>
              </c:pt>
              <c:pt idx="364">
                <c:v>0.92827004219409281</c:v>
              </c:pt>
              <c:pt idx="365">
                <c:v>0.92827004219409281</c:v>
              </c:pt>
              <c:pt idx="366">
                <c:v>0.92827004219409281</c:v>
              </c:pt>
              <c:pt idx="367">
                <c:v>0.92827004219409281</c:v>
              </c:pt>
              <c:pt idx="368">
                <c:v>0.92827004219409281</c:v>
              </c:pt>
              <c:pt idx="369">
                <c:v>0.92827004219409281</c:v>
              </c:pt>
              <c:pt idx="370">
                <c:v>0.92827004219409281</c:v>
              </c:pt>
              <c:pt idx="371">
                <c:v>0.92405063291139244</c:v>
              </c:pt>
              <c:pt idx="372">
                <c:v>0.91983122362869196</c:v>
              </c:pt>
              <c:pt idx="373">
                <c:v>0.91983122362869196</c:v>
              </c:pt>
              <c:pt idx="374">
                <c:v>0.91983122362869196</c:v>
              </c:pt>
              <c:pt idx="375">
                <c:v>0.91983122362869196</c:v>
              </c:pt>
              <c:pt idx="376">
                <c:v>0.91983122362869196</c:v>
              </c:pt>
              <c:pt idx="377">
                <c:v>0.91983122362869196</c:v>
              </c:pt>
              <c:pt idx="378">
                <c:v>0.91983122362869196</c:v>
              </c:pt>
              <c:pt idx="379">
                <c:v>0.91561181434599159</c:v>
              </c:pt>
              <c:pt idx="380">
                <c:v>0.91561181434599159</c:v>
              </c:pt>
              <c:pt idx="381">
                <c:v>0.91561181434599159</c:v>
              </c:pt>
              <c:pt idx="382">
                <c:v>0.91561181434599159</c:v>
              </c:pt>
              <c:pt idx="383">
                <c:v>0.91561181434599159</c:v>
              </c:pt>
              <c:pt idx="384">
                <c:v>0.91561181434599159</c:v>
              </c:pt>
              <c:pt idx="385">
                <c:v>0.91561181434599159</c:v>
              </c:pt>
              <c:pt idx="386">
                <c:v>0.91561181434599159</c:v>
              </c:pt>
              <c:pt idx="387">
                <c:v>0.91561181434599159</c:v>
              </c:pt>
              <c:pt idx="388">
                <c:v>0.91561181434599159</c:v>
              </c:pt>
              <c:pt idx="389">
                <c:v>0.91561181434599159</c:v>
              </c:pt>
              <c:pt idx="390">
                <c:v>0.91561181434599159</c:v>
              </c:pt>
              <c:pt idx="391">
                <c:v>0.91561181434599159</c:v>
              </c:pt>
              <c:pt idx="392">
                <c:v>0.91561181434599159</c:v>
              </c:pt>
              <c:pt idx="393">
                <c:v>0.91561181434599159</c:v>
              </c:pt>
              <c:pt idx="394">
                <c:v>0.91561181434599159</c:v>
              </c:pt>
              <c:pt idx="395">
                <c:v>0.91561181434599159</c:v>
              </c:pt>
              <c:pt idx="396">
                <c:v>0.91561181434599159</c:v>
              </c:pt>
              <c:pt idx="397">
                <c:v>0.91561181434599159</c:v>
              </c:pt>
              <c:pt idx="398">
                <c:v>0.91561181434599159</c:v>
              </c:pt>
              <c:pt idx="399">
                <c:v>0.91561181434599159</c:v>
              </c:pt>
              <c:pt idx="400">
                <c:v>0.91561181434599159</c:v>
              </c:pt>
              <c:pt idx="401">
                <c:v>0.91561181434599159</c:v>
              </c:pt>
              <c:pt idx="402">
                <c:v>0.91561181434599159</c:v>
              </c:pt>
              <c:pt idx="403">
                <c:v>0.91561181434599159</c:v>
              </c:pt>
              <c:pt idx="404">
                <c:v>0.91139240506329111</c:v>
              </c:pt>
              <c:pt idx="405">
                <c:v>0.91139240506329111</c:v>
              </c:pt>
              <c:pt idx="406">
                <c:v>0.91139240506329111</c:v>
              </c:pt>
              <c:pt idx="407">
                <c:v>0.91139240506329111</c:v>
              </c:pt>
              <c:pt idx="408">
                <c:v>0.91139240506329111</c:v>
              </c:pt>
              <c:pt idx="409">
                <c:v>0.91139240506329111</c:v>
              </c:pt>
              <c:pt idx="410">
                <c:v>0.91139240506329111</c:v>
              </c:pt>
              <c:pt idx="411">
                <c:v>0.91139240506329111</c:v>
              </c:pt>
              <c:pt idx="412">
                <c:v>0.91139240506329111</c:v>
              </c:pt>
              <c:pt idx="413">
                <c:v>0.91139240506329111</c:v>
              </c:pt>
              <c:pt idx="414">
                <c:v>0.91139240506329111</c:v>
              </c:pt>
              <c:pt idx="415">
                <c:v>0.91139240506329111</c:v>
              </c:pt>
              <c:pt idx="416">
                <c:v>0.91139240506329111</c:v>
              </c:pt>
              <c:pt idx="417">
                <c:v>0.91139240506329111</c:v>
              </c:pt>
              <c:pt idx="418">
                <c:v>0.91139240506329111</c:v>
              </c:pt>
              <c:pt idx="419">
                <c:v>0.91139240506329111</c:v>
              </c:pt>
              <c:pt idx="420">
                <c:v>0.91139240506329111</c:v>
              </c:pt>
              <c:pt idx="421">
                <c:v>0.91139240506329111</c:v>
              </c:pt>
              <c:pt idx="422">
                <c:v>0.91139240506329111</c:v>
              </c:pt>
              <c:pt idx="423">
                <c:v>0.91139240506329111</c:v>
              </c:pt>
              <c:pt idx="424">
                <c:v>0.91139240506329111</c:v>
              </c:pt>
              <c:pt idx="425">
                <c:v>0.91139240506329111</c:v>
              </c:pt>
              <c:pt idx="426">
                <c:v>0.91139240506329111</c:v>
              </c:pt>
              <c:pt idx="427">
                <c:v>0.91139240506329111</c:v>
              </c:pt>
              <c:pt idx="428">
                <c:v>0.91139240506329111</c:v>
              </c:pt>
              <c:pt idx="429">
                <c:v>0.91139240506329111</c:v>
              </c:pt>
              <c:pt idx="430">
                <c:v>0.91139240506329111</c:v>
              </c:pt>
              <c:pt idx="431">
                <c:v>0.91139240506329111</c:v>
              </c:pt>
              <c:pt idx="432">
                <c:v>0.90717299578059074</c:v>
              </c:pt>
              <c:pt idx="433">
                <c:v>0.90717299578059074</c:v>
              </c:pt>
              <c:pt idx="434">
                <c:v>0.90717299578059074</c:v>
              </c:pt>
              <c:pt idx="435">
                <c:v>0.90717299578059074</c:v>
              </c:pt>
              <c:pt idx="436">
                <c:v>0.90717299578059074</c:v>
              </c:pt>
              <c:pt idx="437">
                <c:v>0.90717299578059074</c:v>
              </c:pt>
              <c:pt idx="438">
                <c:v>0.90717299578059074</c:v>
              </c:pt>
              <c:pt idx="439">
                <c:v>0.90717299578059074</c:v>
              </c:pt>
              <c:pt idx="440">
                <c:v>0.90717299578059074</c:v>
              </c:pt>
              <c:pt idx="441">
                <c:v>0.90717299578059074</c:v>
              </c:pt>
              <c:pt idx="442">
                <c:v>0.90717299578059074</c:v>
              </c:pt>
              <c:pt idx="443">
                <c:v>0.90717299578059074</c:v>
              </c:pt>
              <c:pt idx="444">
                <c:v>0.90717299578059074</c:v>
              </c:pt>
              <c:pt idx="445">
                <c:v>0.90717299578059074</c:v>
              </c:pt>
              <c:pt idx="446">
                <c:v>0.90717299578059074</c:v>
              </c:pt>
              <c:pt idx="447">
                <c:v>0.90717299578059074</c:v>
              </c:pt>
              <c:pt idx="448">
                <c:v>0.90717299578059074</c:v>
              </c:pt>
              <c:pt idx="449">
                <c:v>0.90717299578059074</c:v>
              </c:pt>
              <c:pt idx="450">
                <c:v>0.90717299578059074</c:v>
              </c:pt>
              <c:pt idx="451">
                <c:v>0.90717299578059074</c:v>
              </c:pt>
              <c:pt idx="452">
                <c:v>0.90717299578059074</c:v>
              </c:pt>
              <c:pt idx="453">
                <c:v>0.90717299578059074</c:v>
              </c:pt>
              <c:pt idx="454">
                <c:v>0.90717299578059074</c:v>
              </c:pt>
              <c:pt idx="455">
                <c:v>0.90717299578059074</c:v>
              </c:pt>
              <c:pt idx="456">
                <c:v>0.90717299578059074</c:v>
              </c:pt>
              <c:pt idx="457">
                <c:v>0.90717299578059074</c:v>
              </c:pt>
              <c:pt idx="458">
                <c:v>0.90295358649789026</c:v>
              </c:pt>
              <c:pt idx="459">
                <c:v>0.89873417721518989</c:v>
              </c:pt>
              <c:pt idx="460">
                <c:v>0.89451476793248941</c:v>
              </c:pt>
              <c:pt idx="461">
                <c:v>0.89451476793248941</c:v>
              </c:pt>
              <c:pt idx="462">
                <c:v>0.89451476793248941</c:v>
              </c:pt>
              <c:pt idx="463">
                <c:v>0.89451476793248941</c:v>
              </c:pt>
              <c:pt idx="464">
                <c:v>0.89451476793248941</c:v>
              </c:pt>
              <c:pt idx="465">
                <c:v>0.89451476793248941</c:v>
              </c:pt>
              <c:pt idx="466">
                <c:v>0.89451476793248941</c:v>
              </c:pt>
              <c:pt idx="467">
                <c:v>0.89451476793248941</c:v>
              </c:pt>
              <c:pt idx="468">
                <c:v>0.89451476793248941</c:v>
              </c:pt>
              <c:pt idx="469">
                <c:v>0.89451476793248941</c:v>
              </c:pt>
              <c:pt idx="470">
                <c:v>0.89451476793248941</c:v>
              </c:pt>
              <c:pt idx="471">
                <c:v>0.89451476793248941</c:v>
              </c:pt>
              <c:pt idx="472">
                <c:v>0.89451476793248941</c:v>
              </c:pt>
              <c:pt idx="473">
                <c:v>0.89451476793248941</c:v>
              </c:pt>
              <c:pt idx="474">
                <c:v>0.89029535864978904</c:v>
              </c:pt>
              <c:pt idx="475">
                <c:v>0.89029535864978904</c:v>
              </c:pt>
              <c:pt idx="476">
                <c:v>0.88607594936708856</c:v>
              </c:pt>
              <c:pt idx="477">
                <c:v>0.88607594936708856</c:v>
              </c:pt>
              <c:pt idx="478">
                <c:v>0.88607594936708856</c:v>
              </c:pt>
              <c:pt idx="479">
                <c:v>0.88607594936708856</c:v>
              </c:pt>
              <c:pt idx="480">
                <c:v>0.88607594936708856</c:v>
              </c:pt>
              <c:pt idx="481">
                <c:v>0.88607594936708856</c:v>
              </c:pt>
              <c:pt idx="482">
                <c:v>0.88607594936708856</c:v>
              </c:pt>
              <c:pt idx="483">
                <c:v>0.88607594936708856</c:v>
              </c:pt>
              <c:pt idx="484">
                <c:v>0.88607594936708856</c:v>
              </c:pt>
              <c:pt idx="485">
                <c:v>0.88607594936708856</c:v>
              </c:pt>
              <c:pt idx="486">
                <c:v>0.88607594936708856</c:v>
              </c:pt>
              <c:pt idx="487">
                <c:v>0.88607594936708856</c:v>
              </c:pt>
              <c:pt idx="488">
                <c:v>0.88607594936708856</c:v>
              </c:pt>
              <c:pt idx="489">
                <c:v>0.88607594936708856</c:v>
              </c:pt>
              <c:pt idx="490">
                <c:v>0.88607594936708856</c:v>
              </c:pt>
              <c:pt idx="491">
                <c:v>0.88607594936708856</c:v>
              </c:pt>
              <c:pt idx="492">
                <c:v>0.88607594936708856</c:v>
              </c:pt>
              <c:pt idx="493">
                <c:v>0.88185654008438819</c:v>
              </c:pt>
              <c:pt idx="494">
                <c:v>0.88185654008438819</c:v>
              </c:pt>
              <c:pt idx="495">
                <c:v>0.87763713080168781</c:v>
              </c:pt>
              <c:pt idx="496">
                <c:v>0.87763713080168781</c:v>
              </c:pt>
              <c:pt idx="497">
                <c:v>0.87763713080168781</c:v>
              </c:pt>
              <c:pt idx="498">
                <c:v>0.87763713080168781</c:v>
              </c:pt>
              <c:pt idx="499">
                <c:v>0.87763713080168781</c:v>
              </c:pt>
              <c:pt idx="500">
                <c:v>0.87763713080168781</c:v>
              </c:pt>
              <c:pt idx="501">
                <c:v>0.87763713080168781</c:v>
              </c:pt>
              <c:pt idx="502">
                <c:v>0.87763713080168781</c:v>
              </c:pt>
              <c:pt idx="503">
                <c:v>0.87763713080168781</c:v>
              </c:pt>
              <c:pt idx="504">
                <c:v>0.87763713080168781</c:v>
              </c:pt>
              <c:pt idx="505">
                <c:v>0.87763713080168781</c:v>
              </c:pt>
              <c:pt idx="506">
                <c:v>0.87763713080168781</c:v>
              </c:pt>
              <c:pt idx="507">
                <c:v>0.87763713080168781</c:v>
              </c:pt>
              <c:pt idx="508">
                <c:v>0.87763713080168781</c:v>
              </c:pt>
              <c:pt idx="509">
                <c:v>0.87763713080168781</c:v>
              </c:pt>
              <c:pt idx="510">
                <c:v>0.87763713080168781</c:v>
              </c:pt>
              <c:pt idx="511">
                <c:v>0.87763713080168781</c:v>
              </c:pt>
              <c:pt idx="512">
                <c:v>0.87763713080168781</c:v>
              </c:pt>
              <c:pt idx="513">
                <c:v>0.87763713080168781</c:v>
              </c:pt>
              <c:pt idx="514">
                <c:v>0.87763713080168781</c:v>
              </c:pt>
              <c:pt idx="515">
                <c:v>0.87763713080168781</c:v>
              </c:pt>
              <c:pt idx="516">
                <c:v>0.87763713080168781</c:v>
              </c:pt>
              <c:pt idx="517">
                <c:v>0.87763713080168781</c:v>
              </c:pt>
              <c:pt idx="518">
                <c:v>0.87763713080168781</c:v>
              </c:pt>
              <c:pt idx="519">
                <c:v>0.87763713080168781</c:v>
              </c:pt>
              <c:pt idx="520">
                <c:v>0.87763713080168781</c:v>
              </c:pt>
              <c:pt idx="521">
                <c:v>0.87763713080168781</c:v>
              </c:pt>
              <c:pt idx="522">
                <c:v>0.87763713080168781</c:v>
              </c:pt>
              <c:pt idx="523">
                <c:v>0.87763713080168781</c:v>
              </c:pt>
              <c:pt idx="524">
                <c:v>0.87341772151898733</c:v>
              </c:pt>
              <c:pt idx="525">
                <c:v>0.87341772151898733</c:v>
              </c:pt>
              <c:pt idx="526">
                <c:v>0.87341772151898733</c:v>
              </c:pt>
              <c:pt idx="527">
                <c:v>0.87341772151898733</c:v>
              </c:pt>
              <c:pt idx="528">
                <c:v>0.87341772151898733</c:v>
              </c:pt>
              <c:pt idx="529">
                <c:v>0.87341772151898733</c:v>
              </c:pt>
              <c:pt idx="530">
                <c:v>0.87341772151898733</c:v>
              </c:pt>
              <c:pt idx="531">
                <c:v>0.87341772151898733</c:v>
              </c:pt>
              <c:pt idx="532">
                <c:v>0.87341772151898733</c:v>
              </c:pt>
              <c:pt idx="533">
                <c:v>0.86919831223628696</c:v>
              </c:pt>
              <c:pt idx="534">
                <c:v>0.86919831223628696</c:v>
              </c:pt>
              <c:pt idx="535">
                <c:v>0.86497890295358648</c:v>
              </c:pt>
              <c:pt idx="536">
                <c:v>0.86497890295358648</c:v>
              </c:pt>
              <c:pt idx="537">
                <c:v>0.86497890295358648</c:v>
              </c:pt>
              <c:pt idx="538">
                <c:v>0.86497890295358648</c:v>
              </c:pt>
              <c:pt idx="539">
                <c:v>0.86497890295358648</c:v>
              </c:pt>
              <c:pt idx="540">
                <c:v>0.86497890295358648</c:v>
              </c:pt>
              <c:pt idx="541">
                <c:v>0.86497890295358648</c:v>
              </c:pt>
              <c:pt idx="542">
                <c:v>0.86497890295358648</c:v>
              </c:pt>
              <c:pt idx="543">
                <c:v>0.86497890295358648</c:v>
              </c:pt>
              <c:pt idx="544">
                <c:v>0.86497890295358648</c:v>
              </c:pt>
              <c:pt idx="545">
                <c:v>0.86497890295358648</c:v>
              </c:pt>
              <c:pt idx="546">
                <c:v>0.86497890295358648</c:v>
              </c:pt>
              <c:pt idx="547">
                <c:v>0.86497890295358648</c:v>
              </c:pt>
              <c:pt idx="548">
                <c:v>0.86497890295358648</c:v>
              </c:pt>
              <c:pt idx="549">
                <c:v>0.86497890295358648</c:v>
              </c:pt>
              <c:pt idx="550">
                <c:v>0.86497890295358648</c:v>
              </c:pt>
              <c:pt idx="551">
                <c:v>0.86497890295358648</c:v>
              </c:pt>
              <c:pt idx="552">
                <c:v>0.86497890295358648</c:v>
              </c:pt>
              <c:pt idx="553">
                <c:v>0.86497890295358648</c:v>
              </c:pt>
              <c:pt idx="554">
                <c:v>0.86497890295358648</c:v>
              </c:pt>
              <c:pt idx="555">
                <c:v>0.86497890295358648</c:v>
              </c:pt>
              <c:pt idx="556">
                <c:v>0.86497890295358648</c:v>
              </c:pt>
              <c:pt idx="557">
                <c:v>0.86497890295358648</c:v>
              </c:pt>
              <c:pt idx="558">
                <c:v>0.86497890295358648</c:v>
              </c:pt>
              <c:pt idx="559">
                <c:v>0.86497890295358648</c:v>
              </c:pt>
              <c:pt idx="560">
                <c:v>0.86497890295358648</c:v>
              </c:pt>
              <c:pt idx="561">
                <c:v>0.86497890295358648</c:v>
              </c:pt>
              <c:pt idx="562">
                <c:v>0.86497890295358648</c:v>
              </c:pt>
              <c:pt idx="563">
                <c:v>0.86497890295358648</c:v>
              </c:pt>
              <c:pt idx="564">
                <c:v>0.86497890295358648</c:v>
              </c:pt>
              <c:pt idx="565">
                <c:v>0.86497890295358648</c:v>
              </c:pt>
              <c:pt idx="566">
                <c:v>0.86497890295358648</c:v>
              </c:pt>
              <c:pt idx="567">
                <c:v>0.86497890295358648</c:v>
              </c:pt>
              <c:pt idx="568">
                <c:v>0.86497890295358648</c:v>
              </c:pt>
              <c:pt idx="569">
                <c:v>0.86497890295358648</c:v>
              </c:pt>
              <c:pt idx="570">
                <c:v>0.86497890295358648</c:v>
              </c:pt>
              <c:pt idx="571">
                <c:v>0.86497890295358648</c:v>
              </c:pt>
              <c:pt idx="572">
                <c:v>0.86497890295358648</c:v>
              </c:pt>
              <c:pt idx="573">
                <c:v>0.86497890295358648</c:v>
              </c:pt>
              <c:pt idx="574">
                <c:v>0.86497890295358648</c:v>
              </c:pt>
              <c:pt idx="575">
                <c:v>0.86497890295358648</c:v>
              </c:pt>
              <c:pt idx="576">
                <c:v>0.86497890295358648</c:v>
              </c:pt>
              <c:pt idx="577">
                <c:v>0.86497890295358648</c:v>
              </c:pt>
              <c:pt idx="578">
                <c:v>0.86497890295358648</c:v>
              </c:pt>
              <c:pt idx="579">
                <c:v>0.86497890295358648</c:v>
              </c:pt>
              <c:pt idx="580">
                <c:v>0.86497890295358648</c:v>
              </c:pt>
              <c:pt idx="581">
                <c:v>0.86497890295358648</c:v>
              </c:pt>
              <c:pt idx="582">
                <c:v>0.86497890295358648</c:v>
              </c:pt>
              <c:pt idx="583">
                <c:v>0.86497890295358648</c:v>
              </c:pt>
              <c:pt idx="584">
                <c:v>0.86497890295358648</c:v>
              </c:pt>
              <c:pt idx="585">
                <c:v>0.86497890295358648</c:v>
              </c:pt>
              <c:pt idx="586">
                <c:v>0.86497890295358648</c:v>
              </c:pt>
              <c:pt idx="587">
                <c:v>0.86497890295358648</c:v>
              </c:pt>
              <c:pt idx="588">
                <c:v>0.86497890295358648</c:v>
              </c:pt>
              <c:pt idx="589">
                <c:v>0.86497890295358648</c:v>
              </c:pt>
              <c:pt idx="590">
                <c:v>0.86497890295358648</c:v>
              </c:pt>
              <c:pt idx="591">
                <c:v>0.86497890295358648</c:v>
              </c:pt>
              <c:pt idx="592">
                <c:v>0.86497890295358648</c:v>
              </c:pt>
              <c:pt idx="593">
                <c:v>0.86497890295358648</c:v>
              </c:pt>
              <c:pt idx="594">
                <c:v>0.86497890295358648</c:v>
              </c:pt>
              <c:pt idx="595">
                <c:v>0.86497890295358648</c:v>
              </c:pt>
              <c:pt idx="596">
                <c:v>0.86497890295358648</c:v>
              </c:pt>
              <c:pt idx="597">
                <c:v>0.86497890295358648</c:v>
              </c:pt>
              <c:pt idx="598">
                <c:v>0.86075949367088611</c:v>
              </c:pt>
              <c:pt idx="599">
                <c:v>0.86075949367088611</c:v>
              </c:pt>
              <c:pt idx="600">
                <c:v>0.86075949367088611</c:v>
              </c:pt>
              <c:pt idx="601">
                <c:v>0.86075949367088611</c:v>
              </c:pt>
              <c:pt idx="602">
                <c:v>0.86075949367088611</c:v>
              </c:pt>
              <c:pt idx="603">
                <c:v>0.86075949367088611</c:v>
              </c:pt>
              <c:pt idx="604">
                <c:v>0.86075949367088611</c:v>
              </c:pt>
              <c:pt idx="605">
                <c:v>0.86075949367088611</c:v>
              </c:pt>
              <c:pt idx="606">
                <c:v>0.86075949367088611</c:v>
              </c:pt>
              <c:pt idx="607">
                <c:v>0.86075949367088611</c:v>
              </c:pt>
              <c:pt idx="608">
                <c:v>0.86075949367088611</c:v>
              </c:pt>
              <c:pt idx="609">
                <c:v>0.85654008438818563</c:v>
              </c:pt>
              <c:pt idx="610">
                <c:v>0.85654008438818563</c:v>
              </c:pt>
              <c:pt idx="611">
                <c:v>0.85654008438818563</c:v>
              </c:pt>
              <c:pt idx="612">
                <c:v>0.85654008438818563</c:v>
              </c:pt>
              <c:pt idx="613">
                <c:v>0.85654008438818563</c:v>
              </c:pt>
              <c:pt idx="614">
                <c:v>0.85654008438818563</c:v>
              </c:pt>
              <c:pt idx="615">
                <c:v>0.85654008438818563</c:v>
              </c:pt>
              <c:pt idx="616">
                <c:v>0.85654008438818563</c:v>
              </c:pt>
              <c:pt idx="617">
                <c:v>0.85654008438818563</c:v>
              </c:pt>
              <c:pt idx="618">
                <c:v>0.85654008438818563</c:v>
              </c:pt>
              <c:pt idx="619">
                <c:v>0.85654008438818563</c:v>
              </c:pt>
              <c:pt idx="620">
                <c:v>0.85654008438818563</c:v>
              </c:pt>
              <c:pt idx="621">
                <c:v>0.85654008438818563</c:v>
              </c:pt>
              <c:pt idx="622">
                <c:v>0.85654008438818563</c:v>
              </c:pt>
              <c:pt idx="623">
                <c:v>0.85654008438818563</c:v>
              </c:pt>
              <c:pt idx="624">
                <c:v>0.85654008438818563</c:v>
              </c:pt>
              <c:pt idx="625">
                <c:v>0.85654008438818563</c:v>
              </c:pt>
              <c:pt idx="626">
                <c:v>0.85654008438818563</c:v>
              </c:pt>
              <c:pt idx="627">
                <c:v>0.85654008438818563</c:v>
              </c:pt>
              <c:pt idx="628">
                <c:v>0.85654008438818563</c:v>
              </c:pt>
              <c:pt idx="629">
                <c:v>0.85654008438818563</c:v>
              </c:pt>
              <c:pt idx="630">
                <c:v>0.85654008438818563</c:v>
              </c:pt>
              <c:pt idx="631">
                <c:v>0.85654008438818563</c:v>
              </c:pt>
              <c:pt idx="632">
                <c:v>0.85654008438818563</c:v>
              </c:pt>
              <c:pt idx="633">
                <c:v>0.85654008438818563</c:v>
              </c:pt>
              <c:pt idx="634">
                <c:v>0.85654008438818563</c:v>
              </c:pt>
              <c:pt idx="635">
                <c:v>0.85654008438818563</c:v>
              </c:pt>
              <c:pt idx="636">
                <c:v>0.85654008438818563</c:v>
              </c:pt>
              <c:pt idx="637">
                <c:v>0.85654008438818563</c:v>
              </c:pt>
              <c:pt idx="638">
                <c:v>0.85232067510548526</c:v>
              </c:pt>
              <c:pt idx="639">
                <c:v>0.84810126582278478</c:v>
              </c:pt>
              <c:pt idx="640">
                <c:v>0.84810126582278478</c:v>
              </c:pt>
              <c:pt idx="641">
                <c:v>0.84810126582278478</c:v>
              </c:pt>
              <c:pt idx="642">
                <c:v>0.84810126582278478</c:v>
              </c:pt>
              <c:pt idx="643">
                <c:v>0.84810126582278478</c:v>
              </c:pt>
              <c:pt idx="644">
                <c:v>0.84810126582278478</c:v>
              </c:pt>
              <c:pt idx="645">
                <c:v>0.84810126582278478</c:v>
              </c:pt>
              <c:pt idx="646">
                <c:v>0.84810126582278478</c:v>
              </c:pt>
              <c:pt idx="647">
                <c:v>0.84810126582278478</c:v>
              </c:pt>
              <c:pt idx="648">
                <c:v>0.84810126582278478</c:v>
              </c:pt>
              <c:pt idx="649">
                <c:v>0.84810126582278478</c:v>
              </c:pt>
              <c:pt idx="650">
                <c:v>0.84810126582278478</c:v>
              </c:pt>
              <c:pt idx="651">
                <c:v>0.84810126582278478</c:v>
              </c:pt>
              <c:pt idx="652">
                <c:v>0.84810126582278478</c:v>
              </c:pt>
              <c:pt idx="653">
                <c:v>0.84810126582278478</c:v>
              </c:pt>
              <c:pt idx="654">
                <c:v>0.84810126582278478</c:v>
              </c:pt>
              <c:pt idx="655">
                <c:v>0.84810126582278478</c:v>
              </c:pt>
              <c:pt idx="656">
                <c:v>0.84810126582278478</c:v>
              </c:pt>
              <c:pt idx="657">
                <c:v>0.84810126582278478</c:v>
              </c:pt>
              <c:pt idx="658">
                <c:v>0.84810126582278478</c:v>
              </c:pt>
              <c:pt idx="659">
                <c:v>0.84810126582278478</c:v>
              </c:pt>
              <c:pt idx="660">
                <c:v>0.84810126582278478</c:v>
              </c:pt>
              <c:pt idx="661">
                <c:v>0.84810126582278478</c:v>
              </c:pt>
              <c:pt idx="662">
                <c:v>0.84810126582278478</c:v>
              </c:pt>
              <c:pt idx="663">
                <c:v>0.84810126582278478</c:v>
              </c:pt>
              <c:pt idx="664">
                <c:v>0.84810126582278478</c:v>
              </c:pt>
              <c:pt idx="665">
                <c:v>0.84810126582278478</c:v>
              </c:pt>
              <c:pt idx="666">
                <c:v>0.84810126582278478</c:v>
              </c:pt>
              <c:pt idx="667">
                <c:v>0.84810126582278478</c:v>
              </c:pt>
              <c:pt idx="668">
                <c:v>0.84810126582278478</c:v>
              </c:pt>
              <c:pt idx="669">
                <c:v>0.84388185654008441</c:v>
              </c:pt>
              <c:pt idx="670">
                <c:v>0.84388185654008441</c:v>
              </c:pt>
              <c:pt idx="671">
                <c:v>0.83966244725738393</c:v>
              </c:pt>
              <c:pt idx="672">
                <c:v>0.83966244725738393</c:v>
              </c:pt>
              <c:pt idx="673">
                <c:v>0.83966244725738393</c:v>
              </c:pt>
              <c:pt idx="674">
                <c:v>0.83966244725738393</c:v>
              </c:pt>
              <c:pt idx="675">
                <c:v>0.83966244725738393</c:v>
              </c:pt>
              <c:pt idx="676">
                <c:v>0.83966244725738393</c:v>
              </c:pt>
              <c:pt idx="677">
                <c:v>0.83966244725738393</c:v>
              </c:pt>
              <c:pt idx="678">
                <c:v>0.83966244725738393</c:v>
              </c:pt>
              <c:pt idx="679">
                <c:v>0.83966244725738393</c:v>
              </c:pt>
              <c:pt idx="680">
                <c:v>0.83966244725738393</c:v>
              </c:pt>
              <c:pt idx="681">
                <c:v>0.83966244725738393</c:v>
              </c:pt>
              <c:pt idx="682">
                <c:v>0.83966244725738393</c:v>
              </c:pt>
              <c:pt idx="683">
                <c:v>0.83966244725738393</c:v>
              </c:pt>
              <c:pt idx="684">
                <c:v>0.83966244725738393</c:v>
              </c:pt>
              <c:pt idx="685">
                <c:v>0.83966244725738393</c:v>
              </c:pt>
              <c:pt idx="686">
                <c:v>0.83966244725738393</c:v>
              </c:pt>
              <c:pt idx="687">
                <c:v>0.83966244725738393</c:v>
              </c:pt>
              <c:pt idx="688">
                <c:v>0.83966244725738393</c:v>
              </c:pt>
              <c:pt idx="689">
                <c:v>0.83966244725738393</c:v>
              </c:pt>
              <c:pt idx="690">
                <c:v>0.83966244725738393</c:v>
              </c:pt>
              <c:pt idx="691">
                <c:v>0.83966244725738393</c:v>
              </c:pt>
              <c:pt idx="692">
                <c:v>0.83966244725738393</c:v>
              </c:pt>
              <c:pt idx="693">
                <c:v>0.83966244725738393</c:v>
              </c:pt>
              <c:pt idx="694">
                <c:v>0.83966244725738393</c:v>
              </c:pt>
              <c:pt idx="695">
                <c:v>0.83966244725738393</c:v>
              </c:pt>
              <c:pt idx="696">
                <c:v>0.83966244725738393</c:v>
              </c:pt>
              <c:pt idx="697">
                <c:v>0.83966244725738393</c:v>
              </c:pt>
              <c:pt idx="698">
                <c:v>0.83966244725738393</c:v>
              </c:pt>
              <c:pt idx="699">
                <c:v>0.83966244725738393</c:v>
              </c:pt>
              <c:pt idx="700">
                <c:v>0.83966244725738393</c:v>
              </c:pt>
              <c:pt idx="701">
                <c:v>0.83966244725738393</c:v>
              </c:pt>
              <c:pt idx="702">
                <c:v>0.83966244725738393</c:v>
              </c:pt>
              <c:pt idx="703">
                <c:v>0.83966244725738393</c:v>
              </c:pt>
              <c:pt idx="704">
                <c:v>0.83966244725738393</c:v>
              </c:pt>
              <c:pt idx="705">
                <c:v>0.83966244725738393</c:v>
              </c:pt>
              <c:pt idx="706">
                <c:v>0.83966244725738393</c:v>
              </c:pt>
              <c:pt idx="707">
                <c:v>0.83966244725738393</c:v>
              </c:pt>
              <c:pt idx="708">
                <c:v>0.83966244725738393</c:v>
              </c:pt>
              <c:pt idx="709">
                <c:v>0.83966244725738393</c:v>
              </c:pt>
              <c:pt idx="710">
                <c:v>0.83966244725738393</c:v>
              </c:pt>
              <c:pt idx="711">
                <c:v>0.83966244725738393</c:v>
              </c:pt>
              <c:pt idx="712">
                <c:v>0.83966244725738393</c:v>
              </c:pt>
              <c:pt idx="713">
                <c:v>0.83966244725738393</c:v>
              </c:pt>
              <c:pt idx="714">
                <c:v>0.83966244725738393</c:v>
              </c:pt>
              <c:pt idx="715">
                <c:v>0.83966244725738393</c:v>
              </c:pt>
              <c:pt idx="716">
                <c:v>0.83966244725738393</c:v>
              </c:pt>
              <c:pt idx="717">
                <c:v>0.83966244725738393</c:v>
              </c:pt>
              <c:pt idx="718">
                <c:v>0.83966244725738393</c:v>
              </c:pt>
              <c:pt idx="719">
                <c:v>0.83966244725738393</c:v>
              </c:pt>
              <c:pt idx="720">
                <c:v>0.83966244725738393</c:v>
              </c:pt>
              <c:pt idx="721">
                <c:v>0.83966244725738393</c:v>
              </c:pt>
              <c:pt idx="722">
                <c:v>0.83966244725738393</c:v>
              </c:pt>
              <c:pt idx="723">
                <c:v>0.83966244725738393</c:v>
              </c:pt>
              <c:pt idx="724">
                <c:v>0.83966244725738393</c:v>
              </c:pt>
              <c:pt idx="725">
                <c:v>0.83966244725738393</c:v>
              </c:pt>
              <c:pt idx="726">
                <c:v>0.83966244725738393</c:v>
              </c:pt>
              <c:pt idx="727">
                <c:v>0.83966244725738393</c:v>
              </c:pt>
              <c:pt idx="728">
                <c:v>0.83966244725738393</c:v>
              </c:pt>
              <c:pt idx="729">
                <c:v>0.83966244725738393</c:v>
              </c:pt>
              <c:pt idx="730">
                <c:v>0.83544303797468356</c:v>
              </c:pt>
              <c:pt idx="731">
                <c:v>0.83544303797468356</c:v>
              </c:pt>
              <c:pt idx="732">
                <c:v>0.83544303797468356</c:v>
              </c:pt>
              <c:pt idx="733">
                <c:v>0.83544303797468356</c:v>
              </c:pt>
              <c:pt idx="734">
                <c:v>0.83544303797468356</c:v>
              </c:pt>
              <c:pt idx="735">
                <c:v>0.83544303797468356</c:v>
              </c:pt>
              <c:pt idx="736">
                <c:v>0.83544303797468356</c:v>
              </c:pt>
              <c:pt idx="737">
                <c:v>0.83544303797468356</c:v>
              </c:pt>
              <c:pt idx="738">
                <c:v>0.83544303797468356</c:v>
              </c:pt>
              <c:pt idx="739">
                <c:v>0.83544303797468356</c:v>
              </c:pt>
              <c:pt idx="740">
                <c:v>0.83544303797468356</c:v>
              </c:pt>
              <c:pt idx="741">
                <c:v>0.83544303797468356</c:v>
              </c:pt>
              <c:pt idx="742">
                <c:v>0.83544303797468356</c:v>
              </c:pt>
              <c:pt idx="743">
                <c:v>0.83544303797468356</c:v>
              </c:pt>
              <c:pt idx="744">
                <c:v>0.83544303797468356</c:v>
              </c:pt>
              <c:pt idx="745">
                <c:v>0.83544303797468356</c:v>
              </c:pt>
              <c:pt idx="746">
                <c:v>0.83544303797468356</c:v>
              </c:pt>
              <c:pt idx="747">
                <c:v>0.83122362869198307</c:v>
              </c:pt>
              <c:pt idx="748">
                <c:v>0.83122362869198307</c:v>
              </c:pt>
              <c:pt idx="749">
                <c:v>0.83122362869198307</c:v>
              </c:pt>
              <c:pt idx="750">
                <c:v>0.83122362869198307</c:v>
              </c:pt>
              <c:pt idx="751">
                <c:v>0.8270042194092827</c:v>
              </c:pt>
              <c:pt idx="752">
                <c:v>0.82278481012658233</c:v>
              </c:pt>
              <c:pt idx="753">
                <c:v>0.82278481012658233</c:v>
              </c:pt>
              <c:pt idx="754">
                <c:v>0.82278481012658233</c:v>
              </c:pt>
              <c:pt idx="755">
                <c:v>0.82278481012658233</c:v>
              </c:pt>
              <c:pt idx="756">
                <c:v>0.81856540084388185</c:v>
              </c:pt>
              <c:pt idx="757">
                <c:v>0.81856540084388185</c:v>
              </c:pt>
              <c:pt idx="758">
                <c:v>0.81434599156118148</c:v>
              </c:pt>
              <c:pt idx="759">
                <c:v>0.81434599156118148</c:v>
              </c:pt>
              <c:pt idx="760">
                <c:v>0.81434599156118148</c:v>
              </c:pt>
              <c:pt idx="761">
                <c:v>0.81434599156118148</c:v>
              </c:pt>
              <c:pt idx="762">
                <c:v>0.81434599156118148</c:v>
              </c:pt>
              <c:pt idx="763">
                <c:v>0.81434599156118148</c:v>
              </c:pt>
              <c:pt idx="764">
                <c:v>0.81434599156118148</c:v>
              </c:pt>
              <c:pt idx="765">
                <c:v>0.81434599156118148</c:v>
              </c:pt>
              <c:pt idx="766">
                <c:v>0.81434599156118148</c:v>
              </c:pt>
              <c:pt idx="767">
                <c:v>0.810126582278481</c:v>
              </c:pt>
              <c:pt idx="768">
                <c:v>0.810126582278481</c:v>
              </c:pt>
              <c:pt idx="769">
                <c:v>0.810126582278481</c:v>
              </c:pt>
              <c:pt idx="770">
                <c:v>0.810126582278481</c:v>
              </c:pt>
              <c:pt idx="771">
                <c:v>0.80590717299578063</c:v>
              </c:pt>
              <c:pt idx="772">
                <c:v>0.80590717299578063</c:v>
              </c:pt>
              <c:pt idx="773">
                <c:v>0.80590717299578063</c:v>
              </c:pt>
              <c:pt idx="774">
                <c:v>0.80590717299578063</c:v>
              </c:pt>
              <c:pt idx="775">
                <c:v>0.80590717299578063</c:v>
              </c:pt>
              <c:pt idx="776">
                <c:v>0.80590717299578063</c:v>
              </c:pt>
              <c:pt idx="777">
                <c:v>0.80590717299578063</c:v>
              </c:pt>
              <c:pt idx="778">
                <c:v>0.80590717299578063</c:v>
              </c:pt>
              <c:pt idx="779">
                <c:v>0.80590717299578063</c:v>
              </c:pt>
              <c:pt idx="780">
                <c:v>0.80590717299578063</c:v>
              </c:pt>
              <c:pt idx="781">
                <c:v>0.80168776371308015</c:v>
              </c:pt>
              <c:pt idx="782">
                <c:v>0.79746835443037978</c:v>
              </c:pt>
              <c:pt idx="783">
                <c:v>0.79746835443037978</c:v>
              </c:pt>
              <c:pt idx="784">
                <c:v>0.79746835443037978</c:v>
              </c:pt>
              <c:pt idx="785">
                <c:v>0.79746835443037978</c:v>
              </c:pt>
              <c:pt idx="786">
                <c:v>0.79746835443037978</c:v>
              </c:pt>
              <c:pt idx="787">
                <c:v>0.79746835443037978</c:v>
              </c:pt>
              <c:pt idx="788">
                <c:v>0.79746835443037978</c:v>
              </c:pt>
              <c:pt idx="789">
                <c:v>0.79746835443037978</c:v>
              </c:pt>
              <c:pt idx="790">
                <c:v>0.7932489451476793</c:v>
              </c:pt>
              <c:pt idx="791">
                <c:v>0.7932489451476793</c:v>
              </c:pt>
              <c:pt idx="792">
                <c:v>0.7932489451476793</c:v>
              </c:pt>
              <c:pt idx="793">
                <c:v>0.7932489451476793</c:v>
              </c:pt>
              <c:pt idx="794">
                <c:v>0.7932489451476793</c:v>
              </c:pt>
              <c:pt idx="795">
                <c:v>0.7932489451476793</c:v>
              </c:pt>
              <c:pt idx="796">
                <c:v>0.7932489451476793</c:v>
              </c:pt>
              <c:pt idx="797">
                <c:v>0.78902953586497893</c:v>
              </c:pt>
              <c:pt idx="798">
                <c:v>0.78902953586497893</c:v>
              </c:pt>
              <c:pt idx="799">
                <c:v>0.78902953586497893</c:v>
              </c:pt>
              <c:pt idx="800">
                <c:v>0.78902953586497893</c:v>
              </c:pt>
              <c:pt idx="801">
                <c:v>0.78902953586497893</c:v>
              </c:pt>
              <c:pt idx="802">
                <c:v>0.78902953586497893</c:v>
              </c:pt>
              <c:pt idx="803">
                <c:v>0.78902953586497893</c:v>
              </c:pt>
              <c:pt idx="804">
                <c:v>0.78902953586497893</c:v>
              </c:pt>
              <c:pt idx="805">
                <c:v>0.78902953586497893</c:v>
              </c:pt>
              <c:pt idx="806">
                <c:v>0.78902953586497893</c:v>
              </c:pt>
              <c:pt idx="807">
                <c:v>0.78902953586497893</c:v>
              </c:pt>
              <c:pt idx="808">
                <c:v>0.78902953586497893</c:v>
              </c:pt>
              <c:pt idx="809">
                <c:v>0.78902953586497893</c:v>
              </c:pt>
              <c:pt idx="810">
                <c:v>0.78902953586497893</c:v>
              </c:pt>
              <c:pt idx="811">
                <c:v>0.78902953586497893</c:v>
              </c:pt>
              <c:pt idx="812">
                <c:v>0.78902953586497893</c:v>
              </c:pt>
              <c:pt idx="813">
                <c:v>0.78902953586497893</c:v>
              </c:pt>
              <c:pt idx="814">
                <c:v>0.78902953586497893</c:v>
              </c:pt>
              <c:pt idx="815">
                <c:v>0.78902953586497893</c:v>
              </c:pt>
              <c:pt idx="816">
                <c:v>0.78902953586497893</c:v>
              </c:pt>
              <c:pt idx="817">
                <c:v>0.78902953586497893</c:v>
              </c:pt>
              <c:pt idx="818">
                <c:v>0.78902953586497893</c:v>
              </c:pt>
              <c:pt idx="819">
                <c:v>0.78902953586497893</c:v>
              </c:pt>
              <c:pt idx="820">
                <c:v>0.78902953586497893</c:v>
              </c:pt>
              <c:pt idx="821">
                <c:v>0.78902953586497893</c:v>
              </c:pt>
              <c:pt idx="822">
                <c:v>0.78902953586497893</c:v>
              </c:pt>
              <c:pt idx="823">
                <c:v>0.78481012658227844</c:v>
              </c:pt>
              <c:pt idx="824">
                <c:v>0.78059071729957807</c:v>
              </c:pt>
              <c:pt idx="825">
                <c:v>0.77637130801687759</c:v>
              </c:pt>
              <c:pt idx="826">
                <c:v>0.77637130801687759</c:v>
              </c:pt>
              <c:pt idx="827">
                <c:v>0.77637130801687759</c:v>
              </c:pt>
              <c:pt idx="828">
                <c:v>0.77637130801687759</c:v>
              </c:pt>
              <c:pt idx="829">
                <c:v>0.77637130801687759</c:v>
              </c:pt>
              <c:pt idx="830">
                <c:v>0.77637130801687759</c:v>
              </c:pt>
              <c:pt idx="831">
                <c:v>0.77215189873417722</c:v>
              </c:pt>
              <c:pt idx="832">
                <c:v>0.77215189873417722</c:v>
              </c:pt>
              <c:pt idx="833">
                <c:v>0.77215189873417722</c:v>
              </c:pt>
              <c:pt idx="834">
                <c:v>0.77215189873417722</c:v>
              </c:pt>
              <c:pt idx="835">
                <c:v>0.77215189873417722</c:v>
              </c:pt>
              <c:pt idx="836">
                <c:v>0.77215189873417722</c:v>
              </c:pt>
              <c:pt idx="837">
                <c:v>0.77215189873417722</c:v>
              </c:pt>
              <c:pt idx="838">
                <c:v>0.77215189873417722</c:v>
              </c:pt>
              <c:pt idx="839">
                <c:v>0.77215189873417722</c:v>
              </c:pt>
              <c:pt idx="840">
                <c:v>0.77215189873417722</c:v>
              </c:pt>
              <c:pt idx="841">
                <c:v>0.77215189873417722</c:v>
              </c:pt>
              <c:pt idx="842">
                <c:v>0.77215189873417722</c:v>
              </c:pt>
              <c:pt idx="843">
                <c:v>0.77215189873417722</c:v>
              </c:pt>
              <c:pt idx="844">
                <c:v>0.77215189873417722</c:v>
              </c:pt>
              <c:pt idx="845">
                <c:v>0.77215189873417722</c:v>
              </c:pt>
              <c:pt idx="846">
                <c:v>0.77215189873417722</c:v>
              </c:pt>
              <c:pt idx="847">
                <c:v>0.77215189873417722</c:v>
              </c:pt>
              <c:pt idx="848">
                <c:v>0.77215189873417722</c:v>
              </c:pt>
              <c:pt idx="849">
                <c:v>0.77215189873417722</c:v>
              </c:pt>
              <c:pt idx="850">
                <c:v>0.77215189873417722</c:v>
              </c:pt>
              <c:pt idx="851">
                <c:v>0.77215189873417722</c:v>
              </c:pt>
              <c:pt idx="852">
                <c:v>0.76793248945147674</c:v>
              </c:pt>
              <c:pt idx="853">
                <c:v>0.76793248945147674</c:v>
              </c:pt>
              <c:pt idx="854">
                <c:v>0.76793248945147674</c:v>
              </c:pt>
              <c:pt idx="855">
                <c:v>0.76793248945147674</c:v>
              </c:pt>
              <c:pt idx="856">
                <c:v>0.76793248945147674</c:v>
              </c:pt>
              <c:pt idx="857">
                <c:v>0.76793248945147674</c:v>
              </c:pt>
              <c:pt idx="858">
                <c:v>0.76793248945147674</c:v>
              </c:pt>
              <c:pt idx="859">
                <c:v>0.76793248945147674</c:v>
              </c:pt>
              <c:pt idx="860">
                <c:v>0.76793248945147674</c:v>
              </c:pt>
              <c:pt idx="861">
                <c:v>0.76793248945147674</c:v>
              </c:pt>
              <c:pt idx="862">
                <c:v>0.76793248945147674</c:v>
              </c:pt>
              <c:pt idx="863">
                <c:v>0.76371308016877637</c:v>
              </c:pt>
              <c:pt idx="864">
                <c:v>0.76371308016877637</c:v>
              </c:pt>
              <c:pt idx="865">
                <c:v>0.76371308016877637</c:v>
              </c:pt>
              <c:pt idx="866">
                <c:v>0.76371308016877637</c:v>
              </c:pt>
              <c:pt idx="867">
                <c:v>0.76371308016877637</c:v>
              </c:pt>
              <c:pt idx="868">
                <c:v>0.76371308016877637</c:v>
              </c:pt>
              <c:pt idx="869">
                <c:v>0.76371308016877637</c:v>
              </c:pt>
              <c:pt idx="870">
                <c:v>0.76371308016877637</c:v>
              </c:pt>
              <c:pt idx="871">
                <c:v>0.759493670886076</c:v>
              </c:pt>
              <c:pt idx="872">
                <c:v>0.759493670886076</c:v>
              </c:pt>
              <c:pt idx="873">
                <c:v>0.759493670886076</c:v>
              </c:pt>
              <c:pt idx="874">
                <c:v>0.759493670886076</c:v>
              </c:pt>
              <c:pt idx="875">
                <c:v>0.759493670886076</c:v>
              </c:pt>
              <c:pt idx="876">
                <c:v>0.759493670886076</c:v>
              </c:pt>
              <c:pt idx="877">
                <c:v>0.759493670886076</c:v>
              </c:pt>
              <c:pt idx="878">
                <c:v>0.759493670886076</c:v>
              </c:pt>
              <c:pt idx="879">
                <c:v>0.759493670886076</c:v>
              </c:pt>
              <c:pt idx="880">
                <c:v>0.75527426160337552</c:v>
              </c:pt>
              <c:pt idx="881">
                <c:v>0.75527426160337552</c:v>
              </c:pt>
              <c:pt idx="882">
                <c:v>0.75527426160337552</c:v>
              </c:pt>
              <c:pt idx="883">
                <c:v>0.75105485232067515</c:v>
              </c:pt>
              <c:pt idx="884">
                <c:v>0.75105485232067515</c:v>
              </c:pt>
              <c:pt idx="885">
                <c:v>0.75105485232067515</c:v>
              </c:pt>
              <c:pt idx="886">
                <c:v>0.75105485232067515</c:v>
              </c:pt>
              <c:pt idx="887">
                <c:v>0.75105485232067515</c:v>
              </c:pt>
              <c:pt idx="888">
                <c:v>0.75105485232067515</c:v>
              </c:pt>
              <c:pt idx="889">
                <c:v>0.75105485232067515</c:v>
              </c:pt>
              <c:pt idx="890">
                <c:v>0.75105485232067515</c:v>
              </c:pt>
              <c:pt idx="891">
                <c:v>0.75105485232067515</c:v>
              </c:pt>
              <c:pt idx="892">
                <c:v>0.75105485232067515</c:v>
              </c:pt>
              <c:pt idx="893">
                <c:v>0.75105485232067515</c:v>
              </c:pt>
              <c:pt idx="894">
                <c:v>0.75105485232067515</c:v>
              </c:pt>
              <c:pt idx="895">
                <c:v>0.75105485232067515</c:v>
              </c:pt>
              <c:pt idx="896">
                <c:v>0.75105485232067515</c:v>
              </c:pt>
              <c:pt idx="897">
                <c:v>0.75105485232067515</c:v>
              </c:pt>
              <c:pt idx="898">
                <c:v>0.75105485232067515</c:v>
              </c:pt>
              <c:pt idx="899">
                <c:v>0.75105485232067515</c:v>
              </c:pt>
              <c:pt idx="900">
                <c:v>0.75105485232067515</c:v>
              </c:pt>
              <c:pt idx="901">
                <c:v>0.75105485232067515</c:v>
              </c:pt>
              <c:pt idx="902">
                <c:v>0.75105485232067515</c:v>
              </c:pt>
              <c:pt idx="903">
                <c:v>0.75105485232067515</c:v>
              </c:pt>
              <c:pt idx="904">
                <c:v>0.75105485232067515</c:v>
              </c:pt>
              <c:pt idx="905">
                <c:v>0.75105485232067515</c:v>
              </c:pt>
              <c:pt idx="906">
                <c:v>0.75105485232067515</c:v>
              </c:pt>
              <c:pt idx="907">
                <c:v>0.75105485232067515</c:v>
              </c:pt>
              <c:pt idx="908">
                <c:v>0.75105485232067515</c:v>
              </c:pt>
              <c:pt idx="909">
                <c:v>0.75105485232067515</c:v>
              </c:pt>
              <c:pt idx="910">
                <c:v>0.74683544303797467</c:v>
              </c:pt>
              <c:pt idx="911">
                <c:v>0.74683544303797467</c:v>
              </c:pt>
              <c:pt idx="912">
                <c:v>0.74683544303797467</c:v>
              </c:pt>
              <c:pt idx="913">
                <c:v>0.74683544303797467</c:v>
              </c:pt>
              <c:pt idx="914">
                <c:v>0.74683544303797467</c:v>
              </c:pt>
              <c:pt idx="915">
                <c:v>0.74683544303797467</c:v>
              </c:pt>
              <c:pt idx="916">
                <c:v>0.74683544303797467</c:v>
              </c:pt>
              <c:pt idx="917">
                <c:v>0.74683544303797467</c:v>
              </c:pt>
              <c:pt idx="918">
                <c:v>0.74683544303797467</c:v>
              </c:pt>
              <c:pt idx="919">
                <c:v>0.7426160337552743</c:v>
              </c:pt>
              <c:pt idx="920">
                <c:v>0.7426160337552743</c:v>
              </c:pt>
              <c:pt idx="921">
                <c:v>0.7426160337552743</c:v>
              </c:pt>
              <c:pt idx="922">
                <c:v>0.7426160337552743</c:v>
              </c:pt>
              <c:pt idx="923">
                <c:v>0.7426160337552743</c:v>
              </c:pt>
              <c:pt idx="924">
                <c:v>0.7426160337552743</c:v>
              </c:pt>
              <c:pt idx="925">
                <c:v>0.7426160337552743</c:v>
              </c:pt>
              <c:pt idx="926">
                <c:v>0.7426160337552743</c:v>
              </c:pt>
              <c:pt idx="927">
                <c:v>0.7426160337552743</c:v>
              </c:pt>
              <c:pt idx="928">
                <c:v>0.7426160337552743</c:v>
              </c:pt>
              <c:pt idx="929">
                <c:v>0.7426160337552743</c:v>
              </c:pt>
              <c:pt idx="930">
                <c:v>0.7426160337552743</c:v>
              </c:pt>
              <c:pt idx="931">
                <c:v>0.7426160337552743</c:v>
              </c:pt>
              <c:pt idx="932">
                <c:v>0.7426160337552743</c:v>
              </c:pt>
              <c:pt idx="933">
                <c:v>0.7426160337552743</c:v>
              </c:pt>
              <c:pt idx="934">
                <c:v>0.7426160337552743</c:v>
              </c:pt>
              <c:pt idx="935">
                <c:v>0.7426160337552743</c:v>
              </c:pt>
              <c:pt idx="936">
                <c:v>0.7426160337552743</c:v>
              </c:pt>
              <c:pt idx="937">
                <c:v>0.7426160337552743</c:v>
              </c:pt>
              <c:pt idx="938">
                <c:v>0.7426160337552743</c:v>
              </c:pt>
              <c:pt idx="939">
                <c:v>0.7426160337552743</c:v>
              </c:pt>
              <c:pt idx="940">
                <c:v>0.7426160337552743</c:v>
              </c:pt>
              <c:pt idx="941">
                <c:v>0.7426160337552743</c:v>
              </c:pt>
              <c:pt idx="942">
                <c:v>0.7426160337552743</c:v>
              </c:pt>
              <c:pt idx="943">
                <c:v>0.7426160337552743</c:v>
              </c:pt>
              <c:pt idx="944">
                <c:v>0.7426160337552743</c:v>
              </c:pt>
              <c:pt idx="945">
                <c:v>0.7426160337552743</c:v>
              </c:pt>
              <c:pt idx="946">
                <c:v>0.7426160337552743</c:v>
              </c:pt>
              <c:pt idx="947">
                <c:v>0.7426160337552743</c:v>
              </c:pt>
              <c:pt idx="948">
                <c:v>0.7426160337552743</c:v>
              </c:pt>
              <c:pt idx="949">
                <c:v>0.7426160337552743</c:v>
              </c:pt>
              <c:pt idx="950">
                <c:v>0.7426160337552743</c:v>
              </c:pt>
              <c:pt idx="951">
                <c:v>0.7426160337552743</c:v>
              </c:pt>
              <c:pt idx="952">
                <c:v>0.7426160337552743</c:v>
              </c:pt>
              <c:pt idx="953">
                <c:v>0.73839662447257381</c:v>
              </c:pt>
              <c:pt idx="954">
                <c:v>0.73839662447257381</c:v>
              </c:pt>
              <c:pt idx="955">
                <c:v>0.73839662447257381</c:v>
              </c:pt>
              <c:pt idx="956">
                <c:v>0.73839662447257381</c:v>
              </c:pt>
              <c:pt idx="957">
                <c:v>0.73839662447257381</c:v>
              </c:pt>
              <c:pt idx="958">
                <c:v>0.73839662447257381</c:v>
              </c:pt>
              <c:pt idx="959">
                <c:v>0.73839662447257381</c:v>
              </c:pt>
              <c:pt idx="960">
                <c:v>0.73839662447257381</c:v>
              </c:pt>
              <c:pt idx="961">
                <c:v>0.73839662447257381</c:v>
              </c:pt>
              <c:pt idx="962">
                <c:v>0.73839662447257381</c:v>
              </c:pt>
              <c:pt idx="963">
                <c:v>0.73417721518987344</c:v>
              </c:pt>
              <c:pt idx="964">
                <c:v>0.73417721518987344</c:v>
              </c:pt>
              <c:pt idx="965">
                <c:v>0.72995780590717296</c:v>
              </c:pt>
              <c:pt idx="966">
                <c:v>0.72995780590717296</c:v>
              </c:pt>
              <c:pt idx="967">
                <c:v>0.72995780590717296</c:v>
              </c:pt>
              <c:pt idx="968">
                <c:v>0.72995780590717296</c:v>
              </c:pt>
              <c:pt idx="969">
                <c:v>0.72995780590717296</c:v>
              </c:pt>
              <c:pt idx="970">
                <c:v>0.72995780590717296</c:v>
              </c:pt>
              <c:pt idx="971">
                <c:v>0.72995780590717296</c:v>
              </c:pt>
              <c:pt idx="972">
                <c:v>0.72995780590717296</c:v>
              </c:pt>
              <c:pt idx="973">
                <c:v>0.72995780590717296</c:v>
              </c:pt>
              <c:pt idx="974">
                <c:v>0.72995780590717296</c:v>
              </c:pt>
              <c:pt idx="975">
                <c:v>0.72995780590717296</c:v>
              </c:pt>
              <c:pt idx="976">
                <c:v>0.72995780590717296</c:v>
              </c:pt>
              <c:pt idx="977">
                <c:v>0.72995780590717296</c:v>
              </c:pt>
              <c:pt idx="978">
                <c:v>0.72995780590717296</c:v>
              </c:pt>
              <c:pt idx="979">
                <c:v>0.72995780590717296</c:v>
              </c:pt>
              <c:pt idx="980">
                <c:v>0.72995780590717296</c:v>
              </c:pt>
              <c:pt idx="981">
                <c:v>0.72573839662447259</c:v>
              </c:pt>
              <c:pt idx="982">
                <c:v>0.72151898734177211</c:v>
              </c:pt>
              <c:pt idx="983">
                <c:v>0.72151898734177211</c:v>
              </c:pt>
              <c:pt idx="984">
                <c:v>0.72151898734177211</c:v>
              </c:pt>
              <c:pt idx="985">
                <c:v>0.71729957805907174</c:v>
              </c:pt>
              <c:pt idx="986">
                <c:v>0.71729957805907174</c:v>
              </c:pt>
              <c:pt idx="987">
                <c:v>0.71729957805907174</c:v>
              </c:pt>
              <c:pt idx="988">
                <c:v>0.71729957805907174</c:v>
              </c:pt>
              <c:pt idx="989">
                <c:v>0.71729957805907174</c:v>
              </c:pt>
              <c:pt idx="990">
                <c:v>0.71308016877637126</c:v>
              </c:pt>
              <c:pt idx="991">
                <c:v>0.71308016877637126</c:v>
              </c:pt>
              <c:pt idx="992">
                <c:v>0.71308016877637126</c:v>
              </c:pt>
              <c:pt idx="993">
                <c:v>0.71308016877637126</c:v>
              </c:pt>
              <c:pt idx="994">
                <c:v>0.71308016877637126</c:v>
              </c:pt>
              <c:pt idx="995">
                <c:v>0.70886075949367089</c:v>
              </c:pt>
              <c:pt idx="996">
                <c:v>0.70886075949367089</c:v>
              </c:pt>
              <c:pt idx="997">
                <c:v>0.70886075949367089</c:v>
              </c:pt>
              <c:pt idx="998">
                <c:v>0.70464135021097052</c:v>
              </c:pt>
              <c:pt idx="999">
                <c:v>0.70042194092827004</c:v>
              </c:pt>
              <c:pt idx="1000">
                <c:v>0.70042194092827004</c:v>
              </c:pt>
              <c:pt idx="1001">
                <c:v>0.70042194092827004</c:v>
              </c:pt>
              <c:pt idx="1002">
                <c:v>0.70042194092827004</c:v>
              </c:pt>
              <c:pt idx="1003">
                <c:v>0.70042194092827004</c:v>
              </c:pt>
              <c:pt idx="1004">
                <c:v>0.70042194092827004</c:v>
              </c:pt>
              <c:pt idx="1005">
                <c:v>0.70042194092827004</c:v>
              </c:pt>
              <c:pt idx="1006">
                <c:v>0.70042194092827004</c:v>
              </c:pt>
              <c:pt idx="1007">
                <c:v>0.70042194092827004</c:v>
              </c:pt>
              <c:pt idx="1008">
                <c:v>0.70042194092827004</c:v>
              </c:pt>
              <c:pt idx="1009">
                <c:v>0.70042194092827004</c:v>
              </c:pt>
              <c:pt idx="1010">
                <c:v>0.70042194092827004</c:v>
              </c:pt>
              <c:pt idx="1011">
                <c:v>0.70042194092827004</c:v>
              </c:pt>
              <c:pt idx="1012">
                <c:v>0.70042194092827004</c:v>
              </c:pt>
              <c:pt idx="1013">
                <c:v>0.70042194092827004</c:v>
              </c:pt>
              <c:pt idx="1014">
                <c:v>0.70042194092827004</c:v>
              </c:pt>
              <c:pt idx="1015">
                <c:v>0.70042194092827004</c:v>
              </c:pt>
              <c:pt idx="1016">
                <c:v>0.70042194092827004</c:v>
              </c:pt>
              <c:pt idx="1017">
                <c:v>0.70042194092827004</c:v>
              </c:pt>
              <c:pt idx="1018">
                <c:v>0.70042194092827004</c:v>
              </c:pt>
              <c:pt idx="1019">
                <c:v>0.70042194092827004</c:v>
              </c:pt>
              <c:pt idx="1020">
                <c:v>0.70042194092827004</c:v>
              </c:pt>
              <c:pt idx="1021">
                <c:v>0.70042194092827004</c:v>
              </c:pt>
              <c:pt idx="1022">
                <c:v>0.70042194092827004</c:v>
              </c:pt>
              <c:pt idx="1023">
                <c:v>0.70042194092827004</c:v>
              </c:pt>
              <c:pt idx="1024">
                <c:v>0.70042194092827004</c:v>
              </c:pt>
              <c:pt idx="1025">
                <c:v>0.70042194092827004</c:v>
              </c:pt>
              <c:pt idx="1026">
                <c:v>0.70042194092827004</c:v>
              </c:pt>
              <c:pt idx="1027">
                <c:v>0.70042194092827004</c:v>
              </c:pt>
              <c:pt idx="1028">
                <c:v>0.70042194092827004</c:v>
              </c:pt>
              <c:pt idx="1029">
                <c:v>0.70042194092827004</c:v>
              </c:pt>
              <c:pt idx="1030">
                <c:v>0.70042194092827004</c:v>
              </c:pt>
              <c:pt idx="1031">
                <c:v>0.70042194092827004</c:v>
              </c:pt>
              <c:pt idx="1032">
                <c:v>0.70042194092827004</c:v>
              </c:pt>
              <c:pt idx="1033">
                <c:v>0.70042194092827004</c:v>
              </c:pt>
              <c:pt idx="1034">
                <c:v>0.70042194092827004</c:v>
              </c:pt>
              <c:pt idx="1035">
                <c:v>0.70042194092827004</c:v>
              </c:pt>
              <c:pt idx="1036">
                <c:v>0.70042194092827004</c:v>
              </c:pt>
              <c:pt idx="1037">
                <c:v>0.70042194092827004</c:v>
              </c:pt>
              <c:pt idx="1038">
                <c:v>0.70042194092827004</c:v>
              </c:pt>
              <c:pt idx="1039">
                <c:v>0.69620253164556967</c:v>
              </c:pt>
              <c:pt idx="1040">
                <c:v>0.69620253164556967</c:v>
              </c:pt>
              <c:pt idx="1041">
                <c:v>0.69198312236286919</c:v>
              </c:pt>
              <c:pt idx="1042">
                <c:v>0.69198312236286919</c:v>
              </c:pt>
              <c:pt idx="1043">
                <c:v>0.69198312236286919</c:v>
              </c:pt>
              <c:pt idx="1044">
                <c:v>0.69198312236286919</c:v>
              </c:pt>
              <c:pt idx="1045">
                <c:v>0.69198312236286919</c:v>
              </c:pt>
              <c:pt idx="1046">
                <c:v>0.69198312236286919</c:v>
              </c:pt>
              <c:pt idx="1047">
                <c:v>0.69198312236286919</c:v>
              </c:pt>
              <c:pt idx="1048">
                <c:v>0.69198312236286919</c:v>
              </c:pt>
              <c:pt idx="1049">
                <c:v>0.69198312236286919</c:v>
              </c:pt>
              <c:pt idx="1050">
                <c:v>0.69198312236286919</c:v>
              </c:pt>
              <c:pt idx="1051">
                <c:v>0.69198312236286919</c:v>
              </c:pt>
              <c:pt idx="1052">
                <c:v>0.69198312236286919</c:v>
              </c:pt>
              <c:pt idx="1053">
                <c:v>0.69198312236286919</c:v>
              </c:pt>
              <c:pt idx="1054">
                <c:v>0.69198312236286919</c:v>
              </c:pt>
              <c:pt idx="1055">
                <c:v>0.69198312236286919</c:v>
              </c:pt>
              <c:pt idx="1056">
                <c:v>0.69198312236286919</c:v>
              </c:pt>
              <c:pt idx="1057">
                <c:v>0.69198312236286919</c:v>
              </c:pt>
              <c:pt idx="1058">
                <c:v>0.68776371308016881</c:v>
              </c:pt>
              <c:pt idx="1059">
                <c:v>0.68776371308016881</c:v>
              </c:pt>
              <c:pt idx="1060">
                <c:v>0.68776371308016881</c:v>
              </c:pt>
              <c:pt idx="1061">
                <c:v>0.68354430379746833</c:v>
              </c:pt>
              <c:pt idx="1062">
                <c:v>0.68354430379746833</c:v>
              </c:pt>
              <c:pt idx="1063">
                <c:v>0.68354430379746833</c:v>
              </c:pt>
              <c:pt idx="1064">
                <c:v>0.67932489451476796</c:v>
              </c:pt>
              <c:pt idx="1065">
                <c:v>0.67932489451476796</c:v>
              </c:pt>
              <c:pt idx="1066">
                <c:v>0.67932489451476796</c:v>
              </c:pt>
              <c:pt idx="1067">
                <c:v>0.67932489451476796</c:v>
              </c:pt>
              <c:pt idx="1068">
                <c:v>0.67932489451476796</c:v>
              </c:pt>
              <c:pt idx="1069">
                <c:v>0.67510548523206748</c:v>
              </c:pt>
              <c:pt idx="1070">
                <c:v>0.67510548523206748</c:v>
              </c:pt>
              <c:pt idx="1071">
                <c:v>0.67510548523206748</c:v>
              </c:pt>
              <c:pt idx="1072">
                <c:v>0.67510548523206748</c:v>
              </c:pt>
              <c:pt idx="1073">
                <c:v>0.67510548523206748</c:v>
              </c:pt>
              <c:pt idx="1074">
                <c:v>0.67510548523206748</c:v>
              </c:pt>
              <c:pt idx="1075">
                <c:v>0.67510548523206748</c:v>
              </c:pt>
              <c:pt idx="1076">
                <c:v>0.67510548523206748</c:v>
              </c:pt>
              <c:pt idx="1077">
                <c:v>0.67510548523206748</c:v>
              </c:pt>
              <c:pt idx="1078">
                <c:v>0.67510548523206748</c:v>
              </c:pt>
              <c:pt idx="1079">
                <c:v>0.67088607594936711</c:v>
              </c:pt>
              <c:pt idx="1080">
                <c:v>0.67088607594936711</c:v>
              </c:pt>
              <c:pt idx="1081">
                <c:v>0.67088607594936711</c:v>
              </c:pt>
              <c:pt idx="1082">
                <c:v>0.67088607594936711</c:v>
              </c:pt>
              <c:pt idx="1083">
                <c:v>0.67088607594936711</c:v>
              </c:pt>
              <c:pt idx="1084">
                <c:v>0.67088607594936711</c:v>
              </c:pt>
              <c:pt idx="1085">
                <c:v>0.67088607594936711</c:v>
              </c:pt>
              <c:pt idx="1086">
                <c:v>0.67088607594936711</c:v>
              </c:pt>
              <c:pt idx="1087">
                <c:v>0.66666666666666663</c:v>
              </c:pt>
              <c:pt idx="1088">
                <c:v>0.66666666666666663</c:v>
              </c:pt>
              <c:pt idx="1089">
                <c:v>0.66666666666666663</c:v>
              </c:pt>
              <c:pt idx="1090">
                <c:v>0.66666666666666663</c:v>
              </c:pt>
              <c:pt idx="1091">
                <c:v>0.66666666666666663</c:v>
              </c:pt>
              <c:pt idx="1092">
                <c:v>0.66666666666666663</c:v>
              </c:pt>
              <c:pt idx="1093">
                <c:v>0.66666666666666663</c:v>
              </c:pt>
              <c:pt idx="1094">
                <c:v>0.66244725738396626</c:v>
              </c:pt>
              <c:pt idx="1095">
                <c:v>0.66244725738396626</c:v>
              </c:pt>
              <c:pt idx="1096">
                <c:v>0.66244725738396626</c:v>
              </c:pt>
              <c:pt idx="1097">
                <c:v>0.65822784810126578</c:v>
              </c:pt>
              <c:pt idx="1098">
                <c:v>0.65822784810126578</c:v>
              </c:pt>
              <c:pt idx="1099">
                <c:v>0.65400843881856541</c:v>
              </c:pt>
              <c:pt idx="1100">
                <c:v>0.65400843881856541</c:v>
              </c:pt>
              <c:pt idx="1101">
                <c:v>0.65400843881856541</c:v>
              </c:pt>
              <c:pt idx="1102">
                <c:v>0.64978902953586493</c:v>
              </c:pt>
              <c:pt idx="1103">
                <c:v>0.64978902953586493</c:v>
              </c:pt>
              <c:pt idx="1104">
                <c:v>0.64978902953586493</c:v>
              </c:pt>
              <c:pt idx="1105">
                <c:v>0.64978902953586493</c:v>
              </c:pt>
              <c:pt idx="1106">
                <c:v>0.64556962025316456</c:v>
              </c:pt>
              <c:pt idx="1107">
                <c:v>0.64556962025316456</c:v>
              </c:pt>
              <c:pt idx="1108">
                <c:v>0.64556962025316456</c:v>
              </c:pt>
              <c:pt idx="1109">
                <c:v>0.64556962025316456</c:v>
              </c:pt>
              <c:pt idx="1110">
                <c:v>0.64556962025316456</c:v>
              </c:pt>
              <c:pt idx="1111">
                <c:v>0.64556962025316456</c:v>
              </c:pt>
              <c:pt idx="1112">
                <c:v>0.64135021097046419</c:v>
              </c:pt>
              <c:pt idx="1113">
                <c:v>0.64135021097046419</c:v>
              </c:pt>
              <c:pt idx="1114">
                <c:v>0.64135021097046419</c:v>
              </c:pt>
              <c:pt idx="1115">
                <c:v>0.64135021097046419</c:v>
              </c:pt>
              <c:pt idx="1116">
                <c:v>0.64135021097046419</c:v>
              </c:pt>
              <c:pt idx="1117">
                <c:v>0.64135021097046419</c:v>
              </c:pt>
              <c:pt idx="1118">
                <c:v>0.64135021097046419</c:v>
              </c:pt>
              <c:pt idx="1119">
                <c:v>0.64135021097046419</c:v>
              </c:pt>
              <c:pt idx="1120">
                <c:v>0.6371308016877637</c:v>
              </c:pt>
              <c:pt idx="1121">
                <c:v>0.6371308016877637</c:v>
              </c:pt>
              <c:pt idx="1122">
                <c:v>0.6371308016877637</c:v>
              </c:pt>
              <c:pt idx="1123">
                <c:v>0.6371308016877637</c:v>
              </c:pt>
              <c:pt idx="1124">
                <c:v>0.63291139240506333</c:v>
              </c:pt>
              <c:pt idx="1125">
                <c:v>0.63291139240506333</c:v>
              </c:pt>
              <c:pt idx="1126">
                <c:v>0.63291139240506333</c:v>
              </c:pt>
              <c:pt idx="1127">
                <c:v>0.63291139240506333</c:v>
              </c:pt>
              <c:pt idx="1128">
                <c:v>0.63291139240506333</c:v>
              </c:pt>
              <c:pt idx="1129">
                <c:v>0.63291139240506333</c:v>
              </c:pt>
              <c:pt idx="1130">
                <c:v>0.62869198312236285</c:v>
              </c:pt>
              <c:pt idx="1131">
                <c:v>0.62447257383966248</c:v>
              </c:pt>
              <c:pt idx="1132">
                <c:v>0.62447257383966248</c:v>
              </c:pt>
              <c:pt idx="1133">
                <c:v>0.620253164556962</c:v>
              </c:pt>
              <c:pt idx="1134">
                <c:v>0.61603375527426163</c:v>
              </c:pt>
              <c:pt idx="1135">
                <c:v>0.61603375527426163</c:v>
              </c:pt>
              <c:pt idx="1136">
                <c:v>0.61603375527426163</c:v>
              </c:pt>
              <c:pt idx="1137">
                <c:v>0.61603375527426163</c:v>
              </c:pt>
              <c:pt idx="1138">
                <c:v>0.61181434599156115</c:v>
              </c:pt>
              <c:pt idx="1139">
                <c:v>0.60759493670886078</c:v>
              </c:pt>
              <c:pt idx="1140">
                <c:v>0.60759493670886078</c:v>
              </c:pt>
              <c:pt idx="1141">
                <c:v>0.60759493670886078</c:v>
              </c:pt>
              <c:pt idx="1142">
                <c:v>0.6033755274261603</c:v>
              </c:pt>
              <c:pt idx="1143">
                <c:v>0.6033755274261603</c:v>
              </c:pt>
              <c:pt idx="1144">
                <c:v>0.6033755274261603</c:v>
              </c:pt>
              <c:pt idx="1145">
                <c:v>0.6033755274261603</c:v>
              </c:pt>
              <c:pt idx="1146">
                <c:v>0.59915611814345993</c:v>
              </c:pt>
              <c:pt idx="1147">
                <c:v>0.59915611814345993</c:v>
              </c:pt>
              <c:pt idx="1148">
                <c:v>0.59915611814345993</c:v>
              </c:pt>
              <c:pt idx="1149">
                <c:v>0.59493670886075944</c:v>
              </c:pt>
              <c:pt idx="1150">
                <c:v>0.59493670886075944</c:v>
              </c:pt>
              <c:pt idx="1151">
                <c:v>0.59071729957805907</c:v>
              </c:pt>
              <c:pt idx="1152">
                <c:v>0.59071729957805907</c:v>
              </c:pt>
              <c:pt idx="1153">
                <c:v>0.59071729957805907</c:v>
              </c:pt>
              <c:pt idx="1154">
                <c:v>0.59071729957805907</c:v>
              </c:pt>
              <c:pt idx="1155">
                <c:v>0.59071729957805907</c:v>
              </c:pt>
              <c:pt idx="1156">
                <c:v>0.59071729957805907</c:v>
              </c:pt>
              <c:pt idx="1157">
                <c:v>0.59071729957805907</c:v>
              </c:pt>
              <c:pt idx="1158">
                <c:v>0.5864978902953587</c:v>
              </c:pt>
              <c:pt idx="1159">
                <c:v>0.5864978902953587</c:v>
              </c:pt>
              <c:pt idx="1160">
                <c:v>0.5864978902953587</c:v>
              </c:pt>
              <c:pt idx="1161">
                <c:v>0.5864978902953587</c:v>
              </c:pt>
              <c:pt idx="1162">
                <c:v>0.58227848101265822</c:v>
              </c:pt>
              <c:pt idx="1163">
                <c:v>0.58227848101265822</c:v>
              </c:pt>
              <c:pt idx="1164">
                <c:v>0.57805907172995785</c:v>
              </c:pt>
              <c:pt idx="1165">
                <c:v>0.57805907172995785</c:v>
              </c:pt>
              <c:pt idx="1166">
                <c:v>0.57805907172995785</c:v>
              </c:pt>
              <c:pt idx="1167">
                <c:v>0.57805907172995785</c:v>
              </c:pt>
              <c:pt idx="1168">
                <c:v>0.57383966244725737</c:v>
              </c:pt>
              <c:pt idx="1169">
                <c:v>0.57383966244725737</c:v>
              </c:pt>
              <c:pt idx="1170">
                <c:v>0.57383966244725737</c:v>
              </c:pt>
              <c:pt idx="1171">
                <c:v>0.57383966244725737</c:v>
              </c:pt>
              <c:pt idx="1172">
                <c:v>0.569620253164557</c:v>
              </c:pt>
              <c:pt idx="1173">
                <c:v>0.569620253164557</c:v>
              </c:pt>
              <c:pt idx="1174">
                <c:v>0.569620253164557</c:v>
              </c:pt>
              <c:pt idx="1175">
                <c:v>0.569620253164557</c:v>
              </c:pt>
              <c:pt idx="1176">
                <c:v>0.569620253164557</c:v>
              </c:pt>
              <c:pt idx="1177">
                <c:v>0.569620253164557</c:v>
              </c:pt>
              <c:pt idx="1178">
                <c:v>0.569620253164557</c:v>
              </c:pt>
              <c:pt idx="1179">
                <c:v>0.569620253164557</c:v>
              </c:pt>
              <c:pt idx="1180">
                <c:v>0.56540084388185652</c:v>
              </c:pt>
              <c:pt idx="1181">
                <c:v>0.56118143459915615</c:v>
              </c:pt>
              <c:pt idx="1182">
                <c:v>0.56118143459915615</c:v>
              </c:pt>
              <c:pt idx="1183">
                <c:v>0.55696202531645567</c:v>
              </c:pt>
              <c:pt idx="1184">
                <c:v>0.5527426160337553</c:v>
              </c:pt>
              <c:pt idx="1185">
                <c:v>0.5527426160337553</c:v>
              </c:pt>
              <c:pt idx="1186">
                <c:v>0.5527426160337553</c:v>
              </c:pt>
              <c:pt idx="1187">
                <c:v>0.5527426160337553</c:v>
              </c:pt>
              <c:pt idx="1188">
                <c:v>0.5527426160337553</c:v>
              </c:pt>
              <c:pt idx="1189">
                <c:v>0.54852320675105481</c:v>
              </c:pt>
              <c:pt idx="1190">
                <c:v>0.54852320675105481</c:v>
              </c:pt>
              <c:pt idx="1191">
                <c:v>0.54852320675105481</c:v>
              </c:pt>
              <c:pt idx="1192">
                <c:v>0.54852320675105481</c:v>
              </c:pt>
              <c:pt idx="1193">
                <c:v>0.54430379746835444</c:v>
              </c:pt>
              <c:pt idx="1194">
                <c:v>0.54430379746835444</c:v>
              </c:pt>
              <c:pt idx="1195">
                <c:v>0.54430379746835444</c:v>
              </c:pt>
              <c:pt idx="1196">
                <c:v>0.54430379746835444</c:v>
              </c:pt>
              <c:pt idx="1197">
                <c:v>0.54008438818565396</c:v>
              </c:pt>
              <c:pt idx="1198">
                <c:v>0.53586497890295359</c:v>
              </c:pt>
              <c:pt idx="1199">
                <c:v>0.53586497890295359</c:v>
              </c:pt>
              <c:pt idx="1200">
                <c:v>0.53586497890295359</c:v>
              </c:pt>
              <c:pt idx="1201">
                <c:v>0.53164556962025311</c:v>
              </c:pt>
              <c:pt idx="1202">
                <c:v>0.53164556962025311</c:v>
              </c:pt>
              <c:pt idx="1203">
                <c:v>0.53164556962025311</c:v>
              </c:pt>
              <c:pt idx="1204">
                <c:v>0.53164556962025311</c:v>
              </c:pt>
              <c:pt idx="1205">
                <c:v>0.53164556962025311</c:v>
              </c:pt>
              <c:pt idx="1206">
                <c:v>0.52742616033755274</c:v>
              </c:pt>
              <c:pt idx="1207">
                <c:v>0.52742616033755274</c:v>
              </c:pt>
              <c:pt idx="1208">
                <c:v>0.52320675105485237</c:v>
              </c:pt>
              <c:pt idx="1209">
                <c:v>0.52320675105485237</c:v>
              </c:pt>
              <c:pt idx="1210">
                <c:v>0.52320675105485237</c:v>
              </c:pt>
              <c:pt idx="1211">
                <c:v>0.52320675105485237</c:v>
              </c:pt>
              <c:pt idx="1212">
                <c:v>0.51898734177215189</c:v>
              </c:pt>
              <c:pt idx="1213">
                <c:v>0.51898734177215189</c:v>
              </c:pt>
              <c:pt idx="1214">
                <c:v>0.51476793248945152</c:v>
              </c:pt>
              <c:pt idx="1215">
                <c:v>0.51054852320675104</c:v>
              </c:pt>
              <c:pt idx="1216">
                <c:v>0.51054852320675104</c:v>
              </c:pt>
              <c:pt idx="1217">
                <c:v>0.50632911392405067</c:v>
              </c:pt>
              <c:pt idx="1218">
                <c:v>0.50632911392405067</c:v>
              </c:pt>
              <c:pt idx="1219">
                <c:v>0.50632911392405067</c:v>
              </c:pt>
              <c:pt idx="1220">
                <c:v>0.50632911392405067</c:v>
              </c:pt>
              <c:pt idx="1221">
                <c:v>0.50210970464135019</c:v>
              </c:pt>
              <c:pt idx="1222">
                <c:v>0.49789029535864981</c:v>
              </c:pt>
              <c:pt idx="1223">
                <c:v>0.49789029535864981</c:v>
              </c:pt>
              <c:pt idx="1224">
                <c:v>0.49367088607594939</c:v>
              </c:pt>
              <c:pt idx="1225">
                <c:v>0.48945147679324896</c:v>
              </c:pt>
              <c:pt idx="1226">
                <c:v>0.48945147679324896</c:v>
              </c:pt>
              <c:pt idx="1227">
                <c:v>0.48945147679324896</c:v>
              </c:pt>
              <c:pt idx="1228">
                <c:v>0.48945147679324896</c:v>
              </c:pt>
              <c:pt idx="1229">
                <c:v>0.48945147679324896</c:v>
              </c:pt>
              <c:pt idx="1230">
                <c:v>0.48945147679324896</c:v>
              </c:pt>
              <c:pt idx="1231">
                <c:v>0.48945147679324896</c:v>
              </c:pt>
              <c:pt idx="1232">
                <c:v>0.48945147679324896</c:v>
              </c:pt>
              <c:pt idx="1233">
                <c:v>0.48945147679324896</c:v>
              </c:pt>
              <c:pt idx="1234">
                <c:v>0.48945147679324896</c:v>
              </c:pt>
              <c:pt idx="1235">
                <c:v>0.48945147679324896</c:v>
              </c:pt>
              <c:pt idx="1236">
                <c:v>0.48945147679324896</c:v>
              </c:pt>
              <c:pt idx="1237">
                <c:v>0.48523206751054854</c:v>
              </c:pt>
              <c:pt idx="1238">
                <c:v>0.48101265822784811</c:v>
              </c:pt>
              <c:pt idx="1239">
                <c:v>0.48101265822784811</c:v>
              </c:pt>
              <c:pt idx="1240">
                <c:v>0.47679324894514769</c:v>
              </c:pt>
              <c:pt idx="1241">
                <c:v>0.47679324894514769</c:v>
              </c:pt>
              <c:pt idx="1242">
                <c:v>0.47257383966244726</c:v>
              </c:pt>
              <c:pt idx="1243">
                <c:v>0.46835443037974683</c:v>
              </c:pt>
              <c:pt idx="1244">
                <c:v>0.46413502109704641</c:v>
              </c:pt>
              <c:pt idx="1245">
                <c:v>0.46413502109704641</c:v>
              </c:pt>
              <c:pt idx="1246">
                <c:v>0.45991561181434598</c:v>
              </c:pt>
              <c:pt idx="1247">
                <c:v>0.45569620253164556</c:v>
              </c:pt>
              <c:pt idx="1248">
                <c:v>0.45569620253164556</c:v>
              </c:pt>
              <c:pt idx="1249">
                <c:v>0.45569620253164556</c:v>
              </c:pt>
              <c:pt idx="1250">
                <c:v>0.45147679324894513</c:v>
              </c:pt>
              <c:pt idx="1251">
                <c:v>0.4472573839662447</c:v>
              </c:pt>
              <c:pt idx="1252">
                <c:v>0.4472573839662447</c:v>
              </c:pt>
              <c:pt idx="1253">
                <c:v>0.4472573839662447</c:v>
              </c:pt>
              <c:pt idx="1254">
                <c:v>0.44303797468354428</c:v>
              </c:pt>
              <c:pt idx="1255">
                <c:v>0.44303797468354428</c:v>
              </c:pt>
              <c:pt idx="1256">
                <c:v>0.43881856540084391</c:v>
              </c:pt>
              <c:pt idx="1257">
                <c:v>0.43459915611814348</c:v>
              </c:pt>
              <c:pt idx="1258">
                <c:v>0.43459915611814348</c:v>
              </c:pt>
              <c:pt idx="1259">
                <c:v>0.43459915611814348</c:v>
              </c:pt>
              <c:pt idx="1260">
                <c:v>0.43459915611814348</c:v>
              </c:pt>
              <c:pt idx="1261">
                <c:v>0.43459915611814348</c:v>
              </c:pt>
              <c:pt idx="1262">
                <c:v>0.43459915611814348</c:v>
              </c:pt>
              <c:pt idx="1263">
                <c:v>0.43037974683544306</c:v>
              </c:pt>
              <c:pt idx="1264">
                <c:v>0.43037974683544306</c:v>
              </c:pt>
              <c:pt idx="1265">
                <c:v>0.43037974683544306</c:v>
              </c:pt>
              <c:pt idx="1266">
                <c:v>0.43037974683544306</c:v>
              </c:pt>
              <c:pt idx="1267">
                <c:v>0.42616033755274263</c:v>
              </c:pt>
              <c:pt idx="1268">
                <c:v>0.42616033755274263</c:v>
              </c:pt>
              <c:pt idx="1269">
                <c:v>0.42616033755274263</c:v>
              </c:pt>
              <c:pt idx="1270">
                <c:v>0.42616033755274263</c:v>
              </c:pt>
              <c:pt idx="1271">
                <c:v>0.4219409282700422</c:v>
              </c:pt>
              <c:pt idx="1272">
                <c:v>0.4219409282700422</c:v>
              </c:pt>
              <c:pt idx="1273">
                <c:v>0.4219409282700422</c:v>
              </c:pt>
              <c:pt idx="1274">
                <c:v>0.4219409282700422</c:v>
              </c:pt>
              <c:pt idx="1275">
                <c:v>0.4219409282700422</c:v>
              </c:pt>
              <c:pt idx="1276">
                <c:v>0.4219409282700422</c:v>
              </c:pt>
              <c:pt idx="1277">
                <c:v>0.4219409282700422</c:v>
              </c:pt>
              <c:pt idx="1278">
                <c:v>0.41772151898734178</c:v>
              </c:pt>
              <c:pt idx="1279">
                <c:v>0.41350210970464135</c:v>
              </c:pt>
              <c:pt idx="1280">
                <c:v>0.40928270042194093</c:v>
              </c:pt>
              <c:pt idx="1281">
                <c:v>0.40928270042194093</c:v>
              </c:pt>
              <c:pt idx="1282">
                <c:v>0.40928270042194093</c:v>
              </c:pt>
              <c:pt idx="1283">
                <c:v>0.40928270042194093</c:v>
              </c:pt>
              <c:pt idx="1284">
                <c:v>0.40928270042194093</c:v>
              </c:pt>
              <c:pt idx="1285">
                <c:v>0.40928270042194093</c:v>
              </c:pt>
              <c:pt idx="1286">
                <c:v>0.40928270042194093</c:v>
              </c:pt>
              <c:pt idx="1287">
                <c:v>0.4050632911392405</c:v>
              </c:pt>
              <c:pt idx="1288">
                <c:v>0.40084388185654007</c:v>
              </c:pt>
              <c:pt idx="1289">
                <c:v>0.40084388185654007</c:v>
              </c:pt>
              <c:pt idx="1290">
                <c:v>0.40084388185654007</c:v>
              </c:pt>
              <c:pt idx="1291">
                <c:v>0.40084388185654007</c:v>
              </c:pt>
              <c:pt idx="1292">
                <c:v>0.40084388185654007</c:v>
              </c:pt>
              <c:pt idx="1293">
                <c:v>0.40084388185654007</c:v>
              </c:pt>
              <c:pt idx="1294">
                <c:v>0.40084388185654007</c:v>
              </c:pt>
              <c:pt idx="1295">
                <c:v>0.40084388185654007</c:v>
              </c:pt>
              <c:pt idx="1296">
                <c:v>0.40084388185654007</c:v>
              </c:pt>
              <c:pt idx="1297">
                <c:v>0.40084388185654007</c:v>
              </c:pt>
              <c:pt idx="1298">
                <c:v>0.40084388185654007</c:v>
              </c:pt>
              <c:pt idx="1299">
                <c:v>0.40084388185654007</c:v>
              </c:pt>
              <c:pt idx="1300">
                <c:v>0.40084388185654007</c:v>
              </c:pt>
              <c:pt idx="1301">
                <c:v>0.40084388185654007</c:v>
              </c:pt>
              <c:pt idx="1302">
                <c:v>0.39662447257383965</c:v>
              </c:pt>
              <c:pt idx="1303">
                <c:v>0.39662447257383965</c:v>
              </c:pt>
              <c:pt idx="1304">
                <c:v>0.39662447257383965</c:v>
              </c:pt>
              <c:pt idx="1305">
                <c:v>0.39240506329113922</c:v>
              </c:pt>
              <c:pt idx="1306">
                <c:v>0.3881856540084388</c:v>
              </c:pt>
              <c:pt idx="1307">
                <c:v>0.3881856540084388</c:v>
              </c:pt>
              <c:pt idx="1308">
                <c:v>0.3881856540084388</c:v>
              </c:pt>
              <c:pt idx="1309">
                <c:v>0.3881856540084388</c:v>
              </c:pt>
              <c:pt idx="1310">
                <c:v>0.38396624472573837</c:v>
              </c:pt>
              <c:pt idx="1311">
                <c:v>0.379746835443038</c:v>
              </c:pt>
              <c:pt idx="1312">
                <c:v>0.37552742616033757</c:v>
              </c:pt>
              <c:pt idx="1313">
                <c:v>0.37552742616033757</c:v>
              </c:pt>
              <c:pt idx="1314">
                <c:v>0.37552742616033757</c:v>
              </c:pt>
              <c:pt idx="1315">
                <c:v>0.37552742616033757</c:v>
              </c:pt>
              <c:pt idx="1316">
                <c:v>0.37130801687763715</c:v>
              </c:pt>
              <c:pt idx="1317">
                <c:v>0.37130801687763715</c:v>
              </c:pt>
              <c:pt idx="1318">
                <c:v>0.36708860759493672</c:v>
              </c:pt>
              <c:pt idx="1319">
                <c:v>0.3628691983122363</c:v>
              </c:pt>
              <c:pt idx="1320">
                <c:v>0.3628691983122363</c:v>
              </c:pt>
              <c:pt idx="1321">
                <c:v>0.3628691983122363</c:v>
              </c:pt>
              <c:pt idx="1322">
                <c:v>0.3628691983122363</c:v>
              </c:pt>
              <c:pt idx="1323">
                <c:v>0.35864978902953587</c:v>
              </c:pt>
              <c:pt idx="1324">
                <c:v>0.35864978902953587</c:v>
              </c:pt>
              <c:pt idx="1325">
                <c:v>0.35864978902953587</c:v>
              </c:pt>
              <c:pt idx="1326">
                <c:v>0.35443037974683544</c:v>
              </c:pt>
              <c:pt idx="1327">
                <c:v>0.35443037974683544</c:v>
              </c:pt>
              <c:pt idx="1328">
                <c:v>0.35443037974683544</c:v>
              </c:pt>
              <c:pt idx="1329">
                <c:v>0.35443037974683544</c:v>
              </c:pt>
              <c:pt idx="1330">
                <c:v>0.35443037974683544</c:v>
              </c:pt>
              <c:pt idx="1331">
                <c:v>0.35443037974683544</c:v>
              </c:pt>
              <c:pt idx="1332">
                <c:v>0.35443037974683544</c:v>
              </c:pt>
              <c:pt idx="1333">
                <c:v>0.35443037974683544</c:v>
              </c:pt>
              <c:pt idx="1334">
                <c:v>0.35443037974683544</c:v>
              </c:pt>
              <c:pt idx="1335">
                <c:v>0.35021097046413502</c:v>
              </c:pt>
              <c:pt idx="1336">
                <c:v>0.35021097046413502</c:v>
              </c:pt>
              <c:pt idx="1337">
                <c:v>0.35021097046413502</c:v>
              </c:pt>
              <c:pt idx="1338">
                <c:v>0.34599156118143459</c:v>
              </c:pt>
              <c:pt idx="1339">
                <c:v>0.34599156118143459</c:v>
              </c:pt>
              <c:pt idx="1340">
                <c:v>0.34599156118143459</c:v>
              </c:pt>
              <c:pt idx="1341">
                <c:v>0.34599156118143459</c:v>
              </c:pt>
              <c:pt idx="1342">
                <c:v>0.34177215189873417</c:v>
              </c:pt>
              <c:pt idx="1343">
                <c:v>0.33755274261603374</c:v>
              </c:pt>
              <c:pt idx="1344">
                <c:v>0.33333333333333331</c:v>
              </c:pt>
              <c:pt idx="1345">
                <c:v>0.32911392405063289</c:v>
              </c:pt>
              <c:pt idx="1346">
                <c:v>0.32489451476793246</c:v>
              </c:pt>
              <c:pt idx="1347">
                <c:v>0.32489451476793246</c:v>
              </c:pt>
              <c:pt idx="1348">
                <c:v>0.32489451476793246</c:v>
              </c:pt>
              <c:pt idx="1349">
                <c:v>0.32067510548523209</c:v>
              </c:pt>
              <c:pt idx="1350">
                <c:v>0.32067510548523209</c:v>
              </c:pt>
              <c:pt idx="1351">
                <c:v>0.31645569620253167</c:v>
              </c:pt>
              <c:pt idx="1352">
                <c:v>0.31645569620253167</c:v>
              </c:pt>
              <c:pt idx="1353">
                <c:v>0.31645569620253167</c:v>
              </c:pt>
              <c:pt idx="1354">
                <c:v>0.31645569620253167</c:v>
              </c:pt>
              <c:pt idx="1355">
                <c:v>0.31223628691983124</c:v>
              </c:pt>
              <c:pt idx="1356">
                <c:v>0.31223628691983124</c:v>
              </c:pt>
              <c:pt idx="1357">
                <c:v>0.30801687763713081</c:v>
              </c:pt>
              <c:pt idx="1358">
                <c:v>0.30379746835443039</c:v>
              </c:pt>
              <c:pt idx="1359">
                <c:v>0.29957805907172996</c:v>
              </c:pt>
              <c:pt idx="1360">
                <c:v>0.29535864978902954</c:v>
              </c:pt>
              <c:pt idx="1361">
                <c:v>0.29113924050632911</c:v>
              </c:pt>
              <c:pt idx="1362">
                <c:v>0.29113924050632911</c:v>
              </c:pt>
              <c:pt idx="1363">
                <c:v>0.29113924050632911</c:v>
              </c:pt>
              <c:pt idx="1364">
                <c:v>0.29113924050632911</c:v>
              </c:pt>
              <c:pt idx="1365">
                <c:v>0.29113924050632911</c:v>
              </c:pt>
              <c:pt idx="1366">
                <c:v>0.28691983122362869</c:v>
              </c:pt>
              <c:pt idx="1367">
                <c:v>0.28270042194092826</c:v>
              </c:pt>
              <c:pt idx="1368">
                <c:v>0.28270042194092826</c:v>
              </c:pt>
              <c:pt idx="1369">
                <c:v>0.27848101265822783</c:v>
              </c:pt>
              <c:pt idx="1370">
                <c:v>0.27426160337552741</c:v>
              </c:pt>
              <c:pt idx="1371">
                <c:v>0.27426160337552741</c:v>
              </c:pt>
              <c:pt idx="1372">
                <c:v>0.27004219409282698</c:v>
              </c:pt>
              <c:pt idx="1373">
                <c:v>0.26582278481012656</c:v>
              </c:pt>
              <c:pt idx="1374">
                <c:v>0.26582278481012656</c:v>
              </c:pt>
              <c:pt idx="1375">
                <c:v>0.26582278481012656</c:v>
              </c:pt>
              <c:pt idx="1376">
                <c:v>0.26582278481012656</c:v>
              </c:pt>
              <c:pt idx="1377">
                <c:v>0.26160337552742619</c:v>
              </c:pt>
              <c:pt idx="1378">
                <c:v>0.25738396624472576</c:v>
              </c:pt>
              <c:pt idx="1379">
                <c:v>0.25316455696202533</c:v>
              </c:pt>
              <c:pt idx="1380">
                <c:v>0.24894514767932491</c:v>
              </c:pt>
              <c:pt idx="1381">
                <c:v>0.24894514767932491</c:v>
              </c:pt>
              <c:pt idx="1382">
                <c:v>0.24894514767932491</c:v>
              </c:pt>
              <c:pt idx="1383">
                <c:v>0.24894514767932491</c:v>
              </c:pt>
              <c:pt idx="1384">
                <c:v>0.24472573839662448</c:v>
              </c:pt>
              <c:pt idx="1385">
                <c:v>0.24050632911392406</c:v>
              </c:pt>
              <c:pt idx="1386">
                <c:v>0.24050632911392406</c:v>
              </c:pt>
              <c:pt idx="1387">
                <c:v>0.24050632911392406</c:v>
              </c:pt>
              <c:pt idx="1388">
                <c:v>0.23628691983122363</c:v>
              </c:pt>
              <c:pt idx="1389">
                <c:v>0.2320675105485232</c:v>
              </c:pt>
              <c:pt idx="1390">
                <c:v>0.22784810126582278</c:v>
              </c:pt>
              <c:pt idx="1391">
                <c:v>0.22784810126582278</c:v>
              </c:pt>
              <c:pt idx="1392">
                <c:v>0.22362869198312235</c:v>
              </c:pt>
              <c:pt idx="1393">
                <c:v>0.22362869198312235</c:v>
              </c:pt>
              <c:pt idx="1394">
                <c:v>0.21940928270042195</c:v>
              </c:pt>
              <c:pt idx="1395">
                <c:v>0.21518987341772153</c:v>
              </c:pt>
              <c:pt idx="1396">
                <c:v>0.2109704641350211</c:v>
              </c:pt>
              <c:pt idx="1397">
                <c:v>0.20675105485232068</c:v>
              </c:pt>
              <c:pt idx="1398">
                <c:v>0.20675105485232068</c:v>
              </c:pt>
              <c:pt idx="1399">
                <c:v>0.20675105485232068</c:v>
              </c:pt>
              <c:pt idx="1400">
                <c:v>0.20675105485232068</c:v>
              </c:pt>
              <c:pt idx="1401">
                <c:v>0.20675105485232068</c:v>
              </c:pt>
              <c:pt idx="1402">
                <c:v>0.20675105485232068</c:v>
              </c:pt>
              <c:pt idx="1403">
                <c:v>0.20253164556962025</c:v>
              </c:pt>
              <c:pt idx="1404">
                <c:v>0.19831223628691982</c:v>
              </c:pt>
              <c:pt idx="1405">
                <c:v>0.1940928270042194</c:v>
              </c:pt>
              <c:pt idx="1406">
                <c:v>0.189873417721519</c:v>
              </c:pt>
              <c:pt idx="1407">
                <c:v>0.189873417721519</c:v>
              </c:pt>
              <c:pt idx="1408">
                <c:v>0.189873417721519</c:v>
              </c:pt>
              <c:pt idx="1409">
                <c:v>0.18565400843881857</c:v>
              </c:pt>
              <c:pt idx="1410">
                <c:v>0.18143459915611815</c:v>
              </c:pt>
              <c:pt idx="1411">
                <c:v>0.18143459915611815</c:v>
              </c:pt>
              <c:pt idx="1412">
                <c:v>0.18143459915611815</c:v>
              </c:pt>
              <c:pt idx="1413">
                <c:v>0.17721518987341772</c:v>
              </c:pt>
              <c:pt idx="1414">
                <c:v>0.1729957805907173</c:v>
              </c:pt>
              <c:pt idx="1415">
                <c:v>0.16877637130801687</c:v>
              </c:pt>
              <c:pt idx="1416">
                <c:v>0.16455696202531644</c:v>
              </c:pt>
              <c:pt idx="1417">
                <c:v>0.16033755274261605</c:v>
              </c:pt>
              <c:pt idx="1418">
                <c:v>0.16033755274261605</c:v>
              </c:pt>
              <c:pt idx="1419">
                <c:v>0.15611814345991562</c:v>
              </c:pt>
              <c:pt idx="1420">
                <c:v>0.15611814345991562</c:v>
              </c:pt>
              <c:pt idx="1421">
                <c:v>0.15611814345991562</c:v>
              </c:pt>
              <c:pt idx="1422">
                <c:v>0.15189873417721519</c:v>
              </c:pt>
              <c:pt idx="1423">
                <c:v>0.15189873417721519</c:v>
              </c:pt>
              <c:pt idx="1424">
                <c:v>0.14767932489451477</c:v>
              </c:pt>
              <c:pt idx="1425">
                <c:v>0.14767932489451477</c:v>
              </c:pt>
              <c:pt idx="1426">
                <c:v>0.14345991561181434</c:v>
              </c:pt>
              <c:pt idx="1427">
                <c:v>0.14345991561181434</c:v>
              </c:pt>
              <c:pt idx="1428">
                <c:v>0.13924050632911392</c:v>
              </c:pt>
              <c:pt idx="1429">
                <c:v>0.13502109704641349</c:v>
              </c:pt>
              <c:pt idx="1430">
                <c:v>0.13502109704641349</c:v>
              </c:pt>
              <c:pt idx="1431">
                <c:v>0.13502109704641349</c:v>
              </c:pt>
              <c:pt idx="1432">
                <c:v>0.13502109704641349</c:v>
              </c:pt>
              <c:pt idx="1433">
                <c:v>0.13080168776371309</c:v>
              </c:pt>
              <c:pt idx="1434">
                <c:v>0.13080168776371309</c:v>
              </c:pt>
              <c:pt idx="1435">
                <c:v>0.12658227848101267</c:v>
              </c:pt>
              <c:pt idx="1436">
                <c:v>0.12236286919831224</c:v>
              </c:pt>
              <c:pt idx="1437">
                <c:v>0.11814345991561181</c:v>
              </c:pt>
              <c:pt idx="1438">
                <c:v>0.11392405063291139</c:v>
              </c:pt>
              <c:pt idx="1439">
                <c:v>0.10970464135021098</c:v>
              </c:pt>
              <c:pt idx="1440">
                <c:v>0.10548523206751055</c:v>
              </c:pt>
              <c:pt idx="1441">
                <c:v>0.10126582278481013</c:v>
              </c:pt>
              <c:pt idx="1442">
                <c:v>9.7046413502109699E-2</c:v>
              </c:pt>
              <c:pt idx="1443">
                <c:v>9.2827004219409287E-2</c:v>
              </c:pt>
              <c:pt idx="1444">
                <c:v>8.8607594936708861E-2</c:v>
              </c:pt>
              <c:pt idx="1445">
                <c:v>8.4388185654008435E-2</c:v>
              </c:pt>
              <c:pt idx="1446">
                <c:v>8.0168776371308023E-2</c:v>
              </c:pt>
              <c:pt idx="1447">
                <c:v>7.5949367088607597E-2</c:v>
              </c:pt>
              <c:pt idx="1448">
                <c:v>7.1729957805907171E-2</c:v>
              </c:pt>
              <c:pt idx="1449">
                <c:v>6.7510548523206745E-2</c:v>
              </c:pt>
              <c:pt idx="1450">
                <c:v>6.3291139240506333E-2</c:v>
              </c:pt>
              <c:pt idx="1451">
                <c:v>6.3291139240506333E-2</c:v>
              </c:pt>
              <c:pt idx="1452">
                <c:v>6.3291139240506333E-2</c:v>
              </c:pt>
              <c:pt idx="1453">
                <c:v>5.9071729957805907E-2</c:v>
              </c:pt>
              <c:pt idx="1454">
                <c:v>5.9071729957805907E-2</c:v>
              </c:pt>
              <c:pt idx="1455">
                <c:v>5.4852320675105488E-2</c:v>
              </c:pt>
              <c:pt idx="1456">
                <c:v>5.0632911392405063E-2</c:v>
              </c:pt>
              <c:pt idx="1457">
                <c:v>4.6413502109704644E-2</c:v>
              </c:pt>
              <c:pt idx="1458">
                <c:v>4.2194092827004218E-2</c:v>
              </c:pt>
              <c:pt idx="1459">
                <c:v>3.7974683544303799E-2</c:v>
              </c:pt>
              <c:pt idx="1460">
                <c:v>3.3755274261603373E-2</c:v>
              </c:pt>
              <c:pt idx="1461">
                <c:v>2.9535864978902954E-2</c:v>
              </c:pt>
              <c:pt idx="1462">
                <c:v>2.9535864978902954E-2</c:v>
              </c:pt>
              <c:pt idx="1463">
                <c:v>2.9535864978902954E-2</c:v>
              </c:pt>
              <c:pt idx="1464">
                <c:v>2.5316455696202531E-2</c:v>
              </c:pt>
              <c:pt idx="1465">
                <c:v>2.1097046413502109E-2</c:v>
              </c:pt>
              <c:pt idx="1466">
                <c:v>1.6877637130801686E-2</c:v>
              </c:pt>
              <c:pt idx="1467">
                <c:v>1.2658227848101266E-2</c:v>
              </c:pt>
              <c:pt idx="1468">
                <c:v>8.4388185654008432E-3</c:v>
              </c:pt>
              <c:pt idx="1469">
                <c:v>4.2194092827004216E-3</c:v>
              </c:pt>
            </c:numLit>
          </c:yVal>
          <c:smooth val="0"/>
          <c:extLst>
            <c:ext xmlns:c16="http://schemas.microsoft.com/office/drawing/2014/chart" uri="{C3380CC4-5D6E-409C-BE32-E72D297353CC}">
              <c16:uniqueId val="{00000001-7D40-4A75-BD52-9A9AA585C58C}"/>
            </c:ext>
          </c:extLst>
        </c:ser>
        <c:dLbls>
          <c:showLegendKey val="0"/>
          <c:showVal val="0"/>
          <c:showCatName val="0"/>
          <c:showSerName val="0"/>
          <c:showPercent val="0"/>
          <c:showBubbleSize val="0"/>
        </c:dLbls>
        <c:axId val="1481138688"/>
        <c:axId val="1481166528"/>
      </c:scatterChart>
      <c:valAx>
        <c:axId val="1481138688"/>
        <c:scaling>
          <c:orientation val="minMax"/>
          <c:max val="1"/>
        </c:scaling>
        <c:delete val="0"/>
        <c:axPos val="b"/>
        <c:title>
          <c:tx>
            <c:rich>
              <a:bodyPr/>
              <a:lstStyle/>
              <a:p>
                <a:pPr>
                  <a:defRPr/>
                </a:pPr>
                <a:r>
                  <a:rPr lang="en-IN"/>
                  <a:t>False Positive Rate</a:t>
                </a:r>
              </a:p>
            </c:rich>
          </c:tx>
          <c:overlay val="0"/>
        </c:title>
        <c:numFmt formatCode="General" sourceLinked="1"/>
        <c:majorTickMark val="out"/>
        <c:minorTickMark val="none"/>
        <c:tickLblPos val="nextTo"/>
        <c:crossAx val="1481166528"/>
        <c:crosses val="autoZero"/>
        <c:crossBetween val="midCat"/>
      </c:valAx>
      <c:valAx>
        <c:axId val="1481166528"/>
        <c:scaling>
          <c:orientation val="minMax"/>
          <c:max val="1"/>
        </c:scaling>
        <c:delete val="0"/>
        <c:axPos val="l"/>
        <c:majorGridlines/>
        <c:title>
          <c:tx>
            <c:rich>
              <a:bodyPr/>
              <a:lstStyle/>
              <a:p>
                <a:pPr>
                  <a:defRPr/>
                </a:pPr>
                <a:r>
                  <a:rPr lang="en-IN"/>
                  <a:t>True Positive Rate</a:t>
                </a:r>
              </a:p>
            </c:rich>
          </c:tx>
          <c:overlay val="0"/>
        </c:title>
        <c:numFmt formatCode="General" sourceLinked="1"/>
        <c:majorTickMark val="out"/>
        <c:minorTickMark val="none"/>
        <c:tickLblPos val="nextTo"/>
        <c:crossAx val="148113868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8" Type="http://schemas.openxmlformats.org/officeDocument/2006/relationships/chart" Target="../charts/chart23.xml"/><Relationship Id="rId13" Type="http://schemas.openxmlformats.org/officeDocument/2006/relationships/chart" Target="../charts/chart28.xml"/><Relationship Id="rId3" Type="http://schemas.openxmlformats.org/officeDocument/2006/relationships/chart" Target="../charts/chart18.xml"/><Relationship Id="rId7" Type="http://schemas.openxmlformats.org/officeDocument/2006/relationships/chart" Target="../charts/chart22.xml"/><Relationship Id="rId12" Type="http://schemas.openxmlformats.org/officeDocument/2006/relationships/chart" Target="../charts/chart27.xml"/><Relationship Id="rId17" Type="http://schemas.openxmlformats.org/officeDocument/2006/relationships/hyperlink" Target="Services%20Opted.docx" TargetMode="External"/><Relationship Id="rId2" Type="http://schemas.openxmlformats.org/officeDocument/2006/relationships/chart" Target="../charts/chart17.xml"/><Relationship Id="rId16" Type="http://schemas.openxmlformats.org/officeDocument/2006/relationships/hyperlink" Target="SATISFACTION%20RATING%20FACTOR.docx" TargetMode="External"/><Relationship Id="rId1" Type="http://schemas.openxmlformats.org/officeDocument/2006/relationships/chart" Target="../charts/chart16.xml"/><Relationship Id="rId6" Type="http://schemas.openxmlformats.org/officeDocument/2006/relationships/chart" Target="../charts/chart21.xml"/><Relationship Id="rId11" Type="http://schemas.openxmlformats.org/officeDocument/2006/relationships/chart" Target="../charts/chart26.xml"/><Relationship Id="rId5" Type="http://schemas.openxmlformats.org/officeDocument/2006/relationships/chart" Target="../charts/chart20.xml"/><Relationship Id="rId15" Type="http://schemas.openxmlformats.org/officeDocument/2006/relationships/hyperlink" Target="Marital%20status%20impact.docx" TargetMode="External"/><Relationship Id="rId10" Type="http://schemas.openxmlformats.org/officeDocument/2006/relationships/chart" Target="../charts/chart25.xml"/><Relationship Id="rId4" Type="http://schemas.openxmlformats.org/officeDocument/2006/relationships/chart" Target="../charts/chart19.xml"/><Relationship Id="rId9" Type="http://schemas.openxmlformats.org/officeDocument/2006/relationships/chart" Target="../charts/chart24.xml"/><Relationship Id="rId14" Type="http://schemas.openxmlformats.org/officeDocument/2006/relationships/hyperlink" Target="Repeat%20customer%20by%20Age.docx" TargetMode="External"/></Relationships>
</file>

<file path=xl/drawings/_rels/drawing6.xml.rels><?xml version="1.0" encoding="UTF-8" standalone="yes"?>
<Relationships xmlns="http://schemas.openxmlformats.org/package/2006/relationships"><Relationship Id="rId1" Type="http://schemas.openxmlformats.org/officeDocument/2006/relationships/chart" Target="../charts/chart29.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502417</xdr:colOff>
      <xdr:row>33</xdr:row>
      <xdr:rowOff>50242</xdr:rowOff>
    </xdr:to>
    <xdr:pic>
      <xdr:nvPicPr>
        <xdr:cNvPr id="2" name="Picture 1">
          <a:extLst>
            <a:ext uri="{FF2B5EF4-FFF2-40B4-BE49-F238E27FC236}">
              <a16:creationId xmlns:a16="http://schemas.microsoft.com/office/drawing/2014/main" id="{7BF36613-424B-E422-C27C-21917EBED8E9}"/>
            </a:ext>
          </a:extLst>
        </xdr:cNvPr>
        <xdr:cNvPicPr>
          <a:picLocks noChangeAspect="1"/>
        </xdr:cNvPicPr>
      </xdr:nvPicPr>
      <xdr:blipFill>
        <a:blip xmlns:r="http://schemas.openxmlformats.org/officeDocument/2006/relationships" r:embed="rId1"/>
        <a:stretch>
          <a:fillRect/>
        </a:stretch>
      </xdr:blipFill>
      <xdr:spPr>
        <a:xfrm>
          <a:off x="0" y="0"/>
          <a:ext cx="6615164" cy="61294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57150</xdr:rowOff>
    </xdr:from>
    <xdr:to>
      <xdr:col>9</xdr:col>
      <xdr:colOff>209550</xdr:colOff>
      <xdr:row>15</xdr:row>
      <xdr:rowOff>76200</xdr:rowOff>
    </xdr:to>
    <xdr:graphicFrame macro="">
      <xdr:nvGraphicFramePr>
        <xdr:cNvPr id="2" name="Chart 1">
          <a:extLst>
            <a:ext uri="{FF2B5EF4-FFF2-40B4-BE49-F238E27FC236}">
              <a16:creationId xmlns:a16="http://schemas.microsoft.com/office/drawing/2014/main" id="{0C8C8275-F182-4A71-9B71-92AFE4D0A9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495300</xdr:colOff>
      <xdr:row>0</xdr:row>
      <xdr:rowOff>47625</xdr:rowOff>
    </xdr:from>
    <xdr:to>
      <xdr:col>17</xdr:col>
      <xdr:colOff>190500</xdr:colOff>
      <xdr:row>14</xdr:row>
      <xdr:rowOff>123825</xdr:rowOff>
    </xdr:to>
    <xdr:graphicFrame macro="">
      <xdr:nvGraphicFramePr>
        <xdr:cNvPr id="3" name="Chart 2">
          <a:extLst>
            <a:ext uri="{FF2B5EF4-FFF2-40B4-BE49-F238E27FC236}">
              <a16:creationId xmlns:a16="http://schemas.microsoft.com/office/drawing/2014/main" id="{737E4017-6266-49F0-BA2C-31B88D0C7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266699</xdr:colOff>
      <xdr:row>1</xdr:row>
      <xdr:rowOff>60960</xdr:rowOff>
    </xdr:from>
    <xdr:to>
      <xdr:col>6</xdr:col>
      <xdr:colOff>426720</xdr:colOff>
      <xdr:row>12</xdr:row>
      <xdr:rowOff>60959</xdr:rowOff>
    </xdr:to>
    <xdr:graphicFrame macro="">
      <xdr:nvGraphicFramePr>
        <xdr:cNvPr id="2" name="Chart 1">
          <a:extLst>
            <a:ext uri="{FF2B5EF4-FFF2-40B4-BE49-F238E27FC236}">
              <a16:creationId xmlns:a16="http://schemas.microsoft.com/office/drawing/2014/main" id="{91AFA5F9-992B-FADE-C726-555B931538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190500</xdr:colOff>
      <xdr:row>15</xdr:row>
      <xdr:rowOff>76200</xdr:rowOff>
    </xdr:from>
    <xdr:to>
      <xdr:col>7</xdr:col>
      <xdr:colOff>502920</xdr:colOff>
      <xdr:row>29</xdr:row>
      <xdr:rowOff>57150</xdr:rowOff>
    </xdr:to>
    <xdr:graphicFrame macro="">
      <xdr:nvGraphicFramePr>
        <xdr:cNvPr id="3" name="Chart 2">
          <a:extLst>
            <a:ext uri="{FF2B5EF4-FFF2-40B4-BE49-F238E27FC236}">
              <a16:creationId xmlns:a16="http://schemas.microsoft.com/office/drawing/2014/main" id="{07F9FB9B-9439-FB84-8072-346B0B0BEC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333376</xdr:colOff>
      <xdr:row>0</xdr:row>
      <xdr:rowOff>123825</xdr:rowOff>
    </xdr:from>
    <xdr:to>
      <xdr:col>9</xdr:col>
      <xdr:colOff>85725</xdr:colOff>
      <xdr:row>13</xdr:row>
      <xdr:rowOff>76200</xdr:rowOff>
    </xdr:to>
    <xdr:graphicFrame macro="">
      <xdr:nvGraphicFramePr>
        <xdr:cNvPr id="2" name="Chart 1">
          <a:extLst>
            <a:ext uri="{FF2B5EF4-FFF2-40B4-BE49-F238E27FC236}">
              <a16:creationId xmlns:a16="http://schemas.microsoft.com/office/drawing/2014/main" id="{21DB47DF-EF95-FAC5-D639-5C9E1BAF5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809624</xdr:colOff>
      <xdr:row>15</xdr:row>
      <xdr:rowOff>80962</xdr:rowOff>
    </xdr:from>
    <xdr:to>
      <xdr:col>6</xdr:col>
      <xdr:colOff>1905000</xdr:colOff>
      <xdr:row>29</xdr:row>
      <xdr:rowOff>152400</xdr:rowOff>
    </xdr:to>
    <xdr:graphicFrame macro="">
      <xdr:nvGraphicFramePr>
        <xdr:cNvPr id="3" name="Chart 2">
          <a:extLst>
            <a:ext uri="{FF2B5EF4-FFF2-40B4-BE49-F238E27FC236}">
              <a16:creationId xmlns:a16="http://schemas.microsoft.com/office/drawing/2014/main" id="{B908B1FD-E7EF-83B2-3508-BDC43B8856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657225</xdr:colOff>
      <xdr:row>31</xdr:row>
      <xdr:rowOff>95250</xdr:rowOff>
    </xdr:from>
    <xdr:to>
      <xdr:col>6</xdr:col>
      <xdr:colOff>1828801</xdr:colOff>
      <xdr:row>44</xdr:row>
      <xdr:rowOff>28575</xdr:rowOff>
    </xdr:to>
    <xdr:graphicFrame macro="">
      <xdr:nvGraphicFramePr>
        <xdr:cNvPr id="4" name="Chart 3">
          <a:extLst>
            <a:ext uri="{FF2B5EF4-FFF2-40B4-BE49-F238E27FC236}">
              <a16:creationId xmlns:a16="http://schemas.microsoft.com/office/drawing/2014/main" id="{465957C2-68A2-1BCC-C7AD-8B60F14B5C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647700</xdr:colOff>
      <xdr:row>45</xdr:row>
      <xdr:rowOff>33337</xdr:rowOff>
    </xdr:from>
    <xdr:to>
      <xdr:col>8</xdr:col>
      <xdr:colOff>0</xdr:colOff>
      <xdr:row>59</xdr:row>
      <xdr:rowOff>109537</xdr:rowOff>
    </xdr:to>
    <xdr:graphicFrame macro="">
      <xdr:nvGraphicFramePr>
        <xdr:cNvPr id="5" name="Chart 4">
          <a:extLst>
            <a:ext uri="{FF2B5EF4-FFF2-40B4-BE49-F238E27FC236}">
              <a16:creationId xmlns:a16="http://schemas.microsoft.com/office/drawing/2014/main" id="{DC2FBB5C-5B65-322A-DEC5-868ABE5EF1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876300</xdr:colOff>
      <xdr:row>61</xdr:row>
      <xdr:rowOff>28575</xdr:rowOff>
    </xdr:from>
    <xdr:to>
      <xdr:col>8</xdr:col>
      <xdr:colOff>76200</xdr:colOff>
      <xdr:row>76</xdr:row>
      <xdr:rowOff>57150</xdr:rowOff>
    </xdr:to>
    <xdr:graphicFrame macro="">
      <xdr:nvGraphicFramePr>
        <xdr:cNvPr id="6" name="Chart 5">
          <a:extLst>
            <a:ext uri="{FF2B5EF4-FFF2-40B4-BE49-F238E27FC236}">
              <a16:creationId xmlns:a16="http://schemas.microsoft.com/office/drawing/2014/main" id="{DE63F7C8-126D-C16F-D820-CDCC8375BB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933450</xdr:colOff>
      <xdr:row>77</xdr:row>
      <xdr:rowOff>161925</xdr:rowOff>
    </xdr:from>
    <xdr:to>
      <xdr:col>8</xdr:col>
      <xdr:colOff>133350</xdr:colOff>
      <xdr:row>93</xdr:row>
      <xdr:rowOff>9525</xdr:rowOff>
    </xdr:to>
    <xdr:graphicFrame macro="">
      <xdr:nvGraphicFramePr>
        <xdr:cNvPr id="7" name="Chart 6">
          <a:extLst>
            <a:ext uri="{FF2B5EF4-FFF2-40B4-BE49-F238E27FC236}">
              <a16:creationId xmlns:a16="http://schemas.microsoft.com/office/drawing/2014/main" id="{4D7B4C83-8594-1DD9-9B6E-A3D028A6B7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952500</xdr:colOff>
      <xdr:row>94</xdr:row>
      <xdr:rowOff>28575</xdr:rowOff>
    </xdr:from>
    <xdr:to>
      <xdr:col>8</xdr:col>
      <xdr:colOff>152400</xdr:colOff>
      <xdr:row>109</xdr:row>
      <xdr:rowOff>57150</xdr:rowOff>
    </xdr:to>
    <xdr:graphicFrame macro="">
      <xdr:nvGraphicFramePr>
        <xdr:cNvPr id="8" name="Chart 7">
          <a:extLst>
            <a:ext uri="{FF2B5EF4-FFF2-40B4-BE49-F238E27FC236}">
              <a16:creationId xmlns:a16="http://schemas.microsoft.com/office/drawing/2014/main" id="{06223C3B-1C92-552D-0AC1-2B6A99426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1104900</xdr:colOff>
      <xdr:row>111</xdr:row>
      <xdr:rowOff>38100</xdr:rowOff>
    </xdr:from>
    <xdr:to>
      <xdr:col>7</xdr:col>
      <xdr:colOff>57150</xdr:colOff>
      <xdr:row>125</xdr:row>
      <xdr:rowOff>9525</xdr:rowOff>
    </xdr:to>
    <xdr:graphicFrame macro="">
      <xdr:nvGraphicFramePr>
        <xdr:cNvPr id="9" name="Chart 8">
          <a:extLst>
            <a:ext uri="{FF2B5EF4-FFF2-40B4-BE49-F238E27FC236}">
              <a16:creationId xmlns:a16="http://schemas.microsoft.com/office/drawing/2014/main" id="{DA214C57-48C0-39D8-E309-30C04ED1CC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1200150</xdr:colOff>
      <xdr:row>125</xdr:row>
      <xdr:rowOff>171450</xdr:rowOff>
    </xdr:from>
    <xdr:to>
      <xdr:col>7</xdr:col>
      <xdr:colOff>57150</xdr:colOff>
      <xdr:row>139</xdr:row>
      <xdr:rowOff>9525</xdr:rowOff>
    </xdr:to>
    <xdr:graphicFrame macro="">
      <xdr:nvGraphicFramePr>
        <xdr:cNvPr id="10" name="Chart 9">
          <a:extLst>
            <a:ext uri="{FF2B5EF4-FFF2-40B4-BE49-F238E27FC236}">
              <a16:creationId xmlns:a16="http://schemas.microsoft.com/office/drawing/2014/main" id="{084855EA-3536-AE14-DA10-97222082E7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895350</xdr:colOff>
      <xdr:row>143</xdr:row>
      <xdr:rowOff>28575</xdr:rowOff>
    </xdr:from>
    <xdr:to>
      <xdr:col>8</xdr:col>
      <xdr:colOff>95250</xdr:colOff>
      <xdr:row>158</xdr:row>
      <xdr:rowOff>57150</xdr:rowOff>
    </xdr:to>
    <xdr:graphicFrame macro="">
      <xdr:nvGraphicFramePr>
        <xdr:cNvPr id="11" name="Chart 10">
          <a:extLst>
            <a:ext uri="{FF2B5EF4-FFF2-40B4-BE49-F238E27FC236}">
              <a16:creationId xmlns:a16="http://schemas.microsoft.com/office/drawing/2014/main" id="{F1932892-9135-E8EE-D837-E51495249C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847725</xdr:colOff>
      <xdr:row>160</xdr:row>
      <xdr:rowOff>138113</xdr:rowOff>
    </xdr:from>
    <xdr:to>
      <xdr:col>8</xdr:col>
      <xdr:colOff>47625</xdr:colOff>
      <xdr:row>175</xdr:row>
      <xdr:rowOff>166688</xdr:rowOff>
    </xdr:to>
    <xdr:graphicFrame macro="">
      <xdr:nvGraphicFramePr>
        <xdr:cNvPr id="12" name="Chart 11">
          <a:extLst>
            <a:ext uri="{FF2B5EF4-FFF2-40B4-BE49-F238E27FC236}">
              <a16:creationId xmlns:a16="http://schemas.microsoft.com/office/drawing/2014/main" id="{B98871D6-BAF3-D2C5-EF17-B07DB0903C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9769</xdr:colOff>
      <xdr:row>3</xdr:row>
      <xdr:rowOff>173964</xdr:rowOff>
    </xdr:from>
    <xdr:to>
      <xdr:col>5</xdr:col>
      <xdr:colOff>535218</xdr:colOff>
      <xdr:row>17</xdr:row>
      <xdr:rowOff>166322</xdr:rowOff>
    </xdr:to>
    <xdr:graphicFrame macro="">
      <xdr:nvGraphicFramePr>
        <xdr:cNvPr id="2" name="Chart 1">
          <a:extLst>
            <a:ext uri="{FF2B5EF4-FFF2-40B4-BE49-F238E27FC236}">
              <a16:creationId xmlns:a16="http://schemas.microsoft.com/office/drawing/2014/main" id="{E6C50A58-8A50-4BE3-B1C4-25934CE9EE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240927</xdr:colOff>
      <xdr:row>3</xdr:row>
      <xdr:rowOff>176841</xdr:rowOff>
    </xdr:from>
    <xdr:to>
      <xdr:col>29</xdr:col>
      <xdr:colOff>587404</xdr:colOff>
      <xdr:row>17</xdr:row>
      <xdr:rowOff>98225</xdr:rowOff>
    </xdr:to>
    <xdr:graphicFrame macro="">
      <xdr:nvGraphicFramePr>
        <xdr:cNvPr id="3" name="Chart 2">
          <a:extLst>
            <a:ext uri="{FF2B5EF4-FFF2-40B4-BE49-F238E27FC236}">
              <a16:creationId xmlns:a16="http://schemas.microsoft.com/office/drawing/2014/main" id="{302094DA-A3AA-4682-B85F-4A5E8429D9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xdr:colOff>
      <xdr:row>18</xdr:row>
      <xdr:rowOff>19509</xdr:rowOff>
    </xdr:from>
    <xdr:to>
      <xdr:col>5</xdr:col>
      <xdr:colOff>543788</xdr:colOff>
      <xdr:row>31</xdr:row>
      <xdr:rowOff>126509</xdr:rowOff>
    </xdr:to>
    <xdr:graphicFrame macro="">
      <xdr:nvGraphicFramePr>
        <xdr:cNvPr id="4" name="Chart 3">
          <a:extLst>
            <a:ext uri="{FF2B5EF4-FFF2-40B4-BE49-F238E27FC236}">
              <a16:creationId xmlns:a16="http://schemas.microsoft.com/office/drawing/2014/main" id="{49202F92-ABBB-4C76-AC02-D694AF75D5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588386</xdr:colOff>
      <xdr:row>18</xdr:row>
      <xdr:rowOff>15375</xdr:rowOff>
    </xdr:from>
    <xdr:to>
      <xdr:col>11</xdr:col>
      <xdr:colOff>507433</xdr:colOff>
      <xdr:row>31</xdr:row>
      <xdr:rowOff>122375</xdr:rowOff>
    </xdr:to>
    <xdr:graphicFrame macro="">
      <xdr:nvGraphicFramePr>
        <xdr:cNvPr id="5" name="Chart 4">
          <a:extLst>
            <a:ext uri="{FF2B5EF4-FFF2-40B4-BE49-F238E27FC236}">
              <a16:creationId xmlns:a16="http://schemas.microsoft.com/office/drawing/2014/main" id="{DCB8E8FB-A234-47EE-AB0D-623BA311D1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18817</xdr:colOff>
      <xdr:row>31</xdr:row>
      <xdr:rowOff>166638</xdr:rowOff>
    </xdr:from>
    <xdr:to>
      <xdr:col>5</xdr:col>
      <xdr:colOff>543555</xdr:colOff>
      <xdr:row>45</xdr:row>
      <xdr:rowOff>88023</xdr:rowOff>
    </xdr:to>
    <xdr:graphicFrame macro="">
      <xdr:nvGraphicFramePr>
        <xdr:cNvPr id="6" name="Chart 5">
          <a:extLst>
            <a:ext uri="{FF2B5EF4-FFF2-40B4-BE49-F238E27FC236}">
              <a16:creationId xmlns:a16="http://schemas.microsoft.com/office/drawing/2014/main" id="{EAEEF6E4-A635-4824-8A0A-83A4209321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235324</xdr:colOff>
      <xdr:row>17</xdr:row>
      <xdr:rowOff>149391</xdr:rowOff>
    </xdr:from>
    <xdr:to>
      <xdr:col>29</xdr:col>
      <xdr:colOff>590562</xdr:colOff>
      <xdr:row>31</xdr:row>
      <xdr:rowOff>84526</xdr:rowOff>
    </xdr:to>
    <xdr:graphicFrame macro="">
      <xdr:nvGraphicFramePr>
        <xdr:cNvPr id="7" name="Chart 6">
          <a:extLst>
            <a:ext uri="{FF2B5EF4-FFF2-40B4-BE49-F238E27FC236}">
              <a16:creationId xmlns:a16="http://schemas.microsoft.com/office/drawing/2014/main" id="{2E2D07B2-9891-4EAD-90C5-DBD9710FFF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550740</xdr:colOff>
      <xdr:row>31</xdr:row>
      <xdr:rowOff>177085</xdr:rowOff>
    </xdr:from>
    <xdr:to>
      <xdr:col>17</xdr:col>
      <xdr:colOff>469786</xdr:colOff>
      <xdr:row>45</xdr:row>
      <xdr:rowOff>98470</xdr:rowOff>
    </xdr:to>
    <xdr:graphicFrame macro="">
      <xdr:nvGraphicFramePr>
        <xdr:cNvPr id="8" name="Chart 7">
          <a:extLst>
            <a:ext uri="{FF2B5EF4-FFF2-40B4-BE49-F238E27FC236}">
              <a16:creationId xmlns:a16="http://schemas.microsoft.com/office/drawing/2014/main" id="{F88A3DD9-340D-4EF5-962E-DE33C01F50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507881</xdr:colOff>
      <xdr:row>18</xdr:row>
      <xdr:rowOff>17952</xdr:rowOff>
    </xdr:from>
    <xdr:to>
      <xdr:col>23</xdr:col>
      <xdr:colOff>426927</xdr:colOff>
      <xdr:row>31</xdr:row>
      <xdr:rowOff>125190</xdr:rowOff>
    </xdr:to>
    <xdr:graphicFrame macro="">
      <xdr:nvGraphicFramePr>
        <xdr:cNvPr id="9" name="Chart 8">
          <a:extLst>
            <a:ext uri="{FF2B5EF4-FFF2-40B4-BE49-F238E27FC236}">
              <a16:creationId xmlns:a16="http://schemas.microsoft.com/office/drawing/2014/main" id="{FB8C41ED-09BC-4B73-987C-004EED4B8E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24</xdr:col>
      <xdr:colOff>229643</xdr:colOff>
      <xdr:row>31</xdr:row>
      <xdr:rowOff>120874</xdr:rowOff>
    </xdr:from>
    <xdr:to>
      <xdr:col>29</xdr:col>
      <xdr:colOff>577175</xdr:colOff>
      <xdr:row>45</xdr:row>
      <xdr:rowOff>111939</xdr:rowOff>
    </xdr:to>
    <xdr:graphicFrame macro="">
      <xdr:nvGraphicFramePr>
        <xdr:cNvPr id="10" name="Chart 9">
          <a:extLst>
            <a:ext uri="{FF2B5EF4-FFF2-40B4-BE49-F238E27FC236}">
              <a16:creationId xmlns:a16="http://schemas.microsoft.com/office/drawing/2014/main" id="{AE42151B-CF66-411D-B927-B1E1486A61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584536</xdr:colOff>
      <xdr:row>31</xdr:row>
      <xdr:rowOff>165079</xdr:rowOff>
    </xdr:from>
    <xdr:to>
      <xdr:col>11</xdr:col>
      <xdr:colOff>503583</xdr:colOff>
      <xdr:row>45</xdr:row>
      <xdr:rowOff>86464</xdr:rowOff>
    </xdr:to>
    <xdr:graphicFrame macro="">
      <xdr:nvGraphicFramePr>
        <xdr:cNvPr id="11" name="Chart 10">
          <a:extLst>
            <a:ext uri="{FF2B5EF4-FFF2-40B4-BE49-F238E27FC236}">
              <a16:creationId xmlns:a16="http://schemas.microsoft.com/office/drawing/2014/main" id="{84814AF1-7345-42CA-9D69-C7C149D0FE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559391</xdr:colOff>
      <xdr:row>18</xdr:row>
      <xdr:rowOff>15870</xdr:rowOff>
    </xdr:from>
    <xdr:to>
      <xdr:col>17</xdr:col>
      <xdr:colOff>478437</xdr:colOff>
      <xdr:row>31</xdr:row>
      <xdr:rowOff>123108</xdr:rowOff>
    </xdr:to>
    <xdr:graphicFrame macro="">
      <xdr:nvGraphicFramePr>
        <xdr:cNvPr id="12" name="Chart 11">
          <a:extLst>
            <a:ext uri="{FF2B5EF4-FFF2-40B4-BE49-F238E27FC236}">
              <a16:creationId xmlns:a16="http://schemas.microsoft.com/office/drawing/2014/main" id="{A2E648A8-4EFA-438A-975D-1BA3C914D3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23</xdr:col>
      <xdr:colOff>477751</xdr:colOff>
      <xdr:row>3</xdr:row>
      <xdr:rowOff>170099</xdr:rowOff>
    </xdr:from>
    <xdr:to>
      <xdr:col>24</xdr:col>
      <xdr:colOff>191719</xdr:colOff>
      <xdr:row>45</xdr:row>
      <xdr:rowOff>134256</xdr:rowOff>
    </xdr:to>
    <xdr:sp macro="" textlink="">
      <xdr:nvSpPr>
        <xdr:cNvPr id="13" name="TextBox 12">
          <a:extLst>
            <a:ext uri="{FF2B5EF4-FFF2-40B4-BE49-F238E27FC236}">
              <a16:creationId xmlns:a16="http://schemas.microsoft.com/office/drawing/2014/main" id="{E2BCA73F-71E9-8005-3B84-B9ADE1DB17BA}"/>
            </a:ext>
          </a:extLst>
        </xdr:cNvPr>
        <xdr:cNvSpPr txBox="1"/>
      </xdr:nvSpPr>
      <xdr:spPr>
        <a:xfrm rot="16200000">
          <a:off x="10688502" y="4447117"/>
          <a:ext cx="7760003" cy="31966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pPr algn="ctr"/>
          <a:r>
            <a:rPr lang="en-IN" sz="1400" b="0" cap="none" spc="0">
              <a:ln w="0"/>
              <a:solidFill>
                <a:schemeClr val="accent1"/>
              </a:solidFill>
              <a:effectLst>
                <a:outerShdw blurRad="38100" dist="25400" dir="5400000" algn="ctr" rotWithShape="0">
                  <a:srgbClr val="6E747A">
                    <a:alpha val="43000"/>
                  </a:srgbClr>
                </a:outerShdw>
              </a:effectLst>
            </a:rPr>
            <a:t>PERSONAL DEMOGRAPHICS</a:t>
          </a:r>
        </a:p>
      </xdr:txBody>
    </xdr:sp>
    <xdr:clientData/>
  </xdr:twoCellAnchor>
  <xdr:twoCellAnchor editAs="oneCell">
    <xdr:from>
      <xdr:col>5</xdr:col>
      <xdr:colOff>576385</xdr:colOff>
      <xdr:row>3</xdr:row>
      <xdr:rowOff>168459</xdr:rowOff>
    </xdr:from>
    <xdr:to>
      <xdr:col>8</xdr:col>
      <xdr:colOff>434885</xdr:colOff>
      <xdr:row>17</xdr:row>
      <xdr:rowOff>175846</xdr:rowOff>
    </xdr:to>
    <mc:AlternateContent xmlns:mc="http://schemas.openxmlformats.org/markup-compatibility/2006" xmlns:a14="http://schemas.microsoft.com/office/drawing/2010/main">
      <mc:Choice Requires="a14">
        <xdr:graphicFrame macro="">
          <xdr:nvGraphicFramePr>
            <xdr:cNvPr id="25" name="Age">
              <a:extLst>
                <a:ext uri="{FF2B5EF4-FFF2-40B4-BE49-F238E27FC236}">
                  <a16:creationId xmlns:a16="http://schemas.microsoft.com/office/drawing/2014/main" id="{0B99AF65-2949-C9FE-9C6D-C5712BC672A0}"/>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3614088" y="724513"/>
              <a:ext cx="1681121" cy="26023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459036</xdr:colOff>
      <xdr:row>3</xdr:row>
      <xdr:rowOff>165422</xdr:rowOff>
    </xdr:from>
    <xdr:to>
      <xdr:col>11</xdr:col>
      <xdr:colOff>521478</xdr:colOff>
      <xdr:row>17</xdr:row>
      <xdr:rowOff>170221</xdr:rowOff>
    </xdr:to>
    <mc:AlternateContent xmlns:mc="http://schemas.openxmlformats.org/markup-compatibility/2006" xmlns:a14="http://schemas.microsoft.com/office/drawing/2010/main">
      <mc:Choice Requires="a14">
        <xdr:graphicFrame macro="">
          <xdr:nvGraphicFramePr>
            <xdr:cNvPr id="26" name="SatisfactionRating">
              <a:extLst>
                <a:ext uri="{FF2B5EF4-FFF2-40B4-BE49-F238E27FC236}">
                  <a16:creationId xmlns:a16="http://schemas.microsoft.com/office/drawing/2014/main" id="{6B49A662-E455-AD40-0DC7-9857284626CC}"/>
                </a:ext>
              </a:extLst>
            </xdr:cNvPr>
            <xdr:cNvGraphicFramePr/>
          </xdr:nvGraphicFramePr>
          <xdr:xfrm>
            <a:off x="0" y="0"/>
            <a:ext cx="0" cy="0"/>
          </xdr:xfrm>
          <a:graphic>
            <a:graphicData uri="http://schemas.microsoft.com/office/drawing/2010/slicer">
              <sle:slicer xmlns:sle="http://schemas.microsoft.com/office/drawing/2010/slicer" name="SatisfactionRating"/>
            </a:graphicData>
          </a:graphic>
        </xdr:graphicFrame>
      </mc:Choice>
      <mc:Fallback xmlns="">
        <xdr:sp macro="" textlink="">
          <xdr:nvSpPr>
            <xdr:cNvPr id="0" name=""/>
            <xdr:cNvSpPr>
              <a:spLocks noTextEdit="1"/>
            </xdr:cNvSpPr>
          </xdr:nvSpPr>
          <xdr:spPr>
            <a:xfrm>
              <a:off x="5319360" y="721476"/>
              <a:ext cx="1885064" cy="25997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545648</xdr:colOff>
      <xdr:row>3</xdr:row>
      <xdr:rowOff>168833</xdr:rowOff>
    </xdr:from>
    <xdr:to>
      <xdr:col>14</xdr:col>
      <xdr:colOff>480643</xdr:colOff>
      <xdr:row>10</xdr:row>
      <xdr:rowOff>97948</xdr:rowOff>
    </xdr:to>
    <mc:AlternateContent xmlns:mc="http://schemas.openxmlformats.org/markup-compatibility/2006" xmlns:a14="http://schemas.microsoft.com/office/drawing/2010/main">
      <mc:Choice Requires="a14">
        <xdr:graphicFrame macro="">
          <xdr:nvGraphicFramePr>
            <xdr:cNvPr id="27" name="Gender">
              <a:extLst>
                <a:ext uri="{FF2B5EF4-FFF2-40B4-BE49-F238E27FC236}">
                  <a16:creationId xmlns:a16="http://schemas.microsoft.com/office/drawing/2014/main" id="{8145D242-4EFA-3A31-3FEA-32FC497BBD8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228594" y="724887"/>
              <a:ext cx="1757617" cy="1226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498690</xdr:colOff>
      <xdr:row>3</xdr:row>
      <xdr:rowOff>168812</xdr:rowOff>
    </xdr:from>
    <xdr:to>
      <xdr:col>17</xdr:col>
      <xdr:colOff>498690</xdr:colOff>
      <xdr:row>17</xdr:row>
      <xdr:rowOff>166076</xdr:rowOff>
    </xdr:to>
    <mc:AlternateContent xmlns:mc="http://schemas.openxmlformats.org/markup-compatibility/2006" xmlns:a14="http://schemas.microsoft.com/office/drawing/2010/main">
      <mc:Choice Requires="a14">
        <xdr:graphicFrame macro="">
          <xdr:nvGraphicFramePr>
            <xdr:cNvPr id="28" name="ServiceOpted">
              <a:extLst>
                <a:ext uri="{FF2B5EF4-FFF2-40B4-BE49-F238E27FC236}">
                  <a16:creationId xmlns:a16="http://schemas.microsoft.com/office/drawing/2014/main" id="{191863D4-9758-25F8-3DDA-713ADBDA8E1B}"/>
                </a:ext>
              </a:extLst>
            </xdr:cNvPr>
            <xdr:cNvGraphicFramePr/>
          </xdr:nvGraphicFramePr>
          <xdr:xfrm>
            <a:off x="0" y="0"/>
            <a:ext cx="0" cy="0"/>
          </xdr:xfrm>
          <a:graphic>
            <a:graphicData uri="http://schemas.microsoft.com/office/drawing/2010/slicer">
              <sle:slicer xmlns:sle="http://schemas.microsoft.com/office/drawing/2010/slicer" name="ServiceOpted"/>
            </a:graphicData>
          </a:graphic>
        </xdr:graphicFrame>
      </mc:Choice>
      <mc:Fallback xmlns="">
        <xdr:sp macro="" textlink="">
          <xdr:nvSpPr>
            <xdr:cNvPr id="0" name=""/>
            <xdr:cNvSpPr>
              <a:spLocks noTextEdit="1"/>
            </xdr:cNvSpPr>
          </xdr:nvSpPr>
          <xdr:spPr>
            <a:xfrm>
              <a:off x="8978382" y="725658"/>
              <a:ext cx="1817077" cy="2595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547784</xdr:colOff>
      <xdr:row>10</xdr:row>
      <xdr:rowOff>110022</xdr:rowOff>
    </xdr:from>
    <xdr:to>
      <xdr:col>14</xdr:col>
      <xdr:colOff>489832</xdr:colOff>
      <xdr:row>17</xdr:row>
      <xdr:rowOff>168844</xdr:rowOff>
    </xdr:to>
    <mc:AlternateContent xmlns:mc="http://schemas.openxmlformats.org/markup-compatibility/2006" xmlns:a14="http://schemas.microsoft.com/office/drawing/2010/main">
      <mc:Choice Requires="a14">
        <xdr:graphicFrame macro="">
          <xdr:nvGraphicFramePr>
            <xdr:cNvPr id="29" name="MaritalStatus">
              <a:extLst>
                <a:ext uri="{FF2B5EF4-FFF2-40B4-BE49-F238E27FC236}">
                  <a16:creationId xmlns:a16="http://schemas.microsoft.com/office/drawing/2014/main" id="{3EFCE46D-C450-2174-3437-223F41D57494}"/>
                </a:ext>
              </a:extLst>
            </xdr:cNvPr>
            <xdr:cNvGraphicFramePr/>
          </xdr:nvGraphicFramePr>
          <xdr:xfrm>
            <a:off x="0" y="0"/>
            <a:ext cx="0" cy="0"/>
          </xdr:xfrm>
          <a:graphic>
            <a:graphicData uri="http://schemas.microsoft.com/office/drawing/2010/slicer">
              <sle:slicer xmlns:sle="http://schemas.microsoft.com/office/drawing/2010/slicer" name="MaritalStatus"/>
            </a:graphicData>
          </a:graphic>
        </xdr:graphicFrame>
      </mc:Choice>
      <mc:Fallback xmlns="">
        <xdr:sp macro="" textlink="">
          <xdr:nvSpPr>
            <xdr:cNvPr id="0" name=""/>
            <xdr:cNvSpPr>
              <a:spLocks noTextEdit="1"/>
            </xdr:cNvSpPr>
          </xdr:nvSpPr>
          <xdr:spPr>
            <a:xfrm>
              <a:off x="7210399" y="1966176"/>
              <a:ext cx="1759125" cy="13581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506996</xdr:colOff>
      <xdr:row>31</xdr:row>
      <xdr:rowOff>173864</xdr:rowOff>
    </xdr:from>
    <xdr:to>
      <xdr:col>23</xdr:col>
      <xdr:colOff>426042</xdr:colOff>
      <xdr:row>45</xdr:row>
      <xdr:rowOff>95249</xdr:rowOff>
    </xdr:to>
    <xdr:graphicFrame macro="">
      <xdr:nvGraphicFramePr>
        <xdr:cNvPr id="30" name="Chart 29">
          <a:extLst>
            <a:ext uri="{FF2B5EF4-FFF2-40B4-BE49-F238E27FC236}">
              <a16:creationId xmlns:a16="http://schemas.microsoft.com/office/drawing/2014/main" id="{59FBDB58-E4DC-48DE-836A-833CCD7D56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17</xdr:col>
      <xdr:colOff>531302</xdr:colOff>
      <xdr:row>3</xdr:row>
      <xdr:rowOff>171803</xdr:rowOff>
    </xdr:from>
    <xdr:to>
      <xdr:col>23</xdr:col>
      <xdr:colOff>444180</xdr:colOff>
      <xdr:row>17</xdr:row>
      <xdr:rowOff>150823</xdr:rowOff>
    </xdr:to>
    <xdr:graphicFrame macro="">
      <xdr:nvGraphicFramePr>
        <xdr:cNvPr id="31" name="Chart 30">
          <a:extLst>
            <a:ext uri="{FF2B5EF4-FFF2-40B4-BE49-F238E27FC236}">
              <a16:creationId xmlns:a16="http://schemas.microsoft.com/office/drawing/2014/main" id="{ED1F1874-B4EA-422D-8A32-58EECE8B62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25</xdr:col>
      <xdr:colOff>359229</xdr:colOff>
      <xdr:row>4</xdr:row>
      <xdr:rowOff>65313</xdr:rowOff>
    </xdr:from>
    <xdr:to>
      <xdr:col>26</xdr:col>
      <xdr:colOff>108857</xdr:colOff>
      <xdr:row>5</xdr:row>
      <xdr:rowOff>174171</xdr:rowOff>
    </xdr:to>
    <xdr:sp macro="" textlink="">
      <xdr:nvSpPr>
        <xdr:cNvPr id="14" name="Arrow: Striped Right 13">
          <a:hlinkClick xmlns:r="http://schemas.openxmlformats.org/officeDocument/2006/relationships" r:id="rId14"/>
          <a:extLst>
            <a:ext uri="{FF2B5EF4-FFF2-40B4-BE49-F238E27FC236}">
              <a16:creationId xmlns:a16="http://schemas.microsoft.com/office/drawing/2014/main" id="{689F911F-2B92-B6E9-E3F8-ACE86B923959}"/>
            </a:ext>
          </a:extLst>
        </xdr:cNvPr>
        <xdr:cNvSpPr/>
      </xdr:nvSpPr>
      <xdr:spPr>
        <a:xfrm>
          <a:off x="15599229" y="805542"/>
          <a:ext cx="359228" cy="293915"/>
        </a:xfrm>
        <a:prstGeom prst="striped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152400</xdr:colOff>
      <xdr:row>32</xdr:row>
      <xdr:rowOff>-1</xdr:rowOff>
    </xdr:from>
    <xdr:to>
      <xdr:col>25</xdr:col>
      <xdr:colOff>511628</xdr:colOff>
      <xdr:row>33</xdr:row>
      <xdr:rowOff>108857</xdr:rowOff>
    </xdr:to>
    <xdr:sp macro="" textlink="">
      <xdr:nvSpPr>
        <xdr:cNvPr id="15" name="Arrow: Striped Right 14">
          <a:hlinkClick xmlns:r="http://schemas.openxmlformats.org/officeDocument/2006/relationships" r:id="rId15"/>
          <a:extLst>
            <a:ext uri="{FF2B5EF4-FFF2-40B4-BE49-F238E27FC236}">
              <a16:creationId xmlns:a16="http://schemas.microsoft.com/office/drawing/2014/main" id="{AF7916E5-F087-47DD-B858-E706D2F4C57D}"/>
            </a:ext>
          </a:extLst>
        </xdr:cNvPr>
        <xdr:cNvSpPr/>
      </xdr:nvSpPr>
      <xdr:spPr>
        <a:xfrm>
          <a:off x="15392400" y="5921828"/>
          <a:ext cx="359228" cy="293915"/>
        </a:xfrm>
        <a:prstGeom prst="striped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228602</xdr:colOff>
      <xdr:row>32</xdr:row>
      <xdr:rowOff>54426</xdr:rowOff>
    </xdr:from>
    <xdr:to>
      <xdr:col>0</xdr:col>
      <xdr:colOff>587830</xdr:colOff>
      <xdr:row>33</xdr:row>
      <xdr:rowOff>163284</xdr:rowOff>
    </xdr:to>
    <xdr:sp macro="" textlink="">
      <xdr:nvSpPr>
        <xdr:cNvPr id="16" name="Arrow: Striped Right 15">
          <a:hlinkClick xmlns:r="http://schemas.openxmlformats.org/officeDocument/2006/relationships" r:id="rId16"/>
          <a:extLst>
            <a:ext uri="{FF2B5EF4-FFF2-40B4-BE49-F238E27FC236}">
              <a16:creationId xmlns:a16="http://schemas.microsoft.com/office/drawing/2014/main" id="{0A524BF4-5F45-45A4-AB3A-5167EF1220D5}"/>
            </a:ext>
          </a:extLst>
        </xdr:cNvPr>
        <xdr:cNvSpPr/>
      </xdr:nvSpPr>
      <xdr:spPr>
        <a:xfrm>
          <a:off x="228602" y="5976255"/>
          <a:ext cx="359228" cy="293915"/>
        </a:xfrm>
        <a:prstGeom prst="striped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402771</xdr:colOff>
      <xdr:row>32</xdr:row>
      <xdr:rowOff>43542</xdr:rowOff>
    </xdr:from>
    <xdr:to>
      <xdr:col>13</xdr:col>
      <xdr:colOff>152399</xdr:colOff>
      <xdr:row>33</xdr:row>
      <xdr:rowOff>152400</xdr:rowOff>
    </xdr:to>
    <xdr:sp macro="" textlink="">
      <xdr:nvSpPr>
        <xdr:cNvPr id="17" name="Arrow: Striped Right 16">
          <a:hlinkClick xmlns:r="http://schemas.openxmlformats.org/officeDocument/2006/relationships" r:id="rId17"/>
          <a:extLst>
            <a:ext uri="{FF2B5EF4-FFF2-40B4-BE49-F238E27FC236}">
              <a16:creationId xmlns:a16="http://schemas.microsoft.com/office/drawing/2014/main" id="{14054721-929A-46E5-8AD7-BDF2A7272F6B}"/>
            </a:ext>
          </a:extLst>
        </xdr:cNvPr>
        <xdr:cNvSpPr/>
      </xdr:nvSpPr>
      <xdr:spPr>
        <a:xfrm>
          <a:off x="7717971" y="5965371"/>
          <a:ext cx="359228" cy="293915"/>
        </a:xfrm>
        <a:prstGeom prst="striped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472851</xdr:colOff>
      <xdr:row>18</xdr:row>
      <xdr:rowOff>146225</xdr:rowOff>
    </xdr:from>
    <xdr:to>
      <xdr:col>14</xdr:col>
      <xdr:colOff>741928</xdr:colOff>
      <xdr:row>39</xdr:row>
      <xdr:rowOff>84925</xdr:rowOff>
    </xdr:to>
    <xdr:graphicFrame macro="">
      <xdr:nvGraphicFramePr>
        <xdr:cNvPr id="2" name="Chart 1">
          <a:extLst>
            <a:ext uri="{FF2B5EF4-FFF2-40B4-BE49-F238E27FC236}">
              <a16:creationId xmlns:a16="http://schemas.microsoft.com/office/drawing/2014/main" id="{DBA0ACE4-DC1C-BFB4-758F-A975F05082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hruv\Downloads\XRealStats.xlam" TargetMode="External"/><Relationship Id="rId1" Type="http://schemas.openxmlformats.org/officeDocument/2006/relationships/externalLinkPath" Target="/Users/Dhruv/Downloads/XRealStat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Kendall Tc"/>
      <sheetName val="Kendall u"/>
      <sheetName val="Page Table"/>
      <sheetName val="Prime"/>
      <sheetName val="MSSD"/>
      <sheetName val="Dict"/>
      <sheetName val="ADict"/>
    </sheetNames>
    <definedNames>
      <definedName name="LogitAUC"/>
      <definedName name="LogitCoeff"/>
      <definedName name="LogitConverge"/>
      <definedName name="LogitCorrect"/>
      <definedName name="LogitCov"/>
      <definedName name="LogitLL"/>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persons/person.xml><?xml version="1.0" encoding="utf-8"?>
<personList xmlns="http://schemas.microsoft.com/office/spreadsheetml/2018/threadedcomments" xmlns:x="http://schemas.openxmlformats.org/spreadsheetml/2006/main">
  <person displayName="dhruv jain" id="{10E0A067-9B83-4E11-89C6-737282A77F9C}" userId="32689537989c9ab0"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garika" refreshedDate="45361.564732638886" createdVersion="8" refreshedVersion="8" minRefreshableVersion="3" recordCount="1470" xr:uid="{0EBFAD7E-04D5-4148-BB64-44B947C70913}">
  <cacheSource type="worksheet">
    <worksheetSource name="Table1"/>
  </cacheSource>
  <cacheFields count="14">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fieldGroup base="0">
        <rangePr startNum="18" endNum="60" groupInterval="10"/>
        <groupItems count="7">
          <s v="&lt;18"/>
          <s v="18-27"/>
          <s v="28-37"/>
          <s v="38-47"/>
          <s v="48-57"/>
          <s v="58-67"/>
          <s v="&gt;68"/>
        </groupItems>
      </fieldGroup>
    </cacheField>
    <cacheField name="RepeatCustomer" numFmtId="0">
      <sharedItems count="2">
        <s v="Yes"/>
        <s v="No"/>
      </sharedItems>
    </cacheField>
    <cacheField name="CustomerSpending " numFmtId="0">
      <sharedItems containsString="0" containsBlank="1" containsNumber="1" containsInteger="1" minValue="102" maxValue="1499" count="790">
        <n v="1102"/>
        <n v="279"/>
        <m/>
        <n v="591"/>
        <n v="1005"/>
        <n v="1324"/>
        <n v="216"/>
        <n v="1299"/>
        <n v="153"/>
        <n v="670"/>
        <n v="103"/>
        <n v="334"/>
        <n v="1123"/>
        <n v="1219"/>
        <n v="673"/>
        <n v="1218"/>
        <n v="699"/>
        <n v="1282"/>
        <n v="1125"/>
        <n v="691"/>
        <n v="477"/>
        <n v="705"/>
        <n v="924"/>
        <n v="1459"/>
        <n v="125"/>
        <n v="895"/>
        <n v="813"/>
        <n v="890"/>
        <n v="852"/>
        <n v="1141"/>
        <n v="464"/>
        <n v="1240"/>
        <n v="1357"/>
        <n v="994"/>
        <n v="721"/>
        <n v="1360"/>
        <n v="1065"/>
        <n v="408"/>
        <n v="1229"/>
        <n v="626"/>
        <n v="1488"/>
        <n v="1097"/>
        <n v="1443"/>
        <n v="515"/>
        <n v="853"/>
        <n v="1142"/>
        <n v="655"/>
        <n v="1115"/>
        <n v="427"/>
        <n v="989"/>
        <n v="1435"/>
        <n v="1223"/>
        <n v="836"/>
        <n v="1195"/>
        <n v="1339"/>
        <n v="664"/>
        <n v="318"/>
        <n v="1225"/>
        <n v="1328"/>
        <n v="1082"/>
        <n v="548"/>
        <n v="132"/>
        <n v="746"/>
        <n v="193"/>
        <n v="945"/>
        <n v="1153"/>
        <n v="1400"/>
        <n v="541"/>
        <n v="432"/>
        <n v="288"/>
        <n v="669"/>
        <n v="530"/>
        <n v="632"/>
        <n v="1334"/>
        <n v="638"/>
        <n v="1217"/>
        <n v="1353"/>
        <n v="682"/>
        <n v="489"/>
        <n v="827"/>
        <n v="871"/>
        <n v="1040"/>
        <n v="1420"/>
        <n v="1280"/>
        <n v="534"/>
        <n v="1456"/>
        <n v="658"/>
        <n v="142"/>
        <n v="1031"/>
        <n v="1189"/>
        <n v="1354"/>
        <n v="922"/>
        <n v="394"/>
        <n v="750"/>
        <n v="441"/>
        <n v="249"/>
        <n v="528"/>
        <n v="594"/>
        <n v="470"/>
        <n v="957"/>
        <n v="802"/>
        <n v="1150"/>
        <n v="364"/>
        <n v="438"/>
        <n v="689"/>
        <n v="1427"/>
        <n v="857"/>
        <n v="933"/>
        <n v="1181"/>
        <n v="1395"/>
        <n v="662"/>
        <n v="1436"/>
        <n v="194"/>
        <n v="967"/>
        <n v="1496"/>
        <n v="1169"/>
        <n v="1145"/>
        <n v="630"/>
        <n v="303"/>
        <n v="1256"/>
        <n v="440"/>
        <n v="1452"/>
        <n v="465"/>
        <n v="702"/>
        <n v="120"/>
        <n v="1157"/>
        <n v="1480"/>
        <n v="111"/>
        <n v="713"/>
        <n v="134"/>
        <n v="526"/>
        <n v="1380"/>
        <n v="140"/>
        <n v="629"/>
        <n v="1356"/>
        <n v="328"/>
        <n v="1084"/>
        <n v="931"/>
        <n v="692"/>
        <n v="313"/>
        <n v="894"/>
        <n v="556"/>
        <n v="1344"/>
        <n v="290"/>
        <n v="138"/>
        <n v="926"/>
        <n v="1261"/>
        <n v="1002"/>
        <n v="878"/>
        <n v="1180"/>
        <n v="121"/>
        <n v="1136"/>
        <n v="635"/>
        <n v="1151"/>
        <n v="644"/>
        <n v="829"/>
        <n v="1469"/>
        <n v="896"/>
        <n v="992"/>
        <n v="1052"/>
        <n v="1147"/>
        <n v="1396"/>
        <n v="147"/>
        <n v="663"/>
        <n v="119"/>
        <n v="979"/>
        <n v="319"/>
        <n v="944"/>
        <n v="1323"/>
        <n v="532"/>
        <n v="818"/>
        <n v="854"/>
        <n v="1034"/>
        <n v="771"/>
        <n v="1401"/>
        <n v="1431"/>
        <n v="976"/>
        <n v="1411"/>
        <n v="1300"/>
        <n v="252"/>
        <n v="832"/>
        <n v="1017"/>
        <n v="1199"/>
        <n v="505"/>
        <n v="916"/>
        <n v="128"/>
        <n v="1210"/>
        <n v="1463"/>
        <n v="675"/>
        <n v="1403"/>
        <n v="452"/>
        <n v="666"/>
        <n v="228"/>
        <n v="996"/>
        <n v="728"/>
        <n v="322"/>
        <n v="1479"/>
        <n v="797"/>
        <n v="1070"/>
        <n v="442"/>
        <n v="496"/>
        <n v="920"/>
        <n v="688"/>
        <n v="1449"/>
        <n v="1117"/>
        <n v="636"/>
        <n v="506"/>
        <n v="444"/>
        <n v="950"/>
        <n v="889"/>
        <n v="555"/>
        <n v="230"/>
        <n v="1232"/>
        <n v="566"/>
        <n v="1302"/>
        <n v="1476"/>
        <n v="218"/>
        <n v="1132"/>
        <n v="1105"/>
        <n v="906"/>
        <n v="849"/>
        <n v="390"/>
        <n v="106"/>
        <n v="1249"/>
        <n v="553"/>
        <n v="185"/>
        <n v="1091"/>
        <n v="723"/>
        <n v="588"/>
        <n v="1018"/>
        <n v="1275"/>
        <n v="672"/>
        <n v="508"/>
        <n v="1482"/>
        <n v="210"/>
        <n v="928"/>
        <n v="1001"/>
        <n v="549"/>
        <n v="1124"/>
        <n v="738"/>
        <n v="570"/>
        <n v="1130"/>
        <n v="1192"/>
        <n v="343"/>
        <n v="144"/>
        <n v="1296"/>
        <n v="1309"/>
        <n v="483"/>
        <n v="810"/>
        <n v="544"/>
        <n v="1062"/>
        <n v="1319"/>
        <n v="641"/>
        <n v="1332"/>
        <n v="756"/>
        <n v="1171"/>
        <n v="350"/>
        <n v="921"/>
        <n v="1144"/>
        <n v="143"/>
        <n v="1046"/>
        <n v="575"/>
        <n v="156"/>
        <n v="1283"/>
        <n v="755"/>
        <n v="304"/>
        <n v="1178"/>
        <n v="329"/>
        <n v="1362"/>
        <n v="1311"/>
        <n v="1371"/>
        <n v="202"/>
        <n v="164"/>
        <n v="1107"/>
        <n v="821"/>
        <n v="1381"/>
        <n v="480"/>
        <n v="1473"/>
        <n v="891"/>
        <n v="1063"/>
        <n v="192"/>
        <n v="1490"/>
        <n v="317"/>
        <n v="422"/>
        <n v="1485"/>
        <n v="1368"/>
        <n v="1448"/>
        <n v="1398"/>
        <n v="1099"/>
        <n v="1116"/>
        <n v="1499"/>
        <n v="983"/>
        <n v="1009"/>
        <n v="1303"/>
        <n v="1274"/>
        <n v="1277"/>
        <n v="1276"/>
        <n v="988"/>
        <n v="1474"/>
        <n v="163"/>
        <n v="267"/>
        <n v="619"/>
        <n v="302"/>
        <n v="443"/>
        <n v="828"/>
        <n v="561"/>
        <n v="232"/>
        <n v="1306"/>
        <n v="509"/>
        <n v="775"/>
        <n v="195"/>
        <n v="258"/>
        <n v="471"/>
        <n v="799"/>
        <n v="535"/>
        <n v="446"/>
        <n v="1245"/>
        <n v="823"/>
        <n v="622"/>
        <n v="1287"/>
        <n v="448"/>
        <n v="254"/>
        <n v="1365"/>
        <n v="538"/>
        <n v="525"/>
        <n v="798"/>
        <n v="558"/>
        <n v="782"/>
        <n v="362"/>
        <n v="1343"/>
        <n v="1315"/>
        <n v="604"/>
        <n v="1216"/>
        <n v="646"/>
        <n v="160"/>
        <n v="238"/>
        <n v="991"/>
        <n v="482"/>
        <n v="1176"/>
        <n v="397"/>
        <n v="913"/>
        <n v="1076"/>
        <n v="727"/>
        <n v="885"/>
        <n v="806"/>
        <n v="817"/>
        <n v="1410"/>
        <n v="1207"/>
        <n v="1442"/>
        <n v="693"/>
        <n v="929"/>
        <n v="562"/>
        <n v="608"/>
        <n v="580"/>
        <n v="970"/>
        <n v="1179"/>
        <n v="294"/>
        <n v="314"/>
        <n v="316"/>
        <n v="654"/>
        <n v="168"/>
        <n v="381"/>
        <n v="650"/>
        <n v="141"/>
        <n v="804"/>
        <n v="975"/>
        <n v="1090"/>
        <n v="346"/>
        <n v="430"/>
        <n v="268"/>
        <n v="167"/>
        <n v="621"/>
        <n v="527"/>
        <n v="883"/>
        <n v="954"/>
        <n v="725"/>
        <n v="1434"/>
        <n v="715"/>
        <n v="657"/>
        <n v="1146"/>
        <n v="182"/>
        <n v="376"/>
        <n v="571"/>
        <n v="791"/>
        <n v="1111"/>
        <n v="1243"/>
        <n v="1092"/>
        <n v="1325"/>
        <n v="805"/>
        <n v="213"/>
        <n v="118"/>
        <n v="1258"/>
        <n v="932"/>
        <n v="1041"/>
        <n v="720"/>
        <n v="1184"/>
        <n v="436"/>
        <n v="589"/>
        <n v="269"/>
        <n v="760"/>
        <n v="887"/>
        <n v="1318"/>
        <n v="625"/>
        <n v="180"/>
        <n v="586"/>
        <n v="117"/>
        <n v="661"/>
        <n v="1230"/>
        <n v="986"/>
        <n v="1271"/>
        <n v="1278"/>
        <n v="607"/>
        <n v="130"/>
        <n v="300"/>
        <n v="583"/>
        <n v="1418"/>
        <n v="1269"/>
        <n v="395"/>
        <n v="1265"/>
        <n v="1222"/>
        <n v="341"/>
        <n v="868"/>
        <n v="1231"/>
        <n v="102"/>
        <n v="1252"/>
        <n v="881"/>
        <n v="1383"/>
        <n v="374"/>
        <n v="781"/>
        <n v="177"/>
        <n v="500"/>
        <n v="1425"/>
        <n v="1454"/>
        <n v="617"/>
        <n v="1085"/>
        <n v="995"/>
        <n v="1122"/>
        <n v="618"/>
        <n v="546"/>
        <n v="1198"/>
        <n v="1272"/>
        <n v="154"/>
        <n v="1137"/>
        <n v="1188"/>
        <n v="188"/>
        <n v="1333"/>
        <n v="867"/>
        <n v="938"/>
        <n v="419"/>
        <n v="129"/>
        <n v="616"/>
        <n v="498"/>
        <n v="1069"/>
        <n v="1053"/>
        <n v="289"/>
        <n v="1376"/>
        <n v="231"/>
        <n v="152"/>
        <n v="882"/>
        <n v="903"/>
        <n v="1379"/>
        <n v="722"/>
        <n v="461"/>
        <n v="974"/>
        <n v="1126"/>
        <n v="840"/>
        <n v="1134"/>
        <n v="248"/>
        <n v="955"/>
        <n v="939"/>
        <n v="1206"/>
        <n v="287"/>
        <n v="1441"/>
        <n v="109"/>
        <n v="217"/>
        <n v="277"/>
        <n v="1355"/>
        <n v="466"/>
        <n v="1055"/>
        <n v="265"/>
        <n v="247"/>
        <n v="1035"/>
        <n v="145"/>
        <n v="1038"/>
        <n v="1234"/>
        <n v="1109"/>
        <n v="1089"/>
        <n v="788"/>
        <n v="124"/>
        <n v="660"/>
        <n v="1186"/>
        <n v="1464"/>
        <n v="796"/>
        <n v="415"/>
        <n v="769"/>
        <n v="1003"/>
        <n v="1366"/>
        <n v="330"/>
        <n v="1492"/>
        <n v="1204"/>
        <n v="309"/>
        <n v="469"/>
        <n v="959"/>
        <n v="697"/>
        <n v="1262"/>
        <n v="1050"/>
        <n v="770"/>
        <n v="406"/>
        <n v="203"/>
        <n v="1308"/>
        <n v="984"/>
        <n v="439"/>
        <n v="793"/>
        <n v="1451"/>
        <n v="1182"/>
        <n v="174"/>
        <n v="490"/>
        <n v="718"/>
        <n v="433"/>
        <n v="773"/>
        <n v="603"/>
        <n v="874"/>
        <n v="367"/>
        <n v="199"/>
        <n v="647"/>
        <n v="982"/>
        <n v="1384"/>
        <n v="902"/>
        <n v="819"/>
        <n v="645"/>
        <n v="977"/>
        <n v="942"/>
        <n v="1402"/>
        <n v="1329"/>
        <n v="200"/>
        <n v="150"/>
        <n v="179"/>
        <n v="696"/>
        <n v="116"/>
        <n v="1316"/>
        <n v="363"/>
        <n v="107"/>
        <n v="1465"/>
        <n v="458"/>
        <n v="1212"/>
        <n v="326"/>
        <n v="1098"/>
        <n v="969"/>
        <n v="1320"/>
        <n v="536"/>
        <n v="373"/>
        <n v="599"/>
        <n v="251"/>
        <n v="131"/>
        <n v="237"/>
        <n v="1429"/>
        <n v="135"/>
        <n v="648"/>
        <n v="531"/>
        <n v="429"/>
        <n v="640"/>
        <n v="266"/>
        <n v="412"/>
        <n v="848"/>
        <n v="360"/>
        <n v="1138"/>
        <n v="325"/>
        <n v="524"/>
        <n v="587"/>
        <n v="256"/>
        <n v="1060"/>
        <n v="935"/>
        <n v="495"/>
        <n v="282"/>
        <n v="206"/>
        <n v="943"/>
        <n v="523"/>
        <n v="507"/>
        <n v="601"/>
        <n v="855"/>
        <n v="1291"/>
        <n v="1405"/>
        <n v="1369"/>
        <n v="999"/>
        <n v="1202"/>
        <n v="285"/>
        <n v="736"/>
        <n v="1498"/>
        <n v="1200"/>
        <n v="1439"/>
        <n v="499"/>
        <n v="1372"/>
        <n v="930"/>
        <n v="205"/>
        <n v="683"/>
        <n v="1462"/>
        <n v="949"/>
        <n v="652"/>
        <n v="332"/>
        <n v="1475"/>
        <n v="337"/>
        <n v="971"/>
        <n v="1174"/>
        <n v="667"/>
        <n v="560"/>
        <n v="1377"/>
        <n v="172"/>
        <n v="383"/>
        <n v="1413"/>
        <n v="1255"/>
        <n v="377"/>
        <n v="592"/>
        <n v="1445"/>
        <n v="1221"/>
        <n v="866"/>
        <n v="981"/>
        <n v="447"/>
        <n v="1495"/>
        <n v="748"/>
        <n v="405"/>
        <n v="115"/>
        <n v="790"/>
        <n v="830"/>
        <n v="1193"/>
        <n v="1246"/>
        <n v="467"/>
        <n v="271"/>
        <n v="1083"/>
        <n v="516"/>
        <n v="224"/>
        <n v="136"/>
        <n v="1029"/>
        <n v="676"/>
        <n v="333"/>
        <n v="674"/>
        <n v="898"/>
        <n v="824"/>
        <n v="492"/>
        <n v="598"/>
        <n v="1242"/>
        <n v="740"/>
        <n v="888"/>
        <n v="1288"/>
        <n v="104"/>
        <n v="1108"/>
        <n v="685"/>
        <n v="1351"/>
        <n v="474"/>
        <n v="437"/>
        <n v="884"/>
        <n v="1370"/>
        <n v="264"/>
        <n v="1059"/>
        <n v="653"/>
        <n v="990"/>
        <n v="1349"/>
        <n v="563"/>
        <n v="457"/>
        <n v="634"/>
        <n v="1015"/>
        <n v="336"/>
        <n v="559"/>
        <n v="426"/>
        <n v="1387"/>
        <n v="170"/>
        <n v="208"/>
        <n v="671"/>
        <n v="737"/>
        <n v="1470"/>
        <n v="602"/>
        <n v="365"/>
        <n v="763"/>
        <n v="567"/>
        <n v="486"/>
        <n v="711"/>
        <n v="772"/>
        <n v="301"/>
        <n v="311"/>
        <n v="584"/>
        <n v="880"/>
        <n v="392"/>
        <n v="148"/>
        <n v="809"/>
        <n v="708"/>
        <n v="1259"/>
        <n v="786"/>
        <n v="370"/>
        <n v="678"/>
        <n v="146"/>
        <n v="581"/>
        <n v="918"/>
        <n v="240"/>
        <n v="1093"/>
        <n v="585"/>
        <n v="741"/>
        <n v="552"/>
        <n v="369"/>
        <n v="717"/>
        <n v="543"/>
        <n v="964"/>
        <n v="792"/>
        <n v="611"/>
        <n v="176"/>
        <n v="1312"/>
        <n v="897"/>
        <n v="600"/>
        <n v="1054"/>
        <n v="428"/>
        <n v="181"/>
        <n v="211"/>
        <n v="1079"/>
        <n v="590"/>
        <n v="305"/>
        <n v="953"/>
        <n v="833"/>
        <n v="807"/>
        <n v="478"/>
        <n v="1375"/>
        <n v="244"/>
        <n v="1294"/>
        <n v="196"/>
        <n v="734"/>
        <n v="1239"/>
        <n v="1253"/>
        <n v="1128"/>
        <n v="1336"/>
        <n v="234"/>
        <n v="766"/>
        <n v="261"/>
        <n v="1194"/>
        <n v="431"/>
        <n v="572"/>
        <n v="359"/>
        <n v="1422"/>
        <n v="1297"/>
        <n v="574"/>
        <n v="355"/>
        <n v="207"/>
        <n v="706"/>
        <n v="280"/>
        <n v="726"/>
        <n v="414"/>
        <n v="352"/>
        <n v="1224"/>
        <n v="459"/>
        <n v="1254"/>
        <n v="1131"/>
        <n v="835"/>
        <n v="1172"/>
        <n v="391"/>
        <n v="1266"/>
        <n v="783"/>
        <n v="219"/>
        <n v="1213"/>
        <n v="511"/>
        <n v="1162"/>
        <n v="335"/>
        <n v="735"/>
        <n v="1096"/>
        <n v="605"/>
        <n v="1337"/>
        <n v="1103"/>
        <n v="937"/>
        <n v="157"/>
        <n v="1404"/>
        <n v="1373"/>
        <n v="754"/>
        <n v="1168"/>
        <n v="155"/>
        <n v="1444"/>
        <n v="189"/>
        <n v="911"/>
        <n v="1313"/>
        <n v="1154"/>
        <n v="557"/>
        <n v="642"/>
        <n v="501"/>
        <n v="201"/>
        <n v="801"/>
        <n v="161"/>
        <n v="1037"/>
        <n v="105"/>
        <n v="310"/>
        <n v="704"/>
        <n v="529"/>
        <n v="1378"/>
        <n v="468"/>
        <n v="410"/>
        <n v="613"/>
        <n v="1023"/>
      </sharedItems>
      <fieldGroup base="2">
        <rangePr startNum="102" endNum="1499" groupInterval="100"/>
        <groupItems count="16">
          <s v="(blank)"/>
          <s v="102-201"/>
          <s v="202-301"/>
          <s v="302-401"/>
          <s v="402-501"/>
          <s v="502-601"/>
          <s v="602-701"/>
          <s v="702-801"/>
          <s v="802-901"/>
          <s v="902-1001"/>
          <s v="1002-1101"/>
          <s v="1102-1201"/>
          <s v="1202-1301"/>
          <s v="1302-1401"/>
          <s v="1402-1501"/>
          <s v="&gt;1502"/>
        </groupItems>
      </fieldGroup>
    </cacheField>
    <cacheField name="TimeTaken" numFmtId="0">
      <sharedItems containsSemiMixedTypes="0" containsString="0" containsNumber="1" containsInteger="1" minValue="1" maxValue="29" count="29">
        <n v="1"/>
        <n v="8"/>
        <n v="2"/>
        <n v="3"/>
        <n v="24"/>
        <n v="23"/>
        <n v="27"/>
        <n v="16"/>
        <n v="15"/>
        <n v="26"/>
        <n v="19"/>
        <n v="21"/>
        <n v="5"/>
        <n v="11"/>
        <n v="9"/>
        <n v="7"/>
        <n v="6"/>
        <n v="10"/>
        <n v="4"/>
        <n v="25"/>
        <n v="12"/>
        <n v="18"/>
        <n v="29"/>
        <n v="22"/>
        <n v="14"/>
        <n v="20"/>
        <n v="28"/>
        <n v="17"/>
        <n v="13"/>
      </sharedItems>
      <fieldGroup base="3">
        <rangePr startNum="1" endNum="29" groupInterval="5"/>
        <groupItems count="8">
          <s v="&lt;1"/>
          <s v="1-5"/>
          <s v="6-10"/>
          <s v="11-15"/>
          <s v="16-20"/>
          <s v="21-25"/>
          <s v="26-30"/>
          <s v="&gt;31"/>
        </groupItems>
      </fieldGroup>
    </cacheField>
    <cacheField name="CustomerID" numFmtId="0">
      <sharedItems containsSemiMixedTypes="0" containsString="0" containsNumber="1" containsInteger="1" minValue="1" maxValue="2068"/>
    </cacheField>
    <cacheField name="SatisfactionRating" numFmtId="0">
      <sharedItems containsSemiMixedTypes="0" containsString="0" containsNumber="1" containsInteger="1" minValue="1" maxValue="4" count="4">
        <n v="2"/>
        <n v="3"/>
        <n v="4"/>
        <n v="1"/>
      </sharedItems>
    </cacheField>
    <cacheField name="Gender" numFmtId="0">
      <sharedItems count="2">
        <s v="Female"/>
        <s v="Male"/>
      </sharedItems>
    </cacheField>
    <cacheField name="ServiceOpted" numFmtId="0">
      <sharedItems count="9">
        <s v="Repair &amp; Maintenance"/>
        <s v="Home Cleaning"/>
        <s v="Homecare &amp; Design"/>
        <s v="Health &amp; Wellness"/>
        <s v="Pest Control"/>
        <s v="Packers &amp; Movers"/>
        <s v="Salon"/>
        <s v="Business Services"/>
        <s v="Event Management"/>
      </sharedItems>
    </cacheField>
    <cacheField name="ValueForMoney" numFmtId="0">
      <sharedItems containsSemiMixedTypes="0" containsString="0" containsNumber="1" containsInteger="1" minValue="1" maxValue="4" count="4">
        <n v="4"/>
        <n v="2"/>
        <n v="3"/>
        <n v="1"/>
      </sharedItems>
    </cacheField>
    <cacheField name="MaritalStatus" numFmtId="0">
      <sharedItems count="3">
        <s v="Single"/>
        <s v="Married"/>
        <s v="Divorced"/>
      </sharedItems>
    </cacheField>
    <cacheField name="ComplaintResolved" numFmtId="0">
      <sharedItems count="2">
        <s v="Yes"/>
        <s v="No"/>
      </sharedItems>
    </cacheField>
    <cacheField name="NumberofClicks" numFmtId="0">
      <sharedItems containsString="0" containsBlank="1" containsNumber="1" containsInteger="1" minValue="11" maxValue="25" count="16">
        <n v="11"/>
        <n v="23"/>
        <n v="15"/>
        <m/>
        <n v="22"/>
        <n v="13"/>
        <n v="14"/>
        <n v="16"/>
        <n v="18"/>
        <n v="12"/>
        <n v="19"/>
        <n v="20"/>
        <n v="21"/>
        <n v="17"/>
        <n v="24"/>
        <n v="25"/>
      </sharedItems>
    </cacheField>
    <cacheField name="Convenience" numFmtId="0">
      <sharedItems containsSemiMixedTypes="0" containsString="0" containsNumber="1" containsInteger="1" minValue="1" maxValue="4" count="4">
        <n v="1"/>
        <n v="4"/>
        <n v="2"/>
        <n v="3"/>
      </sharedItems>
    </cacheField>
    <cacheField name="CustomerSupport" numFmtId="0">
      <sharedItems containsSemiMixedTypes="0" containsString="0" containsNumber="1" containsInteger="1" minValue="1" maxValue="4"/>
    </cacheField>
  </cacheFields>
  <extLst>
    <ext xmlns:x14="http://schemas.microsoft.com/office/spreadsheetml/2009/9/main" uri="{725AE2AE-9491-48be-B2B4-4EB974FC3084}">
      <x14:pivotCacheDefinition pivotCacheId="9579091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x v="0"/>
    <n v="1"/>
    <x v="0"/>
    <x v="0"/>
    <x v="0"/>
    <x v="0"/>
    <x v="0"/>
    <x v="0"/>
    <x v="0"/>
    <x v="0"/>
    <n v="1"/>
  </r>
  <r>
    <x v="1"/>
    <x v="1"/>
    <x v="1"/>
    <x v="1"/>
    <n v="2"/>
    <x v="1"/>
    <x v="1"/>
    <x v="1"/>
    <x v="1"/>
    <x v="1"/>
    <x v="1"/>
    <x v="1"/>
    <x v="1"/>
    <n v="3"/>
  </r>
  <r>
    <x v="2"/>
    <x v="0"/>
    <x v="2"/>
    <x v="2"/>
    <n v="4"/>
    <x v="2"/>
    <x v="1"/>
    <x v="2"/>
    <x v="2"/>
    <x v="0"/>
    <x v="0"/>
    <x v="2"/>
    <x v="2"/>
    <n v="3"/>
  </r>
  <r>
    <x v="3"/>
    <x v="1"/>
    <x v="2"/>
    <x v="3"/>
    <n v="5"/>
    <x v="2"/>
    <x v="0"/>
    <x v="1"/>
    <x v="2"/>
    <x v="1"/>
    <x v="0"/>
    <x v="0"/>
    <x v="3"/>
    <n v="3"/>
  </r>
  <r>
    <x v="4"/>
    <x v="1"/>
    <x v="3"/>
    <x v="2"/>
    <n v="7"/>
    <x v="3"/>
    <x v="1"/>
    <x v="2"/>
    <x v="1"/>
    <x v="1"/>
    <x v="1"/>
    <x v="3"/>
    <x v="1"/>
    <n v="3"/>
  </r>
  <r>
    <x v="5"/>
    <x v="1"/>
    <x v="4"/>
    <x v="2"/>
    <n v="8"/>
    <x v="2"/>
    <x v="1"/>
    <x v="2"/>
    <x v="0"/>
    <x v="0"/>
    <x v="1"/>
    <x v="3"/>
    <x v="3"/>
    <n v="2"/>
  </r>
  <r>
    <x v="6"/>
    <x v="1"/>
    <x v="5"/>
    <x v="3"/>
    <n v="10"/>
    <x v="1"/>
    <x v="0"/>
    <x v="2"/>
    <x v="3"/>
    <x v="1"/>
    <x v="0"/>
    <x v="3"/>
    <x v="0"/>
    <n v="2"/>
  </r>
  <r>
    <x v="7"/>
    <x v="1"/>
    <x v="2"/>
    <x v="4"/>
    <n v="11"/>
    <x v="2"/>
    <x v="1"/>
    <x v="2"/>
    <x v="2"/>
    <x v="2"/>
    <x v="1"/>
    <x v="4"/>
    <x v="2"/>
    <n v="3"/>
  </r>
  <r>
    <x v="8"/>
    <x v="1"/>
    <x v="6"/>
    <x v="5"/>
    <n v="12"/>
    <x v="2"/>
    <x v="1"/>
    <x v="3"/>
    <x v="2"/>
    <x v="0"/>
    <x v="1"/>
    <x v="3"/>
    <x v="2"/>
    <n v="3"/>
  </r>
  <r>
    <x v="9"/>
    <x v="1"/>
    <x v="7"/>
    <x v="6"/>
    <n v="13"/>
    <x v="1"/>
    <x v="1"/>
    <x v="4"/>
    <x v="2"/>
    <x v="1"/>
    <x v="1"/>
    <x v="5"/>
    <x v="2"/>
    <n v="2"/>
  </r>
  <r>
    <x v="10"/>
    <x v="1"/>
    <x v="2"/>
    <x v="7"/>
    <n v="14"/>
    <x v="3"/>
    <x v="1"/>
    <x v="2"/>
    <x v="1"/>
    <x v="1"/>
    <x v="1"/>
    <x v="3"/>
    <x v="3"/>
    <n v="3"/>
  </r>
  <r>
    <x v="11"/>
    <x v="1"/>
    <x v="8"/>
    <x v="8"/>
    <n v="15"/>
    <x v="2"/>
    <x v="0"/>
    <x v="2"/>
    <x v="2"/>
    <x v="0"/>
    <x v="0"/>
    <x v="3"/>
    <x v="1"/>
    <n v="3"/>
  </r>
  <r>
    <x v="12"/>
    <x v="1"/>
    <x v="9"/>
    <x v="9"/>
    <n v="16"/>
    <x v="3"/>
    <x v="1"/>
    <x v="1"/>
    <x v="2"/>
    <x v="2"/>
    <x v="1"/>
    <x v="3"/>
    <x v="1"/>
    <n v="2"/>
  </r>
  <r>
    <x v="13"/>
    <x v="1"/>
    <x v="2"/>
    <x v="10"/>
    <n v="18"/>
    <x v="0"/>
    <x v="1"/>
    <x v="2"/>
    <x v="0"/>
    <x v="2"/>
    <x v="1"/>
    <x v="0"/>
    <x v="3"/>
    <n v="3"/>
  </r>
  <r>
    <x v="14"/>
    <x v="0"/>
    <x v="10"/>
    <x v="4"/>
    <n v="19"/>
    <x v="1"/>
    <x v="1"/>
    <x v="2"/>
    <x v="2"/>
    <x v="0"/>
    <x v="0"/>
    <x v="6"/>
    <x v="2"/>
    <n v="3"/>
  </r>
  <r>
    <x v="11"/>
    <x v="1"/>
    <x v="2"/>
    <x v="11"/>
    <n v="20"/>
    <x v="0"/>
    <x v="0"/>
    <x v="3"/>
    <x v="3"/>
    <x v="2"/>
    <x v="1"/>
    <x v="3"/>
    <x v="3"/>
    <n v="3"/>
  </r>
  <r>
    <x v="5"/>
    <x v="1"/>
    <x v="11"/>
    <x v="12"/>
    <n v="21"/>
    <x v="3"/>
    <x v="1"/>
    <x v="1"/>
    <x v="1"/>
    <x v="2"/>
    <x v="0"/>
    <x v="3"/>
    <x v="1"/>
    <n v="2"/>
  </r>
  <r>
    <x v="15"/>
    <x v="1"/>
    <x v="12"/>
    <x v="7"/>
    <n v="22"/>
    <x v="2"/>
    <x v="1"/>
    <x v="2"/>
    <x v="0"/>
    <x v="2"/>
    <x v="0"/>
    <x v="5"/>
    <x v="2"/>
    <n v="2"/>
  </r>
  <r>
    <x v="16"/>
    <x v="1"/>
    <x v="13"/>
    <x v="2"/>
    <n v="23"/>
    <x v="3"/>
    <x v="0"/>
    <x v="5"/>
    <x v="0"/>
    <x v="1"/>
    <x v="1"/>
    <x v="7"/>
    <x v="3"/>
    <n v="3"/>
  </r>
  <r>
    <x v="8"/>
    <x v="1"/>
    <x v="2"/>
    <x v="2"/>
    <n v="24"/>
    <x v="2"/>
    <x v="1"/>
    <x v="1"/>
    <x v="0"/>
    <x v="0"/>
    <x v="0"/>
    <x v="0"/>
    <x v="3"/>
    <n v="3"/>
  </r>
  <r>
    <x v="17"/>
    <x v="1"/>
    <x v="14"/>
    <x v="13"/>
    <n v="26"/>
    <x v="3"/>
    <x v="0"/>
    <x v="3"/>
    <x v="2"/>
    <x v="2"/>
    <x v="1"/>
    <x v="8"/>
    <x v="1"/>
    <n v="2"/>
  </r>
  <r>
    <x v="9"/>
    <x v="0"/>
    <x v="15"/>
    <x v="14"/>
    <n v="27"/>
    <x v="1"/>
    <x v="1"/>
    <x v="6"/>
    <x v="3"/>
    <x v="0"/>
    <x v="1"/>
    <x v="1"/>
    <x v="2"/>
    <n v="3"/>
  </r>
  <r>
    <x v="13"/>
    <x v="1"/>
    <x v="2"/>
    <x v="15"/>
    <n v="28"/>
    <x v="3"/>
    <x v="0"/>
    <x v="7"/>
    <x v="1"/>
    <x v="0"/>
    <x v="1"/>
    <x v="0"/>
    <x v="3"/>
    <n v="3"/>
  </r>
  <r>
    <x v="18"/>
    <x v="1"/>
    <x v="2"/>
    <x v="8"/>
    <n v="30"/>
    <x v="1"/>
    <x v="1"/>
    <x v="1"/>
    <x v="0"/>
    <x v="0"/>
    <x v="1"/>
    <x v="6"/>
    <x v="1"/>
    <n v="3"/>
  </r>
  <r>
    <x v="13"/>
    <x v="0"/>
    <x v="16"/>
    <x v="16"/>
    <n v="31"/>
    <x v="0"/>
    <x v="1"/>
    <x v="1"/>
    <x v="3"/>
    <x v="0"/>
    <x v="1"/>
    <x v="0"/>
    <x v="3"/>
    <n v="3"/>
  </r>
  <r>
    <x v="16"/>
    <x v="1"/>
    <x v="17"/>
    <x v="12"/>
    <n v="32"/>
    <x v="1"/>
    <x v="0"/>
    <x v="5"/>
    <x v="2"/>
    <x v="2"/>
    <x v="1"/>
    <x v="0"/>
    <x v="1"/>
    <n v="2"/>
  </r>
  <r>
    <x v="5"/>
    <x v="0"/>
    <x v="18"/>
    <x v="7"/>
    <n v="33"/>
    <x v="0"/>
    <x v="0"/>
    <x v="1"/>
    <x v="3"/>
    <x v="0"/>
    <x v="0"/>
    <x v="4"/>
    <x v="2"/>
    <n v="3"/>
  </r>
  <r>
    <x v="19"/>
    <x v="1"/>
    <x v="19"/>
    <x v="1"/>
    <n v="35"/>
    <x v="1"/>
    <x v="1"/>
    <x v="0"/>
    <x v="1"/>
    <x v="1"/>
    <x v="1"/>
    <x v="0"/>
    <x v="1"/>
    <n v="3"/>
  </r>
  <r>
    <x v="20"/>
    <x v="1"/>
    <x v="20"/>
    <x v="15"/>
    <n v="36"/>
    <x v="3"/>
    <x v="0"/>
    <x v="4"/>
    <x v="0"/>
    <x v="1"/>
    <x v="1"/>
    <x v="6"/>
    <x v="1"/>
    <n v="3"/>
  </r>
  <r>
    <x v="21"/>
    <x v="1"/>
    <x v="21"/>
    <x v="2"/>
    <n v="38"/>
    <x v="0"/>
    <x v="0"/>
    <x v="5"/>
    <x v="3"/>
    <x v="0"/>
    <x v="1"/>
    <x v="9"/>
    <x v="1"/>
    <n v="2"/>
  </r>
  <r>
    <x v="3"/>
    <x v="1"/>
    <x v="22"/>
    <x v="2"/>
    <n v="39"/>
    <x v="1"/>
    <x v="1"/>
    <x v="2"/>
    <x v="0"/>
    <x v="0"/>
    <x v="1"/>
    <x v="0"/>
    <x v="1"/>
    <n v="3"/>
  </r>
  <r>
    <x v="20"/>
    <x v="1"/>
    <x v="23"/>
    <x v="17"/>
    <n v="40"/>
    <x v="2"/>
    <x v="1"/>
    <x v="4"/>
    <x v="0"/>
    <x v="1"/>
    <x v="0"/>
    <x v="5"/>
    <x v="1"/>
    <n v="4"/>
  </r>
  <r>
    <x v="7"/>
    <x v="1"/>
    <x v="24"/>
    <x v="14"/>
    <n v="41"/>
    <x v="2"/>
    <x v="1"/>
    <x v="2"/>
    <x v="2"/>
    <x v="0"/>
    <x v="1"/>
    <x v="5"/>
    <x v="0"/>
    <n v="3"/>
  </r>
  <r>
    <x v="22"/>
    <x v="0"/>
    <x v="25"/>
    <x v="12"/>
    <n v="42"/>
    <x v="2"/>
    <x v="1"/>
    <x v="6"/>
    <x v="0"/>
    <x v="1"/>
    <x v="1"/>
    <x v="6"/>
    <x v="3"/>
    <n v="4"/>
  </r>
  <r>
    <x v="17"/>
    <x v="0"/>
    <x v="26"/>
    <x v="0"/>
    <n v="45"/>
    <x v="0"/>
    <x v="1"/>
    <x v="1"/>
    <x v="0"/>
    <x v="1"/>
    <x v="0"/>
    <x v="3"/>
    <x v="0"/>
    <n v="2"/>
  </r>
  <r>
    <x v="23"/>
    <x v="1"/>
    <x v="2"/>
    <x v="2"/>
    <n v="46"/>
    <x v="2"/>
    <x v="0"/>
    <x v="1"/>
    <x v="2"/>
    <x v="2"/>
    <x v="1"/>
    <x v="3"/>
    <x v="1"/>
    <n v="2"/>
  </r>
  <r>
    <x v="24"/>
    <x v="0"/>
    <x v="2"/>
    <x v="3"/>
    <n v="47"/>
    <x v="3"/>
    <x v="1"/>
    <x v="6"/>
    <x v="2"/>
    <x v="1"/>
    <x v="0"/>
    <x v="6"/>
    <x v="3"/>
    <n v="3"/>
  </r>
  <r>
    <x v="10"/>
    <x v="1"/>
    <x v="27"/>
    <x v="2"/>
    <n v="49"/>
    <x v="2"/>
    <x v="0"/>
    <x v="6"/>
    <x v="0"/>
    <x v="1"/>
    <x v="1"/>
    <x v="5"/>
    <x v="0"/>
    <n v="3"/>
  </r>
  <r>
    <x v="9"/>
    <x v="1"/>
    <x v="28"/>
    <x v="12"/>
    <n v="51"/>
    <x v="0"/>
    <x v="0"/>
    <x v="1"/>
    <x v="3"/>
    <x v="1"/>
    <x v="0"/>
    <x v="6"/>
    <x v="1"/>
    <n v="4"/>
  </r>
  <r>
    <x v="3"/>
    <x v="1"/>
    <x v="29"/>
    <x v="0"/>
    <n v="52"/>
    <x v="1"/>
    <x v="0"/>
    <x v="0"/>
    <x v="3"/>
    <x v="1"/>
    <x v="1"/>
    <x v="10"/>
    <x v="0"/>
    <n v="3"/>
  </r>
  <r>
    <x v="10"/>
    <x v="1"/>
    <x v="30"/>
    <x v="18"/>
    <n v="53"/>
    <x v="1"/>
    <x v="1"/>
    <x v="2"/>
    <x v="0"/>
    <x v="2"/>
    <x v="1"/>
    <x v="9"/>
    <x v="3"/>
    <n v="3"/>
  </r>
  <r>
    <x v="4"/>
    <x v="1"/>
    <x v="31"/>
    <x v="2"/>
    <n v="54"/>
    <x v="2"/>
    <x v="0"/>
    <x v="2"/>
    <x v="3"/>
    <x v="2"/>
    <x v="1"/>
    <x v="5"/>
    <x v="1"/>
    <n v="3"/>
  </r>
  <r>
    <x v="25"/>
    <x v="0"/>
    <x v="32"/>
    <x v="19"/>
    <n v="55"/>
    <x v="3"/>
    <x v="1"/>
    <x v="2"/>
    <x v="2"/>
    <x v="0"/>
    <x v="1"/>
    <x v="9"/>
    <x v="3"/>
    <n v="2"/>
  </r>
  <r>
    <x v="4"/>
    <x v="1"/>
    <x v="33"/>
    <x v="1"/>
    <n v="56"/>
    <x v="2"/>
    <x v="1"/>
    <x v="0"/>
    <x v="2"/>
    <x v="0"/>
    <x v="1"/>
    <x v="2"/>
    <x v="1"/>
    <n v="3"/>
  </r>
  <r>
    <x v="7"/>
    <x v="1"/>
    <x v="34"/>
    <x v="0"/>
    <n v="57"/>
    <x v="1"/>
    <x v="0"/>
    <x v="2"/>
    <x v="0"/>
    <x v="0"/>
    <x v="1"/>
    <x v="1"/>
    <x v="1"/>
    <n v="3"/>
  </r>
  <r>
    <x v="0"/>
    <x v="0"/>
    <x v="35"/>
    <x v="20"/>
    <n v="58"/>
    <x v="0"/>
    <x v="0"/>
    <x v="7"/>
    <x v="2"/>
    <x v="1"/>
    <x v="1"/>
    <x v="9"/>
    <x v="1"/>
    <n v="3"/>
  </r>
  <r>
    <x v="13"/>
    <x v="1"/>
    <x v="36"/>
    <x v="5"/>
    <n v="60"/>
    <x v="0"/>
    <x v="1"/>
    <x v="0"/>
    <x v="2"/>
    <x v="0"/>
    <x v="1"/>
    <x v="11"/>
    <x v="3"/>
    <n v="3"/>
  </r>
  <r>
    <x v="2"/>
    <x v="1"/>
    <x v="37"/>
    <x v="10"/>
    <n v="61"/>
    <x v="0"/>
    <x v="1"/>
    <x v="1"/>
    <x v="1"/>
    <x v="1"/>
    <x v="1"/>
    <x v="12"/>
    <x v="0"/>
    <n v="3"/>
  </r>
  <r>
    <x v="21"/>
    <x v="1"/>
    <x v="2"/>
    <x v="12"/>
    <n v="62"/>
    <x v="3"/>
    <x v="1"/>
    <x v="0"/>
    <x v="0"/>
    <x v="0"/>
    <x v="0"/>
    <x v="12"/>
    <x v="3"/>
    <n v="3"/>
  </r>
  <r>
    <x v="10"/>
    <x v="1"/>
    <x v="38"/>
    <x v="1"/>
    <n v="63"/>
    <x v="2"/>
    <x v="1"/>
    <x v="2"/>
    <x v="0"/>
    <x v="1"/>
    <x v="1"/>
    <x v="10"/>
    <x v="1"/>
    <n v="3"/>
  </r>
  <r>
    <x v="26"/>
    <x v="0"/>
    <x v="39"/>
    <x v="0"/>
    <n v="64"/>
    <x v="3"/>
    <x v="1"/>
    <x v="2"/>
    <x v="2"/>
    <x v="0"/>
    <x v="0"/>
    <x v="5"/>
    <x v="1"/>
    <n v="3"/>
  </r>
  <r>
    <x v="14"/>
    <x v="0"/>
    <x v="2"/>
    <x v="12"/>
    <n v="65"/>
    <x v="1"/>
    <x v="1"/>
    <x v="2"/>
    <x v="2"/>
    <x v="0"/>
    <x v="0"/>
    <x v="5"/>
    <x v="3"/>
    <n v="2"/>
  </r>
  <r>
    <x v="20"/>
    <x v="1"/>
    <x v="40"/>
    <x v="0"/>
    <n v="68"/>
    <x v="0"/>
    <x v="0"/>
    <x v="0"/>
    <x v="3"/>
    <x v="2"/>
    <x v="0"/>
    <x v="12"/>
    <x v="3"/>
    <n v="2"/>
  </r>
  <r>
    <x v="10"/>
    <x v="1"/>
    <x v="41"/>
    <x v="13"/>
    <n v="70"/>
    <x v="1"/>
    <x v="1"/>
    <x v="4"/>
    <x v="3"/>
    <x v="1"/>
    <x v="0"/>
    <x v="5"/>
    <x v="3"/>
    <n v="3"/>
  </r>
  <r>
    <x v="25"/>
    <x v="1"/>
    <x v="42"/>
    <x v="5"/>
    <n v="72"/>
    <x v="1"/>
    <x v="0"/>
    <x v="0"/>
    <x v="0"/>
    <x v="1"/>
    <x v="0"/>
    <x v="10"/>
    <x v="3"/>
    <n v="2"/>
  </r>
  <r>
    <x v="3"/>
    <x v="1"/>
    <x v="43"/>
    <x v="0"/>
    <n v="73"/>
    <x v="3"/>
    <x v="0"/>
    <x v="7"/>
    <x v="0"/>
    <x v="0"/>
    <x v="0"/>
    <x v="9"/>
    <x v="3"/>
    <n v="3"/>
  </r>
  <r>
    <x v="10"/>
    <x v="1"/>
    <x v="44"/>
    <x v="21"/>
    <n v="74"/>
    <x v="0"/>
    <x v="1"/>
    <x v="0"/>
    <x v="3"/>
    <x v="1"/>
    <x v="1"/>
    <x v="4"/>
    <x v="1"/>
    <n v="2"/>
  </r>
  <r>
    <x v="10"/>
    <x v="1"/>
    <x v="45"/>
    <x v="5"/>
    <n v="75"/>
    <x v="1"/>
    <x v="0"/>
    <x v="2"/>
    <x v="3"/>
    <x v="1"/>
    <x v="0"/>
    <x v="2"/>
    <x v="3"/>
    <n v="3"/>
  </r>
  <r>
    <x v="12"/>
    <x v="1"/>
    <x v="46"/>
    <x v="15"/>
    <n v="76"/>
    <x v="2"/>
    <x v="1"/>
    <x v="2"/>
    <x v="0"/>
    <x v="2"/>
    <x v="1"/>
    <x v="4"/>
    <x v="1"/>
    <n v="2"/>
  </r>
  <r>
    <x v="2"/>
    <x v="1"/>
    <x v="47"/>
    <x v="0"/>
    <n v="77"/>
    <x v="3"/>
    <x v="1"/>
    <x v="3"/>
    <x v="2"/>
    <x v="2"/>
    <x v="1"/>
    <x v="8"/>
    <x v="3"/>
    <n v="4"/>
  </r>
  <r>
    <x v="5"/>
    <x v="1"/>
    <x v="48"/>
    <x v="0"/>
    <n v="78"/>
    <x v="3"/>
    <x v="1"/>
    <x v="3"/>
    <x v="0"/>
    <x v="1"/>
    <x v="0"/>
    <x v="4"/>
    <x v="2"/>
    <n v="3"/>
  </r>
  <r>
    <x v="8"/>
    <x v="1"/>
    <x v="2"/>
    <x v="22"/>
    <n v="79"/>
    <x v="2"/>
    <x v="0"/>
    <x v="2"/>
    <x v="0"/>
    <x v="0"/>
    <x v="1"/>
    <x v="0"/>
    <x v="1"/>
    <n v="3"/>
  </r>
  <r>
    <x v="24"/>
    <x v="1"/>
    <x v="49"/>
    <x v="15"/>
    <n v="80"/>
    <x v="0"/>
    <x v="0"/>
    <x v="7"/>
    <x v="2"/>
    <x v="2"/>
    <x v="0"/>
    <x v="9"/>
    <x v="1"/>
    <n v="2"/>
  </r>
  <r>
    <x v="6"/>
    <x v="1"/>
    <x v="50"/>
    <x v="19"/>
    <n v="81"/>
    <x v="3"/>
    <x v="0"/>
    <x v="0"/>
    <x v="3"/>
    <x v="0"/>
    <x v="1"/>
    <x v="0"/>
    <x v="1"/>
    <n v="2"/>
  </r>
  <r>
    <x v="9"/>
    <x v="1"/>
    <x v="51"/>
    <x v="1"/>
    <n v="83"/>
    <x v="1"/>
    <x v="0"/>
    <x v="4"/>
    <x v="2"/>
    <x v="2"/>
    <x v="1"/>
    <x v="3"/>
    <x v="2"/>
    <n v="3"/>
  </r>
  <r>
    <x v="27"/>
    <x v="1"/>
    <x v="52"/>
    <x v="1"/>
    <n v="84"/>
    <x v="2"/>
    <x v="0"/>
    <x v="5"/>
    <x v="2"/>
    <x v="2"/>
    <x v="0"/>
    <x v="3"/>
    <x v="3"/>
    <n v="3"/>
  </r>
  <r>
    <x v="9"/>
    <x v="1"/>
    <x v="53"/>
    <x v="13"/>
    <n v="85"/>
    <x v="0"/>
    <x v="1"/>
    <x v="3"/>
    <x v="1"/>
    <x v="0"/>
    <x v="1"/>
    <x v="3"/>
    <x v="3"/>
    <n v="3"/>
  </r>
  <r>
    <x v="28"/>
    <x v="1"/>
    <x v="54"/>
    <x v="15"/>
    <n v="86"/>
    <x v="0"/>
    <x v="1"/>
    <x v="1"/>
    <x v="3"/>
    <x v="2"/>
    <x v="1"/>
    <x v="3"/>
    <x v="3"/>
    <n v="3"/>
  </r>
  <r>
    <x v="10"/>
    <x v="1"/>
    <x v="55"/>
    <x v="0"/>
    <n v="88"/>
    <x v="0"/>
    <x v="1"/>
    <x v="1"/>
    <x v="3"/>
    <x v="1"/>
    <x v="1"/>
    <x v="3"/>
    <x v="1"/>
    <n v="2"/>
  </r>
  <r>
    <x v="9"/>
    <x v="0"/>
    <x v="56"/>
    <x v="14"/>
    <n v="90"/>
    <x v="2"/>
    <x v="1"/>
    <x v="1"/>
    <x v="2"/>
    <x v="1"/>
    <x v="0"/>
    <x v="3"/>
    <x v="0"/>
    <n v="2"/>
  </r>
  <r>
    <x v="6"/>
    <x v="1"/>
    <x v="57"/>
    <x v="0"/>
    <n v="91"/>
    <x v="3"/>
    <x v="0"/>
    <x v="0"/>
    <x v="2"/>
    <x v="0"/>
    <x v="1"/>
    <x v="3"/>
    <x v="1"/>
    <n v="2"/>
  </r>
  <r>
    <x v="11"/>
    <x v="1"/>
    <x v="58"/>
    <x v="2"/>
    <n v="94"/>
    <x v="1"/>
    <x v="1"/>
    <x v="1"/>
    <x v="1"/>
    <x v="1"/>
    <x v="1"/>
    <x v="3"/>
    <x v="1"/>
    <n v="3"/>
  </r>
  <r>
    <x v="12"/>
    <x v="1"/>
    <x v="59"/>
    <x v="0"/>
    <n v="95"/>
    <x v="1"/>
    <x v="1"/>
    <x v="1"/>
    <x v="1"/>
    <x v="0"/>
    <x v="1"/>
    <x v="13"/>
    <x v="2"/>
    <n v="3"/>
  </r>
  <r>
    <x v="5"/>
    <x v="1"/>
    <x v="60"/>
    <x v="0"/>
    <n v="96"/>
    <x v="0"/>
    <x v="1"/>
    <x v="1"/>
    <x v="1"/>
    <x v="1"/>
    <x v="1"/>
    <x v="13"/>
    <x v="2"/>
    <n v="3"/>
  </r>
  <r>
    <x v="9"/>
    <x v="1"/>
    <x v="61"/>
    <x v="16"/>
    <n v="97"/>
    <x v="0"/>
    <x v="0"/>
    <x v="2"/>
    <x v="0"/>
    <x v="1"/>
    <x v="1"/>
    <x v="9"/>
    <x v="2"/>
    <n v="3"/>
  </r>
  <r>
    <x v="12"/>
    <x v="1"/>
    <x v="62"/>
    <x v="1"/>
    <n v="98"/>
    <x v="1"/>
    <x v="0"/>
    <x v="3"/>
    <x v="0"/>
    <x v="0"/>
    <x v="1"/>
    <x v="1"/>
    <x v="1"/>
    <n v="3"/>
  </r>
  <r>
    <x v="10"/>
    <x v="1"/>
    <x v="2"/>
    <x v="0"/>
    <n v="100"/>
    <x v="1"/>
    <x v="1"/>
    <x v="0"/>
    <x v="3"/>
    <x v="0"/>
    <x v="1"/>
    <x v="6"/>
    <x v="2"/>
    <n v="3"/>
  </r>
  <r>
    <x v="28"/>
    <x v="1"/>
    <x v="63"/>
    <x v="16"/>
    <n v="101"/>
    <x v="2"/>
    <x v="1"/>
    <x v="7"/>
    <x v="3"/>
    <x v="1"/>
    <x v="0"/>
    <x v="6"/>
    <x v="2"/>
    <n v="4"/>
  </r>
  <r>
    <x v="2"/>
    <x v="1"/>
    <x v="2"/>
    <x v="15"/>
    <n v="102"/>
    <x v="3"/>
    <x v="1"/>
    <x v="7"/>
    <x v="2"/>
    <x v="0"/>
    <x v="1"/>
    <x v="5"/>
    <x v="0"/>
    <n v="4"/>
  </r>
  <r>
    <x v="21"/>
    <x v="1"/>
    <x v="64"/>
    <x v="12"/>
    <n v="103"/>
    <x v="0"/>
    <x v="1"/>
    <x v="8"/>
    <x v="1"/>
    <x v="2"/>
    <x v="0"/>
    <x v="4"/>
    <x v="1"/>
    <n v="3"/>
  </r>
  <r>
    <x v="7"/>
    <x v="1"/>
    <x v="28"/>
    <x v="0"/>
    <n v="104"/>
    <x v="2"/>
    <x v="1"/>
    <x v="2"/>
    <x v="0"/>
    <x v="1"/>
    <x v="0"/>
    <x v="9"/>
    <x v="3"/>
    <n v="2"/>
  </r>
  <r>
    <x v="10"/>
    <x v="1"/>
    <x v="2"/>
    <x v="0"/>
    <n v="105"/>
    <x v="0"/>
    <x v="1"/>
    <x v="1"/>
    <x v="2"/>
    <x v="0"/>
    <x v="1"/>
    <x v="8"/>
    <x v="0"/>
    <n v="3"/>
  </r>
  <r>
    <x v="27"/>
    <x v="1"/>
    <x v="2"/>
    <x v="0"/>
    <n v="106"/>
    <x v="3"/>
    <x v="1"/>
    <x v="0"/>
    <x v="0"/>
    <x v="1"/>
    <x v="1"/>
    <x v="6"/>
    <x v="1"/>
    <n v="3"/>
  </r>
  <r>
    <x v="8"/>
    <x v="1"/>
    <x v="2"/>
    <x v="16"/>
    <n v="107"/>
    <x v="0"/>
    <x v="0"/>
    <x v="1"/>
    <x v="0"/>
    <x v="2"/>
    <x v="0"/>
    <x v="9"/>
    <x v="1"/>
    <n v="3"/>
  </r>
  <r>
    <x v="13"/>
    <x v="1"/>
    <x v="65"/>
    <x v="0"/>
    <n v="110"/>
    <x v="3"/>
    <x v="1"/>
    <x v="3"/>
    <x v="1"/>
    <x v="1"/>
    <x v="1"/>
    <x v="2"/>
    <x v="3"/>
    <n v="3"/>
  </r>
  <r>
    <x v="29"/>
    <x v="1"/>
    <x v="66"/>
    <x v="15"/>
    <n v="112"/>
    <x v="2"/>
    <x v="1"/>
    <x v="3"/>
    <x v="0"/>
    <x v="0"/>
    <x v="1"/>
    <x v="0"/>
    <x v="0"/>
    <n v="2"/>
  </r>
  <r>
    <x v="30"/>
    <x v="1"/>
    <x v="67"/>
    <x v="2"/>
    <n v="113"/>
    <x v="1"/>
    <x v="1"/>
    <x v="6"/>
    <x v="3"/>
    <x v="2"/>
    <x v="1"/>
    <x v="5"/>
    <x v="3"/>
    <n v="3"/>
  </r>
  <r>
    <x v="31"/>
    <x v="1"/>
    <x v="68"/>
    <x v="14"/>
    <n v="116"/>
    <x v="2"/>
    <x v="1"/>
    <x v="2"/>
    <x v="0"/>
    <x v="1"/>
    <x v="1"/>
    <x v="1"/>
    <x v="2"/>
    <n v="3"/>
  </r>
  <r>
    <x v="7"/>
    <x v="1"/>
    <x v="69"/>
    <x v="2"/>
    <n v="117"/>
    <x v="1"/>
    <x v="1"/>
    <x v="4"/>
    <x v="0"/>
    <x v="1"/>
    <x v="1"/>
    <x v="10"/>
    <x v="0"/>
    <n v="3"/>
  </r>
  <r>
    <x v="21"/>
    <x v="0"/>
    <x v="70"/>
    <x v="14"/>
    <n v="118"/>
    <x v="1"/>
    <x v="1"/>
    <x v="0"/>
    <x v="0"/>
    <x v="0"/>
    <x v="1"/>
    <x v="7"/>
    <x v="1"/>
    <n v="3"/>
  </r>
  <r>
    <x v="32"/>
    <x v="1"/>
    <x v="71"/>
    <x v="0"/>
    <n v="119"/>
    <x v="1"/>
    <x v="1"/>
    <x v="4"/>
    <x v="1"/>
    <x v="1"/>
    <x v="1"/>
    <x v="4"/>
    <x v="1"/>
    <n v="2"/>
  </r>
  <r>
    <x v="31"/>
    <x v="1"/>
    <x v="72"/>
    <x v="11"/>
    <n v="120"/>
    <x v="1"/>
    <x v="1"/>
    <x v="0"/>
    <x v="0"/>
    <x v="0"/>
    <x v="0"/>
    <x v="4"/>
    <x v="1"/>
    <n v="1"/>
  </r>
  <r>
    <x v="7"/>
    <x v="1"/>
    <x v="73"/>
    <x v="18"/>
    <n v="121"/>
    <x v="1"/>
    <x v="0"/>
    <x v="0"/>
    <x v="1"/>
    <x v="2"/>
    <x v="0"/>
    <x v="9"/>
    <x v="2"/>
    <n v="2"/>
  </r>
  <r>
    <x v="21"/>
    <x v="1"/>
    <x v="74"/>
    <x v="0"/>
    <n v="124"/>
    <x v="1"/>
    <x v="1"/>
    <x v="4"/>
    <x v="3"/>
    <x v="1"/>
    <x v="0"/>
    <x v="5"/>
    <x v="3"/>
    <n v="2"/>
  </r>
  <r>
    <x v="5"/>
    <x v="1"/>
    <x v="2"/>
    <x v="16"/>
    <n v="125"/>
    <x v="0"/>
    <x v="1"/>
    <x v="0"/>
    <x v="2"/>
    <x v="0"/>
    <x v="1"/>
    <x v="7"/>
    <x v="0"/>
    <n v="3"/>
  </r>
  <r>
    <x v="33"/>
    <x v="1"/>
    <x v="75"/>
    <x v="2"/>
    <n v="126"/>
    <x v="3"/>
    <x v="0"/>
    <x v="7"/>
    <x v="2"/>
    <x v="1"/>
    <x v="1"/>
    <x v="9"/>
    <x v="0"/>
    <n v="1"/>
  </r>
  <r>
    <x v="17"/>
    <x v="1"/>
    <x v="76"/>
    <x v="3"/>
    <n v="128"/>
    <x v="3"/>
    <x v="0"/>
    <x v="0"/>
    <x v="2"/>
    <x v="1"/>
    <x v="1"/>
    <x v="3"/>
    <x v="0"/>
    <n v="2"/>
  </r>
  <r>
    <x v="14"/>
    <x v="1"/>
    <x v="2"/>
    <x v="18"/>
    <n v="129"/>
    <x v="0"/>
    <x v="1"/>
    <x v="0"/>
    <x v="2"/>
    <x v="1"/>
    <x v="1"/>
    <x v="2"/>
    <x v="2"/>
    <n v="4"/>
  </r>
  <r>
    <x v="34"/>
    <x v="1"/>
    <x v="77"/>
    <x v="17"/>
    <n v="131"/>
    <x v="2"/>
    <x v="1"/>
    <x v="0"/>
    <x v="2"/>
    <x v="0"/>
    <x v="1"/>
    <x v="3"/>
    <x v="3"/>
    <n v="2"/>
  </r>
  <r>
    <x v="20"/>
    <x v="1"/>
    <x v="78"/>
    <x v="5"/>
    <n v="132"/>
    <x v="0"/>
    <x v="1"/>
    <x v="2"/>
    <x v="1"/>
    <x v="1"/>
    <x v="1"/>
    <x v="9"/>
    <x v="3"/>
    <n v="4"/>
  </r>
  <r>
    <x v="2"/>
    <x v="0"/>
    <x v="2"/>
    <x v="16"/>
    <n v="133"/>
    <x v="1"/>
    <x v="1"/>
    <x v="8"/>
    <x v="3"/>
    <x v="2"/>
    <x v="0"/>
    <x v="4"/>
    <x v="1"/>
    <n v="3"/>
  </r>
  <r>
    <x v="5"/>
    <x v="1"/>
    <x v="79"/>
    <x v="0"/>
    <n v="134"/>
    <x v="2"/>
    <x v="1"/>
    <x v="1"/>
    <x v="3"/>
    <x v="0"/>
    <x v="1"/>
    <x v="5"/>
    <x v="1"/>
    <n v="3"/>
  </r>
  <r>
    <x v="35"/>
    <x v="0"/>
    <x v="80"/>
    <x v="16"/>
    <n v="137"/>
    <x v="2"/>
    <x v="0"/>
    <x v="2"/>
    <x v="0"/>
    <x v="0"/>
    <x v="0"/>
    <x v="8"/>
    <x v="2"/>
    <n v="3"/>
  </r>
  <r>
    <x v="13"/>
    <x v="1"/>
    <x v="2"/>
    <x v="16"/>
    <n v="138"/>
    <x v="3"/>
    <x v="0"/>
    <x v="1"/>
    <x v="2"/>
    <x v="0"/>
    <x v="1"/>
    <x v="6"/>
    <x v="3"/>
    <n v="3"/>
  </r>
  <r>
    <x v="2"/>
    <x v="1"/>
    <x v="81"/>
    <x v="2"/>
    <n v="139"/>
    <x v="1"/>
    <x v="1"/>
    <x v="4"/>
    <x v="0"/>
    <x v="2"/>
    <x v="1"/>
    <x v="6"/>
    <x v="1"/>
    <n v="4"/>
  </r>
  <r>
    <x v="6"/>
    <x v="1"/>
    <x v="82"/>
    <x v="2"/>
    <n v="140"/>
    <x v="1"/>
    <x v="0"/>
    <x v="5"/>
    <x v="0"/>
    <x v="1"/>
    <x v="1"/>
    <x v="12"/>
    <x v="1"/>
    <n v="3"/>
  </r>
  <r>
    <x v="24"/>
    <x v="1"/>
    <x v="2"/>
    <x v="0"/>
    <n v="141"/>
    <x v="3"/>
    <x v="0"/>
    <x v="7"/>
    <x v="1"/>
    <x v="1"/>
    <x v="0"/>
    <x v="10"/>
    <x v="0"/>
    <n v="2"/>
  </r>
  <r>
    <x v="36"/>
    <x v="0"/>
    <x v="2"/>
    <x v="12"/>
    <n v="142"/>
    <x v="1"/>
    <x v="1"/>
    <x v="0"/>
    <x v="2"/>
    <x v="0"/>
    <x v="0"/>
    <x v="0"/>
    <x v="1"/>
    <n v="3"/>
  </r>
  <r>
    <x v="36"/>
    <x v="1"/>
    <x v="83"/>
    <x v="15"/>
    <n v="143"/>
    <x v="2"/>
    <x v="1"/>
    <x v="1"/>
    <x v="0"/>
    <x v="1"/>
    <x v="1"/>
    <x v="0"/>
    <x v="3"/>
    <n v="3"/>
  </r>
  <r>
    <x v="15"/>
    <x v="1"/>
    <x v="84"/>
    <x v="8"/>
    <n v="144"/>
    <x v="0"/>
    <x v="0"/>
    <x v="2"/>
    <x v="0"/>
    <x v="0"/>
    <x v="1"/>
    <x v="2"/>
    <x v="3"/>
    <n v="3"/>
  </r>
  <r>
    <x v="31"/>
    <x v="1"/>
    <x v="85"/>
    <x v="0"/>
    <n v="145"/>
    <x v="3"/>
    <x v="0"/>
    <x v="4"/>
    <x v="3"/>
    <x v="0"/>
    <x v="1"/>
    <x v="11"/>
    <x v="3"/>
    <n v="2"/>
  </r>
  <r>
    <x v="13"/>
    <x v="0"/>
    <x v="86"/>
    <x v="15"/>
    <n v="147"/>
    <x v="3"/>
    <x v="1"/>
    <x v="2"/>
    <x v="2"/>
    <x v="0"/>
    <x v="0"/>
    <x v="14"/>
    <x v="1"/>
    <n v="3"/>
  </r>
  <r>
    <x v="33"/>
    <x v="1"/>
    <x v="87"/>
    <x v="9"/>
    <n v="148"/>
    <x v="2"/>
    <x v="0"/>
    <x v="5"/>
    <x v="0"/>
    <x v="0"/>
    <x v="0"/>
    <x v="3"/>
    <x v="3"/>
    <n v="3"/>
  </r>
  <r>
    <x v="17"/>
    <x v="1"/>
    <x v="2"/>
    <x v="21"/>
    <n v="150"/>
    <x v="0"/>
    <x v="1"/>
    <x v="2"/>
    <x v="2"/>
    <x v="1"/>
    <x v="1"/>
    <x v="9"/>
    <x v="3"/>
    <n v="3"/>
  </r>
  <r>
    <x v="13"/>
    <x v="1"/>
    <x v="88"/>
    <x v="16"/>
    <n v="151"/>
    <x v="1"/>
    <x v="0"/>
    <x v="1"/>
    <x v="1"/>
    <x v="2"/>
    <x v="1"/>
    <x v="2"/>
    <x v="3"/>
    <n v="3"/>
  </r>
  <r>
    <x v="2"/>
    <x v="1"/>
    <x v="89"/>
    <x v="3"/>
    <n v="152"/>
    <x v="1"/>
    <x v="1"/>
    <x v="0"/>
    <x v="0"/>
    <x v="0"/>
    <x v="1"/>
    <x v="9"/>
    <x v="0"/>
    <n v="3"/>
  </r>
  <r>
    <x v="13"/>
    <x v="1"/>
    <x v="90"/>
    <x v="12"/>
    <n v="153"/>
    <x v="1"/>
    <x v="0"/>
    <x v="5"/>
    <x v="3"/>
    <x v="0"/>
    <x v="1"/>
    <x v="9"/>
    <x v="1"/>
    <n v="3"/>
  </r>
  <r>
    <x v="9"/>
    <x v="1"/>
    <x v="2"/>
    <x v="13"/>
    <n v="154"/>
    <x v="0"/>
    <x v="0"/>
    <x v="0"/>
    <x v="0"/>
    <x v="1"/>
    <x v="1"/>
    <x v="6"/>
    <x v="3"/>
    <n v="3"/>
  </r>
  <r>
    <x v="9"/>
    <x v="1"/>
    <x v="91"/>
    <x v="3"/>
    <n v="155"/>
    <x v="3"/>
    <x v="0"/>
    <x v="2"/>
    <x v="0"/>
    <x v="2"/>
    <x v="1"/>
    <x v="4"/>
    <x v="0"/>
    <n v="3"/>
  </r>
  <r>
    <x v="23"/>
    <x v="1"/>
    <x v="92"/>
    <x v="9"/>
    <n v="158"/>
    <x v="1"/>
    <x v="1"/>
    <x v="5"/>
    <x v="0"/>
    <x v="1"/>
    <x v="0"/>
    <x v="9"/>
    <x v="1"/>
    <n v="4"/>
  </r>
  <r>
    <x v="7"/>
    <x v="1"/>
    <x v="2"/>
    <x v="5"/>
    <n v="159"/>
    <x v="3"/>
    <x v="1"/>
    <x v="1"/>
    <x v="2"/>
    <x v="2"/>
    <x v="1"/>
    <x v="15"/>
    <x v="3"/>
    <n v="2"/>
  </r>
  <r>
    <x v="3"/>
    <x v="1"/>
    <x v="93"/>
    <x v="23"/>
    <n v="160"/>
    <x v="1"/>
    <x v="1"/>
    <x v="0"/>
    <x v="1"/>
    <x v="1"/>
    <x v="1"/>
    <x v="5"/>
    <x v="0"/>
    <n v="4"/>
  </r>
  <r>
    <x v="29"/>
    <x v="0"/>
    <x v="94"/>
    <x v="24"/>
    <n v="161"/>
    <x v="0"/>
    <x v="0"/>
    <x v="1"/>
    <x v="1"/>
    <x v="1"/>
    <x v="0"/>
    <x v="8"/>
    <x v="0"/>
    <n v="3"/>
  </r>
  <r>
    <x v="31"/>
    <x v="1"/>
    <x v="2"/>
    <x v="16"/>
    <n v="162"/>
    <x v="3"/>
    <x v="1"/>
    <x v="7"/>
    <x v="2"/>
    <x v="0"/>
    <x v="1"/>
    <x v="5"/>
    <x v="3"/>
    <n v="3"/>
  </r>
  <r>
    <x v="12"/>
    <x v="0"/>
    <x v="95"/>
    <x v="16"/>
    <n v="163"/>
    <x v="0"/>
    <x v="1"/>
    <x v="0"/>
    <x v="2"/>
    <x v="1"/>
    <x v="0"/>
    <x v="8"/>
    <x v="2"/>
    <n v="2"/>
  </r>
  <r>
    <x v="25"/>
    <x v="1"/>
    <x v="2"/>
    <x v="16"/>
    <n v="164"/>
    <x v="1"/>
    <x v="0"/>
    <x v="1"/>
    <x v="1"/>
    <x v="1"/>
    <x v="1"/>
    <x v="10"/>
    <x v="3"/>
    <n v="2"/>
  </r>
  <r>
    <x v="34"/>
    <x v="0"/>
    <x v="2"/>
    <x v="5"/>
    <n v="165"/>
    <x v="2"/>
    <x v="0"/>
    <x v="4"/>
    <x v="0"/>
    <x v="1"/>
    <x v="1"/>
    <x v="9"/>
    <x v="1"/>
    <n v="2"/>
  </r>
  <r>
    <x v="37"/>
    <x v="0"/>
    <x v="96"/>
    <x v="23"/>
    <n v="167"/>
    <x v="2"/>
    <x v="1"/>
    <x v="6"/>
    <x v="2"/>
    <x v="0"/>
    <x v="0"/>
    <x v="10"/>
    <x v="1"/>
    <n v="2"/>
  </r>
  <r>
    <x v="15"/>
    <x v="1"/>
    <x v="97"/>
    <x v="2"/>
    <n v="169"/>
    <x v="1"/>
    <x v="1"/>
    <x v="2"/>
    <x v="0"/>
    <x v="1"/>
    <x v="1"/>
    <x v="6"/>
    <x v="3"/>
    <n v="3"/>
  </r>
  <r>
    <x v="1"/>
    <x v="1"/>
    <x v="98"/>
    <x v="25"/>
    <n v="170"/>
    <x v="1"/>
    <x v="0"/>
    <x v="3"/>
    <x v="3"/>
    <x v="1"/>
    <x v="1"/>
    <x v="6"/>
    <x v="3"/>
    <n v="2"/>
  </r>
  <r>
    <x v="23"/>
    <x v="1"/>
    <x v="99"/>
    <x v="26"/>
    <n v="171"/>
    <x v="0"/>
    <x v="0"/>
    <x v="1"/>
    <x v="2"/>
    <x v="0"/>
    <x v="1"/>
    <x v="9"/>
    <x v="1"/>
    <n v="3"/>
  </r>
  <r>
    <x v="24"/>
    <x v="1"/>
    <x v="2"/>
    <x v="20"/>
    <n v="174"/>
    <x v="1"/>
    <x v="0"/>
    <x v="0"/>
    <x v="0"/>
    <x v="0"/>
    <x v="1"/>
    <x v="0"/>
    <x v="1"/>
    <n v="3"/>
  </r>
  <r>
    <x v="12"/>
    <x v="0"/>
    <x v="2"/>
    <x v="25"/>
    <n v="175"/>
    <x v="0"/>
    <x v="0"/>
    <x v="0"/>
    <x v="2"/>
    <x v="1"/>
    <x v="0"/>
    <x v="0"/>
    <x v="3"/>
    <n v="3"/>
  </r>
  <r>
    <x v="0"/>
    <x v="1"/>
    <x v="100"/>
    <x v="14"/>
    <n v="176"/>
    <x v="1"/>
    <x v="1"/>
    <x v="0"/>
    <x v="2"/>
    <x v="2"/>
    <x v="0"/>
    <x v="5"/>
    <x v="3"/>
    <n v="3"/>
  </r>
  <r>
    <x v="25"/>
    <x v="1"/>
    <x v="2"/>
    <x v="19"/>
    <n v="177"/>
    <x v="1"/>
    <x v="0"/>
    <x v="8"/>
    <x v="2"/>
    <x v="1"/>
    <x v="1"/>
    <x v="1"/>
    <x v="1"/>
    <n v="3"/>
  </r>
  <r>
    <x v="9"/>
    <x v="1"/>
    <x v="2"/>
    <x v="16"/>
    <n v="178"/>
    <x v="0"/>
    <x v="1"/>
    <x v="3"/>
    <x v="1"/>
    <x v="2"/>
    <x v="1"/>
    <x v="11"/>
    <x v="1"/>
    <n v="3"/>
  </r>
  <r>
    <x v="31"/>
    <x v="0"/>
    <x v="101"/>
    <x v="1"/>
    <n v="179"/>
    <x v="3"/>
    <x v="1"/>
    <x v="3"/>
    <x v="0"/>
    <x v="0"/>
    <x v="1"/>
    <x v="2"/>
    <x v="1"/>
    <n v="3"/>
  </r>
  <r>
    <x v="22"/>
    <x v="1"/>
    <x v="2"/>
    <x v="18"/>
    <n v="182"/>
    <x v="2"/>
    <x v="0"/>
    <x v="0"/>
    <x v="2"/>
    <x v="1"/>
    <x v="1"/>
    <x v="3"/>
    <x v="3"/>
    <n v="4"/>
  </r>
  <r>
    <x v="36"/>
    <x v="1"/>
    <x v="2"/>
    <x v="26"/>
    <n v="183"/>
    <x v="3"/>
    <x v="1"/>
    <x v="0"/>
    <x v="2"/>
    <x v="1"/>
    <x v="1"/>
    <x v="8"/>
    <x v="1"/>
    <n v="3"/>
  </r>
  <r>
    <x v="7"/>
    <x v="1"/>
    <x v="31"/>
    <x v="14"/>
    <n v="184"/>
    <x v="1"/>
    <x v="1"/>
    <x v="8"/>
    <x v="0"/>
    <x v="1"/>
    <x v="0"/>
    <x v="10"/>
    <x v="1"/>
    <n v="1"/>
  </r>
  <r>
    <x v="5"/>
    <x v="0"/>
    <x v="2"/>
    <x v="14"/>
    <n v="190"/>
    <x v="3"/>
    <x v="0"/>
    <x v="2"/>
    <x v="3"/>
    <x v="0"/>
    <x v="1"/>
    <x v="4"/>
    <x v="0"/>
    <n v="4"/>
  </r>
  <r>
    <x v="28"/>
    <x v="1"/>
    <x v="2"/>
    <x v="22"/>
    <n v="192"/>
    <x v="1"/>
    <x v="1"/>
    <x v="1"/>
    <x v="0"/>
    <x v="0"/>
    <x v="1"/>
    <x v="5"/>
    <x v="2"/>
    <n v="2"/>
  </r>
  <r>
    <x v="8"/>
    <x v="1"/>
    <x v="102"/>
    <x v="3"/>
    <n v="193"/>
    <x v="2"/>
    <x v="0"/>
    <x v="1"/>
    <x v="2"/>
    <x v="0"/>
    <x v="0"/>
    <x v="11"/>
    <x v="2"/>
    <n v="3"/>
  </r>
  <r>
    <x v="7"/>
    <x v="1"/>
    <x v="103"/>
    <x v="21"/>
    <n v="194"/>
    <x v="3"/>
    <x v="0"/>
    <x v="1"/>
    <x v="2"/>
    <x v="0"/>
    <x v="1"/>
    <x v="6"/>
    <x v="3"/>
    <n v="2"/>
  </r>
  <r>
    <x v="5"/>
    <x v="1"/>
    <x v="104"/>
    <x v="14"/>
    <n v="195"/>
    <x v="2"/>
    <x v="1"/>
    <x v="0"/>
    <x v="0"/>
    <x v="2"/>
    <x v="1"/>
    <x v="13"/>
    <x v="1"/>
    <n v="4"/>
  </r>
  <r>
    <x v="7"/>
    <x v="1"/>
    <x v="2"/>
    <x v="12"/>
    <n v="197"/>
    <x v="2"/>
    <x v="0"/>
    <x v="1"/>
    <x v="3"/>
    <x v="2"/>
    <x v="1"/>
    <x v="6"/>
    <x v="1"/>
    <n v="3"/>
  </r>
  <r>
    <x v="7"/>
    <x v="1"/>
    <x v="105"/>
    <x v="2"/>
    <n v="198"/>
    <x v="0"/>
    <x v="1"/>
    <x v="2"/>
    <x v="0"/>
    <x v="0"/>
    <x v="1"/>
    <x v="5"/>
    <x v="1"/>
    <n v="3"/>
  </r>
  <r>
    <x v="0"/>
    <x v="1"/>
    <x v="106"/>
    <x v="17"/>
    <n v="199"/>
    <x v="2"/>
    <x v="1"/>
    <x v="5"/>
    <x v="3"/>
    <x v="2"/>
    <x v="1"/>
    <x v="5"/>
    <x v="2"/>
    <n v="2"/>
  </r>
  <r>
    <x v="0"/>
    <x v="1"/>
    <x v="107"/>
    <x v="14"/>
    <n v="200"/>
    <x v="1"/>
    <x v="1"/>
    <x v="2"/>
    <x v="3"/>
    <x v="1"/>
    <x v="1"/>
    <x v="12"/>
    <x v="1"/>
    <n v="3"/>
  </r>
  <r>
    <x v="37"/>
    <x v="1"/>
    <x v="108"/>
    <x v="3"/>
    <n v="201"/>
    <x v="0"/>
    <x v="0"/>
    <x v="2"/>
    <x v="1"/>
    <x v="0"/>
    <x v="1"/>
    <x v="6"/>
    <x v="1"/>
    <n v="3"/>
  </r>
  <r>
    <x v="32"/>
    <x v="1"/>
    <x v="109"/>
    <x v="9"/>
    <n v="202"/>
    <x v="0"/>
    <x v="0"/>
    <x v="1"/>
    <x v="1"/>
    <x v="2"/>
    <x v="1"/>
    <x v="0"/>
    <x v="0"/>
    <n v="3"/>
  </r>
  <r>
    <x v="10"/>
    <x v="1"/>
    <x v="110"/>
    <x v="0"/>
    <n v="204"/>
    <x v="1"/>
    <x v="1"/>
    <x v="0"/>
    <x v="1"/>
    <x v="1"/>
    <x v="1"/>
    <x v="5"/>
    <x v="0"/>
    <n v="3"/>
  </r>
  <r>
    <x v="16"/>
    <x v="1"/>
    <x v="111"/>
    <x v="16"/>
    <n v="205"/>
    <x v="0"/>
    <x v="1"/>
    <x v="6"/>
    <x v="2"/>
    <x v="1"/>
    <x v="0"/>
    <x v="11"/>
    <x v="1"/>
    <n v="1"/>
  </r>
  <r>
    <x v="28"/>
    <x v="1"/>
    <x v="112"/>
    <x v="14"/>
    <n v="206"/>
    <x v="0"/>
    <x v="1"/>
    <x v="2"/>
    <x v="1"/>
    <x v="2"/>
    <x v="1"/>
    <x v="8"/>
    <x v="3"/>
    <n v="1"/>
  </r>
  <r>
    <x v="5"/>
    <x v="1"/>
    <x v="113"/>
    <x v="1"/>
    <n v="207"/>
    <x v="0"/>
    <x v="0"/>
    <x v="0"/>
    <x v="0"/>
    <x v="0"/>
    <x v="1"/>
    <x v="6"/>
    <x v="1"/>
    <n v="3"/>
  </r>
  <r>
    <x v="11"/>
    <x v="1"/>
    <x v="114"/>
    <x v="0"/>
    <n v="208"/>
    <x v="2"/>
    <x v="1"/>
    <x v="3"/>
    <x v="2"/>
    <x v="1"/>
    <x v="1"/>
    <x v="5"/>
    <x v="0"/>
    <n v="3"/>
  </r>
  <r>
    <x v="31"/>
    <x v="1"/>
    <x v="115"/>
    <x v="15"/>
    <n v="211"/>
    <x v="0"/>
    <x v="1"/>
    <x v="3"/>
    <x v="2"/>
    <x v="1"/>
    <x v="1"/>
    <x v="3"/>
    <x v="3"/>
    <n v="3"/>
  </r>
  <r>
    <x v="34"/>
    <x v="1"/>
    <x v="116"/>
    <x v="14"/>
    <n v="214"/>
    <x v="0"/>
    <x v="0"/>
    <x v="1"/>
    <x v="1"/>
    <x v="1"/>
    <x v="0"/>
    <x v="11"/>
    <x v="2"/>
    <n v="2"/>
  </r>
  <r>
    <x v="32"/>
    <x v="1"/>
    <x v="117"/>
    <x v="18"/>
    <n v="215"/>
    <x v="1"/>
    <x v="1"/>
    <x v="0"/>
    <x v="0"/>
    <x v="1"/>
    <x v="1"/>
    <x v="0"/>
    <x v="0"/>
    <n v="2"/>
  </r>
  <r>
    <x v="13"/>
    <x v="1"/>
    <x v="118"/>
    <x v="2"/>
    <n v="216"/>
    <x v="1"/>
    <x v="0"/>
    <x v="6"/>
    <x v="2"/>
    <x v="1"/>
    <x v="1"/>
    <x v="8"/>
    <x v="1"/>
    <n v="3"/>
  </r>
  <r>
    <x v="15"/>
    <x v="1"/>
    <x v="119"/>
    <x v="10"/>
    <n v="217"/>
    <x v="1"/>
    <x v="1"/>
    <x v="1"/>
    <x v="0"/>
    <x v="1"/>
    <x v="1"/>
    <x v="14"/>
    <x v="0"/>
    <n v="3"/>
  </r>
  <r>
    <x v="4"/>
    <x v="1"/>
    <x v="19"/>
    <x v="14"/>
    <n v="218"/>
    <x v="2"/>
    <x v="1"/>
    <x v="1"/>
    <x v="1"/>
    <x v="2"/>
    <x v="1"/>
    <x v="8"/>
    <x v="1"/>
    <n v="1"/>
  </r>
  <r>
    <x v="14"/>
    <x v="1"/>
    <x v="120"/>
    <x v="11"/>
    <n v="221"/>
    <x v="1"/>
    <x v="1"/>
    <x v="1"/>
    <x v="0"/>
    <x v="1"/>
    <x v="1"/>
    <x v="0"/>
    <x v="3"/>
    <n v="1"/>
  </r>
  <r>
    <x v="38"/>
    <x v="1"/>
    <x v="11"/>
    <x v="4"/>
    <n v="223"/>
    <x v="1"/>
    <x v="1"/>
    <x v="4"/>
    <x v="0"/>
    <x v="2"/>
    <x v="0"/>
    <x v="7"/>
    <x v="2"/>
    <n v="1"/>
  </r>
  <r>
    <x v="4"/>
    <x v="1"/>
    <x v="2"/>
    <x v="3"/>
    <n v="224"/>
    <x v="1"/>
    <x v="1"/>
    <x v="1"/>
    <x v="2"/>
    <x v="2"/>
    <x v="0"/>
    <x v="2"/>
    <x v="1"/>
    <n v="2"/>
  </r>
  <r>
    <x v="24"/>
    <x v="1"/>
    <x v="121"/>
    <x v="13"/>
    <n v="226"/>
    <x v="1"/>
    <x v="0"/>
    <x v="5"/>
    <x v="1"/>
    <x v="0"/>
    <x v="1"/>
    <x v="2"/>
    <x v="2"/>
    <n v="3"/>
  </r>
  <r>
    <x v="0"/>
    <x v="1"/>
    <x v="122"/>
    <x v="24"/>
    <n v="227"/>
    <x v="3"/>
    <x v="1"/>
    <x v="1"/>
    <x v="2"/>
    <x v="2"/>
    <x v="1"/>
    <x v="9"/>
    <x v="0"/>
    <n v="3"/>
  </r>
  <r>
    <x v="7"/>
    <x v="1"/>
    <x v="54"/>
    <x v="12"/>
    <n v="228"/>
    <x v="0"/>
    <x v="0"/>
    <x v="0"/>
    <x v="0"/>
    <x v="1"/>
    <x v="1"/>
    <x v="9"/>
    <x v="3"/>
    <n v="3"/>
  </r>
  <r>
    <x v="8"/>
    <x v="1"/>
    <x v="123"/>
    <x v="0"/>
    <n v="230"/>
    <x v="3"/>
    <x v="0"/>
    <x v="0"/>
    <x v="0"/>
    <x v="0"/>
    <x v="1"/>
    <x v="4"/>
    <x v="3"/>
    <n v="4"/>
  </r>
  <r>
    <x v="5"/>
    <x v="1"/>
    <x v="124"/>
    <x v="16"/>
    <n v="231"/>
    <x v="1"/>
    <x v="1"/>
    <x v="1"/>
    <x v="2"/>
    <x v="0"/>
    <x v="1"/>
    <x v="3"/>
    <x v="0"/>
    <n v="3"/>
  </r>
  <r>
    <x v="4"/>
    <x v="1"/>
    <x v="125"/>
    <x v="27"/>
    <n v="233"/>
    <x v="1"/>
    <x v="1"/>
    <x v="1"/>
    <x v="1"/>
    <x v="1"/>
    <x v="0"/>
    <x v="7"/>
    <x v="1"/>
    <n v="2"/>
  </r>
  <r>
    <x v="37"/>
    <x v="0"/>
    <x v="2"/>
    <x v="0"/>
    <n v="235"/>
    <x v="1"/>
    <x v="0"/>
    <x v="6"/>
    <x v="3"/>
    <x v="0"/>
    <x v="1"/>
    <x v="12"/>
    <x v="0"/>
    <n v="4"/>
  </r>
  <r>
    <x v="9"/>
    <x v="1"/>
    <x v="126"/>
    <x v="3"/>
    <n v="238"/>
    <x v="2"/>
    <x v="1"/>
    <x v="2"/>
    <x v="1"/>
    <x v="0"/>
    <x v="1"/>
    <x v="9"/>
    <x v="3"/>
    <n v="2"/>
  </r>
  <r>
    <x v="7"/>
    <x v="1"/>
    <x v="127"/>
    <x v="14"/>
    <n v="239"/>
    <x v="1"/>
    <x v="1"/>
    <x v="2"/>
    <x v="3"/>
    <x v="2"/>
    <x v="1"/>
    <x v="0"/>
    <x v="3"/>
    <n v="3"/>
  </r>
  <r>
    <x v="28"/>
    <x v="1"/>
    <x v="2"/>
    <x v="18"/>
    <n v="240"/>
    <x v="1"/>
    <x v="0"/>
    <x v="0"/>
    <x v="3"/>
    <x v="2"/>
    <x v="0"/>
    <x v="0"/>
    <x v="0"/>
    <n v="4"/>
  </r>
  <r>
    <x v="29"/>
    <x v="1"/>
    <x v="128"/>
    <x v="1"/>
    <n v="241"/>
    <x v="1"/>
    <x v="0"/>
    <x v="1"/>
    <x v="3"/>
    <x v="2"/>
    <x v="0"/>
    <x v="8"/>
    <x v="3"/>
    <n v="3"/>
  </r>
  <r>
    <x v="3"/>
    <x v="1"/>
    <x v="129"/>
    <x v="2"/>
    <n v="242"/>
    <x v="1"/>
    <x v="1"/>
    <x v="1"/>
    <x v="0"/>
    <x v="0"/>
    <x v="1"/>
    <x v="6"/>
    <x v="0"/>
    <n v="4"/>
  </r>
  <r>
    <x v="37"/>
    <x v="0"/>
    <x v="118"/>
    <x v="2"/>
    <n v="243"/>
    <x v="0"/>
    <x v="1"/>
    <x v="2"/>
    <x v="0"/>
    <x v="0"/>
    <x v="1"/>
    <x v="4"/>
    <x v="3"/>
    <n v="2"/>
  </r>
  <r>
    <x v="21"/>
    <x v="1"/>
    <x v="130"/>
    <x v="0"/>
    <n v="244"/>
    <x v="0"/>
    <x v="0"/>
    <x v="0"/>
    <x v="3"/>
    <x v="2"/>
    <x v="1"/>
    <x v="15"/>
    <x v="3"/>
    <n v="3"/>
  </r>
  <r>
    <x v="8"/>
    <x v="1"/>
    <x v="131"/>
    <x v="14"/>
    <n v="245"/>
    <x v="1"/>
    <x v="0"/>
    <x v="2"/>
    <x v="0"/>
    <x v="0"/>
    <x v="1"/>
    <x v="9"/>
    <x v="3"/>
    <n v="3"/>
  </r>
  <r>
    <x v="12"/>
    <x v="1"/>
    <x v="132"/>
    <x v="20"/>
    <n v="246"/>
    <x v="1"/>
    <x v="0"/>
    <x v="1"/>
    <x v="0"/>
    <x v="1"/>
    <x v="0"/>
    <x v="1"/>
    <x v="3"/>
    <n v="3"/>
  </r>
  <r>
    <x v="13"/>
    <x v="1"/>
    <x v="133"/>
    <x v="6"/>
    <n v="247"/>
    <x v="2"/>
    <x v="0"/>
    <x v="1"/>
    <x v="1"/>
    <x v="0"/>
    <x v="1"/>
    <x v="3"/>
    <x v="1"/>
    <n v="3"/>
  </r>
  <r>
    <x v="0"/>
    <x v="0"/>
    <x v="134"/>
    <x v="25"/>
    <n v="248"/>
    <x v="0"/>
    <x v="0"/>
    <x v="6"/>
    <x v="1"/>
    <x v="0"/>
    <x v="0"/>
    <x v="4"/>
    <x v="1"/>
    <n v="2"/>
  </r>
  <r>
    <x v="24"/>
    <x v="1"/>
    <x v="135"/>
    <x v="0"/>
    <n v="249"/>
    <x v="1"/>
    <x v="1"/>
    <x v="2"/>
    <x v="2"/>
    <x v="1"/>
    <x v="1"/>
    <x v="2"/>
    <x v="1"/>
    <n v="2"/>
  </r>
  <r>
    <x v="16"/>
    <x v="1"/>
    <x v="136"/>
    <x v="28"/>
    <n v="250"/>
    <x v="2"/>
    <x v="0"/>
    <x v="3"/>
    <x v="3"/>
    <x v="2"/>
    <x v="1"/>
    <x v="0"/>
    <x v="3"/>
    <n v="3"/>
  </r>
  <r>
    <x v="3"/>
    <x v="1"/>
    <x v="137"/>
    <x v="24"/>
    <n v="252"/>
    <x v="2"/>
    <x v="0"/>
    <x v="1"/>
    <x v="1"/>
    <x v="1"/>
    <x v="1"/>
    <x v="5"/>
    <x v="1"/>
    <n v="3"/>
  </r>
  <r>
    <x v="32"/>
    <x v="1"/>
    <x v="49"/>
    <x v="18"/>
    <n v="253"/>
    <x v="2"/>
    <x v="0"/>
    <x v="5"/>
    <x v="2"/>
    <x v="1"/>
    <x v="1"/>
    <x v="6"/>
    <x v="2"/>
    <n v="3"/>
  </r>
  <r>
    <x v="27"/>
    <x v="1"/>
    <x v="138"/>
    <x v="24"/>
    <n v="254"/>
    <x v="1"/>
    <x v="1"/>
    <x v="7"/>
    <x v="1"/>
    <x v="0"/>
    <x v="1"/>
    <x v="0"/>
    <x v="1"/>
    <n v="3"/>
  </r>
  <r>
    <x v="13"/>
    <x v="1"/>
    <x v="2"/>
    <x v="2"/>
    <n v="256"/>
    <x v="2"/>
    <x v="1"/>
    <x v="3"/>
    <x v="2"/>
    <x v="1"/>
    <x v="1"/>
    <x v="13"/>
    <x v="3"/>
    <n v="2"/>
  </r>
  <r>
    <x v="31"/>
    <x v="1"/>
    <x v="139"/>
    <x v="3"/>
    <n v="258"/>
    <x v="2"/>
    <x v="0"/>
    <x v="4"/>
    <x v="1"/>
    <x v="0"/>
    <x v="1"/>
    <x v="8"/>
    <x v="3"/>
    <n v="3"/>
  </r>
  <r>
    <x v="39"/>
    <x v="1"/>
    <x v="16"/>
    <x v="0"/>
    <n v="259"/>
    <x v="1"/>
    <x v="1"/>
    <x v="5"/>
    <x v="2"/>
    <x v="1"/>
    <x v="1"/>
    <x v="3"/>
    <x v="0"/>
    <n v="3"/>
  </r>
  <r>
    <x v="4"/>
    <x v="1"/>
    <x v="140"/>
    <x v="14"/>
    <n v="260"/>
    <x v="2"/>
    <x v="0"/>
    <x v="1"/>
    <x v="1"/>
    <x v="0"/>
    <x v="1"/>
    <x v="3"/>
    <x v="1"/>
    <n v="2"/>
  </r>
  <r>
    <x v="10"/>
    <x v="0"/>
    <x v="141"/>
    <x v="5"/>
    <n v="261"/>
    <x v="0"/>
    <x v="1"/>
    <x v="3"/>
    <x v="2"/>
    <x v="1"/>
    <x v="0"/>
    <x v="3"/>
    <x v="0"/>
    <n v="3"/>
  </r>
  <r>
    <x v="23"/>
    <x v="1"/>
    <x v="142"/>
    <x v="15"/>
    <n v="262"/>
    <x v="2"/>
    <x v="1"/>
    <x v="1"/>
    <x v="0"/>
    <x v="2"/>
    <x v="1"/>
    <x v="3"/>
    <x v="1"/>
    <n v="4"/>
  </r>
  <r>
    <x v="28"/>
    <x v="1"/>
    <x v="53"/>
    <x v="2"/>
    <n v="264"/>
    <x v="3"/>
    <x v="1"/>
    <x v="5"/>
    <x v="0"/>
    <x v="1"/>
    <x v="1"/>
    <x v="3"/>
    <x v="1"/>
    <n v="3"/>
  </r>
  <r>
    <x v="2"/>
    <x v="1"/>
    <x v="143"/>
    <x v="11"/>
    <n v="267"/>
    <x v="0"/>
    <x v="1"/>
    <x v="1"/>
    <x v="3"/>
    <x v="1"/>
    <x v="0"/>
    <x v="3"/>
    <x v="0"/>
    <n v="2"/>
  </r>
  <r>
    <x v="10"/>
    <x v="1"/>
    <x v="144"/>
    <x v="2"/>
    <n v="269"/>
    <x v="0"/>
    <x v="0"/>
    <x v="2"/>
    <x v="1"/>
    <x v="0"/>
    <x v="1"/>
    <x v="0"/>
    <x v="1"/>
    <n v="3"/>
  </r>
  <r>
    <x v="19"/>
    <x v="1"/>
    <x v="145"/>
    <x v="11"/>
    <n v="270"/>
    <x v="1"/>
    <x v="0"/>
    <x v="3"/>
    <x v="2"/>
    <x v="2"/>
    <x v="1"/>
    <x v="3"/>
    <x v="2"/>
    <n v="3"/>
  </r>
  <r>
    <x v="8"/>
    <x v="1"/>
    <x v="146"/>
    <x v="2"/>
    <n v="271"/>
    <x v="2"/>
    <x v="1"/>
    <x v="3"/>
    <x v="2"/>
    <x v="1"/>
    <x v="1"/>
    <x v="3"/>
    <x v="2"/>
    <n v="3"/>
  </r>
  <r>
    <x v="8"/>
    <x v="1"/>
    <x v="136"/>
    <x v="22"/>
    <n v="273"/>
    <x v="2"/>
    <x v="1"/>
    <x v="3"/>
    <x v="0"/>
    <x v="1"/>
    <x v="1"/>
    <x v="3"/>
    <x v="0"/>
    <n v="1"/>
  </r>
  <r>
    <x v="4"/>
    <x v="1"/>
    <x v="2"/>
    <x v="0"/>
    <n v="274"/>
    <x v="1"/>
    <x v="1"/>
    <x v="3"/>
    <x v="3"/>
    <x v="1"/>
    <x v="1"/>
    <x v="3"/>
    <x v="3"/>
    <n v="3"/>
  </r>
  <r>
    <x v="1"/>
    <x v="1"/>
    <x v="147"/>
    <x v="21"/>
    <n v="275"/>
    <x v="2"/>
    <x v="1"/>
    <x v="3"/>
    <x v="0"/>
    <x v="2"/>
    <x v="0"/>
    <x v="2"/>
    <x v="0"/>
    <n v="3"/>
  </r>
  <r>
    <x v="13"/>
    <x v="1"/>
    <x v="148"/>
    <x v="17"/>
    <n v="277"/>
    <x v="2"/>
    <x v="1"/>
    <x v="1"/>
    <x v="2"/>
    <x v="2"/>
    <x v="0"/>
    <x v="13"/>
    <x v="1"/>
    <n v="4"/>
  </r>
  <r>
    <x v="32"/>
    <x v="1"/>
    <x v="2"/>
    <x v="10"/>
    <n v="281"/>
    <x v="1"/>
    <x v="1"/>
    <x v="2"/>
    <x v="0"/>
    <x v="1"/>
    <x v="0"/>
    <x v="2"/>
    <x v="3"/>
    <n v="4"/>
  </r>
  <r>
    <x v="8"/>
    <x v="0"/>
    <x v="149"/>
    <x v="22"/>
    <n v="282"/>
    <x v="0"/>
    <x v="1"/>
    <x v="4"/>
    <x v="3"/>
    <x v="1"/>
    <x v="0"/>
    <x v="10"/>
    <x v="2"/>
    <n v="3"/>
  </r>
  <r>
    <x v="11"/>
    <x v="0"/>
    <x v="150"/>
    <x v="6"/>
    <n v="283"/>
    <x v="0"/>
    <x v="0"/>
    <x v="0"/>
    <x v="0"/>
    <x v="1"/>
    <x v="1"/>
    <x v="3"/>
    <x v="1"/>
    <n v="2"/>
  </r>
  <r>
    <x v="15"/>
    <x v="1"/>
    <x v="151"/>
    <x v="12"/>
    <n v="284"/>
    <x v="2"/>
    <x v="1"/>
    <x v="1"/>
    <x v="1"/>
    <x v="2"/>
    <x v="0"/>
    <x v="3"/>
    <x v="0"/>
    <n v="2"/>
  </r>
  <r>
    <x v="9"/>
    <x v="1"/>
    <x v="152"/>
    <x v="21"/>
    <n v="286"/>
    <x v="0"/>
    <x v="0"/>
    <x v="2"/>
    <x v="0"/>
    <x v="0"/>
    <x v="1"/>
    <x v="3"/>
    <x v="0"/>
    <n v="3"/>
  </r>
  <r>
    <x v="32"/>
    <x v="1"/>
    <x v="153"/>
    <x v="14"/>
    <n v="287"/>
    <x v="2"/>
    <x v="1"/>
    <x v="4"/>
    <x v="0"/>
    <x v="1"/>
    <x v="1"/>
    <x v="3"/>
    <x v="1"/>
    <n v="1"/>
  </r>
  <r>
    <x v="21"/>
    <x v="1"/>
    <x v="154"/>
    <x v="0"/>
    <n v="288"/>
    <x v="2"/>
    <x v="1"/>
    <x v="4"/>
    <x v="3"/>
    <x v="2"/>
    <x v="1"/>
    <x v="3"/>
    <x v="3"/>
    <n v="3"/>
  </r>
  <r>
    <x v="5"/>
    <x v="0"/>
    <x v="2"/>
    <x v="18"/>
    <n v="291"/>
    <x v="2"/>
    <x v="1"/>
    <x v="0"/>
    <x v="0"/>
    <x v="1"/>
    <x v="1"/>
    <x v="0"/>
    <x v="3"/>
    <n v="2"/>
  </r>
  <r>
    <x v="7"/>
    <x v="1"/>
    <x v="155"/>
    <x v="0"/>
    <n v="292"/>
    <x v="1"/>
    <x v="1"/>
    <x v="3"/>
    <x v="2"/>
    <x v="0"/>
    <x v="1"/>
    <x v="4"/>
    <x v="3"/>
    <n v="3"/>
  </r>
  <r>
    <x v="4"/>
    <x v="1"/>
    <x v="2"/>
    <x v="25"/>
    <n v="293"/>
    <x v="2"/>
    <x v="0"/>
    <x v="0"/>
    <x v="2"/>
    <x v="0"/>
    <x v="1"/>
    <x v="6"/>
    <x v="1"/>
    <n v="3"/>
  </r>
  <r>
    <x v="31"/>
    <x v="1"/>
    <x v="156"/>
    <x v="1"/>
    <n v="296"/>
    <x v="0"/>
    <x v="1"/>
    <x v="7"/>
    <x v="1"/>
    <x v="1"/>
    <x v="1"/>
    <x v="7"/>
    <x v="1"/>
    <n v="1"/>
  </r>
  <r>
    <x v="7"/>
    <x v="0"/>
    <x v="4"/>
    <x v="3"/>
    <n v="297"/>
    <x v="2"/>
    <x v="0"/>
    <x v="1"/>
    <x v="3"/>
    <x v="0"/>
    <x v="0"/>
    <x v="0"/>
    <x v="3"/>
    <n v="3"/>
  </r>
  <r>
    <x v="0"/>
    <x v="1"/>
    <x v="157"/>
    <x v="16"/>
    <n v="298"/>
    <x v="2"/>
    <x v="0"/>
    <x v="5"/>
    <x v="0"/>
    <x v="0"/>
    <x v="0"/>
    <x v="8"/>
    <x v="3"/>
    <n v="3"/>
  </r>
  <r>
    <x v="7"/>
    <x v="0"/>
    <x v="11"/>
    <x v="9"/>
    <n v="299"/>
    <x v="1"/>
    <x v="0"/>
    <x v="0"/>
    <x v="3"/>
    <x v="0"/>
    <x v="1"/>
    <x v="2"/>
    <x v="3"/>
    <n v="2"/>
  </r>
  <r>
    <x v="11"/>
    <x v="0"/>
    <x v="158"/>
    <x v="0"/>
    <n v="300"/>
    <x v="1"/>
    <x v="1"/>
    <x v="1"/>
    <x v="2"/>
    <x v="0"/>
    <x v="1"/>
    <x v="6"/>
    <x v="1"/>
    <n v="2"/>
  </r>
  <r>
    <x v="28"/>
    <x v="1"/>
    <x v="159"/>
    <x v="16"/>
    <n v="302"/>
    <x v="2"/>
    <x v="0"/>
    <x v="0"/>
    <x v="0"/>
    <x v="0"/>
    <x v="1"/>
    <x v="9"/>
    <x v="1"/>
    <n v="3"/>
  </r>
  <r>
    <x v="33"/>
    <x v="1"/>
    <x v="160"/>
    <x v="3"/>
    <n v="303"/>
    <x v="2"/>
    <x v="0"/>
    <x v="0"/>
    <x v="3"/>
    <x v="1"/>
    <x v="1"/>
    <x v="6"/>
    <x v="1"/>
    <n v="3"/>
  </r>
  <r>
    <x v="9"/>
    <x v="1"/>
    <x v="161"/>
    <x v="12"/>
    <n v="304"/>
    <x v="2"/>
    <x v="1"/>
    <x v="2"/>
    <x v="1"/>
    <x v="0"/>
    <x v="1"/>
    <x v="7"/>
    <x v="1"/>
    <n v="4"/>
  </r>
  <r>
    <x v="3"/>
    <x v="1"/>
    <x v="162"/>
    <x v="18"/>
    <n v="305"/>
    <x v="1"/>
    <x v="0"/>
    <x v="1"/>
    <x v="1"/>
    <x v="1"/>
    <x v="1"/>
    <x v="12"/>
    <x v="1"/>
    <n v="3"/>
  </r>
  <r>
    <x v="2"/>
    <x v="1"/>
    <x v="163"/>
    <x v="13"/>
    <n v="306"/>
    <x v="0"/>
    <x v="1"/>
    <x v="7"/>
    <x v="0"/>
    <x v="2"/>
    <x v="0"/>
    <x v="6"/>
    <x v="3"/>
    <n v="3"/>
  </r>
  <r>
    <x v="8"/>
    <x v="1"/>
    <x v="164"/>
    <x v="3"/>
    <n v="307"/>
    <x v="3"/>
    <x v="1"/>
    <x v="0"/>
    <x v="2"/>
    <x v="2"/>
    <x v="1"/>
    <x v="9"/>
    <x v="3"/>
    <n v="2"/>
  </r>
  <r>
    <x v="12"/>
    <x v="1"/>
    <x v="165"/>
    <x v="0"/>
    <n v="308"/>
    <x v="1"/>
    <x v="1"/>
    <x v="3"/>
    <x v="2"/>
    <x v="1"/>
    <x v="1"/>
    <x v="9"/>
    <x v="1"/>
    <n v="3"/>
  </r>
  <r>
    <x v="6"/>
    <x v="1"/>
    <x v="87"/>
    <x v="3"/>
    <n v="309"/>
    <x v="1"/>
    <x v="1"/>
    <x v="1"/>
    <x v="0"/>
    <x v="1"/>
    <x v="1"/>
    <x v="13"/>
    <x v="0"/>
    <n v="3"/>
  </r>
  <r>
    <x v="2"/>
    <x v="1"/>
    <x v="166"/>
    <x v="18"/>
    <n v="311"/>
    <x v="3"/>
    <x v="1"/>
    <x v="6"/>
    <x v="0"/>
    <x v="2"/>
    <x v="1"/>
    <x v="13"/>
    <x v="3"/>
    <n v="3"/>
  </r>
  <r>
    <x v="11"/>
    <x v="1"/>
    <x v="2"/>
    <x v="0"/>
    <n v="312"/>
    <x v="0"/>
    <x v="0"/>
    <x v="0"/>
    <x v="0"/>
    <x v="1"/>
    <x v="1"/>
    <x v="6"/>
    <x v="1"/>
    <n v="3"/>
  </r>
  <r>
    <x v="10"/>
    <x v="1"/>
    <x v="167"/>
    <x v="0"/>
    <n v="314"/>
    <x v="1"/>
    <x v="0"/>
    <x v="0"/>
    <x v="2"/>
    <x v="0"/>
    <x v="1"/>
    <x v="6"/>
    <x v="0"/>
    <n v="4"/>
  </r>
  <r>
    <x v="11"/>
    <x v="0"/>
    <x v="2"/>
    <x v="21"/>
    <n v="315"/>
    <x v="1"/>
    <x v="1"/>
    <x v="1"/>
    <x v="0"/>
    <x v="0"/>
    <x v="0"/>
    <x v="5"/>
    <x v="3"/>
    <n v="2"/>
  </r>
  <r>
    <x v="39"/>
    <x v="1"/>
    <x v="168"/>
    <x v="2"/>
    <n v="316"/>
    <x v="1"/>
    <x v="0"/>
    <x v="2"/>
    <x v="0"/>
    <x v="0"/>
    <x v="1"/>
    <x v="2"/>
    <x v="2"/>
    <n v="2"/>
  </r>
  <r>
    <x v="19"/>
    <x v="1"/>
    <x v="169"/>
    <x v="18"/>
    <n v="319"/>
    <x v="1"/>
    <x v="1"/>
    <x v="5"/>
    <x v="0"/>
    <x v="1"/>
    <x v="1"/>
    <x v="0"/>
    <x v="1"/>
    <n v="3"/>
  </r>
  <r>
    <x v="6"/>
    <x v="1"/>
    <x v="170"/>
    <x v="16"/>
    <n v="321"/>
    <x v="0"/>
    <x v="1"/>
    <x v="8"/>
    <x v="2"/>
    <x v="1"/>
    <x v="1"/>
    <x v="13"/>
    <x v="1"/>
    <n v="2"/>
  </r>
  <r>
    <x v="24"/>
    <x v="1"/>
    <x v="171"/>
    <x v="0"/>
    <n v="323"/>
    <x v="2"/>
    <x v="0"/>
    <x v="5"/>
    <x v="0"/>
    <x v="2"/>
    <x v="1"/>
    <x v="3"/>
    <x v="3"/>
    <n v="2"/>
  </r>
  <r>
    <x v="3"/>
    <x v="0"/>
    <x v="26"/>
    <x v="24"/>
    <n v="325"/>
    <x v="1"/>
    <x v="1"/>
    <x v="2"/>
    <x v="0"/>
    <x v="1"/>
    <x v="0"/>
    <x v="3"/>
    <x v="3"/>
    <n v="1"/>
  </r>
  <r>
    <x v="23"/>
    <x v="1"/>
    <x v="172"/>
    <x v="7"/>
    <n v="327"/>
    <x v="2"/>
    <x v="0"/>
    <x v="5"/>
    <x v="0"/>
    <x v="1"/>
    <x v="0"/>
    <x v="3"/>
    <x v="3"/>
    <n v="3"/>
  </r>
  <r>
    <x v="3"/>
    <x v="0"/>
    <x v="122"/>
    <x v="2"/>
    <n v="328"/>
    <x v="3"/>
    <x v="0"/>
    <x v="2"/>
    <x v="3"/>
    <x v="1"/>
    <x v="1"/>
    <x v="3"/>
    <x v="0"/>
    <n v="4"/>
  </r>
  <r>
    <x v="39"/>
    <x v="1"/>
    <x v="173"/>
    <x v="2"/>
    <n v="329"/>
    <x v="3"/>
    <x v="1"/>
    <x v="5"/>
    <x v="2"/>
    <x v="0"/>
    <x v="0"/>
    <x v="3"/>
    <x v="1"/>
    <n v="4"/>
  </r>
  <r>
    <x v="5"/>
    <x v="1"/>
    <x v="174"/>
    <x v="18"/>
    <n v="330"/>
    <x v="1"/>
    <x v="0"/>
    <x v="6"/>
    <x v="1"/>
    <x v="1"/>
    <x v="1"/>
    <x v="0"/>
    <x v="0"/>
    <n v="3"/>
  </r>
  <r>
    <x v="5"/>
    <x v="0"/>
    <x v="43"/>
    <x v="0"/>
    <n v="331"/>
    <x v="2"/>
    <x v="1"/>
    <x v="2"/>
    <x v="2"/>
    <x v="0"/>
    <x v="0"/>
    <x v="6"/>
    <x v="1"/>
    <n v="1"/>
  </r>
  <r>
    <x v="22"/>
    <x v="1"/>
    <x v="175"/>
    <x v="0"/>
    <n v="332"/>
    <x v="1"/>
    <x v="0"/>
    <x v="2"/>
    <x v="2"/>
    <x v="2"/>
    <x v="1"/>
    <x v="6"/>
    <x v="3"/>
    <n v="3"/>
  </r>
  <r>
    <x v="5"/>
    <x v="1"/>
    <x v="176"/>
    <x v="9"/>
    <n v="333"/>
    <x v="1"/>
    <x v="1"/>
    <x v="0"/>
    <x v="0"/>
    <x v="1"/>
    <x v="1"/>
    <x v="8"/>
    <x v="0"/>
    <n v="3"/>
  </r>
  <r>
    <x v="0"/>
    <x v="1"/>
    <x v="177"/>
    <x v="10"/>
    <n v="334"/>
    <x v="1"/>
    <x v="1"/>
    <x v="1"/>
    <x v="3"/>
    <x v="2"/>
    <x v="1"/>
    <x v="7"/>
    <x v="0"/>
    <n v="2"/>
  </r>
  <r>
    <x v="32"/>
    <x v="1"/>
    <x v="178"/>
    <x v="4"/>
    <n v="335"/>
    <x v="3"/>
    <x v="1"/>
    <x v="1"/>
    <x v="0"/>
    <x v="2"/>
    <x v="1"/>
    <x v="13"/>
    <x v="0"/>
    <n v="3"/>
  </r>
  <r>
    <x v="28"/>
    <x v="1"/>
    <x v="179"/>
    <x v="0"/>
    <n v="336"/>
    <x v="1"/>
    <x v="1"/>
    <x v="5"/>
    <x v="0"/>
    <x v="1"/>
    <x v="1"/>
    <x v="0"/>
    <x v="3"/>
    <n v="3"/>
  </r>
  <r>
    <x v="12"/>
    <x v="1"/>
    <x v="2"/>
    <x v="3"/>
    <n v="337"/>
    <x v="0"/>
    <x v="1"/>
    <x v="7"/>
    <x v="2"/>
    <x v="2"/>
    <x v="1"/>
    <x v="9"/>
    <x v="0"/>
    <n v="3"/>
  </r>
  <r>
    <x v="3"/>
    <x v="1"/>
    <x v="180"/>
    <x v="12"/>
    <n v="338"/>
    <x v="1"/>
    <x v="0"/>
    <x v="1"/>
    <x v="0"/>
    <x v="1"/>
    <x v="1"/>
    <x v="5"/>
    <x v="3"/>
    <n v="2"/>
  </r>
  <r>
    <x v="13"/>
    <x v="1"/>
    <x v="2"/>
    <x v="2"/>
    <n v="339"/>
    <x v="2"/>
    <x v="1"/>
    <x v="3"/>
    <x v="3"/>
    <x v="1"/>
    <x v="1"/>
    <x v="5"/>
    <x v="2"/>
    <n v="3"/>
  </r>
  <r>
    <x v="2"/>
    <x v="1"/>
    <x v="181"/>
    <x v="0"/>
    <n v="340"/>
    <x v="1"/>
    <x v="0"/>
    <x v="1"/>
    <x v="3"/>
    <x v="1"/>
    <x v="1"/>
    <x v="6"/>
    <x v="0"/>
    <n v="2"/>
  </r>
  <r>
    <x v="28"/>
    <x v="1"/>
    <x v="182"/>
    <x v="15"/>
    <n v="341"/>
    <x v="3"/>
    <x v="1"/>
    <x v="3"/>
    <x v="2"/>
    <x v="1"/>
    <x v="1"/>
    <x v="13"/>
    <x v="1"/>
    <n v="3"/>
  </r>
  <r>
    <x v="2"/>
    <x v="0"/>
    <x v="2"/>
    <x v="17"/>
    <n v="342"/>
    <x v="3"/>
    <x v="1"/>
    <x v="3"/>
    <x v="2"/>
    <x v="2"/>
    <x v="1"/>
    <x v="0"/>
    <x v="2"/>
    <n v="3"/>
  </r>
  <r>
    <x v="22"/>
    <x v="1"/>
    <x v="183"/>
    <x v="2"/>
    <n v="343"/>
    <x v="1"/>
    <x v="0"/>
    <x v="4"/>
    <x v="2"/>
    <x v="0"/>
    <x v="1"/>
    <x v="15"/>
    <x v="1"/>
    <n v="3"/>
  </r>
  <r>
    <x v="11"/>
    <x v="1"/>
    <x v="2"/>
    <x v="8"/>
    <n v="346"/>
    <x v="1"/>
    <x v="1"/>
    <x v="1"/>
    <x v="0"/>
    <x v="0"/>
    <x v="1"/>
    <x v="3"/>
    <x v="0"/>
    <n v="3"/>
  </r>
  <r>
    <x v="19"/>
    <x v="1"/>
    <x v="184"/>
    <x v="27"/>
    <n v="347"/>
    <x v="2"/>
    <x v="0"/>
    <x v="1"/>
    <x v="3"/>
    <x v="0"/>
    <x v="0"/>
    <x v="3"/>
    <x v="3"/>
    <n v="3"/>
  </r>
  <r>
    <x v="11"/>
    <x v="1"/>
    <x v="2"/>
    <x v="25"/>
    <n v="349"/>
    <x v="2"/>
    <x v="1"/>
    <x v="0"/>
    <x v="0"/>
    <x v="2"/>
    <x v="1"/>
    <x v="3"/>
    <x v="1"/>
    <n v="3"/>
  </r>
  <r>
    <x v="36"/>
    <x v="1"/>
    <x v="2"/>
    <x v="0"/>
    <n v="350"/>
    <x v="3"/>
    <x v="0"/>
    <x v="3"/>
    <x v="2"/>
    <x v="1"/>
    <x v="1"/>
    <x v="3"/>
    <x v="1"/>
    <n v="3"/>
  </r>
  <r>
    <x v="19"/>
    <x v="1"/>
    <x v="2"/>
    <x v="2"/>
    <n v="351"/>
    <x v="2"/>
    <x v="0"/>
    <x v="2"/>
    <x v="3"/>
    <x v="2"/>
    <x v="0"/>
    <x v="3"/>
    <x v="3"/>
    <n v="3"/>
  </r>
  <r>
    <x v="32"/>
    <x v="1"/>
    <x v="2"/>
    <x v="2"/>
    <n v="352"/>
    <x v="3"/>
    <x v="1"/>
    <x v="7"/>
    <x v="2"/>
    <x v="2"/>
    <x v="1"/>
    <x v="3"/>
    <x v="1"/>
    <n v="3"/>
  </r>
  <r>
    <x v="31"/>
    <x v="1"/>
    <x v="2"/>
    <x v="0"/>
    <n v="353"/>
    <x v="1"/>
    <x v="1"/>
    <x v="1"/>
    <x v="0"/>
    <x v="1"/>
    <x v="1"/>
    <x v="0"/>
    <x v="2"/>
    <n v="2"/>
  </r>
  <r>
    <x v="12"/>
    <x v="0"/>
    <x v="2"/>
    <x v="22"/>
    <n v="355"/>
    <x v="1"/>
    <x v="1"/>
    <x v="2"/>
    <x v="1"/>
    <x v="0"/>
    <x v="1"/>
    <x v="0"/>
    <x v="2"/>
    <n v="4"/>
  </r>
  <r>
    <x v="5"/>
    <x v="1"/>
    <x v="2"/>
    <x v="15"/>
    <n v="359"/>
    <x v="0"/>
    <x v="1"/>
    <x v="2"/>
    <x v="1"/>
    <x v="1"/>
    <x v="1"/>
    <x v="11"/>
    <x v="3"/>
    <n v="1"/>
  </r>
  <r>
    <x v="8"/>
    <x v="1"/>
    <x v="2"/>
    <x v="2"/>
    <n v="361"/>
    <x v="2"/>
    <x v="1"/>
    <x v="0"/>
    <x v="0"/>
    <x v="1"/>
    <x v="1"/>
    <x v="8"/>
    <x v="1"/>
    <n v="3"/>
  </r>
  <r>
    <x v="5"/>
    <x v="1"/>
    <x v="185"/>
    <x v="2"/>
    <n v="362"/>
    <x v="2"/>
    <x v="1"/>
    <x v="2"/>
    <x v="3"/>
    <x v="0"/>
    <x v="1"/>
    <x v="5"/>
    <x v="1"/>
    <n v="3"/>
  </r>
  <r>
    <x v="21"/>
    <x v="1"/>
    <x v="2"/>
    <x v="2"/>
    <n v="363"/>
    <x v="1"/>
    <x v="0"/>
    <x v="5"/>
    <x v="1"/>
    <x v="1"/>
    <x v="0"/>
    <x v="9"/>
    <x v="2"/>
    <n v="2"/>
  </r>
  <r>
    <x v="14"/>
    <x v="0"/>
    <x v="2"/>
    <x v="2"/>
    <n v="364"/>
    <x v="3"/>
    <x v="1"/>
    <x v="2"/>
    <x v="2"/>
    <x v="0"/>
    <x v="1"/>
    <x v="0"/>
    <x v="3"/>
    <n v="1"/>
  </r>
  <r>
    <x v="11"/>
    <x v="1"/>
    <x v="186"/>
    <x v="2"/>
    <n v="366"/>
    <x v="3"/>
    <x v="1"/>
    <x v="0"/>
    <x v="1"/>
    <x v="1"/>
    <x v="1"/>
    <x v="10"/>
    <x v="2"/>
    <n v="3"/>
  </r>
  <r>
    <x v="12"/>
    <x v="1"/>
    <x v="187"/>
    <x v="5"/>
    <n v="367"/>
    <x v="0"/>
    <x v="1"/>
    <x v="4"/>
    <x v="0"/>
    <x v="1"/>
    <x v="1"/>
    <x v="12"/>
    <x v="2"/>
    <n v="3"/>
  </r>
  <r>
    <x v="36"/>
    <x v="1"/>
    <x v="188"/>
    <x v="12"/>
    <n v="369"/>
    <x v="0"/>
    <x v="1"/>
    <x v="4"/>
    <x v="3"/>
    <x v="2"/>
    <x v="1"/>
    <x v="9"/>
    <x v="1"/>
    <n v="3"/>
  </r>
  <r>
    <x v="28"/>
    <x v="1"/>
    <x v="2"/>
    <x v="25"/>
    <n v="372"/>
    <x v="1"/>
    <x v="1"/>
    <x v="4"/>
    <x v="0"/>
    <x v="1"/>
    <x v="0"/>
    <x v="6"/>
    <x v="2"/>
    <n v="3"/>
  </r>
  <r>
    <x v="9"/>
    <x v="1"/>
    <x v="189"/>
    <x v="16"/>
    <n v="373"/>
    <x v="2"/>
    <x v="1"/>
    <x v="2"/>
    <x v="0"/>
    <x v="1"/>
    <x v="1"/>
    <x v="0"/>
    <x v="3"/>
    <n v="3"/>
  </r>
  <r>
    <x v="27"/>
    <x v="1"/>
    <x v="190"/>
    <x v="0"/>
    <n v="374"/>
    <x v="2"/>
    <x v="1"/>
    <x v="5"/>
    <x v="3"/>
    <x v="0"/>
    <x v="0"/>
    <x v="6"/>
    <x v="3"/>
    <n v="3"/>
  </r>
  <r>
    <x v="40"/>
    <x v="0"/>
    <x v="191"/>
    <x v="22"/>
    <n v="376"/>
    <x v="3"/>
    <x v="1"/>
    <x v="5"/>
    <x v="1"/>
    <x v="1"/>
    <x v="0"/>
    <x v="9"/>
    <x v="1"/>
    <n v="2"/>
  </r>
  <r>
    <x v="14"/>
    <x v="1"/>
    <x v="2"/>
    <x v="14"/>
    <n v="377"/>
    <x v="2"/>
    <x v="1"/>
    <x v="1"/>
    <x v="0"/>
    <x v="1"/>
    <x v="1"/>
    <x v="1"/>
    <x v="1"/>
    <n v="2"/>
  </r>
  <r>
    <x v="2"/>
    <x v="1"/>
    <x v="192"/>
    <x v="16"/>
    <n v="378"/>
    <x v="1"/>
    <x v="1"/>
    <x v="0"/>
    <x v="0"/>
    <x v="1"/>
    <x v="1"/>
    <x v="6"/>
    <x v="2"/>
    <n v="4"/>
  </r>
  <r>
    <x v="18"/>
    <x v="1"/>
    <x v="193"/>
    <x v="3"/>
    <n v="379"/>
    <x v="2"/>
    <x v="1"/>
    <x v="1"/>
    <x v="2"/>
    <x v="0"/>
    <x v="1"/>
    <x v="13"/>
    <x v="0"/>
    <n v="4"/>
  </r>
  <r>
    <x v="2"/>
    <x v="1"/>
    <x v="194"/>
    <x v="0"/>
    <n v="380"/>
    <x v="3"/>
    <x v="0"/>
    <x v="7"/>
    <x v="0"/>
    <x v="2"/>
    <x v="0"/>
    <x v="8"/>
    <x v="0"/>
    <n v="3"/>
  </r>
  <r>
    <x v="10"/>
    <x v="1"/>
    <x v="2"/>
    <x v="23"/>
    <n v="381"/>
    <x v="0"/>
    <x v="0"/>
    <x v="5"/>
    <x v="1"/>
    <x v="2"/>
    <x v="1"/>
    <x v="8"/>
    <x v="2"/>
    <n v="2"/>
  </r>
  <r>
    <x v="8"/>
    <x v="1"/>
    <x v="195"/>
    <x v="15"/>
    <n v="382"/>
    <x v="3"/>
    <x v="0"/>
    <x v="0"/>
    <x v="3"/>
    <x v="2"/>
    <x v="0"/>
    <x v="14"/>
    <x v="3"/>
    <n v="3"/>
  </r>
  <r>
    <x v="25"/>
    <x v="1"/>
    <x v="196"/>
    <x v="0"/>
    <n v="384"/>
    <x v="1"/>
    <x v="0"/>
    <x v="3"/>
    <x v="1"/>
    <x v="2"/>
    <x v="1"/>
    <x v="11"/>
    <x v="0"/>
    <n v="1"/>
  </r>
  <r>
    <x v="24"/>
    <x v="1"/>
    <x v="197"/>
    <x v="18"/>
    <n v="385"/>
    <x v="3"/>
    <x v="1"/>
    <x v="7"/>
    <x v="1"/>
    <x v="2"/>
    <x v="1"/>
    <x v="3"/>
    <x v="0"/>
    <n v="2"/>
  </r>
  <r>
    <x v="16"/>
    <x v="1"/>
    <x v="198"/>
    <x v="3"/>
    <n v="386"/>
    <x v="1"/>
    <x v="1"/>
    <x v="7"/>
    <x v="2"/>
    <x v="1"/>
    <x v="0"/>
    <x v="3"/>
    <x v="1"/>
    <n v="2"/>
  </r>
  <r>
    <x v="19"/>
    <x v="1"/>
    <x v="2"/>
    <x v="0"/>
    <n v="387"/>
    <x v="0"/>
    <x v="1"/>
    <x v="0"/>
    <x v="2"/>
    <x v="1"/>
    <x v="1"/>
    <x v="3"/>
    <x v="3"/>
    <n v="3"/>
  </r>
  <r>
    <x v="11"/>
    <x v="1"/>
    <x v="199"/>
    <x v="2"/>
    <n v="388"/>
    <x v="0"/>
    <x v="1"/>
    <x v="0"/>
    <x v="0"/>
    <x v="0"/>
    <x v="1"/>
    <x v="3"/>
    <x v="0"/>
    <n v="2"/>
  </r>
  <r>
    <x v="27"/>
    <x v="1"/>
    <x v="162"/>
    <x v="25"/>
    <n v="389"/>
    <x v="0"/>
    <x v="1"/>
    <x v="2"/>
    <x v="0"/>
    <x v="1"/>
    <x v="0"/>
    <x v="3"/>
    <x v="1"/>
    <n v="3"/>
  </r>
  <r>
    <x v="25"/>
    <x v="1"/>
    <x v="200"/>
    <x v="13"/>
    <n v="390"/>
    <x v="3"/>
    <x v="1"/>
    <x v="4"/>
    <x v="3"/>
    <x v="1"/>
    <x v="0"/>
    <x v="5"/>
    <x v="3"/>
    <n v="3"/>
  </r>
  <r>
    <x v="2"/>
    <x v="1"/>
    <x v="2"/>
    <x v="0"/>
    <n v="391"/>
    <x v="2"/>
    <x v="0"/>
    <x v="1"/>
    <x v="0"/>
    <x v="0"/>
    <x v="1"/>
    <x v="9"/>
    <x v="2"/>
    <n v="3"/>
  </r>
  <r>
    <x v="20"/>
    <x v="0"/>
    <x v="201"/>
    <x v="4"/>
    <n v="392"/>
    <x v="2"/>
    <x v="1"/>
    <x v="2"/>
    <x v="2"/>
    <x v="2"/>
    <x v="0"/>
    <x v="4"/>
    <x v="1"/>
    <n v="1"/>
  </r>
  <r>
    <x v="8"/>
    <x v="1"/>
    <x v="202"/>
    <x v="5"/>
    <n v="393"/>
    <x v="2"/>
    <x v="1"/>
    <x v="4"/>
    <x v="0"/>
    <x v="2"/>
    <x v="1"/>
    <x v="6"/>
    <x v="2"/>
    <n v="3"/>
  </r>
  <r>
    <x v="25"/>
    <x v="0"/>
    <x v="203"/>
    <x v="7"/>
    <n v="394"/>
    <x v="3"/>
    <x v="1"/>
    <x v="2"/>
    <x v="1"/>
    <x v="2"/>
    <x v="0"/>
    <x v="5"/>
    <x v="1"/>
    <n v="3"/>
  </r>
  <r>
    <x v="14"/>
    <x v="1"/>
    <x v="204"/>
    <x v="1"/>
    <n v="395"/>
    <x v="2"/>
    <x v="0"/>
    <x v="1"/>
    <x v="0"/>
    <x v="0"/>
    <x v="1"/>
    <x v="12"/>
    <x v="1"/>
    <n v="3"/>
  </r>
  <r>
    <x v="1"/>
    <x v="1"/>
    <x v="205"/>
    <x v="17"/>
    <n v="396"/>
    <x v="1"/>
    <x v="0"/>
    <x v="7"/>
    <x v="3"/>
    <x v="0"/>
    <x v="0"/>
    <x v="0"/>
    <x v="1"/>
    <n v="3"/>
  </r>
  <r>
    <x v="9"/>
    <x v="1"/>
    <x v="206"/>
    <x v="3"/>
    <n v="397"/>
    <x v="1"/>
    <x v="1"/>
    <x v="1"/>
    <x v="1"/>
    <x v="0"/>
    <x v="1"/>
    <x v="9"/>
    <x v="1"/>
    <n v="3"/>
  </r>
  <r>
    <x v="12"/>
    <x v="1"/>
    <x v="207"/>
    <x v="12"/>
    <n v="399"/>
    <x v="2"/>
    <x v="0"/>
    <x v="6"/>
    <x v="1"/>
    <x v="2"/>
    <x v="1"/>
    <x v="0"/>
    <x v="3"/>
    <n v="2"/>
  </r>
  <r>
    <x v="25"/>
    <x v="0"/>
    <x v="208"/>
    <x v="18"/>
    <n v="401"/>
    <x v="2"/>
    <x v="1"/>
    <x v="0"/>
    <x v="0"/>
    <x v="0"/>
    <x v="0"/>
    <x v="9"/>
    <x v="2"/>
    <n v="3"/>
  </r>
  <r>
    <x v="2"/>
    <x v="1"/>
    <x v="209"/>
    <x v="14"/>
    <n v="403"/>
    <x v="0"/>
    <x v="1"/>
    <x v="1"/>
    <x v="0"/>
    <x v="1"/>
    <x v="0"/>
    <x v="9"/>
    <x v="3"/>
    <n v="2"/>
  </r>
  <r>
    <x v="19"/>
    <x v="1"/>
    <x v="210"/>
    <x v="9"/>
    <n v="404"/>
    <x v="1"/>
    <x v="0"/>
    <x v="0"/>
    <x v="1"/>
    <x v="1"/>
    <x v="1"/>
    <x v="6"/>
    <x v="1"/>
    <n v="4"/>
  </r>
  <r>
    <x v="41"/>
    <x v="0"/>
    <x v="211"/>
    <x v="3"/>
    <n v="405"/>
    <x v="1"/>
    <x v="1"/>
    <x v="2"/>
    <x v="2"/>
    <x v="0"/>
    <x v="1"/>
    <x v="3"/>
    <x v="3"/>
    <n v="3"/>
  </r>
  <r>
    <x v="10"/>
    <x v="1"/>
    <x v="212"/>
    <x v="7"/>
    <n v="406"/>
    <x v="1"/>
    <x v="1"/>
    <x v="0"/>
    <x v="1"/>
    <x v="1"/>
    <x v="1"/>
    <x v="3"/>
    <x v="3"/>
    <n v="2"/>
  </r>
  <r>
    <x v="9"/>
    <x v="1"/>
    <x v="213"/>
    <x v="21"/>
    <n v="407"/>
    <x v="1"/>
    <x v="1"/>
    <x v="2"/>
    <x v="0"/>
    <x v="1"/>
    <x v="1"/>
    <x v="3"/>
    <x v="1"/>
    <n v="3"/>
  </r>
  <r>
    <x v="31"/>
    <x v="1"/>
    <x v="214"/>
    <x v="2"/>
    <n v="408"/>
    <x v="2"/>
    <x v="1"/>
    <x v="3"/>
    <x v="1"/>
    <x v="2"/>
    <x v="1"/>
    <x v="3"/>
    <x v="1"/>
    <n v="3"/>
  </r>
  <r>
    <x v="0"/>
    <x v="1"/>
    <x v="11"/>
    <x v="2"/>
    <n v="410"/>
    <x v="2"/>
    <x v="1"/>
    <x v="5"/>
    <x v="1"/>
    <x v="0"/>
    <x v="1"/>
    <x v="3"/>
    <x v="2"/>
    <n v="3"/>
  </r>
  <r>
    <x v="41"/>
    <x v="1"/>
    <x v="2"/>
    <x v="17"/>
    <n v="411"/>
    <x v="2"/>
    <x v="0"/>
    <x v="6"/>
    <x v="2"/>
    <x v="0"/>
    <x v="1"/>
    <x v="3"/>
    <x v="0"/>
    <n v="3"/>
  </r>
  <r>
    <x v="14"/>
    <x v="1"/>
    <x v="215"/>
    <x v="7"/>
    <n v="412"/>
    <x v="0"/>
    <x v="1"/>
    <x v="4"/>
    <x v="3"/>
    <x v="0"/>
    <x v="1"/>
    <x v="10"/>
    <x v="3"/>
    <n v="3"/>
  </r>
  <r>
    <x v="12"/>
    <x v="1"/>
    <x v="216"/>
    <x v="15"/>
    <n v="416"/>
    <x v="0"/>
    <x v="1"/>
    <x v="0"/>
    <x v="0"/>
    <x v="1"/>
    <x v="1"/>
    <x v="0"/>
    <x v="2"/>
    <n v="2"/>
  </r>
  <r>
    <x v="22"/>
    <x v="1"/>
    <x v="217"/>
    <x v="0"/>
    <n v="417"/>
    <x v="1"/>
    <x v="1"/>
    <x v="4"/>
    <x v="0"/>
    <x v="2"/>
    <x v="1"/>
    <x v="13"/>
    <x v="0"/>
    <n v="2"/>
  </r>
  <r>
    <x v="9"/>
    <x v="1"/>
    <x v="218"/>
    <x v="4"/>
    <n v="419"/>
    <x v="0"/>
    <x v="0"/>
    <x v="2"/>
    <x v="1"/>
    <x v="1"/>
    <x v="1"/>
    <x v="2"/>
    <x v="3"/>
    <n v="3"/>
  </r>
  <r>
    <x v="5"/>
    <x v="1"/>
    <x v="219"/>
    <x v="15"/>
    <n v="420"/>
    <x v="2"/>
    <x v="1"/>
    <x v="0"/>
    <x v="2"/>
    <x v="1"/>
    <x v="1"/>
    <x v="6"/>
    <x v="3"/>
    <n v="2"/>
  </r>
  <r>
    <x v="8"/>
    <x v="1"/>
    <x v="220"/>
    <x v="19"/>
    <n v="421"/>
    <x v="3"/>
    <x v="0"/>
    <x v="7"/>
    <x v="1"/>
    <x v="1"/>
    <x v="1"/>
    <x v="13"/>
    <x v="3"/>
    <n v="3"/>
  </r>
  <r>
    <x v="34"/>
    <x v="1"/>
    <x v="221"/>
    <x v="0"/>
    <n v="422"/>
    <x v="2"/>
    <x v="1"/>
    <x v="4"/>
    <x v="2"/>
    <x v="2"/>
    <x v="0"/>
    <x v="5"/>
    <x v="1"/>
    <n v="3"/>
  </r>
  <r>
    <x v="12"/>
    <x v="1"/>
    <x v="19"/>
    <x v="12"/>
    <n v="423"/>
    <x v="1"/>
    <x v="1"/>
    <x v="1"/>
    <x v="0"/>
    <x v="1"/>
    <x v="0"/>
    <x v="9"/>
    <x v="3"/>
    <n v="3"/>
  </r>
  <r>
    <x v="12"/>
    <x v="1"/>
    <x v="222"/>
    <x v="2"/>
    <n v="424"/>
    <x v="3"/>
    <x v="1"/>
    <x v="8"/>
    <x v="3"/>
    <x v="1"/>
    <x v="1"/>
    <x v="9"/>
    <x v="1"/>
    <n v="3"/>
  </r>
  <r>
    <x v="28"/>
    <x v="1"/>
    <x v="223"/>
    <x v="15"/>
    <n v="425"/>
    <x v="3"/>
    <x v="1"/>
    <x v="2"/>
    <x v="3"/>
    <x v="2"/>
    <x v="1"/>
    <x v="3"/>
    <x v="0"/>
    <n v="3"/>
  </r>
  <r>
    <x v="12"/>
    <x v="1"/>
    <x v="2"/>
    <x v="2"/>
    <n v="426"/>
    <x v="1"/>
    <x v="1"/>
    <x v="1"/>
    <x v="0"/>
    <x v="2"/>
    <x v="0"/>
    <x v="3"/>
    <x v="2"/>
    <n v="1"/>
  </r>
  <r>
    <x v="3"/>
    <x v="1"/>
    <x v="224"/>
    <x v="12"/>
    <n v="428"/>
    <x v="2"/>
    <x v="0"/>
    <x v="5"/>
    <x v="1"/>
    <x v="1"/>
    <x v="1"/>
    <x v="3"/>
    <x v="2"/>
    <n v="3"/>
  </r>
  <r>
    <x v="22"/>
    <x v="1"/>
    <x v="2"/>
    <x v="17"/>
    <n v="429"/>
    <x v="1"/>
    <x v="1"/>
    <x v="5"/>
    <x v="3"/>
    <x v="1"/>
    <x v="0"/>
    <x v="3"/>
    <x v="1"/>
    <n v="3"/>
  </r>
  <r>
    <x v="23"/>
    <x v="1"/>
    <x v="225"/>
    <x v="17"/>
    <n v="430"/>
    <x v="1"/>
    <x v="0"/>
    <x v="2"/>
    <x v="0"/>
    <x v="0"/>
    <x v="1"/>
    <x v="3"/>
    <x v="0"/>
    <n v="3"/>
  </r>
  <r>
    <x v="1"/>
    <x v="1"/>
    <x v="226"/>
    <x v="0"/>
    <n v="431"/>
    <x v="1"/>
    <x v="0"/>
    <x v="4"/>
    <x v="2"/>
    <x v="0"/>
    <x v="0"/>
    <x v="3"/>
    <x v="1"/>
    <n v="3"/>
  </r>
  <r>
    <x v="39"/>
    <x v="0"/>
    <x v="227"/>
    <x v="1"/>
    <n v="433"/>
    <x v="1"/>
    <x v="1"/>
    <x v="1"/>
    <x v="1"/>
    <x v="1"/>
    <x v="1"/>
    <x v="2"/>
    <x v="0"/>
    <n v="2"/>
  </r>
  <r>
    <x v="4"/>
    <x v="1"/>
    <x v="2"/>
    <x v="12"/>
    <n v="434"/>
    <x v="1"/>
    <x v="0"/>
    <x v="1"/>
    <x v="1"/>
    <x v="0"/>
    <x v="0"/>
    <x v="9"/>
    <x v="2"/>
    <n v="2"/>
  </r>
  <r>
    <x v="5"/>
    <x v="1"/>
    <x v="228"/>
    <x v="1"/>
    <n v="436"/>
    <x v="1"/>
    <x v="0"/>
    <x v="0"/>
    <x v="1"/>
    <x v="1"/>
    <x v="0"/>
    <x v="0"/>
    <x v="1"/>
    <n v="3"/>
  </r>
  <r>
    <x v="4"/>
    <x v="1"/>
    <x v="2"/>
    <x v="2"/>
    <n v="437"/>
    <x v="2"/>
    <x v="1"/>
    <x v="0"/>
    <x v="2"/>
    <x v="0"/>
    <x v="0"/>
    <x v="0"/>
    <x v="0"/>
    <n v="3"/>
  </r>
  <r>
    <x v="12"/>
    <x v="1"/>
    <x v="19"/>
    <x v="15"/>
    <n v="438"/>
    <x v="2"/>
    <x v="1"/>
    <x v="0"/>
    <x v="0"/>
    <x v="2"/>
    <x v="1"/>
    <x v="9"/>
    <x v="1"/>
    <n v="3"/>
  </r>
  <r>
    <x v="5"/>
    <x v="1"/>
    <x v="229"/>
    <x v="2"/>
    <n v="439"/>
    <x v="3"/>
    <x v="0"/>
    <x v="1"/>
    <x v="0"/>
    <x v="0"/>
    <x v="1"/>
    <x v="7"/>
    <x v="3"/>
    <n v="2"/>
  </r>
  <r>
    <x v="14"/>
    <x v="0"/>
    <x v="2"/>
    <x v="2"/>
    <n v="440"/>
    <x v="3"/>
    <x v="1"/>
    <x v="1"/>
    <x v="0"/>
    <x v="1"/>
    <x v="0"/>
    <x v="5"/>
    <x v="1"/>
    <n v="2"/>
  </r>
  <r>
    <x v="7"/>
    <x v="1"/>
    <x v="230"/>
    <x v="26"/>
    <n v="441"/>
    <x v="2"/>
    <x v="0"/>
    <x v="1"/>
    <x v="0"/>
    <x v="1"/>
    <x v="1"/>
    <x v="5"/>
    <x v="1"/>
    <n v="3"/>
  </r>
  <r>
    <x v="12"/>
    <x v="1"/>
    <x v="2"/>
    <x v="15"/>
    <n v="442"/>
    <x v="1"/>
    <x v="0"/>
    <x v="3"/>
    <x v="2"/>
    <x v="1"/>
    <x v="1"/>
    <x v="14"/>
    <x v="0"/>
    <n v="3"/>
  </r>
  <r>
    <x v="22"/>
    <x v="1"/>
    <x v="231"/>
    <x v="15"/>
    <n v="444"/>
    <x v="1"/>
    <x v="1"/>
    <x v="5"/>
    <x v="0"/>
    <x v="1"/>
    <x v="1"/>
    <x v="2"/>
    <x v="0"/>
    <n v="3"/>
  </r>
  <r>
    <x v="22"/>
    <x v="0"/>
    <x v="2"/>
    <x v="3"/>
    <n v="445"/>
    <x v="2"/>
    <x v="0"/>
    <x v="0"/>
    <x v="2"/>
    <x v="1"/>
    <x v="0"/>
    <x v="8"/>
    <x v="0"/>
    <n v="2"/>
  </r>
  <r>
    <x v="3"/>
    <x v="1"/>
    <x v="232"/>
    <x v="17"/>
    <n v="446"/>
    <x v="0"/>
    <x v="1"/>
    <x v="0"/>
    <x v="0"/>
    <x v="0"/>
    <x v="1"/>
    <x v="6"/>
    <x v="3"/>
    <n v="2"/>
  </r>
  <r>
    <x v="40"/>
    <x v="1"/>
    <x v="233"/>
    <x v="12"/>
    <n v="447"/>
    <x v="2"/>
    <x v="1"/>
    <x v="7"/>
    <x v="2"/>
    <x v="1"/>
    <x v="1"/>
    <x v="0"/>
    <x v="2"/>
    <n v="3"/>
  </r>
  <r>
    <x v="23"/>
    <x v="1"/>
    <x v="2"/>
    <x v="17"/>
    <n v="448"/>
    <x v="1"/>
    <x v="0"/>
    <x v="2"/>
    <x v="2"/>
    <x v="2"/>
    <x v="1"/>
    <x v="3"/>
    <x v="2"/>
    <n v="4"/>
  </r>
  <r>
    <x v="4"/>
    <x v="1"/>
    <x v="234"/>
    <x v="0"/>
    <n v="449"/>
    <x v="1"/>
    <x v="1"/>
    <x v="0"/>
    <x v="1"/>
    <x v="1"/>
    <x v="0"/>
    <x v="3"/>
    <x v="1"/>
    <n v="3"/>
  </r>
  <r>
    <x v="33"/>
    <x v="1"/>
    <x v="235"/>
    <x v="25"/>
    <n v="450"/>
    <x v="2"/>
    <x v="0"/>
    <x v="1"/>
    <x v="2"/>
    <x v="0"/>
    <x v="1"/>
    <x v="3"/>
    <x v="1"/>
    <n v="2"/>
  </r>
  <r>
    <x v="23"/>
    <x v="1"/>
    <x v="236"/>
    <x v="15"/>
    <n v="451"/>
    <x v="1"/>
    <x v="0"/>
    <x v="4"/>
    <x v="3"/>
    <x v="1"/>
    <x v="1"/>
    <x v="3"/>
    <x v="0"/>
    <n v="2"/>
  </r>
  <r>
    <x v="28"/>
    <x v="1"/>
    <x v="237"/>
    <x v="1"/>
    <n v="452"/>
    <x v="2"/>
    <x v="1"/>
    <x v="1"/>
    <x v="0"/>
    <x v="1"/>
    <x v="1"/>
    <x v="3"/>
    <x v="0"/>
    <n v="3"/>
  </r>
  <r>
    <x v="32"/>
    <x v="1"/>
    <x v="238"/>
    <x v="0"/>
    <n v="453"/>
    <x v="0"/>
    <x v="1"/>
    <x v="0"/>
    <x v="0"/>
    <x v="1"/>
    <x v="0"/>
    <x v="3"/>
    <x v="3"/>
    <n v="2"/>
  </r>
  <r>
    <x v="11"/>
    <x v="0"/>
    <x v="56"/>
    <x v="1"/>
    <n v="454"/>
    <x v="0"/>
    <x v="1"/>
    <x v="2"/>
    <x v="3"/>
    <x v="1"/>
    <x v="0"/>
    <x v="0"/>
    <x v="1"/>
    <n v="2"/>
  </r>
  <r>
    <x v="11"/>
    <x v="1"/>
    <x v="239"/>
    <x v="14"/>
    <n v="455"/>
    <x v="0"/>
    <x v="1"/>
    <x v="2"/>
    <x v="0"/>
    <x v="0"/>
    <x v="1"/>
    <x v="13"/>
    <x v="3"/>
    <n v="3"/>
  </r>
  <r>
    <x v="7"/>
    <x v="1"/>
    <x v="240"/>
    <x v="12"/>
    <n v="456"/>
    <x v="2"/>
    <x v="0"/>
    <x v="0"/>
    <x v="2"/>
    <x v="2"/>
    <x v="1"/>
    <x v="5"/>
    <x v="3"/>
    <n v="3"/>
  </r>
  <r>
    <x v="4"/>
    <x v="1"/>
    <x v="241"/>
    <x v="1"/>
    <n v="458"/>
    <x v="0"/>
    <x v="0"/>
    <x v="0"/>
    <x v="1"/>
    <x v="1"/>
    <x v="1"/>
    <x v="8"/>
    <x v="0"/>
    <n v="3"/>
  </r>
  <r>
    <x v="2"/>
    <x v="1"/>
    <x v="242"/>
    <x v="12"/>
    <n v="460"/>
    <x v="2"/>
    <x v="1"/>
    <x v="3"/>
    <x v="0"/>
    <x v="2"/>
    <x v="1"/>
    <x v="7"/>
    <x v="3"/>
    <n v="2"/>
  </r>
  <r>
    <x v="8"/>
    <x v="1"/>
    <x v="243"/>
    <x v="8"/>
    <n v="461"/>
    <x v="1"/>
    <x v="1"/>
    <x v="7"/>
    <x v="0"/>
    <x v="2"/>
    <x v="0"/>
    <x v="6"/>
    <x v="2"/>
    <n v="3"/>
  </r>
  <r>
    <x v="12"/>
    <x v="1"/>
    <x v="212"/>
    <x v="15"/>
    <n v="462"/>
    <x v="1"/>
    <x v="0"/>
    <x v="3"/>
    <x v="0"/>
    <x v="0"/>
    <x v="0"/>
    <x v="6"/>
    <x v="3"/>
    <n v="2"/>
  </r>
  <r>
    <x v="11"/>
    <x v="1"/>
    <x v="244"/>
    <x v="17"/>
    <n v="463"/>
    <x v="2"/>
    <x v="0"/>
    <x v="0"/>
    <x v="1"/>
    <x v="2"/>
    <x v="0"/>
    <x v="6"/>
    <x v="0"/>
    <n v="3"/>
  </r>
  <r>
    <x v="10"/>
    <x v="1"/>
    <x v="245"/>
    <x v="12"/>
    <n v="464"/>
    <x v="1"/>
    <x v="1"/>
    <x v="3"/>
    <x v="1"/>
    <x v="0"/>
    <x v="1"/>
    <x v="5"/>
    <x v="1"/>
    <n v="3"/>
  </r>
  <r>
    <x v="30"/>
    <x v="1"/>
    <x v="246"/>
    <x v="9"/>
    <n v="465"/>
    <x v="1"/>
    <x v="1"/>
    <x v="1"/>
    <x v="0"/>
    <x v="2"/>
    <x v="1"/>
    <x v="9"/>
    <x v="3"/>
    <n v="2"/>
  </r>
  <r>
    <x v="0"/>
    <x v="1"/>
    <x v="247"/>
    <x v="16"/>
    <n v="466"/>
    <x v="2"/>
    <x v="1"/>
    <x v="3"/>
    <x v="1"/>
    <x v="0"/>
    <x v="0"/>
    <x v="2"/>
    <x v="1"/>
    <n v="3"/>
  </r>
  <r>
    <x v="40"/>
    <x v="1"/>
    <x v="2"/>
    <x v="18"/>
    <n v="467"/>
    <x v="0"/>
    <x v="1"/>
    <x v="6"/>
    <x v="2"/>
    <x v="0"/>
    <x v="1"/>
    <x v="10"/>
    <x v="0"/>
    <n v="3"/>
  </r>
  <r>
    <x v="19"/>
    <x v="1"/>
    <x v="248"/>
    <x v="5"/>
    <n v="468"/>
    <x v="3"/>
    <x v="0"/>
    <x v="7"/>
    <x v="0"/>
    <x v="0"/>
    <x v="1"/>
    <x v="6"/>
    <x v="2"/>
    <n v="3"/>
  </r>
  <r>
    <x v="11"/>
    <x v="1"/>
    <x v="62"/>
    <x v="2"/>
    <n v="469"/>
    <x v="2"/>
    <x v="1"/>
    <x v="0"/>
    <x v="2"/>
    <x v="1"/>
    <x v="1"/>
    <x v="6"/>
    <x v="0"/>
    <n v="2"/>
  </r>
  <r>
    <x v="19"/>
    <x v="1"/>
    <x v="249"/>
    <x v="2"/>
    <n v="470"/>
    <x v="1"/>
    <x v="1"/>
    <x v="8"/>
    <x v="2"/>
    <x v="2"/>
    <x v="0"/>
    <x v="0"/>
    <x v="3"/>
    <n v="3"/>
  </r>
  <r>
    <x v="5"/>
    <x v="1"/>
    <x v="250"/>
    <x v="2"/>
    <n v="471"/>
    <x v="1"/>
    <x v="0"/>
    <x v="2"/>
    <x v="1"/>
    <x v="1"/>
    <x v="1"/>
    <x v="5"/>
    <x v="3"/>
    <n v="3"/>
  </r>
  <r>
    <x v="26"/>
    <x v="1"/>
    <x v="71"/>
    <x v="22"/>
    <n v="473"/>
    <x v="3"/>
    <x v="0"/>
    <x v="5"/>
    <x v="2"/>
    <x v="1"/>
    <x v="1"/>
    <x v="12"/>
    <x v="2"/>
    <n v="1"/>
  </r>
  <r>
    <x v="2"/>
    <x v="1"/>
    <x v="251"/>
    <x v="16"/>
    <n v="474"/>
    <x v="1"/>
    <x v="1"/>
    <x v="1"/>
    <x v="3"/>
    <x v="2"/>
    <x v="0"/>
    <x v="3"/>
    <x v="0"/>
    <n v="3"/>
  </r>
  <r>
    <x v="7"/>
    <x v="1"/>
    <x v="252"/>
    <x v="19"/>
    <n v="475"/>
    <x v="2"/>
    <x v="0"/>
    <x v="0"/>
    <x v="2"/>
    <x v="1"/>
    <x v="0"/>
    <x v="3"/>
    <x v="2"/>
    <n v="4"/>
  </r>
  <r>
    <x v="25"/>
    <x v="1"/>
    <x v="107"/>
    <x v="0"/>
    <n v="476"/>
    <x v="1"/>
    <x v="1"/>
    <x v="0"/>
    <x v="2"/>
    <x v="1"/>
    <x v="1"/>
    <x v="3"/>
    <x v="2"/>
    <n v="3"/>
  </r>
  <r>
    <x v="19"/>
    <x v="1"/>
    <x v="253"/>
    <x v="2"/>
    <n v="477"/>
    <x v="3"/>
    <x v="1"/>
    <x v="4"/>
    <x v="0"/>
    <x v="0"/>
    <x v="1"/>
    <x v="3"/>
    <x v="2"/>
    <n v="3"/>
  </r>
  <r>
    <x v="18"/>
    <x v="0"/>
    <x v="254"/>
    <x v="0"/>
    <n v="478"/>
    <x v="3"/>
    <x v="0"/>
    <x v="6"/>
    <x v="1"/>
    <x v="0"/>
    <x v="0"/>
    <x v="3"/>
    <x v="3"/>
    <n v="3"/>
  </r>
  <r>
    <x v="9"/>
    <x v="1"/>
    <x v="2"/>
    <x v="0"/>
    <n v="479"/>
    <x v="2"/>
    <x v="0"/>
    <x v="0"/>
    <x v="0"/>
    <x v="0"/>
    <x v="1"/>
    <x v="3"/>
    <x v="2"/>
    <n v="3"/>
  </r>
  <r>
    <x v="9"/>
    <x v="1"/>
    <x v="2"/>
    <x v="3"/>
    <n v="481"/>
    <x v="3"/>
    <x v="1"/>
    <x v="0"/>
    <x v="0"/>
    <x v="1"/>
    <x v="1"/>
    <x v="0"/>
    <x v="0"/>
    <n v="3"/>
  </r>
  <r>
    <x v="38"/>
    <x v="1"/>
    <x v="2"/>
    <x v="0"/>
    <n v="482"/>
    <x v="2"/>
    <x v="1"/>
    <x v="4"/>
    <x v="2"/>
    <x v="1"/>
    <x v="1"/>
    <x v="0"/>
    <x v="3"/>
    <n v="3"/>
  </r>
  <r>
    <x v="32"/>
    <x v="1"/>
    <x v="255"/>
    <x v="17"/>
    <n v="483"/>
    <x v="2"/>
    <x v="0"/>
    <x v="2"/>
    <x v="2"/>
    <x v="1"/>
    <x v="0"/>
    <x v="5"/>
    <x v="3"/>
    <n v="3"/>
  </r>
  <r>
    <x v="18"/>
    <x v="1"/>
    <x v="25"/>
    <x v="14"/>
    <n v="484"/>
    <x v="3"/>
    <x v="1"/>
    <x v="6"/>
    <x v="0"/>
    <x v="0"/>
    <x v="1"/>
    <x v="14"/>
    <x v="3"/>
    <n v="2"/>
  </r>
  <r>
    <x v="3"/>
    <x v="0"/>
    <x v="256"/>
    <x v="12"/>
    <n v="485"/>
    <x v="2"/>
    <x v="0"/>
    <x v="6"/>
    <x v="2"/>
    <x v="0"/>
    <x v="0"/>
    <x v="5"/>
    <x v="2"/>
    <n v="3"/>
  </r>
  <r>
    <x v="2"/>
    <x v="1"/>
    <x v="257"/>
    <x v="17"/>
    <n v="486"/>
    <x v="1"/>
    <x v="0"/>
    <x v="2"/>
    <x v="3"/>
    <x v="1"/>
    <x v="1"/>
    <x v="11"/>
    <x v="2"/>
    <n v="3"/>
  </r>
  <r>
    <x v="21"/>
    <x v="1"/>
    <x v="258"/>
    <x v="15"/>
    <n v="487"/>
    <x v="1"/>
    <x v="0"/>
    <x v="3"/>
    <x v="2"/>
    <x v="1"/>
    <x v="1"/>
    <x v="6"/>
    <x v="3"/>
    <n v="4"/>
  </r>
  <r>
    <x v="0"/>
    <x v="0"/>
    <x v="259"/>
    <x v="18"/>
    <n v="488"/>
    <x v="3"/>
    <x v="1"/>
    <x v="0"/>
    <x v="1"/>
    <x v="0"/>
    <x v="1"/>
    <x v="8"/>
    <x v="3"/>
    <n v="3"/>
  </r>
  <r>
    <x v="24"/>
    <x v="1"/>
    <x v="260"/>
    <x v="17"/>
    <n v="491"/>
    <x v="2"/>
    <x v="1"/>
    <x v="4"/>
    <x v="0"/>
    <x v="0"/>
    <x v="1"/>
    <x v="2"/>
    <x v="1"/>
    <n v="3"/>
  </r>
  <r>
    <x v="32"/>
    <x v="0"/>
    <x v="261"/>
    <x v="23"/>
    <n v="492"/>
    <x v="1"/>
    <x v="1"/>
    <x v="0"/>
    <x v="2"/>
    <x v="1"/>
    <x v="0"/>
    <x v="9"/>
    <x v="0"/>
    <n v="3"/>
  </r>
  <r>
    <x v="12"/>
    <x v="1"/>
    <x v="37"/>
    <x v="14"/>
    <n v="493"/>
    <x v="1"/>
    <x v="1"/>
    <x v="1"/>
    <x v="1"/>
    <x v="0"/>
    <x v="0"/>
    <x v="7"/>
    <x v="1"/>
    <n v="3"/>
  </r>
  <r>
    <x v="18"/>
    <x v="0"/>
    <x v="262"/>
    <x v="20"/>
    <n v="494"/>
    <x v="1"/>
    <x v="0"/>
    <x v="6"/>
    <x v="1"/>
    <x v="0"/>
    <x v="1"/>
    <x v="2"/>
    <x v="1"/>
    <n v="3"/>
  </r>
  <r>
    <x v="11"/>
    <x v="1"/>
    <x v="263"/>
    <x v="5"/>
    <n v="495"/>
    <x v="2"/>
    <x v="1"/>
    <x v="1"/>
    <x v="0"/>
    <x v="0"/>
    <x v="1"/>
    <x v="7"/>
    <x v="1"/>
    <n v="3"/>
  </r>
  <r>
    <x v="10"/>
    <x v="1"/>
    <x v="264"/>
    <x v="14"/>
    <n v="496"/>
    <x v="1"/>
    <x v="1"/>
    <x v="4"/>
    <x v="1"/>
    <x v="0"/>
    <x v="1"/>
    <x v="10"/>
    <x v="3"/>
    <n v="3"/>
  </r>
  <r>
    <x v="4"/>
    <x v="1"/>
    <x v="156"/>
    <x v="0"/>
    <n v="497"/>
    <x v="2"/>
    <x v="1"/>
    <x v="2"/>
    <x v="1"/>
    <x v="2"/>
    <x v="1"/>
    <x v="0"/>
    <x v="2"/>
    <n v="3"/>
  </r>
  <r>
    <x v="14"/>
    <x v="1"/>
    <x v="265"/>
    <x v="14"/>
    <n v="498"/>
    <x v="0"/>
    <x v="1"/>
    <x v="0"/>
    <x v="0"/>
    <x v="0"/>
    <x v="1"/>
    <x v="3"/>
    <x v="1"/>
    <n v="3"/>
  </r>
  <r>
    <x v="1"/>
    <x v="1"/>
    <x v="146"/>
    <x v="15"/>
    <n v="499"/>
    <x v="0"/>
    <x v="1"/>
    <x v="4"/>
    <x v="2"/>
    <x v="0"/>
    <x v="1"/>
    <x v="3"/>
    <x v="3"/>
    <n v="3"/>
  </r>
  <r>
    <x v="31"/>
    <x v="1"/>
    <x v="266"/>
    <x v="24"/>
    <n v="500"/>
    <x v="1"/>
    <x v="0"/>
    <x v="0"/>
    <x v="0"/>
    <x v="1"/>
    <x v="1"/>
    <x v="3"/>
    <x v="3"/>
    <n v="2"/>
  </r>
  <r>
    <x v="9"/>
    <x v="1"/>
    <x v="267"/>
    <x v="2"/>
    <n v="501"/>
    <x v="2"/>
    <x v="0"/>
    <x v="1"/>
    <x v="2"/>
    <x v="1"/>
    <x v="1"/>
    <x v="3"/>
    <x v="2"/>
    <n v="3"/>
  </r>
  <r>
    <x v="13"/>
    <x v="0"/>
    <x v="268"/>
    <x v="10"/>
    <n v="502"/>
    <x v="3"/>
    <x v="1"/>
    <x v="0"/>
    <x v="0"/>
    <x v="0"/>
    <x v="0"/>
    <x v="3"/>
    <x v="2"/>
    <n v="2"/>
  </r>
  <r>
    <x v="27"/>
    <x v="1"/>
    <x v="269"/>
    <x v="2"/>
    <n v="505"/>
    <x v="1"/>
    <x v="0"/>
    <x v="5"/>
    <x v="0"/>
    <x v="0"/>
    <x v="0"/>
    <x v="5"/>
    <x v="3"/>
    <n v="3"/>
  </r>
  <r>
    <x v="17"/>
    <x v="1"/>
    <x v="270"/>
    <x v="17"/>
    <n v="507"/>
    <x v="2"/>
    <x v="0"/>
    <x v="0"/>
    <x v="2"/>
    <x v="2"/>
    <x v="0"/>
    <x v="9"/>
    <x v="1"/>
    <n v="4"/>
  </r>
  <r>
    <x v="7"/>
    <x v="1"/>
    <x v="271"/>
    <x v="2"/>
    <n v="508"/>
    <x v="1"/>
    <x v="1"/>
    <x v="6"/>
    <x v="1"/>
    <x v="1"/>
    <x v="1"/>
    <x v="8"/>
    <x v="0"/>
    <n v="3"/>
  </r>
  <r>
    <x v="25"/>
    <x v="0"/>
    <x v="261"/>
    <x v="3"/>
    <n v="510"/>
    <x v="1"/>
    <x v="1"/>
    <x v="1"/>
    <x v="3"/>
    <x v="0"/>
    <x v="1"/>
    <x v="4"/>
    <x v="3"/>
    <n v="3"/>
  </r>
  <r>
    <x v="15"/>
    <x v="1"/>
    <x v="2"/>
    <x v="13"/>
    <n v="511"/>
    <x v="3"/>
    <x v="0"/>
    <x v="1"/>
    <x v="1"/>
    <x v="1"/>
    <x v="1"/>
    <x v="5"/>
    <x v="1"/>
    <n v="3"/>
  </r>
  <r>
    <x v="9"/>
    <x v="1"/>
    <x v="272"/>
    <x v="2"/>
    <n v="513"/>
    <x v="0"/>
    <x v="1"/>
    <x v="0"/>
    <x v="2"/>
    <x v="1"/>
    <x v="1"/>
    <x v="5"/>
    <x v="2"/>
    <n v="3"/>
  </r>
  <r>
    <x v="7"/>
    <x v="0"/>
    <x v="2"/>
    <x v="18"/>
    <n v="514"/>
    <x v="1"/>
    <x v="1"/>
    <x v="1"/>
    <x v="0"/>
    <x v="0"/>
    <x v="0"/>
    <x v="1"/>
    <x v="3"/>
    <n v="3"/>
  </r>
  <r>
    <x v="2"/>
    <x v="1"/>
    <x v="273"/>
    <x v="24"/>
    <n v="515"/>
    <x v="2"/>
    <x v="0"/>
    <x v="2"/>
    <x v="3"/>
    <x v="2"/>
    <x v="1"/>
    <x v="9"/>
    <x v="3"/>
    <n v="2"/>
  </r>
  <r>
    <x v="32"/>
    <x v="1"/>
    <x v="2"/>
    <x v="2"/>
    <n v="516"/>
    <x v="2"/>
    <x v="0"/>
    <x v="0"/>
    <x v="1"/>
    <x v="2"/>
    <x v="1"/>
    <x v="9"/>
    <x v="3"/>
    <n v="3"/>
  </r>
  <r>
    <x v="19"/>
    <x v="1"/>
    <x v="2"/>
    <x v="0"/>
    <n v="517"/>
    <x v="0"/>
    <x v="0"/>
    <x v="2"/>
    <x v="3"/>
    <x v="2"/>
    <x v="1"/>
    <x v="7"/>
    <x v="2"/>
    <n v="3"/>
  </r>
  <r>
    <x v="2"/>
    <x v="1"/>
    <x v="2"/>
    <x v="17"/>
    <n v="518"/>
    <x v="1"/>
    <x v="1"/>
    <x v="3"/>
    <x v="1"/>
    <x v="0"/>
    <x v="0"/>
    <x v="9"/>
    <x v="1"/>
    <n v="2"/>
  </r>
  <r>
    <x v="23"/>
    <x v="1"/>
    <x v="2"/>
    <x v="20"/>
    <n v="520"/>
    <x v="3"/>
    <x v="1"/>
    <x v="7"/>
    <x v="1"/>
    <x v="2"/>
    <x v="1"/>
    <x v="0"/>
    <x v="3"/>
    <n v="3"/>
  </r>
  <r>
    <x v="32"/>
    <x v="1"/>
    <x v="210"/>
    <x v="2"/>
    <n v="521"/>
    <x v="0"/>
    <x v="0"/>
    <x v="2"/>
    <x v="2"/>
    <x v="1"/>
    <x v="1"/>
    <x v="4"/>
    <x v="2"/>
    <n v="3"/>
  </r>
  <r>
    <x v="33"/>
    <x v="1"/>
    <x v="274"/>
    <x v="12"/>
    <n v="522"/>
    <x v="3"/>
    <x v="1"/>
    <x v="7"/>
    <x v="3"/>
    <x v="1"/>
    <x v="1"/>
    <x v="0"/>
    <x v="3"/>
    <n v="2"/>
  </r>
  <r>
    <x v="13"/>
    <x v="1"/>
    <x v="275"/>
    <x v="18"/>
    <n v="523"/>
    <x v="1"/>
    <x v="0"/>
    <x v="0"/>
    <x v="2"/>
    <x v="1"/>
    <x v="1"/>
    <x v="2"/>
    <x v="0"/>
    <n v="3"/>
  </r>
  <r>
    <x v="12"/>
    <x v="1"/>
    <x v="276"/>
    <x v="15"/>
    <n v="524"/>
    <x v="0"/>
    <x v="0"/>
    <x v="3"/>
    <x v="3"/>
    <x v="1"/>
    <x v="1"/>
    <x v="9"/>
    <x v="2"/>
    <n v="1"/>
  </r>
  <r>
    <x v="23"/>
    <x v="1"/>
    <x v="139"/>
    <x v="11"/>
    <n v="525"/>
    <x v="2"/>
    <x v="1"/>
    <x v="2"/>
    <x v="0"/>
    <x v="1"/>
    <x v="1"/>
    <x v="11"/>
    <x v="0"/>
    <n v="3"/>
  </r>
  <r>
    <x v="23"/>
    <x v="1"/>
    <x v="277"/>
    <x v="1"/>
    <n v="526"/>
    <x v="1"/>
    <x v="0"/>
    <x v="4"/>
    <x v="2"/>
    <x v="2"/>
    <x v="0"/>
    <x v="6"/>
    <x v="1"/>
    <n v="3"/>
  </r>
  <r>
    <x v="36"/>
    <x v="1"/>
    <x v="278"/>
    <x v="18"/>
    <n v="527"/>
    <x v="0"/>
    <x v="0"/>
    <x v="0"/>
    <x v="0"/>
    <x v="0"/>
    <x v="0"/>
    <x v="0"/>
    <x v="2"/>
    <n v="3"/>
  </r>
  <r>
    <x v="2"/>
    <x v="1"/>
    <x v="279"/>
    <x v="19"/>
    <n v="529"/>
    <x v="0"/>
    <x v="0"/>
    <x v="1"/>
    <x v="2"/>
    <x v="1"/>
    <x v="0"/>
    <x v="2"/>
    <x v="0"/>
    <n v="3"/>
  </r>
  <r>
    <x v="12"/>
    <x v="1"/>
    <x v="267"/>
    <x v="0"/>
    <n v="530"/>
    <x v="2"/>
    <x v="1"/>
    <x v="2"/>
    <x v="3"/>
    <x v="1"/>
    <x v="1"/>
    <x v="9"/>
    <x v="3"/>
    <n v="3"/>
  </r>
  <r>
    <x v="22"/>
    <x v="1"/>
    <x v="15"/>
    <x v="0"/>
    <n v="531"/>
    <x v="0"/>
    <x v="1"/>
    <x v="5"/>
    <x v="2"/>
    <x v="2"/>
    <x v="0"/>
    <x v="6"/>
    <x v="3"/>
    <n v="3"/>
  </r>
  <r>
    <x v="29"/>
    <x v="1"/>
    <x v="2"/>
    <x v="16"/>
    <n v="532"/>
    <x v="1"/>
    <x v="0"/>
    <x v="0"/>
    <x v="3"/>
    <x v="1"/>
    <x v="1"/>
    <x v="0"/>
    <x v="1"/>
    <n v="2"/>
  </r>
  <r>
    <x v="7"/>
    <x v="1"/>
    <x v="59"/>
    <x v="20"/>
    <n v="533"/>
    <x v="0"/>
    <x v="0"/>
    <x v="0"/>
    <x v="2"/>
    <x v="0"/>
    <x v="1"/>
    <x v="0"/>
    <x v="2"/>
    <n v="3"/>
  </r>
  <r>
    <x v="0"/>
    <x v="1"/>
    <x v="2"/>
    <x v="0"/>
    <n v="534"/>
    <x v="0"/>
    <x v="1"/>
    <x v="0"/>
    <x v="3"/>
    <x v="1"/>
    <x v="1"/>
    <x v="7"/>
    <x v="3"/>
    <n v="3"/>
  </r>
  <r>
    <x v="14"/>
    <x v="1"/>
    <x v="178"/>
    <x v="27"/>
    <n v="536"/>
    <x v="1"/>
    <x v="1"/>
    <x v="2"/>
    <x v="3"/>
    <x v="2"/>
    <x v="1"/>
    <x v="9"/>
    <x v="1"/>
    <n v="3"/>
  </r>
  <r>
    <x v="36"/>
    <x v="0"/>
    <x v="202"/>
    <x v="3"/>
    <n v="538"/>
    <x v="3"/>
    <x v="1"/>
    <x v="2"/>
    <x v="3"/>
    <x v="1"/>
    <x v="1"/>
    <x v="5"/>
    <x v="3"/>
    <n v="3"/>
  </r>
  <r>
    <x v="39"/>
    <x v="1"/>
    <x v="166"/>
    <x v="3"/>
    <n v="543"/>
    <x v="2"/>
    <x v="1"/>
    <x v="3"/>
    <x v="2"/>
    <x v="1"/>
    <x v="0"/>
    <x v="6"/>
    <x v="3"/>
    <n v="3"/>
  </r>
  <r>
    <x v="28"/>
    <x v="1"/>
    <x v="280"/>
    <x v="17"/>
    <n v="544"/>
    <x v="3"/>
    <x v="1"/>
    <x v="1"/>
    <x v="0"/>
    <x v="1"/>
    <x v="1"/>
    <x v="3"/>
    <x v="1"/>
    <n v="2"/>
  </r>
  <r>
    <x v="39"/>
    <x v="1"/>
    <x v="281"/>
    <x v="18"/>
    <n v="546"/>
    <x v="2"/>
    <x v="0"/>
    <x v="5"/>
    <x v="0"/>
    <x v="1"/>
    <x v="1"/>
    <x v="3"/>
    <x v="1"/>
    <n v="1"/>
  </r>
  <r>
    <x v="19"/>
    <x v="1"/>
    <x v="169"/>
    <x v="22"/>
    <n v="547"/>
    <x v="3"/>
    <x v="0"/>
    <x v="1"/>
    <x v="2"/>
    <x v="2"/>
    <x v="1"/>
    <x v="3"/>
    <x v="2"/>
    <n v="3"/>
  </r>
  <r>
    <x v="7"/>
    <x v="1"/>
    <x v="282"/>
    <x v="2"/>
    <n v="548"/>
    <x v="1"/>
    <x v="0"/>
    <x v="3"/>
    <x v="0"/>
    <x v="0"/>
    <x v="1"/>
    <x v="3"/>
    <x v="3"/>
    <n v="3"/>
  </r>
  <r>
    <x v="42"/>
    <x v="1"/>
    <x v="283"/>
    <x v="15"/>
    <n v="549"/>
    <x v="3"/>
    <x v="0"/>
    <x v="5"/>
    <x v="3"/>
    <x v="1"/>
    <x v="1"/>
    <x v="3"/>
    <x v="1"/>
    <n v="1"/>
  </r>
  <r>
    <x v="21"/>
    <x v="1"/>
    <x v="284"/>
    <x v="21"/>
    <n v="550"/>
    <x v="1"/>
    <x v="0"/>
    <x v="3"/>
    <x v="2"/>
    <x v="2"/>
    <x v="1"/>
    <x v="3"/>
    <x v="3"/>
    <n v="2"/>
  </r>
  <r>
    <x v="19"/>
    <x v="1"/>
    <x v="285"/>
    <x v="26"/>
    <n v="551"/>
    <x v="2"/>
    <x v="0"/>
    <x v="4"/>
    <x v="0"/>
    <x v="1"/>
    <x v="1"/>
    <x v="0"/>
    <x v="1"/>
    <n v="4"/>
  </r>
  <r>
    <x v="17"/>
    <x v="0"/>
    <x v="286"/>
    <x v="0"/>
    <n v="554"/>
    <x v="3"/>
    <x v="0"/>
    <x v="6"/>
    <x v="1"/>
    <x v="0"/>
    <x v="0"/>
    <x v="7"/>
    <x v="2"/>
    <n v="3"/>
  </r>
  <r>
    <x v="13"/>
    <x v="0"/>
    <x v="2"/>
    <x v="16"/>
    <n v="555"/>
    <x v="2"/>
    <x v="0"/>
    <x v="6"/>
    <x v="2"/>
    <x v="2"/>
    <x v="1"/>
    <x v="7"/>
    <x v="1"/>
    <n v="2"/>
  </r>
  <r>
    <x v="8"/>
    <x v="1"/>
    <x v="2"/>
    <x v="2"/>
    <n v="556"/>
    <x v="2"/>
    <x v="1"/>
    <x v="2"/>
    <x v="0"/>
    <x v="1"/>
    <x v="0"/>
    <x v="1"/>
    <x v="3"/>
    <n v="3"/>
  </r>
  <r>
    <x v="32"/>
    <x v="1"/>
    <x v="287"/>
    <x v="2"/>
    <n v="558"/>
    <x v="1"/>
    <x v="0"/>
    <x v="5"/>
    <x v="2"/>
    <x v="1"/>
    <x v="1"/>
    <x v="6"/>
    <x v="1"/>
    <n v="3"/>
  </r>
  <r>
    <x v="25"/>
    <x v="1"/>
    <x v="2"/>
    <x v="5"/>
    <n v="560"/>
    <x v="3"/>
    <x v="0"/>
    <x v="1"/>
    <x v="0"/>
    <x v="2"/>
    <x v="1"/>
    <x v="4"/>
    <x v="2"/>
    <n v="1"/>
  </r>
  <r>
    <x v="7"/>
    <x v="1"/>
    <x v="2"/>
    <x v="3"/>
    <n v="562"/>
    <x v="1"/>
    <x v="1"/>
    <x v="2"/>
    <x v="0"/>
    <x v="1"/>
    <x v="1"/>
    <x v="2"/>
    <x v="3"/>
    <n v="1"/>
  </r>
  <r>
    <x v="11"/>
    <x v="1"/>
    <x v="2"/>
    <x v="3"/>
    <n v="564"/>
    <x v="0"/>
    <x v="1"/>
    <x v="7"/>
    <x v="2"/>
    <x v="1"/>
    <x v="1"/>
    <x v="8"/>
    <x v="3"/>
    <n v="3"/>
  </r>
  <r>
    <x v="11"/>
    <x v="0"/>
    <x v="2"/>
    <x v="19"/>
    <n v="565"/>
    <x v="1"/>
    <x v="0"/>
    <x v="1"/>
    <x v="1"/>
    <x v="1"/>
    <x v="1"/>
    <x v="7"/>
    <x v="2"/>
    <n v="4"/>
  </r>
  <r>
    <x v="37"/>
    <x v="0"/>
    <x v="78"/>
    <x v="2"/>
    <n v="566"/>
    <x v="3"/>
    <x v="1"/>
    <x v="8"/>
    <x v="0"/>
    <x v="0"/>
    <x v="1"/>
    <x v="9"/>
    <x v="3"/>
    <n v="4"/>
  </r>
  <r>
    <x v="7"/>
    <x v="1"/>
    <x v="287"/>
    <x v="23"/>
    <n v="567"/>
    <x v="1"/>
    <x v="0"/>
    <x v="0"/>
    <x v="3"/>
    <x v="1"/>
    <x v="1"/>
    <x v="0"/>
    <x v="3"/>
    <n v="3"/>
  </r>
  <r>
    <x v="38"/>
    <x v="1"/>
    <x v="234"/>
    <x v="22"/>
    <n v="568"/>
    <x v="3"/>
    <x v="1"/>
    <x v="5"/>
    <x v="0"/>
    <x v="2"/>
    <x v="1"/>
    <x v="9"/>
    <x v="3"/>
    <n v="2"/>
  </r>
  <r>
    <x v="24"/>
    <x v="1"/>
    <x v="288"/>
    <x v="22"/>
    <n v="569"/>
    <x v="0"/>
    <x v="1"/>
    <x v="5"/>
    <x v="2"/>
    <x v="1"/>
    <x v="1"/>
    <x v="2"/>
    <x v="2"/>
    <n v="3"/>
  </r>
  <r>
    <x v="7"/>
    <x v="1"/>
    <x v="289"/>
    <x v="2"/>
    <n v="571"/>
    <x v="1"/>
    <x v="0"/>
    <x v="2"/>
    <x v="0"/>
    <x v="0"/>
    <x v="1"/>
    <x v="6"/>
    <x v="3"/>
    <n v="2"/>
  </r>
  <r>
    <x v="42"/>
    <x v="1"/>
    <x v="290"/>
    <x v="26"/>
    <n v="573"/>
    <x v="1"/>
    <x v="0"/>
    <x v="0"/>
    <x v="3"/>
    <x v="1"/>
    <x v="1"/>
    <x v="10"/>
    <x v="1"/>
    <n v="4"/>
  </r>
  <r>
    <x v="40"/>
    <x v="1"/>
    <x v="291"/>
    <x v="2"/>
    <n v="574"/>
    <x v="3"/>
    <x v="0"/>
    <x v="3"/>
    <x v="0"/>
    <x v="2"/>
    <x v="1"/>
    <x v="5"/>
    <x v="3"/>
    <n v="3"/>
  </r>
  <r>
    <x v="21"/>
    <x v="1"/>
    <x v="292"/>
    <x v="2"/>
    <n v="575"/>
    <x v="3"/>
    <x v="1"/>
    <x v="7"/>
    <x v="2"/>
    <x v="1"/>
    <x v="1"/>
    <x v="5"/>
    <x v="3"/>
    <n v="1"/>
  </r>
  <r>
    <x v="10"/>
    <x v="1"/>
    <x v="244"/>
    <x v="23"/>
    <n v="577"/>
    <x v="2"/>
    <x v="1"/>
    <x v="2"/>
    <x v="2"/>
    <x v="0"/>
    <x v="1"/>
    <x v="3"/>
    <x v="3"/>
    <n v="3"/>
  </r>
  <r>
    <x v="33"/>
    <x v="1"/>
    <x v="60"/>
    <x v="1"/>
    <n v="578"/>
    <x v="1"/>
    <x v="0"/>
    <x v="2"/>
    <x v="2"/>
    <x v="0"/>
    <x v="1"/>
    <x v="3"/>
    <x v="3"/>
    <n v="3"/>
  </r>
  <r>
    <x v="13"/>
    <x v="1"/>
    <x v="293"/>
    <x v="2"/>
    <n v="579"/>
    <x v="2"/>
    <x v="1"/>
    <x v="1"/>
    <x v="2"/>
    <x v="2"/>
    <x v="1"/>
    <x v="3"/>
    <x v="3"/>
    <n v="3"/>
  </r>
  <r>
    <x v="21"/>
    <x v="1"/>
    <x v="18"/>
    <x v="17"/>
    <n v="580"/>
    <x v="1"/>
    <x v="0"/>
    <x v="0"/>
    <x v="0"/>
    <x v="1"/>
    <x v="0"/>
    <x v="3"/>
    <x v="3"/>
    <n v="3"/>
  </r>
  <r>
    <x v="12"/>
    <x v="1"/>
    <x v="294"/>
    <x v="14"/>
    <n v="581"/>
    <x v="1"/>
    <x v="1"/>
    <x v="3"/>
    <x v="1"/>
    <x v="2"/>
    <x v="1"/>
    <x v="3"/>
    <x v="1"/>
    <n v="4"/>
  </r>
  <r>
    <x v="3"/>
    <x v="0"/>
    <x v="295"/>
    <x v="8"/>
    <n v="582"/>
    <x v="0"/>
    <x v="1"/>
    <x v="5"/>
    <x v="2"/>
    <x v="1"/>
    <x v="0"/>
    <x v="3"/>
    <x v="1"/>
    <n v="4"/>
  </r>
  <r>
    <x v="3"/>
    <x v="0"/>
    <x v="2"/>
    <x v="17"/>
    <n v="584"/>
    <x v="3"/>
    <x v="1"/>
    <x v="2"/>
    <x v="0"/>
    <x v="2"/>
    <x v="1"/>
    <x v="3"/>
    <x v="0"/>
    <n v="3"/>
  </r>
  <r>
    <x v="7"/>
    <x v="1"/>
    <x v="2"/>
    <x v="15"/>
    <n v="585"/>
    <x v="2"/>
    <x v="1"/>
    <x v="6"/>
    <x v="1"/>
    <x v="0"/>
    <x v="1"/>
    <x v="3"/>
    <x v="0"/>
    <n v="3"/>
  </r>
  <r>
    <x v="10"/>
    <x v="1"/>
    <x v="296"/>
    <x v="7"/>
    <n v="586"/>
    <x v="2"/>
    <x v="1"/>
    <x v="4"/>
    <x v="2"/>
    <x v="1"/>
    <x v="0"/>
    <x v="9"/>
    <x v="3"/>
    <n v="3"/>
  </r>
  <r>
    <x v="12"/>
    <x v="0"/>
    <x v="84"/>
    <x v="25"/>
    <n v="587"/>
    <x v="3"/>
    <x v="1"/>
    <x v="4"/>
    <x v="2"/>
    <x v="1"/>
    <x v="1"/>
    <x v="9"/>
    <x v="0"/>
    <n v="3"/>
  </r>
  <r>
    <x v="13"/>
    <x v="0"/>
    <x v="297"/>
    <x v="5"/>
    <n v="590"/>
    <x v="0"/>
    <x v="0"/>
    <x v="8"/>
    <x v="3"/>
    <x v="2"/>
    <x v="0"/>
    <x v="2"/>
    <x v="3"/>
    <n v="3"/>
  </r>
  <r>
    <x v="19"/>
    <x v="1"/>
    <x v="298"/>
    <x v="12"/>
    <n v="591"/>
    <x v="0"/>
    <x v="1"/>
    <x v="2"/>
    <x v="2"/>
    <x v="1"/>
    <x v="1"/>
    <x v="13"/>
    <x v="1"/>
    <n v="3"/>
  </r>
  <r>
    <x v="9"/>
    <x v="1"/>
    <x v="152"/>
    <x v="17"/>
    <n v="592"/>
    <x v="0"/>
    <x v="1"/>
    <x v="0"/>
    <x v="0"/>
    <x v="0"/>
    <x v="1"/>
    <x v="6"/>
    <x v="1"/>
    <n v="2"/>
  </r>
  <r>
    <x v="15"/>
    <x v="0"/>
    <x v="285"/>
    <x v="18"/>
    <n v="593"/>
    <x v="1"/>
    <x v="1"/>
    <x v="2"/>
    <x v="2"/>
    <x v="0"/>
    <x v="1"/>
    <x v="7"/>
    <x v="3"/>
    <n v="3"/>
  </r>
  <r>
    <x v="26"/>
    <x v="1"/>
    <x v="299"/>
    <x v="2"/>
    <n v="595"/>
    <x v="0"/>
    <x v="0"/>
    <x v="0"/>
    <x v="0"/>
    <x v="1"/>
    <x v="1"/>
    <x v="6"/>
    <x v="0"/>
    <n v="3"/>
  </r>
  <r>
    <x v="27"/>
    <x v="1"/>
    <x v="204"/>
    <x v="21"/>
    <n v="597"/>
    <x v="3"/>
    <x v="0"/>
    <x v="5"/>
    <x v="1"/>
    <x v="0"/>
    <x v="1"/>
    <x v="1"/>
    <x v="1"/>
    <n v="3"/>
  </r>
  <r>
    <x v="0"/>
    <x v="1"/>
    <x v="300"/>
    <x v="17"/>
    <n v="599"/>
    <x v="2"/>
    <x v="1"/>
    <x v="0"/>
    <x v="0"/>
    <x v="0"/>
    <x v="1"/>
    <x v="6"/>
    <x v="1"/>
    <n v="3"/>
  </r>
  <r>
    <x v="10"/>
    <x v="1"/>
    <x v="301"/>
    <x v="0"/>
    <n v="600"/>
    <x v="0"/>
    <x v="1"/>
    <x v="0"/>
    <x v="2"/>
    <x v="1"/>
    <x v="1"/>
    <x v="0"/>
    <x v="3"/>
    <n v="3"/>
  </r>
  <r>
    <x v="32"/>
    <x v="1"/>
    <x v="302"/>
    <x v="16"/>
    <n v="601"/>
    <x v="0"/>
    <x v="0"/>
    <x v="3"/>
    <x v="2"/>
    <x v="0"/>
    <x v="1"/>
    <x v="2"/>
    <x v="3"/>
    <n v="3"/>
  </r>
  <r>
    <x v="22"/>
    <x v="1"/>
    <x v="303"/>
    <x v="1"/>
    <n v="602"/>
    <x v="1"/>
    <x v="0"/>
    <x v="2"/>
    <x v="2"/>
    <x v="1"/>
    <x v="1"/>
    <x v="0"/>
    <x v="0"/>
    <n v="3"/>
  </r>
  <r>
    <x v="12"/>
    <x v="1"/>
    <x v="304"/>
    <x v="2"/>
    <n v="604"/>
    <x v="0"/>
    <x v="1"/>
    <x v="0"/>
    <x v="0"/>
    <x v="0"/>
    <x v="0"/>
    <x v="5"/>
    <x v="3"/>
    <n v="4"/>
  </r>
  <r>
    <x v="19"/>
    <x v="1"/>
    <x v="2"/>
    <x v="4"/>
    <n v="605"/>
    <x v="2"/>
    <x v="1"/>
    <x v="3"/>
    <x v="3"/>
    <x v="1"/>
    <x v="0"/>
    <x v="12"/>
    <x v="1"/>
    <n v="2"/>
  </r>
  <r>
    <x v="28"/>
    <x v="1"/>
    <x v="305"/>
    <x v="2"/>
    <n v="606"/>
    <x v="2"/>
    <x v="1"/>
    <x v="0"/>
    <x v="1"/>
    <x v="1"/>
    <x v="1"/>
    <x v="10"/>
    <x v="2"/>
    <n v="4"/>
  </r>
  <r>
    <x v="25"/>
    <x v="0"/>
    <x v="2"/>
    <x v="27"/>
    <n v="608"/>
    <x v="0"/>
    <x v="0"/>
    <x v="8"/>
    <x v="2"/>
    <x v="2"/>
    <x v="0"/>
    <x v="0"/>
    <x v="2"/>
    <n v="2"/>
  </r>
  <r>
    <x v="11"/>
    <x v="1"/>
    <x v="306"/>
    <x v="10"/>
    <n v="611"/>
    <x v="2"/>
    <x v="1"/>
    <x v="3"/>
    <x v="0"/>
    <x v="2"/>
    <x v="1"/>
    <x v="9"/>
    <x v="2"/>
    <n v="4"/>
  </r>
  <r>
    <x v="3"/>
    <x v="1"/>
    <x v="91"/>
    <x v="0"/>
    <n v="612"/>
    <x v="3"/>
    <x v="0"/>
    <x v="7"/>
    <x v="2"/>
    <x v="2"/>
    <x v="1"/>
    <x v="10"/>
    <x v="3"/>
    <n v="3"/>
  </r>
  <r>
    <x v="12"/>
    <x v="1"/>
    <x v="2"/>
    <x v="15"/>
    <n v="613"/>
    <x v="1"/>
    <x v="1"/>
    <x v="5"/>
    <x v="0"/>
    <x v="2"/>
    <x v="1"/>
    <x v="12"/>
    <x v="3"/>
    <n v="2"/>
  </r>
  <r>
    <x v="41"/>
    <x v="0"/>
    <x v="307"/>
    <x v="12"/>
    <n v="614"/>
    <x v="0"/>
    <x v="1"/>
    <x v="6"/>
    <x v="1"/>
    <x v="0"/>
    <x v="0"/>
    <x v="6"/>
    <x v="1"/>
    <n v="3"/>
  </r>
  <r>
    <x v="32"/>
    <x v="1"/>
    <x v="2"/>
    <x v="26"/>
    <n v="615"/>
    <x v="1"/>
    <x v="1"/>
    <x v="0"/>
    <x v="3"/>
    <x v="2"/>
    <x v="1"/>
    <x v="2"/>
    <x v="3"/>
    <n v="3"/>
  </r>
  <r>
    <x v="0"/>
    <x v="1"/>
    <x v="308"/>
    <x v="2"/>
    <n v="616"/>
    <x v="3"/>
    <x v="0"/>
    <x v="4"/>
    <x v="2"/>
    <x v="0"/>
    <x v="0"/>
    <x v="13"/>
    <x v="0"/>
    <n v="3"/>
  </r>
  <r>
    <x v="25"/>
    <x v="1"/>
    <x v="309"/>
    <x v="22"/>
    <n v="618"/>
    <x v="3"/>
    <x v="1"/>
    <x v="0"/>
    <x v="2"/>
    <x v="2"/>
    <x v="1"/>
    <x v="9"/>
    <x v="0"/>
    <n v="3"/>
  </r>
  <r>
    <x v="10"/>
    <x v="1"/>
    <x v="310"/>
    <x v="0"/>
    <n v="620"/>
    <x v="3"/>
    <x v="0"/>
    <x v="0"/>
    <x v="2"/>
    <x v="0"/>
    <x v="1"/>
    <x v="3"/>
    <x v="1"/>
    <n v="3"/>
  </r>
  <r>
    <x v="13"/>
    <x v="1"/>
    <x v="311"/>
    <x v="11"/>
    <n v="621"/>
    <x v="2"/>
    <x v="1"/>
    <x v="0"/>
    <x v="0"/>
    <x v="0"/>
    <x v="1"/>
    <x v="3"/>
    <x v="1"/>
    <n v="3"/>
  </r>
  <r>
    <x v="25"/>
    <x v="0"/>
    <x v="312"/>
    <x v="4"/>
    <n v="622"/>
    <x v="1"/>
    <x v="1"/>
    <x v="2"/>
    <x v="0"/>
    <x v="0"/>
    <x v="0"/>
    <x v="3"/>
    <x v="2"/>
    <n v="1"/>
  </r>
  <r>
    <x v="2"/>
    <x v="1"/>
    <x v="313"/>
    <x v="0"/>
    <n v="623"/>
    <x v="0"/>
    <x v="0"/>
    <x v="3"/>
    <x v="0"/>
    <x v="0"/>
    <x v="1"/>
    <x v="3"/>
    <x v="1"/>
    <n v="4"/>
  </r>
  <r>
    <x v="21"/>
    <x v="1"/>
    <x v="172"/>
    <x v="21"/>
    <n v="624"/>
    <x v="3"/>
    <x v="0"/>
    <x v="4"/>
    <x v="2"/>
    <x v="1"/>
    <x v="1"/>
    <x v="3"/>
    <x v="1"/>
    <n v="2"/>
  </r>
  <r>
    <x v="0"/>
    <x v="1"/>
    <x v="2"/>
    <x v="2"/>
    <n v="625"/>
    <x v="0"/>
    <x v="0"/>
    <x v="5"/>
    <x v="3"/>
    <x v="1"/>
    <x v="1"/>
    <x v="3"/>
    <x v="2"/>
    <n v="3"/>
  </r>
  <r>
    <x v="2"/>
    <x v="1"/>
    <x v="87"/>
    <x v="14"/>
    <n v="626"/>
    <x v="3"/>
    <x v="1"/>
    <x v="0"/>
    <x v="1"/>
    <x v="2"/>
    <x v="1"/>
    <x v="3"/>
    <x v="1"/>
    <n v="3"/>
  </r>
  <r>
    <x v="39"/>
    <x v="1"/>
    <x v="2"/>
    <x v="16"/>
    <n v="630"/>
    <x v="2"/>
    <x v="1"/>
    <x v="1"/>
    <x v="3"/>
    <x v="2"/>
    <x v="0"/>
    <x v="9"/>
    <x v="2"/>
    <n v="3"/>
  </r>
  <r>
    <x v="5"/>
    <x v="0"/>
    <x v="298"/>
    <x v="13"/>
    <n v="631"/>
    <x v="2"/>
    <x v="1"/>
    <x v="0"/>
    <x v="2"/>
    <x v="1"/>
    <x v="1"/>
    <x v="9"/>
    <x v="1"/>
    <n v="3"/>
  </r>
  <r>
    <x v="17"/>
    <x v="1"/>
    <x v="314"/>
    <x v="4"/>
    <n v="632"/>
    <x v="2"/>
    <x v="1"/>
    <x v="6"/>
    <x v="0"/>
    <x v="1"/>
    <x v="1"/>
    <x v="5"/>
    <x v="3"/>
    <n v="3"/>
  </r>
  <r>
    <x v="8"/>
    <x v="1"/>
    <x v="2"/>
    <x v="17"/>
    <n v="634"/>
    <x v="1"/>
    <x v="0"/>
    <x v="4"/>
    <x v="2"/>
    <x v="1"/>
    <x v="1"/>
    <x v="10"/>
    <x v="3"/>
    <n v="3"/>
  </r>
  <r>
    <x v="2"/>
    <x v="1"/>
    <x v="315"/>
    <x v="0"/>
    <n v="635"/>
    <x v="0"/>
    <x v="0"/>
    <x v="3"/>
    <x v="1"/>
    <x v="1"/>
    <x v="1"/>
    <x v="9"/>
    <x v="2"/>
    <n v="2"/>
  </r>
  <r>
    <x v="1"/>
    <x v="1"/>
    <x v="316"/>
    <x v="21"/>
    <n v="638"/>
    <x v="2"/>
    <x v="1"/>
    <x v="7"/>
    <x v="2"/>
    <x v="2"/>
    <x v="0"/>
    <x v="13"/>
    <x v="3"/>
    <n v="3"/>
  </r>
  <r>
    <x v="17"/>
    <x v="1"/>
    <x v="2"/>
    <x v="5"/>
    <n v="639"/>
    <x v="0"/>
    <x v="1"/>
    <x v="1"/>
    <x v="0"/>
    <x v="1"/>
    <x v="0"/>
    <x v="0"/>
    <x v="2"/>
    <n v="3"/>
  </r>
  <r>
    <x v="25"/>
    <x v="1"/>
    <x v="2"/>
    <x v="26"/>
    <n v="641"/>
    <x v="3"/>
    <x v="1"/>
    <x v="0"/>
    <x v="1"/>
    <x v="1"/>
    <x v="1"/>
    <x v="11"/>
    <x v="1"/>
    <n v="4"/>
  </r>
  <r>
    <x v="17"/>
    <x v="1"/>
    <x v="317"/>
    <x v="27"/>
    <n v="643"/>
    <x v="2"/>
    <x v="1"/>
    <x v="2"/>
    <x v="1"/>
    <x v="1"/>
    <x v="1"/>
    <x v="12"/>
    <x v="1"/>
    <n v="3"/>
  </r>
  <r>
    <x v="24"/>
    <x v="1"/>
    <x v="2"/>
    <x v="3"/>
    <n v="644"/>
    <x v="3"/>
    <x v="1"/>
    <x v="5"/>
    <x v="1"/>
    <x v="1"/>
    <x v="1"/>
    <x v="0"/>
    <x v="3"/>
    <n v="3"/>
  </r>
  <r>
    <x v="36"/>
    <x v="1"/>
    <x v="318"/>
    <x v="28"/>
    <n v="645"/>
    <x v="0"/>
    <x v="1"/>
    <x v="6"/>
    <x v="2"/>
    <x v="1"/>
    <x v="1"/>
    <x v="0"/>
    <x v="3"/>
    <n v="3"/>
  </r>
  <r>
    <x v="17"/>
    <x v="0"/>
    <x v="319"/>
    <x v="15"/>
    <n v="647"/>
    <x v="3"/>
    <x v="0"/>
    <x v="2"/>
    <x v="2"/>
    <x v="1"/>
    <x v="0"/>
    <x v="7"/>
    <x v="1"/>
    <n v="3"/>
  </r>
  <r>
    <x v="7"/>
    <x v="0"/>
    <x v="320"/>
    <x v="20"/>
    <n v="648"/>
    <x v="0"/>
    <x v="1"/>
    <x v="6"/>
    <x v="3"/>
    <x v="1"/>
    <x v="1"/>
    <x v="8"/>
    <x v="3"/>
    <n v="4"/>
  </r>
  <r>
    <x v="13"/>
    <x v="1"/>
    <x v="321"/>
    <x v="0"/>
    <n v="649"/>
    <x v="0"/>
    <x v="1"/>
    <x v="1"/>
    <x v="0"/>
    <x v="1"/>
    <x v="0"/>
    <x v="5"/>
    <x v="1"/>
    <n v="3"/>
  </r>
  <r>
    <x v="12"/>
    <x v="0"/>
    <x v="322"/>
    <x v="28"/>
    <n v="650"/>
    <x v="0"/>
    <x v="1"/>
    <x v="0"/>
    <x v="3"/>
    <x v="2"/>
    <x v="1"/>
    <x v="13"/>
    <x v="3"/>
    <n v="1"/>
  </r>
  <r>
    <x v="10"/>
    <x v="1"/>
    <x v="323"/>
    <x v="19"/>
    <n v="652"/>
    <x v="3"/>
    <x v="1"/>
    <x v="2"/>
    <x v="0"/>
    <x v="0"/>
    <x v="1"/>
    <x v="6"/>
    <x v="1"/>
    <n v="3"/>
  </r>
  <r>
    <x v="12"/>
    <x v="1"/>
    <x v="324"/>
    <x v="16"/>
    <n v="653"/>
    <x v="3"/>
    <x v="1"/>
    <x v="0"/>
    <x v="0"/>
    <x v="2"/>
    <x v="1"/>
    <x v="4"/>
    <x v="1"/>
    <n v="4"/>
  </r>
  <r>
    <x v="4"/>
    <x v="1"/>
    <x v="325"/>
    <x v="16"/>
    <n v="655"/>
    <x v="3"/>
    <x v="0"/>
    <x v="1"/>
    <x v="2"/>
    <x v="2"/>
    <x v="1"/>
    <x v="9"/>
    <x v="3"/>
    <n v="2"/>
  </r>
  <r>
    <x v="2"/>
    <x v="1"/>
    <x v="326"/>
    <x v="2"/>
    <n v="656"/>
    <x v="2"/>
    <x v="1"/>
    <x v="0"/>
    <x v="2"/>
    <x v="1"/>
    <x v="0"/>
    <x v="0"/>
    <x v="3"/>
    <n v="2"/>
  </r>
  <r>
    <x v="35"/>
    <x v="1"/>
    <x v="2"/>
    <x v="0"/>
    <n v="657"/>
    <x v="2"/>
    <x v="0"/>
    <x v="1"/>
    <x v="1"/>
    <x v="0"/>
    <x v="1"/>
    <x v="5"/>
    <x v="1"/>
    <n v="4"/>
  </r>
  <r>
    <x v="19"/>
    <x v="1"/>
    <x v="318"/>
    <x v="2"/>
    <n v="659"/>
    <x v="1"/>
    <x v="0"/>
    <x v="4"/>
    <x v="0"/>
    <x v="1"/>
    <x v="1"/>
    <x v="5"/>
    <x v="2"/>
    <n v="3"/>
  </r>
  <r>
    <x v="23"/>
    <x v="1"/>
    <x v="327"/>
    <x v="16"/>
    <n v="661"/>
    <x v="0"/>
    <x v="1"/>
    <x v="7"/>
    <x v="0"/>
    <x v="2"/>
    <x v="0"/>
    <x v="6"/>
    <x v="3"/>
    <n v="2"/>
  </r>
  <r>
    <x v="8"/>
    <x v="1"/>
    <x v="328"/>
    <x v="0"/>
    <n v="662"/>
    <x v="1"/>
    <x v="0"/>
    <x v="1"/>
    <x v="3"/>
    <x v="0"/>
    <x v="1"/>
    <x v="13"/>
    <x v="1"/>
    <n v="2"/>
  </r>
  <r>
    <x v="23"/>
    <x v="1"/>
    <x v="236"/>
    <x v="14"/>
    <n v="663"/>
    <x v="2"/>
    <x v="1"/>
    <x v="2"/>
    <x v="2"/>
    <x v="2"/>
    <x v="0"/>
    <x v="5"/>
    <x v="2"/>
    <n v="3"/>
  </r>
  <r>
    <x v="26"/>
    <x v="1"/>
    <x v="2"/>
    <x v="0"/>
    <n v="664"/>
    <x v="2"/>
    <x v="0"/>
    <x v="5"/>
    <x v="3"/>
    <x v="1"/>
    <x v="1"/>
    <x v="0"/>
    <x v="0"/>
    <n v="1"/>
  </r>
  <r>
    <x v="20"/>
    <x v="1"/>
    <x v="2"/>
    <x v="0"/>
    <n v="665"/>
    <x v="3"/>
    <x v="0"/>
    <x v="8"/>
    <x v="2"/>
    <x v="0"/>
    <x v="1"/>
    <x v="0"/>
    <x v="2"/>
    <n v="4"/>
  </r>
  <r>
    <x v="13"/>
    <x v="1"/>
    <x v="2"/>
    <x v="24"/>
    <n v="666"/>
    <x v="1"/>
    <x v="0"/>
    <x v="6"/>
    <x v="2"/>
    <x v="2"/>
    <x v="0"/>
    <x v="8"/>
    <x v="1"/>
    <n v="3"/>
  </r>
  <r>
    <x v="4"/>
    <x v="0"/>
    <x v="82"/>
    <x v="2"/>
    <n v="667"/>
    <x v="1"/>
    <x v="1"/>
    <x v="6"/>
    <x v="3"/>
    <x v="2"/>
    <x v="1"/>
    <x v="0"/>
    <x v="2"/>
    <n v="3"/>
  </r>
  <r>
    <x v="18"/>
    <x v="1"/>
    <x v="329"/>
    <x v="23"/>
    <n v="669"/>
    <x v="1"/>
    <x v="1"/>
    <x v="6"/>
    <x v="2"/>
    <x v="0"/>
    <x v="1"/>
    <x v="3"/>
    <x v="3"/>
    <n v="3"/>
  </r>
  <r>
    <x v="20"/>
    <x v="1"/>
    <x v="330"/>
    <x v="3"/>
    <n v="671"/>
    <x v="2"/>
    <x v="1"/>
    <x v="5"/>
    <x v="0"/>
    <x v="1"/>
    <x v="0"/>
    <x v="9"/>
    <x v="0"/>
    <n v="4"/>
  </r>
  <r>
    <x v="15"/>
    <x v="1"/>
    <x v="331"/>
    <x v="16"/>
    <n v="675"/>
    <x v="3"/>
    <x v="1"/>
    <x v="1"/>
    <x v="2"/>
    <x v="1"/>
    <x v="1"/>
    <x v="3"/>
    <x v="1"/>
    <n v="3"/>
  </r>
  <r>
    <x v="3"/>
    <x v="1"/>
    <x v="332"/>
    <x v="1"/>
    <n v="677"/>
    <x v="1"/>
    <x v="1"/>
    <x v="0"/>
    <x v="2"/>
    <x v="2"/>
    <x v="1"/>
    <x v="3"/>
    <x v="1"/>
    <n v="3"/>
  </r>
  <r>
    <x v="5"/>
    <x v="1"/>
    <x v="333"/>
    <x v="14"/>
    <n v="679"/>
    <x v="3"/>
    <x v="0"/>
    <x v="1"/>
    <x v="0"/>
    <x v="1"/>
    <x v="0"/>
    <x v="3"/>
    <x v="1"/>
    <n v="2"/>
  </r>
  <r>
    <x v="7"/>
    <x v="1"/>
    <x v="334"/>
    <x v="3"/>
    <n v="680"/>
    <x v="1"/>
    <x v="0"/>
    <x v="1"/>
    <x v="2"/>
    <x v="2"/>
    <x v="1"/>
    <x v="3"/>
    <x v="3"/>
    <n v="3"/>
  </r>
  <r>
    <x v="16"/>
    <x v="1"/>
    <x v="335"/>
    <x v="0"/>
    <n v="682"/>
    <x v="2"/>
    <x v="0"/>
    <x v="0"/>
    <x v="3"/>
    <x v="0"/>
    <x v="1"/>
    <x v="3"/>
    <x v="1"/>
    <n v="4"/>
  </r>
  <r>
    <x v="13"/>
    <x v="1"/>
    <x v="2"/>
    <x v="0"/>
    <n v="683"/>
    <x v="0"/>
    <x v="1"/>
    <x v="1"/>
    <x v="0"/>
    <x v="1"/>
    <x v="1"/>
    <x v="9"/>
    <x v="1"/>
    <n v="2"/>
  </r>
  <r>
    <x v="28"/>
    <x v="0"/>
    <x v="2"/>
    <x v="9"/>
    <n v="684"/>
    <x v="3"/>
    <x v="0"/>
    <x v="0"/>
    <x v="3"/>
    <x v="1"/>
    <x v="1"/>
    <x v="6"/>
    <x v="1"/>
    <n v="3"/>
  </r>
  <r>
    <x v="25"/>
    <x v="1"/>
    <x v="336"/>
    <x v="16"/>
    <n v="686"/>
    <x v="1"/>
    <x v="0"/>
    <x v="2"/>
    <x v="0"/>
    <x v="1"/>
    <x v="0"/>
    <x v="5"/>
    <x v="3"/>
    <n v="3"/>
  </r>
  <r>
    <x v="2"/>
    <x v="1"/>
    <x v="337"/>
    <x v="3"/>
    <n v="689"/>
    <x v="1"/>
    <x v="1"/>
    <x v="3"/>
    <x v="2"/>
    <x v="1"/>
    <x v="1"/>
    <x v="2"/>
    <x v="3"/>
    <n v="3"/>
  </r>
  <r>
    <x v="11"/>
    <x v="1"/>
    <x v="338"/>
    <x v="3"/>
    <n v="690"/>
    <x v="0"/>
    <x v="0"/>
    <x v="0"/>
    <x v="2"/>
    <x v="1"/>
    <x v="1"/>
    <x v="6"/>
    <x v="0"/>
    <n v="2"/>
  </r>
  <r>
    <x v="10"/>
    <x v="1"/>
    <x v="181"/>
    <x v="16"/>
    <n v="691"/>
    <x v="0"/>
    <x v="1"/>
    <x v="1"/>
    <x v="0"/>
    <x v="0"/>
    <x v="1"/>
    <x v="5"/>
    <x v="2"/>
    <n v="3"/>
  </r>
  <r>
    <x v="3"/>
    <x v="1"/>
    <x v="245"/>
    <x v="16"/>
    <n v="692"/>
    <x v="1"/>
    <x v="1"/>
    <x v="4"/>
    <x v="0"/>
    <x v="2"/>
    <x v="1"/>
    <x v="1"/>
    <x v="3"/>
    <n v="1"/>
  </r>
  <r>
    <x v="33"/>
    <x v="1"/>
    <x v="339"/>
    <x v="10"/>
    <n v="698"/>
    <x v="1"/>
    <x v="1"/>
    <x v="8"/>
    <x v="1"/>
    <x v="1"/>
    <x v="1"/>
    <x v="2"/>
    <x v="3"/>
    <n v="4"/>
  </r>
  <r>
    <x v="9"/>
    <x v="1"/>
    <x v="340"/>
    <x v="14"/>
    <n v="699"/>
    <x v="0"/>
    <x v="1"/>
    <x v="3"/>
    <x v="1"/>
    <x v="2"/>
    <x v="0"/>
    <x v="0"/>
    <x v="3"/>
    <n v="3"/>
  </r>
  <r>
    <x v="4"/>
    <x v="1"/>
    <x v="47"/>
    <x v="3"/>
    <n v="700"/>
    <x v="3"/>
    <x v="1"/>
    <x v="1"/>
    <x v="0"/>
    <x v="0"/>
    <x v="1"/>
    <x v="5"/>
    <x v="1"/>
    <n v="3"/>
  </r>
  <r>
    <x v="35"/>
    <x v="0"/>
    <x v="268"/>
    <x v="17"/>
    <n v="701"/>
    <x v="2"/>
    <x v="1"/>
    <x v="1"/>
    <x v="2"/>
    <x v="0"/>
    <x v="0"/>
    <x v="0"/>
    <x v="1"/>
    <n v="3"/>
  </r>
  <r>
    <x v="3"/>
    <x v="0"/>
    <x v="341"/>
    <x v="3"/>
    <n v="702"/>
    <x v="3"/>
    <x v="1"/>
    <x v="1"/>
    <x v="3"/>
    <x v="0"/>
    <x v="0"/>
    <x v="0"/>
    <x v="0"/>
    <n v="3"/>
  </r>
  <r>
    <x v="10"/>
    <x v="1"/>
    <x v="342"/>
    <x v="3"/>
    <n v="704"/>
    <x v="1"/>
    <x v="1"/>
    <x v="2"/>
    <x v="2"/>
    <x v="1"/>
    <x v="1"/>
    <x v="8"/>
    <x v="3"/>
    <n v="3"/>
  </r>
  <r>
    <x v="30"/>
    <x v="1"/>
    <x v="343"/>
    <x v="18"/>
    <n v="705"/>
    <x v="3"/>
    <x v="1"/>
    <x v="1"/>
    <x v="3"/>
    <x v="1"/>
    <x v="1"/>
    <x v="7"/>
    <x v="0"/>
    <n v="4"/>
  </r>
  <r>
    <x v="36"/>
    <x v="1"/>
    <x v="2"/>
    <x v="1"/>
    <n v="707"/>
    <x v="2"/>
    <x v="1"/>
    <x v="0"/>
    <x v="1"/>
    <x v="1"/>
    <x v="1"/>
    <x v="4"/>
    <x v="3"/>
    <n v="3"/>
  </r>
  <r>
    <x v="8"/>
    <x v="1"/>
    <x v="2"/>
    <x v="15"/>
    <n v="709"/>
    <x v="2"/>
    <x v="0"/>
    <x v="0"/>
    <x v="0"/>
    <x v="0"/>
    <x v="1"/>
    <x v="11"/>
    <x v="0"/>
    <n v="3"/>
  </r>
  <r>
    <x v="11"/>
    <x v="1"/>
    <x v="344"/>
    <x v="0"/>
    <n v="710"/>
    <x v="0"/>
    <x v="1"/>
    <x v="1"/>
    <x v="0"/>
    <x v="2"/>
    <x v="1"/>
    <x v="8"/>
    <x v="1"/>
    <n v="3"/>
  </r>
  <r>
    <x v="26"/>
    <x v="1"/>
    <x v="345"/>
    <x v="2"/>
    <n v="712"/>
    <x v="0"/>
    <x v="1"/>
    <x v="0"/>
    <x v="1"/>
    <x v="1"/>
    <x v="1"/>
    <x v="9"/>
    <x v="1"/>
    <n v="3"/>
  </r>
  <r>
    <x v="4"/>
    <x v="1"/>
    <x v="346"/>
    <x v="3"/>
    <n v="714"/>
    <x v="2"/>
    <x v="0"/>
    <x v="0"/>
    <x v="0"/>
    <x v="2"/>
    <x v="0"/>
    <x v="11"/>
    <x v="2"/>
    <n v="3"/>
  </r>
  <r>
    <x v="2"/>
    <x v="1"/>
    <x v="57"/>
    <x v="17"/>
    <n v="715"/>
    <x v="2"/>
    <x v="1"/>
    <x v="1"/>
    <x v="0"/>
    <x v="0"/>
    <x v="1"/>
    <x v="13"/>
    <x v="0"/>
    <n v="3"/>
  </r>
  <r>
    <x v="24"/>
    <x v="1"/>
    <x v="347"/>
    <x v="26"/>
    <n v="716"/>
    <x v="2"/>
    <x v="1"/>
    <x v="2"/>
    <x v="2"/>
    <x v="1"/>
    <x v="0"/>
    <x v="0"/>
    <x v="3"/>
    <n v="3"/>
  </r>
  <r>
    <x v="13"/>
    <x v="1"/>
    <x v="348"/>
    <x v="14"/>
    <n v="717"/>
    <x v="2"/>
    <x v="0"/>
    <x v="4"/>
    <x v="1"/>
    <x v="0"/>
    <x v="1"/>
    <x v="6"/>
    <x v="2"/>
    <n v="4"/>
  </r>
  <r>
    <x v="17"/>
    <x v="0"/>
    <x v="349"/>
    <x v="3"/>
    <n v="720"/>
    <x v="3"/>
    <x v="0"/>
    <x v="0"/>
    <x v="2"/>
    <x v="0"/>
    <x v="1"/>
    <x v="6"/>
    <x v="0"/>
    <n v="3"/>
  </r>
  <r>
    <x v="22"/>
    <x v="1"/>
    <x v="37"/>
    <x v="2"/>
    <n v="721"/>
    <x v="2"/>
    <x v="0"/>
    <x v="4"/>
    <x v="2"/>
    <x v="0"/>
    <x v="1"/>
    <x v="0"/>
    <x v="0"/>
    <n v="3"/>
  </r>
  <r>
    <x v="5"/>
    <x v="1"/>
    <x v="350"/>
    <x v="17"/>
    <n v="722"/>
    <x v="2"/>
    <x v="1"/>
    <x v="0"/>
    <x v="0"/>
    <x v="0"/>
    <x v="1"/>
    <x v="3"/>
    <x v="1"/>
    <n v="2"/>
  </r>
  <r>
    <x v="24"/>
    <x v="0"/>
    <x v="351"/>
    <x v="1"/>
    <n v="723"/>
    <x v="0"/>
    <x v="1"/>
    <x v="0"/>
    <x v="2"/>
    <x v="1"/>
    <x v="0"/>
    <x v="3"/>
    <x v="0"/>
    <n v="3"/>
  </r>
  <r>
    <x v="8"/>
    <x v="1"/>
    <x v="79"/>
    <x v="0"/>
    <n v="724"/>
    <x v="0"/>
    <x v="0"/>
    <x v="4"/>
    <x v="0"/>
    <x v="0"/>
    <x v="1"/>
    <x v="3"/>
    <x v="3"/>
    <n v="2"/>
  </r>
  <r>
    <x v="4"/>
    <x v="1"/>
    <x v="352"/>
    <x v="0"/>
    <n v="725"/>
    <x v="1"/>
    <x v="0"/>
    <x v="3"/>
    <x v="3"/>
    <x v="1"/>
    <x v="1"/>
    <x v="3"/>
    <x v="1"/>
    <n v="3"/>
  </r>
  <r>
    <x v="5"/>
    <x v="1"/>
    <x v="2"/>
    <x v="3"/>
    <n v="727"/>
    <x v="1"/>
    <x v="0"/>
    <x v="7"/>
    <x v="0"/>
    <x v="0"/>
    <x v="1"/>
    <x v="3"/>
    <x v="1"/>
    <n v="3"/>
  </r>
  <r>
    <x v="40"/>
    <x v="1"/>
    <x v="2"/>
    <x v="24"/>
    <n v="728"/>
    <x v="2"/>
    <x v="1"/>
    <x v="0"/>
    <x v="3"/>
    <x v="0"/>
    <x v="1"/>
    <x v="9"/>
    <x v="1"/>
    <n v="3"/>
  </r>
  <r>
    <x v="32"/>
    <x v="1"/>
    <x v="353"/>
    <x v="12"/>
    <n v="729"/>
    <x v="2"/>
    <x v="1"/>
    <x v="0"/>
    <x v="3"/>
    <x v="1"/>
    <x v="0"/>
    <x v="12"/>
    <x v="3"/>
    <n v="3"/>
  </r>
  <r>
    <x v="16"/>
    <x v="1"/>
    <x v="354"/>
    <x v="15"/>
    <n v="730"/>
    <x v="1"/>
    <x v="1"/>
    <x v="7"/>
    <x v="2"/>
    <x v="1"/>
    <x v="1"/>
    <x v="10"/>
    <x v="3"/>
    <n v="3"/>
  </r>
  <r>
    <x v="0"/>
    <x v="1"/>
    <x v="48"/>
    <x v="17"/>
    <n v="731"/>
    <x v="0"/>
    <x v="1"/>
    <x v="5"/>
    <x v="0"/>
    <x v="2"/>
    <x v="1"/>
    <x v="2"/>
    <x v="2"/>
    <n v="2"/>
  </r>
  <r>
    <x v="42"/>
    <x v="1"/>
    <x v="355"/>
    <x v="7"/>
    <n v="732"/>
    <x v="3"/>
    <x v="1"/>
    <x v="0"/>
    <x v="3"/>
    <x v="0"/>
    <x v="1"/>
    <x v="6"/>
    <x v="1"/>
    <n v="3"/>
  </r>
  <r>
    <x v="4"/>
    <x v="1"/>
    <x v="356"/>
    <x v="17"/>
    <n v="733"/>
    <x v="2"/>
    <x v="1"/>
    <x v="3"/>
    <x v="3"/>
    <x v="2"/>
    <x v="1"/>
    <x v="12"/>
    <x v="3"/>
    <n v="2"/>
  </r>
  <r>
    <x v="0"/>
    <x v="1"/>
    <x v="357"/>
    <x v="0"/>
    <n v="734"/>
    <x v="2"/>
    <x v="1"/>
    <x v="5"/>
    <x v="2"/>
    <x v="1"/>
    <x v="1"/>
    <x v="9"/>
    <x v="2"/>
    <n v="3"/>
  </r>
  <r>
    <x v="24"/>
    <x v="1"/>
    <x v="358"/>
    <x v="1"/>
    <n v="738"/>
    <x v="2"/>
    <x v="1"/>
    <x v="6"/>
    <x v="1"/>
    <x v="1"/>
    <x v="1"/>
    <x v="2"/>
    <x v="1"/>
    <n v="3"/>
  </r>
  <r>
    <x v="14"/>
    <x v="0"/>
    <x v="359"/>
    <x v="0"/>
    <n v="741"/>
    <x v="3"/>
    <x v="0"/>
    <x v="1"/>
    <x v="1"/>
    <x v="0"/>
    <x v="0"/>
    <x v="5"/>
    <x v="1"/>
    <n v="3"/>
  </r>
  <r>
    <x v="9"/>
    <x v="1"/>
    <x v="48"/>
    <x v="1"/>
    <n v="742"/>
    <x v="3"/>
    <x v="0"/>
    <x v="7"/>
    <x v="3"/>
    <x v="1"/>
    <x v="1"/>
    <x v="6"/>
    <x v="0"/>
    <n v="3"/>
  </r>
  <r>
    <x v="8"/>
    <x v="1"/>
    <x v="360"/>
    <x v="0"/>
    <n v="743"/>
    <x v="1"/>
    <x v="0"/>
    <x v="3"/>
    <x v="2"/>
    <x v="0"/>
    <x v="0"/>
    <x v="6"/>
    <x v="1"/>
    <n v="4"/>
  </r>
  <r>
    <x v="20"/>
    <x v="1"/>
    <x v="361"/>
    <x v="4"/>
    <n v="744"/>
    <x v="3"/>
    <x v="1"/>
    <x v="2"/>
    <x v="2"/>
    <x v="0"/>
    <x v="1"/>
    <x v="6"/>
    <x v="3"/>
    <n v="3"/>
  </r>
  <r>
    <x v="40"/>
    <x v="1"/>
    <x v="2"/>
    <x v="3"/>
    <n v="746"/>
    <x v="2"/>
    <x v="0"/>
    <x v="0"/>
    <x v="2"/>
    <x v="2"/>
    <x v="0"/>
    <x v="9"/>
    <x v="1"/>
    <n v="2"/>
  </r>
  <r>
    <x v="7"/>
    <x v="1"/>
    <x v="2"/>
    <x v="6"/>
    <n v="747"/>
    <x v="1"/>
    <x v="1"/>
    <x v="0"/>
    <x v="0"/>
    <x v="2"/>
    <x v="1"/>
    <x v="1"/>
    <x v="1"/>
    <n v="2"/>
  </r>
  <r>
    <x v="11"/>
    <x v="1"/>
    <x v="2"/>
    <x v="17"/>
    <n v="749"/>
    <x v="1"/>
    <x v="1"/>
    <x v="6"/>
    <x v="2"/>
    <x v="0"/>
    <x v="1"/>
    <x v="0"/>
    <x v="3"/>
    <n v="3"/>
  </r>
  <r>
    <x v="19"/>
    <x v="0"/>
    <x v="107"/>
    <x v="10"/>
    <n v="752"/>
    <x v="1"/>
    <x v="1"/>
    <x v="1"/>
    <x v="2"/>
    <x v="2"/>
    <x v="0"/>
    <x v="9"/>
    <x v="1"/>
    <n v="3"/>
  </r>
  <r>
    <x v="23"/>
    <x v="1"/>
    <x v="309"/>
    <x v="8"/>
    <n v="754"/>
    <x v="2"/>
    <x v="1"/>
    <x v="0"/>
    <x v="0"/>
    <x v="1"/>
    <x v="1"/>
    <x v="8"/>
    <x v="3"/>
    <n v="3"/>
  </r>
  <r>
    <x v="13"/>
    <x v="1"/>
    <x v="354"/>
    <x v="1"/>
    <n v="757"/>
    <x v="0"/>
    <x v="0"/>
    <x v="4"/>
    <x v="2"/>
    <x v="0"/>
    <x v="1"/>
    <x v="0"/>
    <x v="1"/>
    <n v="3"/>
  </r>
  <r>
    <x v="30"/>
    <x v="1"/>
    <x v="362"/>
    <x v="14"/>
    <n v="758"/>
    <x v="0"/>
    <x v="1"/>
    <x v="2"/>
    <x v="3"/>
    <x v="1"/>
    <x v="1"/>
    <x v="6"/>
    <x v="1"/>
    <n v="4"/>
  </r>
  <r>
    <x v="22"/>
    <x v="1"/>
    <x v="363"/>
    <x v="3"/>
    <n v="760"/>
    <x v="1"/>
    <x v="0"/>
    <x v="8"/>
    <x v="1"/>
    <x v="1"/>
    <x v="1"/>
    <x v="2"/>
    <x v="3"/>
    <n v="1"/>
  </r>
  <r>
    <x v="29"/>
    <x v="1"/>
    <x v="180"/>
    <x v="14"/>
    <n v="762"/>
    <x v="1"/>
    <x v="1"/>
    <x v="4"/>
    <x v="0"/>
    <x v="1"/>
    <x v="1"/>
    <x v="0"/>
    <x v="3"/>
    <n v="2"/>
  </r>
  <r>
    <x v="32"/>
    <x v="1"/>
    <x v="364"/>
    <x v="2"/>
    <n v="763"/>
    <x v="2"/>
    <x v="0"/>
    <x v="1"/>
    <x v="0"/>
    <x v="0"/>
    <x v="0"/>
    <x v="11"/>
    <x v="1"/>
    <n v="2"/>
  </r>
  <r>
    <x v="4"/>
    <x v="1"/>
    <x v="365"/>
    <x v="15"/>
    <n v="764"/>
    <x v="2"/>
    <x v="0"/>
    <x v="4"/>
    <x v="3"/>
    <x v="0"/>
    <x v="1"/>
    <x v="10"/>
    <x v="0"/>
    <n v="1"/>
  </r>
  <r>
    <x v="11"/>
    <x v="1"/>
    <x v="366"/>
    <x v="17"/>
    <n v="766"/>
    <x v="2"/>
    <x v="1"/>
    <x v="6"/>
    <x v="1"/>
    <x v="2"/>
    <x v="1"/>
    <x v="6"/>
    <x v="1"/>
    <n v="3"/>
  </r>
  <r>
    <x v="16"/>
    <x v="1"/>
    <x v="367"/>
    <x v="16"/>
    <n v="769"/>
    <x v="2"/>
    <x v="1"/>
    <x v="2"/>
    <x v="0"/>
    <x v="0"/>
    <x v="1"/>
    <x v="13"/>
    <x v="1"/>
    <n v="3"/>
  </r>
  <r>
    <x v="10"/>
    <x v="1"/>
    <x v="57"/>
    <x v="2"/>
    <n v="771"/>
    <x v="2"/>
    <x v="0"/>
    <x v="4"/>
    <x v="3"/>
    <x v="2"/>
    <x v="1"/>
    <x v="0"/>
    <x v="0"/>
    <n v="4"/>
  </r>
  <r>
    <x v="5"/>
    <x v="1"/>
    <x v="368"/>
    <x v="4"/>
    <n v="772"/>
    <x v="3"/>
    <x v="1"/>
    <x v="2"/>
    <x v="0"/>
    <x v="1"/>
    <x v="1"/>
    <x v="2"/>
    <x v="1"/>
    <n v="3"/>
  </r>
  <r>
    <x v="8"/>
    <x v="1"/>
    <x v="369"/>
    <x v="2"/>
    <n v="773"/>
    <x v="2"/>
    <x v="1"/>
    <x v="1"/>
    <x v="2"/>
    <x v="1"/>
    <x v="0"/>
    <x v="5"/>
    <x v="2"/>
    <n v="1"/>
  </r>
  <r>
    <x v="13"/>
    <x v="1"/>
    <x v="370"/>
    <x v="1"/>
    <n v="775"/>
    <x v="0"/>
    <x v="0"/>
    <x v="3"/>
    <x v="3"/>
    <x v="2"/>
    <x v="1"/>
    <x v="6"/>
    <x v="3"/>
    <n v="3"/>
  </r>
  <r>
    <x v="39"/>
    <x v="1"/>
    <x v="371"/>
    <x v="3"/>
    <n v="776"/>
    <x v="1"/>
    <x v="1"/>
    <x v="5"/>
    <x v="3"/>
    <x v="1"/>
    <x v="1"/>
    <x v="0"/>
    <x v="0"/>
    <n v="4"/>
  </r>
  <r>
    <x v="3"/>
    <x v="0"/>
    <x v="372"/>
    <x v="0"/>
    <n v="780"/>
    <x v="2"/>
    <x v="1"/>
    <x v="1"/>
    <x v="0"/>
    <x v="0"/>
    <x v="0"/>
    <x v="5"/>
    <x v="3"/>
    <n v="2"/>
  </r>
  <r>
    <x v="36"/>
    <x v="1"/>
    <x v="373"/>
    <x v="9"/>
    <n v="781"/>
    <x v="1"/>
    <x v="0"/>
    <x v="0"/>
    <x v="0"/>
    <x v="0"/>
    <x v="1"/>
    <x v="1"/>
    <x v="2"/>
    <n v="2"/>
  </r>
  <r>
    <x v="28"/>
    <x v="1"/>
    <x v="374"/>
    <x v="2"/>
    <n v="783"/>
    <x v="0"/>
    <x v="1"/>
    <x v="6"/>
    <x v="2"/>
    <x v="0"/>
    <x v="1"/>
    <x v="5"/>
    <x v="0"/>
    <n v="3"/>
  </r>
  <r>
    <x v="30"/>
    <x v="1"/>
    <x v="2"/>
    <x v="17"/>
    <n v="784"/>
    <x v="3"/>
    <x v="1"/>
    <x v="1"/>
    <x v="2"/>
    <x v="0"/>
    <x v="1"/>
    <x v="8"/>
    <x v="1"/>
    <n v="3"/>
  </r>
  <r>
    <x v="40"/>
    <x v="0"/>
    <x v="2"/>
    <x v="6"/>
    <n v="785"/>
    <x v="0"/>
    <x v="0"/>
    <x v="0"/>
    <x v="2"/>
    <x v="0"/>
    <x v="0"/>
    <x v="9"/>
    <x v="1"/>
    <n v="3"/>
  </r>
  <r>
    <x v="13"/>
    <x v="1"/>
    <x v="265"/>
    <x v="2"/>
    <n v="786"/>
    <x v="2"/>
    <x v="1"/>
    <x v="0"/>
    <x v="0"/>
    <x v="0"/>
    <x v="1"/>
    <x v="3"/>
    <x v="3"/>
    <n v="3"/>
  </r>
  <r>
    <x v="27"/>
    <x v="0"/>
    <x v="375"/>
    <x v="2"/>
    <n v="787"/>
    <x v="2"/>
    <x v="1"/>
    <x v="5"/>
    <x v="3"/>
    <x v="1"/>
    <x v="0"/>
    <x v="3"/>
    <x v="1"/>
    <n v="3"/>
  </r>
  <r>
    <x v="9"/>
    <x v="1"/>
    <x v="376"/>
    <x v="1"/>
    <n v="789"/>
    <x v="3"/>
    <x v="1"/>
    <x v="0"/>
    <x v="3"/>
    <x v="0"/>
    <x v="1"/>
    <x v="3"/>
    <x v="2"/>
    <n v="3"/>
  </r>
  <r>
    <x v="39"/>
    <x v="1"/>
    <x v="377"/>
    <x v="10"/>
    <n v="791"/>
    <x v="2"/>
    <x v="1"/>
    <x v="1"/>
    <x v="0"/>
    <x v="1"/>
    <x v="1"/>
    <x v="3"/>
    <x v="0"/>
    <n v="3"/>
  </r>
  <r>
    <x v="25"/>
    <x v="1"/>
    <x v="261"/>
    <x v="0"/>
    <n v="792"/>
    <x v="3"/>
    <x v="0"/>
    <x v="2"/>
    <x v="0"/>
    <x v="2"/>
    <x v="1"/>
    <x v="3"/>
    <x v="0"/>
    <n v="3"/>
  </r>
  <r>
    <x v="11"/>
    <x v="1"/>
    <x v="378"/>
    <x v="6"/>
    <n v="793"/>
    <x v="0"/>
    <x v="0"/>
    <x v="4"/>
    <x v="2"/>
    <x v="1"/>
    <x v="1"/>
    <x v="9"/>
    <x v="0"/>
    <n v="2"/>
  </r>
  <r>
    <x v="25"/>
    <x v="0"/>
    <x v="379"/>
    <x v="1"/>
    <n v="796"/>
    <x v="2"/>
    <x v="1"/>
    <x v="0"/>
    <x v="3"/>
    <x v="0"/>
    <x v="1"/>
    <x v="13"/>
    <x v="3"/>
    <n v="2"/>
  </r>
  <r>
    <x v="13"/>
    <x v="1"/>
    <x v="380"/>
    <x v="0"/>
    <n v="797"/>
    <x v="0"/>
    <x v="0"/>
    <x v="1"/>
    <x v="0"/>
    <x v="0"/>
    <x v="1"/>
    <x v="7"/>
    <x v="3"/>
    <n v="3"/>
  </r>
  <r>
    <x v="33"/>
    <x v="1"/>
    <x v="381"/>
    <x v="10"/>
    <n v="799"/>
    <x v="2"/>
    <x v="0"/>
    <x v="3"/>
    <x v="3"/>
    <x v="2"/>
    <x v="0"/>
    <x v="0"/>
    <x v="2"/>
    <n v="3"/>
  </r>
  <r>
    <x v="4"/>
    <x v="1"/>
    <x v="155"/>
    <x v="1"/>
    <n v="800"/>
    <x v="1"/>
    <x v="1"/>
    <x v="0"/>
    <x v="0"/>
    <x v="1"/>
    <x v="1"/>
    <x v="10"/>
    <x v="2"/>
    <n v="3"/>
  </r>
  <r>
    <x v="2"/>
    <x v="1"/>
    <x v="382"/>
    <x v="17"/>
    <n v="802"/>
    <x v="2"/>
    <x v="0"/>
    <x v="1"/>
    <x v="3"/>
    <x v="2"/>
    <x v="0"/>
    <x v="5"/>
    <x v="2"/>
    <n v="2"/>
  </r>
  <r>
    <x v="8"/>
    <x v="1"/>
    <x v="2"/>
    <x v="2"/>
    <n v="803"/>
    <x v="3"/>
    <x v="0"/>
    <x v="3"/>
    <x v="3"/>
    <x v="0"/>
    <x v="0"/>
    <x v="9"/>
    <x v="1"/>
    <n v="3"/>
  </r>
  <r>
    <x v="13"/>
    <x v="1"/>
    <x v="150"/>
    <x v="2"/>
    <n v="804"/>
    <x v="1"/>
    <x v="0"/>
    <x v="1"/>
    <x v="3"/>
    <x v="0"/>
    <x v="1"/>
    <x v="0"/>
    <x v="3"/>
    <n v="3"/>
  </r>
  <r>
    <x v="10"/>
    <x v="1"/>
    <x v="2"/>
    <x v="1"/>
    <n v="805"/>
    <x v="3"/>
    <x v="0"/>
    <x v="6"/>
    <x v="0"/>
    <x v="1"/>
    <x v="1"/>
    <x v="7"/>
    <x v="2"/>
    <n v="2"/>
  </r>
  <r>
    <x v="7"/>
    <x v="1"/>
    <x v="257"/>
    <x v="0"/>
    <n v="806"/>
    <x v="2"/>
    <x v="1"/>
    <x v="2"/>
    <x v="2"/>
    <x v="1"/>
    <x v="1"/>
    <x v="12"/>
    <x v="3"/>
    <n v="3"/>
  </r>
  <r>
    <x v="32"/>
    <x v="1"/>
    <x v="383"/>
    <x v="2"/>
    <n v="807"/>
    <x v="1"/>
    <x v="0"/>
    <x v="4"/>
    <x v="1"/>
    <x v="1"/>
    <x v="1"/>
    <x v="14"/>
    <x v="1"/>
    <n v="3"/>
  </r>
  <r>
    <x v="13"/>
    <x v="1"/>
    <x v="384"/>
    <x v="1"/>
    <n v="808"/>
    <x v="1"/>
    <x v="0"/>
    <x v="0"/>
    <x v="3"/>
    <x v="1"/>
    <x v="1"/>
    <x v="13"/>
    <x v="2"/>
    <n v="3"/>
  </r>
  <r>
    <x v="19"/>
    <x v="1"/>
    <x v="240"/>
    <x v="1"/>
    <n v="809"/>
    <x v="0"/>
    <x v="1"/>
    <x v="5"/>
    <x v="0"/>
    <x v="2"/>
    <x v="1"/>
    <x v="5"/>
    <x v="2"/>
    <n v="2"/>
  </r>
  <r>
    <x v="30"/>
    <x v="0"/>
    <x v="385"/>
    <x v="16"/>
    <n v="811"/>
    <x v="1"/>
    <x v="1"/>
    <x v="2"/>
    <x v="3"/>
    <x v="1"/>
    <x v="0"/>
    <x v="12"/>
    <x v="3"/>
    <n v="3"/>
  </r>
  <r>
    <x v="17"/>
    <x v="1"/>
    <x v="386"/>
    <x v="14"/>
    <n v="812"/>
    <x v="1"/>
    <x v="1"/>
    <x v="2"/>
    <x v="1"/>
    <x v="2"/>
    <x v="1"/>
    <x v="0"/>
    <x v="3"/>
    <n v="3"/>
  </r>
  <r>
    <x v="39"/>
    <x v="1"/>
    <x v="387"/>
    <x v="13"/>
    <n v="813"/>
    <x v="2"/>
    <x v="0"/>
    <x v="2"/>
    <x v="2"/>
    <x v="1"/>
    <x v="1"/>
    <x v="11"/>
    <x v="2"/>
    <n v="3"/>
  </r>
  <r>
    <x v="24"/>
    <x v="1"/>
    <x v="19"/>
    <x v="2"/>
    <n v="815"/>
    <x v="1"/>
    <x v="1"/>
    <x v="7"/>
    <x v="2"/>
    <x v="1"/>
    <x v="1"/>
    <x v="7"/>
    <x v="1"/>
    <n v="3"/>
  </r>
  <r>
    <x v="11"/>
    <x v="0"/>
    <x v="388"/>
    <x v="0"/>
    <n v="816"/>
    <x v="0"/>
    <x v="0"/>
    <x v="2"/>
    <x v="3"/>
    <x v="1"/>
    <x v="0"/>
    <x v="0"/>
    <x v="1"/>
    <n v="3"/>
  </r>
  <r>
    <x v="3"/>
    <x v="1"/>
    <x v="389"/>
    <x v="15"/>
    <n v="817"/>
    <x v="1"/>
    <x v="1"/>
    <x v="7"/>
    <x v="2"/>
    <x v="1"/>
    <x v="1"/>
    <x v="0"/>
    <x v="1"/>
    <n v="4"/>
  </r>
  <r>
    <x v="3"/>
    <x v="0"/>
    <x v="390"/>
    <x v="7"/>
    <n v="819"/>
    <x v="3"/>
    <x v="0"/>
    <x v="0"/>
    <x v="3"/>
    <x v="0"/>
    <x v="1"/>
    <x v="2"/>
    <x v="3"/>
    <n v="3"/>
  </r>
  <r>
    <x v="40"/>
    <x v="1"/>
    <x v="271"/>
    <x v="2"/>
    <n v="820"/>
    <x v="1"/>
    <x v="0"/>
    <x v="5"/>
    <x v="0"/>
    <x v="1"/>
    <x v="0"/>
    <x v="0"/>
    <x v="3"/>
    <n v="2"/>
  </r>
  <r>
    <x v="9"/>
    <x v="1"/>
    <x v="2"/>
    <x v="0"/>
    <n v="823"/>
    <x v="1"/>
    <x v="0"/>
    <x v="3"/>
    <x v="1"/>
    <x v="1"/>
    <x v="1"/>
    <x v="2"/>
    <x v="0"/>
    <n v="3"/>
  </r>
  <r>
    <x v="11"/>
    <x v="1"/>
    <x v="2"/>
    <x v="5"/>
    <n v="824"/>
    <x v="1"/>
    <x v="1"/>
    <x v="1"/>
    <x v="2"/>
    <x v="1"/>
    <x v="1"/>
    <x v="14"/>
    <x v="3"/>
    <n v="3"/>
  </r>
  <r>
    <x v="34"/>
    <x v="0"/>
    <x v="2"/>
    <x v="2"/>
    <n v="825"/>
    <x v="2"/>
    <x v="1"/>
    <x v="7"/>
    <x v="1"/>
    <x v="0"/>
    <x v="0"/>
    <x v="9"/>
    <x v="1"/>
    <n v="3"/>
  </r>
  <r>
    <x v="10"/>
    <x v="1"/>
    <x v="391"/>
    <x v="0"/>
    <n v="826"/>
    <x v="2"/>
    <x v="0"/>
    <x v="1"/>
    <x v="2"/>
    <x v="0"/>
    <x v="1"/>
    <x v="5"/>
    <x v="3"/>
    <n v="3"/>
  </r>
  <r>
    <x v="19"/>
    <x v="1"/>
    <x v="392"/>
    <x v="0"/>
    <n v="827"/>
    <x v="2"/>
    <x v="0"/>
    <x v="3"/>
    <x v="0"/>
    <x v="1"/>
    <x v="0"/>
    <x v="5"/>
    <x v="1"/>
    <n v="3"/>
  </r>
  <r>
    <x v="14"/>
    <x v="0"/>
    <x v="2"/>
    <x v="2"/>
    <n v="828"/>
    <x v="1"/>
    <x v="1"/>
    <x v="1"/>
    <x v="2"/>
    <x v="0"/>
    <x v="1"/>
    <x v="13"/>
    <x v="1"/>
    <n v="2"/>
  </r>
  <r>
    <x v="9"/>
    <x v="1"/>
    <x v="393"/>
    <x v="28"/>
    <n v="829"/>
    <x v="1"/>
    <x v="1"/>
    <x v="8"/>
    <x v="1"/>
    <x v="1"/>
    <x v="1"/>
    <x v="5"/>
    <x v="2"/>
    <n v="3"/>
  </r>
  <r>
    <x v="5"/>
    <x v="1"/>
    <x v="2"/>
    <x v="18"/>
    <n v="830"/>
    <x v="1"/>
    <x v="0"/>
    <x v="3"/>
    <x v="2"/>
    <x v="1"/>
    <x v="1"/>
    <x v="9"/>
    <x v="3"/>
    <n v="3"/>
  </r>
  <r>
    <x v="32"/>
    <x v="1"/>
    <x v="394"/>
    <x v="7"/>
    <n v="832"/>
    <x v="3"/>
    <x v="1"/>
    <x v="2"/>
    <x v="2"/>
    <x v="0"/>
    <x v="1"/>
    <x v="6"/>
    <x v="1"/>
    <n v="3"/>
  </r>
  <r>
    <x v="7"/>
    <x v="1"/>
    <x v="2"/>
    <x v="2"/>
    <n v="833"/>
    <x v="1"/>
    <x v="0"/>
    <x v="3"/>
    <x v="0"/>
    <x v="0"/>
    <x v="0"/>
    <x v="3"/>
    <x v="2"/>
    <n v="2"/>
  </r>
  <r>
    <x v="28"/>
    <x v="1"/>
    <x v="2"/>
    <x v="2"/>
    <n v="834"/>
    <x v="0"/>
    <x v="0"/>
    <x v="1"/>
    <x v="2"/>
    <x v="0"/>
    <x v="1"/>
    <x v="3"/>
    <x v="1"/>
    <n v="3"/>
  </r>
  <r>
    <x v="19"/>
    <x v="1"/>
    <x v="107"/>
    <x v="22"/>
    <n v="836"/>
    <x v="0"/>
    <x v="1"/>
    <x v="3"/>
    <x v="1"/>
    <x v="1"/>
    <x v="1"/>
    <x v="3"/>
    <x v="1"/>
    <n v="2"/>
  </r>
  <r>
    <x v="8"/>
    <x v="1"/>
    <x v="2"/>
    <x v="20"/>
    <n v="837"/>
    <x v="3"/>
    <x v="1"/>
    <x v="4"/>
    <x v="3"/>
    <x v="2"/>
    <x v="1"/>
    <x v="3"/>
    <x v="3"/>
    <n v="2"/>
  </r>
  <r>
    <x v="13"/>
    <x v="1"/>
    <x v="2"/>
    <x v="7"/>
    <n v="838"/>
    <x v="1"/>
    <x v="0"/>
    <x v="1"/>
    <x v="0"/>
    <x v="0"/>
    <x v="1"/>
    <x v="3"/>
    <x v="3"/>
    <n v="3"/>
  </r>
  <r>
    <x v="1"/>
    <x v="0"/>
    <x v="395"/>
    <x v="13"/>
    <n v="840"/>
    <x v="1"/>
    <x v="0"/>
    <x v="0"/>
    <x v="0"/>
    <x v="1"/>
    <x v="1"/>
    <x v="3"/>
    <x v="0"/>
    <n v="4"/>
  </r>
  <r>
    <x v="27"/>
    <x v="0"/>
    <x v="396"/>
    <x v="2"/>
    <n v="842"/>
    <x v="1"/>
    <x v="1"/>
    <x v="0"/>
    <x v="0"/>
    <x v="0"/>
    <x v="1"/>
    <x v="3"/>
    <x v="3"/>
    <n v="2"/>
  </r>
  <r>
    <x v="23"/>
    <x v="1"/>
    <x v="397"/>
    <x v="24"/>
    <n v="843"/>
    <x v="0"/>
    <x v="1"/>
    <x v="7"/>
    <x v="3"/>
    <x v="1"/>
    <x v="1"/>
    <x v="14"/>
    <x v="3"/>
    <n v="3"/>
  </r>
  <r>
    <x v="4"/>
    <x v="1"/>
    <x v="398"/>
    <x v="12"/>
    <n v="844"/>
    <x v="1"/>
    <x v="1"/>
    <x v="7"/>
    <x v="0"/>
    <x v="2"/>
    <x v="0"/>
    <x v="7"/>
    <x v="2"/>
    <n v="3"/>
  </r>
  <r>
    <x v="10"/>
    <x v="1"/>
    <x v="208"/>
    <x v="15"/>
    <n v="845"/>
    <x v="1"/>
    <x v="1"/>
    <x v="3"/>
    <x v="2"/>
    <x v="0"/>
    <x v="1"/>
    <x v="12"/>
    <x v="2"/>
    <n v="4"/>
  </r>
  <r>
    <x v="14"/>
    <x v="1"/>
    <x v="399"/>
    <x v="2"/>
    <n v="846"/>
    <x v="0"/>
    <x v="0"/>
    <x v="0"/>
    <x v="1"/>
    <x v="1"/>
    <x v="0"/>
    <x v="11"/>
    <x v="0"/>
    <n v="3"/>
  </r>
  <r>
    <x v="13"/>
    <x v="1"/>
    <x v="155"/>
    <x v="3"/>
    <n v="847"/>
    <x v="1"/>
    <x v="1"/>
    <x v="8"/>
    <x v="0"/>
    <x v="1"/>
    <x v="1"/>
    <x v="10"/>
    <x v="3"/>
    <n v="1"/>
  </r>
  <r>
    <x v="25"/>
    <x v="0"/>
    <x v="400"/>
    <x v="12"/>
    <n v="848"/>
    <x v="1"/>
    <x v="0"/>
    <x v="1"/>
    <x v="2"/>
    <x v="1"/>
    <x v="0"/>
    <x v="6"/>
    <x v="0"/>
    <n v="3"/>
  </r>
  <r>
    <x v="4"/>
    <x v="1"/>
    <x v="303"/>
    <x v="3"/>
    <n v="850"/>
    <x v="2"/>
    <x v="1"/>
    <x v="1"/>
    <x v="0"/>
    <x v="1"/>
    <x v="1"/>
    <x v="0"/>
    <x v="3"/>
    <n v="2"/>
  </r>
  <r>
    <x v="31"/>
    <x v="1"/>
    <x v="401"/>
    <x v="9"/>
    <n v="851"/>
    <x v="3"/>
    <x v="0"/>
    <x v="5"/>
    <x v="2"/>
    <x v="1"/>
    <x v="1"/>
    <x v="6"/>
    <x v="3"/>
    <n v="2"/>
  </r>
  <r>
    <x v="20"/>
    <x v="1"/>
    <x v="402"/>
    <x v="18"/>
    <n v="852"/>
    <x v="2"/>
    <x v="1"/>
    <x v="4"/>
    <x v="1"/>
    <x v="0"/>
    <x v="1"/>
    <x v="9"/>
    <x v="1"/>
    <n v="2"/>
  </r>
  <r>
    <x v="36"/>
    <x v="1"/>
    <x v="403"/>
    <x v="2"/>
    <n v="854"/>
    <x v="3"/>
    <x v="1"/>
    <x v="1"/>
    <x v="3"/>
    <x v="0"/>
    <x v="1"/>
    <x v="5"/>
    <x v="3"/>
    <n v="2"/>
  </r>
  <r>
    <x v="3"/>
    <x v="1"/>
    <x v="404"/>
    <x v="0"/>
    <n v="855"/>
    <x v="3"/>
    <x v="1"/>
    <x v="0"/>
    <x v="3"/>
    <x v="2"/>
    <x v="1"/>
    <x v="4"/>
    <x v="0"/>
    <n v="3"/>
  </r>
  <r>
    <x v="10"/>
    <x v="1"/>
    <x v="2"/>
    <x v="6"/>
    <n v="856"/>
    <x v="1"/>
    <x v="0"/>
    <x v="1"/>
    <x v="3"/>
    <x v="0"/>
    <x v="1"/>
    <x v="0"/>
    <x v="1"/>
    <n v="2"/>
  </r>
  <r>
    <x v="9"/>
    <x v="1"/>
    <x v="235"/>
    <x v="0"/>
    <n v="857"/>
    <x v="0"/>
    <x v="1"/>
    <x v="0"/>
    <x v="0"/>
    <x v="1"/>
    <x v="0"/>
    <x v="6"/>
    <x v="1"/>
    <n v="2"/>
  </r>
  <r>
    <x v="5"/>
    <x v="1"/>
    <x v="405"/>
    <x v="28"/>
    <n v="859"/>
    <x v="0"/>
    <x v="1"/>
    <x v="0"/>
    <x v="0"/>
    <x v="2"/>
    <x v="1"/>
    <x v="0"/>
    <x v="3"/>
    <n v="2"/>
  </r>
  <r>
    <x v="7"/>
    <x v="1"/>
    <x v="2"/>
    <x v="12"/>
    <n v="861"/>
    <x v="0"/>
    <x v="1"/>
    <x v="1"/>
    <x v="0"/>
    <x v="2"/>
    <x v="1"/>
    <x v="9"/>
    <x v="2"/>
    <n v="2"/>
  </r>
  <r>
    <x v="16"/>
    <x v="1"/>
    <x v="406"/>
    <x v="15"/>
    <n v="862"/>
    <x v="3"/>
    <x v="0"/>
    <x v="0"/>
    <x v="0"/>
    <x v="1"/>
    <x v="0"/>
    <x v="8"/>
    <x v="1"/>
    <n v="3"/>
  </r>
  <r>
    <x v="28"/>
    <x v="1"/>
    <x v="2"/>
    <x v="14"/>
    <n v="864"/>
    <x v="2"/>
    <x v="1"/>
    <x v="0"/>
    <x v="3"/>
    <x v="2"/>
    <x v="0"/>
    <x v="9"/>
    <x v="3"/>
    <n v="3"/>
  </r>
  <r>
    <x v="5"/>
    <x v="1"/>
    <x v="74"/>
    <x v="1"/>
    <n v="865"/>
    <x v="1"/>
    <x v="0"/>
    <x v="1"/>
    <x v="2"/>
    <x v="1"/>
    <x v="1"/>
    <x v="9"/>
    <x v="3"/>
    <n v="2"/>
  </r>
  <r>
    <x v="39"/>
    <x v="1"/>
    <x v="27"/>
    <x v="19"/>
    <n v="867"/>
    <x v="1"/>
    <x v="0"/>
    <x v="3"/>
    <x v="0"/>
    <x v="1"/>
    <x v="1"/>
    <x v="4"/>
    <x v="3"/>
    <n v="3"/>
  </r>
  <r>
    <x v="2"/>
    <x v="1"/>
    <x v="2"/>
    <x v="7"/>
    <n v="868"/>
    <x v="2"/>
    <x v="1"/>
    <x v="0"/>
    <x v="2"/>
    <x v="2"/>
    <x v="1"/>
    <x v="10"/>
    <x v="1"/>
    <n v="3"/>
  </r>
  <r>
    <x v="14"/>
    <x v="1"/>
    <x v="115"/>
    <x v="1"/>
    <n v="869"/>
    <x v="0"/>
    <x v="1"/>
    <x v="8"/>
    <x v="0"/>
    <x v="2"/>
    <x v="1"/>
    <x v="5"/>
    <x v="1"/>
    <n v="3"/>
  </r>
  <r>
    <x v="15"/>
    <x v="1"/>
    <x v="407"/>
    <x v="0"/>
    <n v="872"/>
    <x v="2"/>
    <x v="1"/>
    <x v="3"/>
    <x v="0"/>
    <x v="1"/>
    <x v="1"/>
    <x v="4"/>
    <x v="0"/>
    <n v="1"/>
  </r>
  <r>
    <x v="20"/>
    <x v="1"/>
    <x v="408"/>
    <x v="1"/>
    <n v="874"/>
    <x v="3"/>
    <x v="1"/>
    <x v="2"/>
    <x v="0"/>
    <x v="1"/>
    <x v="0"/>
    <x v="14"/>
    <x v="3"/>
    <n v="2"/>
  </r>
  <r>
    <x v="19"/>
    <x v="1"/>
    <x v="409"/>
    <x v="2"/>
    <n v="875"/>
    <x v="0"/>
    <x v="1"/>
    <x v="1"/>
    <x v="0"/>
    <x v="0"/>
    <x v="0"/>
    <x v="6"/>
    <x v="1"/>
    <n v="3"/>
  </r>
  <r>
    <x v="9"/>
    <x v="1"/>
    <x v="410"/>
    <x v="1"/>
    <n v="878"/>
    <x v="3"/>
    <x v="1"/>
    <x v="8"/>
    <x v="3"/>
    <x v="1"/>
    <x v="1"/>
    <x v="12"/>
    <x v="3"/>
    <n v="3"/>
  </r>
  <r>
    <x v="36"/>
    <x v="1"/>
    <x v="363"/>
    <x v="3"/>
    <n v="879"/>
    <x v="1"/>
    <x v="1"/>
    <x v="0"/>
    <x v="3"/>
    <x v="1"/>
    <x v="0"/>
    <x v="8"/>
    <x v="1"/>
    <n v="3"/>
  </r>
  <r>
    <x v="10"/>
    <x v="1"/>
    <x v="411"/>
    <x v="14"/>
    <n v="880"/>
    <x v="2"/>
    <x v="0"/>
    <x v="3"/>
    <x v="2"/>
    <x v="1"/>
    <x v="0"/>
    <x v="11"/>
    <x v="2"/>
    <n v="3"/>
  </r>
  <r>
    <x v="10"/>
    <x v="0"/>
    <x v="412"/>
    <x v="19"/>
    <n v="881"/>
    <x v="2"/>
    <x v="0"/>
    <x v="1"/>
    <x v="1"/>
    <x v="2"/>
    <x v="0"/>
    <x v="10"/>
    <x v="0"/>
    <n v="2"/>
  </r>
  <r>
    <x v="5"/>
    <x v="1"/>
    <x v="413"/>
    <x v="0"/>
    <n v="882"/>
    <x v="2"/>
    <x v="1"/>
    <x v="2"/>
    <x v="0"/>
    <x v="2"/>
    <x v="1"/>
    <x v="9"/>
    <x v="2"/>
    <n v="3"/>
  </r>
  <r>
    <x v="36"/>
    <x v="1"/>
    <x v="414"/>
    <x v="18"/>
    <n v="885"/>
    <x v="1"/>
    <x v="1"/>
    <x v="0"/>
    <x v="3"/>
    <x v="1"/>
    <x v="1"/>
    <x v="9"/>
    <x v="0"/>
    <n v="4"/>
  </r>
  <r>
    <x v="1"/>
    <x v="1"/>
    <x v="415"/>
    <x v="0"/>
    <n v="887"/>
    <x v="1"/>
    <x v="0"/>
    <x v="1"/>
    <x v="3"/>
    <x v="1"/>
    <x v="1"/>
    <x v="7"/>
    <x v="2"/>
    <n v="3"/>
  </r>
  <r>
    <x v="17"/>
    <x v="1"/>
    <x v="416"/>
    <x v="18"/>
    <n v="888"/>
    <x v="3"/>
    <x v="1"/>
    <x v="2"/>
    <x v="0"/>
    <x v="1"/>
    <x v="1"/>
    <x v="13"/>
    <x v="1"/>
    <n v="2"/>
  </r>
  <r>
    <x v="5"/>
    <x v="1"/>
    <x v="2"/>
    <x v="12"/>
    <n v="889"/>
    <x v="0"/>
    <x v="1"/>
    <x v="0"/>
    <x v="1"/>
    <x v="1"/>
    <x v="1"/>
    <x v="6"/>
    <x v="1"/>
    <n v="3"/>
  </r>
  <r>
    <x v="8"/>
    <x v="1"/>
    <x v="417"/>
    <x v="14"/>
    <n v="893"/>
    <x v="0"/>
    <x v="1"/>
    <x v="6"/>
    <x v="1"/>
    <x v="1"/>
    <x v="1"/>
    <x v="3"/>
    <x v="1"/>
    <n v="3"/>
  </r>
  <r>
    <x v="19"/>
    <x v="1"/>
    <x v="418"/>
    <x v="3"/>
    <n v="894"/>
    <x v="1"/>
    <x v="0"/>
    <x v="2"/>
    <x v="0"/>
    <x v="1"/>
    <x v="0"/>
    <x v="3"/>
    <x v="2"/>
    <n v="2"/>
  </r>
  <r>
    <x v="12"/>
    <x v="1"/>
    <x v="419"/>
    <x v="13"/>
    <n v="895"/>
    <x v="2"/>
    <x v="1"/>
    <x v="1"/>
    <x v="0"/>
    <x v="1"/>
    <x v="0"/>
    <x v="3"/>
    <x v="2"/>
    <n v="3"/>
  </r>
  <r>
    <x v="11"/>
    <x v="0"/>
    <x v="420"/>
    <x v="0"/>
    <n v="896"/>
    <x v="0"/>
    <x v="0"/>
    <x v="6"/>
    <x v="2"/>
    <x v="2"/>
    <x v="0"/>
    <x v="3"/>
    <x v="3"/>
    <n v="3"/>
  </r>
  <r>
    <x v="16"/>
    <x v="1"/>
    <x v="421"/>
    <x v="1"/>
    <n v="897"/>
    <x v="3"/>
    <x v="1"/>
    <x v="0"/>
    <x v="0"/>
    <x v="1"/>
    <x v="1"/>
    <x v="3"/>
    <x v="3"/>
    <n v="3"/>
  </r>
  <r>
    <x v="10"/>
    <x v="1"/>
    <x v="231"/>
    <x v="19"/>
    <n v="899"/>
    <x v="2"/>
    <x v="1"/>
    <x v="3"/>
    <x v="1"/>
    <x v="1"/>
    <x v="1"/>
    <x v="3"/>
    <x v="0"/>
    <n v="3"/>
  </r>
  <r>
    <x v="2"/>
    <x v="1"/>
    <x v="422"/>
    <x v="11"/>
    <n v="900"/>
    <x v="1"/>
    <x v="0"/>
    <x v="6"/>
    <x v="0"/>
    <x v="1"/>
    <x v="1"/>
    <x v="3"/>
    <x v="2"/>
    <n v="3"/>
  </r>
  <r>
    <x v="16"/>
    <x v="1"/>
    <x v="423"/>
    <x v="5"/>
    <n v="901"/>
    <x v="2"/>
    <x v="0"/>
    <x v="7"/>
    <x v="0"/>
    <x v="0"/>
    <x v="1"/>
    <x v="3"/>
    <x v="3"/>
    <n v="3"/>
  </r>
  <r>
    <x v="23"/>
    <x v="1"/>
    <x v="283"/>
    <x v="0"/>
    <n v="902"/>
    <x v="2"/>
    <x v="0"/>
    <x v="4"/>
    <x v="0"/>
    <x v="1"/>
    <x v="1"/>
    <x v="3"/>
    <x v="2"/>
    <n v="2"/>
  </r>
  <r>
    <x v="40"/>
    <x v="1"/>
    <x v="95"/>
    <x v="2"/>
    <n v="903"/>
    <x v="1"/>
    <x v="0"/>
    <x v="0"/>
    <x v="0"/>
    <x v="1"/>
    <x v="0"/>
    <x v="4"/>
    <x v="0"/>
    <n v="3"/>
  </r>
  <r>
    <x v="2"/>
    <x v="1"/>
    <x v="424"/>
    <x v="10"/>
    <n v="904"/>
    <x v="3"/>
    <x v="1"/>
    <x v="0"/>
    <x v="1"/>
    <x v="0"/>
    <x v="0"/>
    <x v="5"/>
    <x v="1"/>
    <n v="3"/>
  </r>
  <r>
    <x v="24"/>
    <x v="1"/>
    <x v="425"/>
    <x v="2"/>
    <n v="905"/>
    <x v="3"/>
    <x v="1"/>
    <x v="5"/>
    <x v="3"/>
    <x v="2"/>
    <x v="1"/>
    <x v="0"/>
    <x v="1"/>
    <n v="3"/>
  </r>
  <r>
    <x v="22"/>
    <x v="1"/>
    <x v="426"/>
    <x v="2"/>
    <n v="909"/>
    <x v="2"/>
    <x v="0"/>
    <x v="8"/>
    <x v="0"/>
    <x v="1"/>
    <x v="1"/>
    <x v="0"/>
    <x v="3"/>
    <n v="3"/>
  </r>
  <r>
    <x v="3"/>
    <x v="1"/>
    <x v="2"/>
    <x v="3"/>
    <n v="910"/>
    <x v="2"/>
    <x v="1"/>
    <x v="8"/>
    <x v="1"/>
    <x v="2"/>
    <x v="0"/>
    <x v="0"/>
    <x v="3"/>
    <n v="4"/>
  </r>
  <r>
    <x v="5"/>
    <x v="0"/>
    <x v="427"/>
    <x v="19"/>
    <n v="911"/>
    <x v="3"/>
    <x v="1"/>
    <x v="2"/>
    <x v="0"/>
    <x v="0"/>
    <x v="0"/>
    <x v="14"/>
    <x v="3"/>
    <n v="1"/>
  </r>
  <r>
    <x v="11"/>
    <x v="1"/>
    <x v="2"/>
    <x v="15"/>
    <n v="912"/>
    <x v="3"/>
    <x v="0"/>
    <x v="2"/>
    <x v="0"/>
    <x v="2"/>
    <x v="1"/>
    <x v="6"/>
    <x v="3"/>
    <n v="3"/>
  </r>
  <r>
    <x v="20"/>
    <x v="1"/>
    <x v="406"/>
    <x v="14"/>
    <n v="913"/>
    <x v="0"/>
    <x v="1"/>
    <x v="1"/>
    <x v="3"/>
    <x v="1"/>
    <x v="0"/>
    <x v="5"/>
    <x v="1"/>
    <n v="3"/>
  </r>
  <r>
    <x v="14"/>
    <x v="1"/>
    <x v="274"/>
    <x v="12"/>
    <n v="916"/>
    <x v="3"/>
    <x v="1"/>
    <x v="0"/>
    <x v="0"/>
    <x v="0"/>
    <x v="1"/>
    <x v="6"/>
    <x v="2"/>
    <n v="3"/>
  </r>
  <r>
    <x v="34"/>
    <x v="0"/>
    <x v="428"/>
    <x v="2"/>
    <n v="918"/>
    <x v="2"/>
    <x v="1"/>
    <x v="2"/>
    <x v="0"/>
    <x v="2"/>
    <x v="0"/>
    <x v="6"/>
    <x v="1"/>
    <n v="2"/>
  </r>
  <r>
    <x v="23"/>
    <x v="1"/>
    <x v="429"/>
    <x v="1"/>
    <n v="920"/>
    <x v="3"/>
    <x v="0"/>
    <x v="3"/>
    <x v="1"/>
    <x v="2"/>
    <x v="1"/>
    <x v="12"/>
    <x v="3"/>
    <n v="4"/>
  </r>
  <r>
    <x v="35"/>
    <x v="0"/>
    <x v="430"/>
    <x v="2"/>
    <n v="922"/>
    <x v="1"/>
    <x v="0"/>
    <x v="6"/>
    <x v="2"/>
    <x v="0"/>
    <x v="1"/>
    <x v="5"/>
    <x v="1"/>
    <n v="2"/>
  </r>
  <r>
    <x v="18"/>
    <x v="0"/>
    <x v="105"/>
    <x v="21"/>
    <n v="923"/>
    <x v="2"/>
    <x v="0"/>
    <x v="1"/>
    <x v="0"/>
    <x v="0"/>
    <x v="1"/>
    <x v="10"/>
    <x v="0"/>
    <n v="2"/>
  </r>
  <r>
    <x v="9"/>
    <x v="1"/>
    <x v="431"/>
    <x v="24"/>
    <n v="924"/>
    <x v="1"/>
    <x v="1"/>
    <x v="4"/>
    <x v="0"/>
    <x v="1"/>
    <x v="0"/>
    <x v="13"/>
    <x v="0"/>
    <n v="2"/>
  </r>
  <r>
    <x v="40"/>
    <x v="1"/>
    <x v="432"/>
    <x v="2"/>
    <n v="925"/>
    <x v="2"/>
    <x v="0"/>
    <x v="6"/>
    <x v="0"/>
    <x v="0"/>
    <x v="0"/>
    <x v="8"/>
    <x v="0"/>
    <n v="2"/>
  </r>
  <r>
    <x v="15"/>
    <x v="0"/>
    <x v="433"/>
    <x v="3"/>
    <n v="926"/>
    <x v="0"/>
    <x v="0"/>
    <x v="3"/>
    <x v="2"/>
    <x v="1"/>
    <x v="0"/>
    <x v="10"/>
    <x v="0"/>
    <n v="4"/>
  </r>
  <r>
    <x v="0"/>
    <x v="0"/>
    <x v="434"/>
    <x v="2"/>
    <n v="927"/>
    <x v="0"/>
    <x v="0"/>
    <x v="2"/>
    <x v="0"/>
    <x v="2"/>
    <x v="0"/>
    <x v="5"/>
    <x v="3"/>
    <n v="2"/>
  </r>
  <r>
    <x v="14"/>
    <x v="1"/>
    <x v="435"/>
    <x v="14"/>
    <n v="930"/>
    <x v="1"/>
    <x v="0"/>
    <x v="1"/>
    <x v="2"/>
    <x v="2"/>
    <x v="1"/>
    <x v="8"/>
    <x v="2"/>
    <n v="3"/>
  </r>
  <r>
    <x v="22"/>
    <x v="0"/>
    <x v="436"/>
    <x v="16"/>
    <n v="932"/>
    <x v="2"/>
    <x v="1"/>
    <x v="2"/>
    <x v="3"/>
    <x v="1"/>
    <x v="0"/>
    <x v="12"/>
    <x v="1"/>
    <n v="1"/>
  </r>
  <r>
    <x v="4"/>
    <x v="1"/>
    <x v="437"/>
    <x v="18"/>
    <n v="933"/>
    <x v="0"/>
    <x v="0"/>
    <x v="1"/>
    <x v="2"/>
    <x v="0"/>
    <x v="1"/>
    <x v="10"/>
    <x v="3"/>
    <n v="3"/>
  </r>
  <r>
    <x v="13"/>
    <x v="1"/>
    <x v="438"/>
    <x v="17"/>
    <n v="934"/>
    <x v="0"/>
    <x v="1"/>
    <x v="2"/>
    <x v="1"/>
    <x v="2"/>
    <x v="1"/>
    <x v="6"/>
    <x v="2"/>
    <n v="3"/>
  </r>
  <r>
    <x v="19"/>
    <x v="1"/>
    <x v="2"/>
    <x v="24"/>
    <n v="936"/>
    <x v="1"/>
    <x v="0"/>
    <x v="0"/>
    <x v="2"/>
    <x v="0"/>
    <x v="1"/>
    <x v="13"/>
    <x v="0"/>
    <n v="3"/>
  </r>
  <r>
    <x v="3"/>
    <x v="1"/>
    <x v="439"/>
    <x v="0"/>
    <n v="939"/>
    <x v="1"/>
    <x v="1"/>
    <x v="1"/>
    <x v="3"/>
    <x v="0"/>
    <x v="0"/>
    <x v="0"/>
    <x v="2"/>
    <n v="3"/>
  </r>
  <r>
    <x v="34"/>
    <x v="1"/>
    <x v="440"/>
    <x v="12"/>
    <n v="940"/>
    <x v="1"/>
    <x v="0"/>
    <x v="4"/>
    <x v="1"/>
    <x v="2"/>
    <x v="0"/>
    <x v="5"/>
    <x v="1"/>
    <n v="3"/>
  </r>
  <r>
    <x v="12"/>
    <x v="1"/>
    <x v="441"/>
    <x v="15"/>
    <n v="941"/>
    <x v="0"/>
    <x v="1"/>
    <x v="6"/>
    <x v="2"/>
    <x v="1"/>
    <x v="1"/>
    <x v="2"/>
    <x v="2"/>
    <n v="4"/>
  </r>
  <r>
    <x v="10"/>
    <x v="1"/>
    <x v="442"/>
    <x v="11"/>
    <n v="942"/>
    <x v="2"/>
    <x v="0"/>
    <x v="4"/>
    <x v="0"/>
    <x v="1"/>
    <x v="0"/>
    <x v="15"/>
    <x v="1"/>
    <n v="1"/>
  </r>
  <r>
    <x v="1"/>
    <x v="1"/>
    <x v="372"/>
    <x v="1"/>
    <n v="944"/>
    <x v="3"/>
    <x v="0"/>
    <x v="2"/>
    <x v="1"/>
    <x v="1"/>
    <x v="1"/>
    <x v="0"/>
    <x v="3"/>
    <n v="2"/>
  </r>
  <r>
    <x v="26"/>
    <x v="1"/>
    <x v="156"/>
    <x v="25"/>
    <n v="945"/>
    <x v="2"/>
    <x v="1"/>
    <x v="1"/>
    <x v="2"/>
    <x v="1"/>
    <x v="1"/>
    <x v="13"/>
    <x v="0"/>
    <n v="2"/>
  </r>
  <r>
    <x v="12"/>
    <x v="1"/>
    <x v="443"/>
    <x v="25"/>
    <n v="947"/>
    <x v="2"/>
    <x v="0"/>
    <x v="0"/>
    <x v="2"/>
    <x v="1"/>
    <x v="1"/>
    <x v="5"/>
    <x v="1"/>
    <n v="2"/>
  </r>
  <r>
    <x v="9"/>
    <x v="1"/>
    <x v="444"/>
    <x v="15"/>
    <n v="949"/>
    <x v="0"/>
    <x v="1"/>
    <x v="1"/>
    <x v="0"/>
    <x v="0"/>
    <x v="1"/>
    <x v="8"/>
    <x v="3"/>
    <n v="3"/>
  </r>
  <r>
    <x v="8"/>
    <x v="1"/>
    <x v="445"/>
    <x v="0"/>
    <n v="950"/>
    <x v="2"/>
    <x v="0"/>
    <x v="7"/>
    <x v="3"/>
    <x v="1"/>
    <x v="1"/>
    <x v="5"/>
    <x v="2"/>
    <n v="3"/>
  </r>
  <r>
    <x v="5"/>
    <x v="1"/>
    <x v="395"/>
    <x v="0"/>
    <n v="951"/>
    <x v="1"/>
    <x v="0"/>
    <x v="2"/>
    <x v="1"/>
    <x v="1"/>
    <x v="1"/>
    <x v="11"/>
    <x v="3"/>
    <n v="3"/>
  </r>
  <r>
    <x v="36"/>
    <x v="0"/>
    <x v="446"/>
    <x v="10"/>
    <n v="952"/>
    <x v="1"/>
    <x v="1"/>
    <x v="6"/>
    <x v="1"/>
    <x v="1"/>
    <x v="0"/>
    <x v="8"/>
    <x v="3"/>
    <n v="3"/>
  </r>
  <r>
    <x v="32"/>
    <x v="1"/>
    <x v="86"/>
    <x v="17"/>
    <n v="954"/>
    <x v="3"/>
    <x v="1"/>
    <x v="0"/>
    <x v="1"/>
    <x v="2"/>
    <x v="1"/>
    <x v="9"/>
    <x v="2"/>
    <n v="2"/>
  </r>
  <r>
    <x v="25"/>
    <x v="1"/>
    <x v="2"/>
    <x v="0"/>
    <n v="956"/>
    <x v="1"/>
    <x v="1"/>
    <x v="0"/>
    <x v="3"/>
    <x v="0"/>
    <x v="1"/>
    <x v="3"/>
    <x v="2"/>
    <n v="3"/>
  </r>
  <r>
    <x v="0"/>
    <x v="1"/>
    <x v="2"/>
    <x v="16"/>
    <n v="957"/>
    <x v="2"/>
    <x v="1"/>
    <x v="2"/>
    <x v="3"/>
    <x v="0"/>
    <x v="0"/>
    <x v="3"/>
    <x v="3"/>
    <n v="3"/>
  </r>
  <r>
    <x v="9"/>
    <x v="1"/>
    <x v="447"/>
    <x v="2"/>
    <n v="958"/>
    <x v="1"/>
    <x v="1"/>
    <x v="2"/>
    <x v="2"/>
    <x v="0"/>
    <x v="1"/>
    <x v="3"/>
    <x v="3"/>
    <n v="3"/>
  </r>
  <r>
    <x v="37"/>
    <x v="0"/>
    <x v="448"/>
    <x v="11"/>
    <n v="959"/>
    <x v="2"/>
    <x v="1"/>
    <x v="6"/>
    <x v="1"/>
    <x v="0"/>
    <x v="0"/>
    <x v="3"/>
    <x v="2"/>
    <n v="4"/>
  </r>
  <r>
    <x v="35"/>
    <x v="0"/>
    <x v="449"/>
    <x v="18"/>
    <n v="960"/>
    <x v="3"/>
    <x v="1"/>
    <x v="2"/>
    <x v="3"/>
    <x v="0"/>
    <x v="1"/>
    <x v="3"/>
    <x v="2"/>
    <n v="3"/>
  </r>
  <r>
    <x v="12"/>
    <x v="1"/>
    <x v="450"/>
    <x v="20"/>
    <n v="961"/>
    <x v="2"/>
    <x v="0"/>
    <x v="4"/>
    <x v="0"/>
    <x v="1"/>
    <x v="0"/>
    <x v="3"/>
    <x v="3"/>
    <n v="1"/>
  </r>
  <r>
    <x v="32"/>
    <x v="1"/>
    <x v="156"/>
    <x v="14"/>
    <n v="964"/>
    <x v="2"/>
    <x v="1"/>
    <x v="1"/>
    <x v="1"/>
    <x v="2"/>
    <x v="0"/>
    <x v="6"/>
    <x v="1"/>
    <n v="3"/>
  </r>
  <r>
    <x v="5"/>
    <x v="1"/>
    <x v="451"/>
    <x v="3"/>
    <n v="966"/>
    <x v="1"/>
    <x v="0"/>
    <x v="3"/>
    <x v="3"/>
    <x v="1"/>
    <x v="1"/>
    <x v="9"/>
    <x v="3"/>
    <n v="4"/>
  </r>
  <r>
    <x v="9"/>
    <x v="0"/>
    <x v="71"/>
    <x v="3"/>
    <n v="967"/>
    <x v="1"/>
    <x v="1"/>
    <x v="0"/>
    <x v="0"/>
    <x v="1"/>
    <x v="0"/>
    <x v="0"/>
    <x v="0"/>
    <n v="3"/>
  </r>
  <r>
    <x v="3"/>
    <x v="1"/>
    <x v="452"/>
    <x v="0"/>
    <n v="969"/>
    <x v="0"/>
    <x v="0"/>
    <x v="4"/>
    <x v="0"/>
    <x v="0"/>
    <x v="1"/>
    <x v="6"/>
    <x v="0"/>
    <n v="3"/>
  </r>
  <r>
    <x v="2"/>
    <x v="0"/>
    <x v="402"/>
    <x v="0"/>
    <n v="970"/>
    <x v="3"/>
    <x v="1"/>
    <x v="0"/>
    <x v="2"/>
    <x v="1"/>
    <x v="1"/>
    <x v="0"/>
    <x v="3"/>
    <n v="1"/>
  </r>
  <r>
    <x v="28"/>
    <x v="1"/>
    <x v="388"/>
    <x v="18"/>
    <n v="972"/>
    <x v="1"/>
    <x v="1"/>
    <x v="2"/>
    <x v="1"/>
    <x v="1"/>
    <x v="1"/>
    <x v="9"/>
    <x v="2"/>
    <n v="2"/>
  </r>
  <r>
    <x v="11"/>
    <x v="1"/>
    <x v="2"/>
    <x v="25"/>
    <n v="974"/>
    <x v="1"/>
    <x v="0"/>
    <x v="6"/>
    <x v="0"/>
    <x v="1"/>
    <x v="1"/>
    <x v="2"/>
    <x v="2"/>
    <n v="3"/>
  </r>
  <r>
    <x v="10"/>
    <x v="1"/>
    <x v="13"/>
    <x v="21"/>
    <n v="975"/>
    <x v="1"/>
    <x v="0"/>
    <x v="0"/>
    <x v="2"/>
    <x v="1"/>
    <x v="1"/>
    <x v="7"/>
    <x v="2"/>
    <n v="3"/>
  </r>
  <r>
    <x v="39"/>
    <x v="1"/>
    <x v="453"/>
    <x v="0"/>
    <n v="976"/>
    <x v="2"/>
    <x v="1"/>
    <x v="5"/>
    <x v="0"/>
    <x v="1"/>
    <x v="1"/>
    <x v="2"/>
    <x v="2"/>
    <n v="2"/>
  </r>
  <r>
    <x v="34"/>
    <x v="0"/>
    <x v="454"/>
    <x v="2"/>
    <n v="977"/>
    <x v="2"/>
    <x v="1"/>
    <x v="1"/>
    <x v="2"/>
    <x v="0"/>
    <x v="1"/>
    <x v="14"/>
    <x v="0"/>
    <n v="3"/>
  </r>
  <r>
    <x v="16"/>
    <x v="1"/>
    <x v="455"/>
    <x v="2"/>
    <n v="981"/>
    <x v="1"/>
    <x v="1"/>
    <x v="5"/>
    <x v="2"/>
    <x v="2"/>
    <x v="1"/>
    <x v="5"/>
    <x v="3"/>
    <n v="4"/>
  </r>
  <r>
    <x v="7"/>
    <x v="1"/>
    <x v="456"/>
    <x v="1"/>
    <n v="982"/>
    <x v="1"/>
    <x v="1"/>
    <x v="0"/>
    <x v="2"/>
    <x v="2"/>
    <x v="1"/>
    <x v="0"/>
    <x v="0"/>
    <n v="4"/>
  </r>
  <r>
    <x v="8"/>
    <x v="1"/>
    <x v="457"/>
    <x v="17"/>
    <n v="983"/>
    <x v="1"/>
    <x v="0"/>
    <x v="0"/>
    <x v="0"/>
    <x v="0"/>
    <x v="0"/>
    <x v="5"/>
    <x v="2"/>
    <n v="3"/>
  </r>
  <r>
    <x v="10"/>
    <x v="1"/>
    <x v="458"/>
    <x v="3"/>
    <n v="984"/>
    <x v="2"/>
    <x v="1"/>
    <x v="0"/>
    <x v="0"/>
    <x v="2"/>
    <x v="1"/>
    <x v="5"/>
    <x v="2"/>
    <n v="3"/>
  </r>
  <r>
    <x v="22"/>
    <x v="1"/>
    <x v="459"/>
    <x v="2"/>
    <n v="985"/>
    <x v="3"/>
    <x v="1"/>
    <x v="0"/>
    <x v="2"/>
    <x v="0"/>
    <x v="1"/>
    <x v="8"/>
    <x v="1"/>
    <n v="3"/>
  </r>
  <r>
    <x v="32"/>
    <x v="0"/>
    <x v="196"/>
    <x v="4"/>
    <n v="986"/>
    <x v="0"/>
    <x v="0"/>
    <x v="0"/>
    <x v="1"/>
    <x v="0"/>
    <x v="0"/>
    <x v="7"/>
    <x v="1"/>
    <n v="2"/>
  </r>
  <r>
    <x v="40"/>
    <x v="1"/>
    <x v="460"/>
    <x v="7"/>
    <n v="987"/>
    <x v="1"/>
    <x v="1"/>
    <x v="3"/>
    <x v="2"/>
    <x v="2"/>
    <x v="0"/>
    <x v="10"/>
    <x v="3"/>
    <n v="4"/>
  </r>
  <r>
    <x v="9"/>
    <x v="1"/>
    <x v="38"/>
    <x v="1"/>
    <n v="990"/>
    <x v="3"/>
    <x v="1"/>
    <x v="0"/>
    <x v="0"/>
    <x v="2"/>
    <x v="1"/>
    <x v="5"/>
    <x v="1"/>
    <n v="3"/>
  </r>
  <r>
    <x v="12"/>
    <x v="0"/>
    <x v="2"/>
    <x v="14"/>
    <n v="991"/>
    <x v="1"/>
    <x v="1"/>
    <x v="1"/>
    <x v="3"/>
    <x v="0"/>
    <x v="0"/>
    <x v="4"/>
    <x v="0"/>
    <n v="3"/>
  </r>
  <r>
    <x v="3"/>
    <x v="1"/>
    <x v="461"/>
    <x v="27"/>
    <n v="992"/>
    <x v="2"/>
    <x v="1"/>
    <x v="5"/>
    <x v="2"/>
    <x v="0"/>
    <x v="1"/>
    <x v="0"/>
    <x v="1"/>
    <n v="3"/>
  </r>
  <r>
    <x v="11"/>
    <x v="0"/>
    <x v="219"/>
    <x v="17"/>
    <n v="994"/>
    <x v="2"/>
    <x v="0"/>
    <x v="1"/>
    <x v="3"/>
    <x v="0"/>
    <x v="0"/>
    <x v="11"/>
    <x v="3"/>
    <n v="3"/>
  </r>
  <r>
    <x v="3"/>
    <x v="1"/>
    <x v="462"/>
    <x v="28"/>
    <n v="995"/>
    <x v="0"/>
    <x v="0"/>
    <x v="1"/>
    <x v="0"/>
    <x v="0"/>
    <x v="1"/>
    <x v="8"/>
    <x v="0"/>
    <n v="3"/>
  </r>
  <r>
    <x v="28"/>
    <x v="1"/>
    <x v="463"/>
    <x v="0"/>
    <n v="996"/>
    <x v="2"/>
    <x v="0"/>
    <x v="2"/>
    <x v="0"/>
    <x v="2"/>
    <x v="1"/>
    <x v="6"/>
    <x v="1"/>
    <n v="3"/>
  </r>
  <r>
    <x v="24"/>
    <x v="1"/>
    <x v="464"/>
    <x v="0"/>
    <n v="997"/>
    <x v="2"/>
    <x v="1"/>
    <x v="7"/>
    <x v="0"/>
    <x v="2"/>
    <x v="1"/>
    <x v="4"/>
    <x v="3"/>
    <n v="2"/>
  </r>
  <r>
    <x v="3"/>
    <x v="1"/>
    <x v="79"/>
    <x v="0"/>
    <n v="998"/>
    <x v="1"/>
    <x v="0"/>
    <x v="4"/>
    <x v="1"/>
    <x v="1"/>
    <x v="0"/>
    <x v="5"/>
    <x v="0"/>
    <n v="3"/>
  </r>
  <r>
    <x v="0"/>
    <x v="1"/>
    <x v="465"/>
    <x v="14"/>
    <n v="999"/>
    <x v="3"/>
    <x v="1"/>
    <x v="7"/>
    <x v="2"/>
    <x v="2"/>
    <x v="1"/>
    <x v="13"/>
    <x v="2"/>
    <n v="4"/>
  </r>
  <r>
    <x v="4"/>
    <x v="1"/>
    <x v="466"/>
    <x v="7"/>
    <n v="1001"/>
    <x v="1"/>
    <x v="0"/>
    <x v="2"/>
    <x v="1"/>
    <x v="1"/>
    <x v="1"/>
    <x v="6"/>
    <x v="2"/>
    <n v="3"/>
  </r>
  <r>
    <x v="28"/>
    <x v="1"/>
    <x v="467"/>
    <x v="5"/>
    <n v="1002"/>
    <x v="2"/>
    <x v="1"/>
    <x v="2"/>
    <x v="3"/>
    <x v="1"/>
    <x v="0"/>
    <x v="2"/>
    <x v="3"/>
    <n v="3"/>
  </r>
  <r>
    <x v="40"/>
    <x v="1"/>
    <x v="468"/>
    <x v="18"/>
    <n v="1003"/>
    <x v="2"/>
    <x v="0"/>
    <x v="0"/>
    <x v="0"/>
    <x v="0"/>
    <x v="0"/>
    <x v="13"/>
    <x v="3"/>
    <n v="3"/>
  </r>
  <r>
    <x v="7"/>
    <x v="0"/>
    <x v="144"/>
    <x v="23"/>
    <n v="1004"/>
    <x v="3"/>
    <x v="0"/>
    <x v="1"/>
    <x v="2"/>
    <x v="1"/>
    <x v="0"/>
    <x v="0"/>
    <x v="2"/>
    <n v="3"/>
  </r>
  <r>
    <x v="24"/>
    <x v="1"/>
    <x v="469"/>
    <x v="4"/>
    <n v="1005"/>
    <x v="2"/>
    <x v="1"/>
    <x v="3"/>
    <x v="2"/>
    <x v="1"/>
    <x v="0"/>
    <x v="8"/>
    <x v="1"/>
    <n v="3"/>
  </r>
  <r>
    <x v="8"/>
    <x v="1"/>
    <x v="2"/>
    <x v="17"/>
    <n v="1006"/>
    <x v="1"/>
    <x v="1"/>
    <x v="1"/>
    <x v="2"/>
    <x v="1"/>
    <x v="1"/>
    <x v="13"/>
    <x v="2"/>
    <n v="2"/>
  </r>
  <r>
    <x v="21"/>
    <x v="1"/>
    <x v="2"/>
    <x v="15"/>
    <n v="1007"/>
    <x v="2"/>
    <x v="1"/>
    <x v="3"/>
    <x v="2"/>
    <x v="2"/>
    <x v="1"/>
    <x v="5"/>
    <x v="2"/>
    <n v="3"/>
  </r>
  <r>
    <x v="17"/>
    <x v="1"/>
    <x v="470"/>
    <x v="27"/>
    <n v="1009"/>
    <x v="2"/>
    <x v="0"/>
    <x v="3"/>
    <x v="2"/>
    <x v="2"/>
    <x v="1"/>
    <x v="2"/>
    <x v="2"/>
    <n v="3"/>
  </r>
  <r>
    <x v="10"/>
    <x v="0"/>
    <x v="318"/>
    <x v="24"/>
    <n v="1010"/>
    <x v="1"/>
    <x v="1"/>
    <x v="2"/>
    <x v="1"/>
    <x v="2"/>
    <x v="0"/>
    <x v="14"/>
    <x v="1"/>
    <n v="1"/>
  </r>
  <r>
    <x v="12"/>
    <x v="1"/>
    <x v="44"/>
    <x v="0"/>
    <n v="1011"/>
    <x v="1"/>
    <x v="0"/>
    <x v="3"/>
    <x v="3"/>
    <x v="1"/>
    <x v="1"/>
    <x v="9"/>
    <x v="3"/>
    <n v="3"/>
  </r>
  <r>
    <x v="41"/>
    <x v="1"/>
    <x v="471"/>
    <x v="12"/>
    <n v="1012"/>
    <x v="0"/>
    <x v="1"/>
    <x v="1"/>
    <x v="0"/>
    <x v="0"/>
    <x v="1"/>
    <x v="2"/>
    <x v="1"/>
    <n v="3"/>
  </r>
  <r>
    <x v="33"/>
    <x v="1"/>
    <x v="472"/>
    <x v="27"/>
    <n v="1013"/>
    <x v="1"/>
    <x v="0"/>
    <x v="3"/>
    <x v="2"/>
    <x v="1"/>
    <x v="1"/>
    <x v="0"/>
    <x v="3"/>
    <n v="3"/>
  </r>
  <r>
    <x v="10"/>
    <x v="1"/>
    <x v="414"/>
    <x v="19"/>
    <n v="1014"/>
    <x v="1"/>
    <x v="0"/>
    <x v="4"/>
    <x v="2"/>
    <x v="2"/>
    <x v="0"/>
    <x v="3"/>
    <x v="3"/>
    <n v="2"/>
  </r>
  <r>
    <x v="7"/>
    <x v="1"/>
    <x v="8"/>
    <x v="1"/>
    <n v="1015"/>
    <x v="0"/>
    <x v="0"/>
    <x v="7"/>
    <x v="3"/>
    <x v="1"/>
    <x v="0"/>
    <x v="3"/>
    <x v="3"/>
    <n v="2"/>
  </r>
  <r>
    <x v="35"/>
    <x v="0"/>
    <x v="41"/>
    <x v="13"/>
    <n v="1016"/>
    <x v="2"/>
    <x v="0"/>
    <x v="1"/>
    <x v="3"/>
    <x v="0"/>
    <x v="0"/>
    <x v="3"/>
    <x v="0"/>
    <n v="3"/>
  </r>
  <r>
    <x v="7"/>
    <x v="0"/>
    <x v="473"/>
    <x v="12"/>
    <n v="1017"/>
    <x v="0"/>
    <x v="0"/>
    <x v="2"/>
    <x v="1"/>
    <x v="0"/>
    <x v="1"/>
    <x v="3"/>
    <x v="0"/>
    <n v="3"/>
  </r>
  <r>
    <x v="25"/>
    <x v="1"/>
    <x v="2"/>
    <x v="2"/>
    <n v="1018"/>
    <x v="2"/>
    <x v="1"/>
    <x v="3"/>
    <x v="0"/>
    <x v="1"/>
    <x v="1"/>
    <x v="3"/>
    <x v="2"/>
    <n v="3"/>
  </r>
  <r>
    <x v="15"/>
    <x v="1"/>
    <x v="474"/>
    <x v="1"/>
    <n v="1019"/>
    <x v="0"/>
    <x v="1"/>
    <x v="2"/>
    <x v="3"/>
    <x v="1"/>
    <x v="1"/>
    <x v="2"/>
    <x v="0"/>
    <n v="2"/>
  </r>
  <r>
    <x v="26"/>
    <x v="1"/>
    <x v="475"/>
    <x v="16"/>
    <n v="1022"/>
    <x v="3"/>
    <x v="1"/>
    <x v="4"/>
    <x v="2"/>
    <x v="0"/>
    <x v="1"/>
    <x v="5"/>
    <x v="1"/>
    <n v="3"/>
  </r>
  <r>
    <x v="26"/>
    <x v="1"/>
    <x v="476"/>
    <x v="18"/>
    <n v="1024"/>
    <x v="1"/>
    <x v="1"/>
    <x v="4"/>
    <x v="2"/>
    <x v="0"/>
    <x v="1"/>
    <x v="6"/>
    <x v="2"/>
    <n v="3"/>
  </r>
  <r>
    <x v="0"/>
    <x v="1"/>
    <x v="237"/>
    <x v="15"/>
    <n v="1025"/>
    <x v="2"/>
    <x v="0"/>
    <x v="3"/>
    <x v="2"/>
    <x v="0"/>
    <x v="1"/>
    <x v="6"/>
    <x v="2"/>
    <n v="3"/>
  </r>
  <r>
    <x v="22"/>
    <x v="1"/>
    <x v="477"/>
    <x v="0"/>
    <n v="1026"/>
    <x v="2"/>
    <x v="0"/>
    <x v="3"/>
    <x v="0"/>
    <x v="1"/>
    <x v="1"/>
    <x v="7"/>
    <x v="3"/>
    <n v="3"/>
  </r>
  <r>
    <x v="4"/>
    <x v="1"/>
    <x v="478"/>
    <x v="2"/>
    <n v="1027"/>
    <x v="3"/>
    <x v="0"/>
    <x v="3"/>
    <x v="0"/>
    <x v="1"/>
    <x v="1"/>
    <x v="8"/>
    <x v="2"/>
    <n v="3"/>
  </r>
  <r>
    <x v="10"/>
    <x v="1"/>
    <x v="100"/>
    <x v="17"/>
    <n v="1028"/>
    <x v="0"/>
    <x v="1"/>
    <x v="2"/>
    <x v="0"/>
    <x v="2"/>
    <x v="1"/>
    <x v="11"/>
    <x v="0"/>
    <n v="2"/>
  </r>
  <r>
    <x v="19"/>
    <x v="1"/>
    <x v="479"/>
    <x v="12"/>
    <n v="1029"/>
    <x v="2"/>
    <x v="1"/>
    <x v="5"/>
    <x v="2"/>
    <x v="1"/>
    <x v="1"/>
    <x v="5"/>
    <x v="2"/>
    <n v="4"/>
  </r>
  <r>
    <x v="24"/>
    <x v="1"/>
    <x v="364"/>
    <x v="14"/>
    <n v="1030"/>
    <x v="3"/>
    <x v="1"/>
    <x v="2"/>
    <x v="0"/>
    <x v="1"/>
    <x v="1"/>
    <x v="8"/>
    <x v="2"/>
    <n v="3"/>
  </r>
  <r>
    <x v="6"/>
    <x v="1"/>
    <x v="377"/>
    <x v="2"/>
    <n v="1032"/>
    <x v="1"/>
    <x v="0"/>
    <x v="3"/>
    <x v="0"/>
    <x v="0"/>
    <x v="0"/>
    <x v="5"/>
    <x v="0"/>
    <n v="3"/>
  </r>
  <r>
    <x v="2"/>
    <x v="0"/>
    <x v="29"/>
    <x v="13"/>
    <n v="1033"/>
    <x v="3"/>
    <x v="0"/>
    <x v="4"/>
    <x v="1"/>
    <x v="1"/>
    <x v="1"/>
    <x v="2"/>
    <x v="0"/>
    <n v="1"/>
  </r>
  <r>
    <x v="27"/>
    <x v="1"/>
    <x v="2"/>
    <x v="21"/>
    <n v="1034"/>
    <x v="1"/>
    <x v="1"/>
    <x v="4"/>
    <x v="1"/>
    <x v="1"/>
    <x v="0"/>
    <x v="6"/>
    <x v="1"/>
    <n v="3"/>
  </r>
  <r>
    <x v="0"/>
    <x v="1"/>
    <x v="480"/>
    <x v="15"/>
    <n v="1035"/>
    <x v="0"/>
    <x v="0"/>
    <x v="7"/>
    <x v="2"/>
    <x v="2"/>
    <x v="1"/>
    <x v="4"/>
    <x v="2"/>
    <n v="3"/>
  </r>
  <r>
    <x v="8"/>
    <x v="1"/>
    <x v="481"/>
    <x v="3"/>
    <n v="1036"/>
    <x v="0"/>
    <x v="1"/>
    <x v="0"/>
    <x v="0"/>
    <x v="0"/>
    <x v="0"/>
    <x v="9"/>
    <x v="3"/>
    <n v="3"/>
  </r>
  <r>
    <x v="25"/>
    <x v="0"/>
    <x v="2"/>
    <x v="22"/>
    <n v="1037"/>
    <x v="0"/>
    <x v="1"/>
    <x v="0"/>
    <x v="3"/>
    <x v="0"/>
    <x v="1"/>
    <x v="8"/>
    <x v="1"/>
    <n v="3"/>
  </r>
  <r>
    <x v="39"/>
    <x v="0"/>
    <x v="2"/>
    <x v="2"/>
    <n v="1038"/>
    <x v="3"/>
    <x v="0"/>
    <x v="5"/>
    <x v="0"/>
    <x v="1"/>
    <x v="1"/>
    <x v="2"/>
    <x v="1"/>
    <n v="3"/>
  </r>
  <r>
    <x v="20"/>
    <x v="1"/>
    <x v="286"/>
    <x v="26"/>
    <n v="1039"/>
    <x v="2"/>
    <x v="0"/>
    <x v="0"/>
    <x v="0"/>
    <x v="1"/>
    <x v="0"/>
    <x v="8"/>
    <x v="3"/>
    <n v="3"/>
  </r>
  <r>
    <x v="24"/>
    <x v="1"/>
    <x v="482"/>
    <x v="0"/>
    <n v="1040"/>
    <x v="2"/>
    <x v="0"/>
    <x v="0"/>
    <x v="2"/>
    <x v="1"/>
    <x v="1"/>
    <x v="9"/>
    <x v="0"/>
    <n v="3"/>
  </r>
  <r>
    <x v="9"/>
    <x v="0"/>
    <x v="2"/>
    <x v="7"/>
    <n v="1042"/>
    <x v="1"/>
    <x v="0"/>
    <x v="2"/>
    <x v="3"/>
    <x v="0"/>
    <x v="1"/>
    <x v="7"/>
    <x v="3"/>
    <n v="3"/>
  </r>
  <r>
    <x v="22"/>
    <x v="1"/>
    <x v="64"/>
    <x v="23"/>
    <n v="1043"/>
    <x v="2"/>
    <x v="0"/>
    <x v="3"/>
    <x v="3"/>
    <x v="0"/>
    <x v="0"/>
    <x v="5"/>
    <x v="3"/>
    <n v="3"/>
  </r>
  <r>
    <x v="3"/>
    <x v="1"/>
    <x v="483"/>
    <x v="1"/>
    <n v="1044"/>
    <x v="0"/>
    <x v="0"/>
    <x v="6"/>
    <x v="0"/>
    <x v="0"/>
    <x v="1"/>
    <x v="10"/>
    <x v="1"/>
    <n v="2"/>
  </r>
  <r>
    <x v="28"/>
    <x v="1"/>
    <x v="484"/>
    <x v="13"/>
    <n v="1045"/>
    <x v="2"/>
    <x v="0"/>
    <x v="5"/>
    <x v="0"/>
    <x v="1"/>
    <x v="1"/>
    <x v="5"/>
    <x v="2"/>
    <n v="4"/>
  </r>
  <r>
    <x v="5"/>
    <x v="1"/>
    <x v="485"/>
    <x v="22"/>
    <n v="1046"/>
    <x v="2"/>
    <x v="0"/>
    <x v="2"/>
    <x v="2"/>
    <x v="0"/>
    <x v="1"/>
    <x v="9"/>
    <x v="2"/>
    <n v="3"/>
  </r>
  <r>
    <x v="13"/>
    <x v="1"/>
    <x v="6"/>
    <x v="0"/>
    <n v="1047"/>
    <x v="0"/>
    <x v="1"/>
    <x v="0"/>
    <x v="0"/>
    <x v="2"/>
    <x v="1"/>
    <x v="0"/>
    <x v="1"/>
    <n v="2"/>
  </r>
  <r>
    <x v="6"/>
    <x v="1"/>
    <x v="486"/>
    <x v="0"/>
    <n v="1048"/>
    <x v="0"/>
    <x v="1"/>
    <x v="5"/>
    <x v="0"/>
    <x v="1"/>
    <x v="0"/>
    <x v="6"/>
    <x v="3"/>
    <n v="1"/>
  </r>
  <r>
    <x v="28"/>
    <x v="1"/>
    <x v="487"/>
    <x v="4"/>
    <n v="1049"/>
    <x v="0"/>
    <x v="1"/>
    <x v="8"/>
    <x v="1"/>
    <x v="0"/>
    <x v="1"/>
    <x v="7"/>
    <x v="0"/>
    <n v="3"/>
  </r>
  <r>
    <x v="16"/>
    <x v="1"/>
    <x v="488"/>
    <x v="2"/>
    <n v="1050"/>
    <x v="1"/>
    <x v="0"/>
    <x v="0"/>
    <x v="1"/>
    <x v="1"/>
    <x v="1"/>
    <x v="9"/>
    <x v="0"/>
    <n v="3"/>
  </r>
  <r>
    <x v="9"/>
    <x v="0"/>
    <x v="489"/>
    <x v="8"/>
    <n v="1052"/>
    <x v="3"/>
    <x v="1"/>
    <x v="2"/>
    <x v="2"/>
    <x v="2"/>
    <x v="1"/>
    <x v="6"/>
    <x v="2"/>
    <n v="2"/>
  </r>
  <r>
    <x v="25"/>
    <x v="0"/>
    <x v="2"/>
    <x v="2"/>
    <n v="1053"/>
    <x v="3"/>
    <x v="1"/>
    <x v="1"/>
    <x v="3"/>
    <x v="1"/>
    <x v="0"/>
    <x v="6"/>
    <x v="2"/>
    <n v="3"/>
  </r>
  <r>
    <x v="13"/>
    <x v="1"/>
    <x v="445"/>
    <x v="17"/>
    <n v="1055"/>
    <x v="1"/>
    <x v="0"/>
    <x v="6"/>
    <x v="2"/>
    <x v="1"/>
    <x v="0"/>
    <x v="3"/>
    <x v="1"/>
    <n v="3"/>
  </r>
  <r>
    <x v="14"/>
    <x v="1"/>
    <x v="2"/>
    <x v="17"/>
    <n v="1056"/>
    <x v="2"/>
    <x v="1"/>
    <x v="6"/>
    <x v="1"/>
    <x v="1"/>
    <x v="1"/>
    <x v="3"/>
    <x v="2"/>
    <n v="3"/>
  </r>
  <r>
    <x v="8"/>
    <x v="1"/>
    <x v="490"/>
    <x v="3"/>
    <n v="1060"/>
    <x v="1"/>
    <x v="1"/>
    <x v="1"/>
    <x v="2"/>
    <x v="1"/>
    <x v="1"/>
    <x v="7"/>
    <x v="0"/>
    <n v="3"/>
  </r>
  <r>
    <x v="24"/>
    <x v="1"/>
    <x v="491"/>
    <x v="2"/>
    <n v="1061"/>
    <x v="0"/>
    <x v="1"/>
    <x v="7"/>
    <x v="2"/>
    <x v="1"/>
    <x v="0"/>
    <x v="3"/>
    <x v="1"/>
    <n v="2"/>
  </r>
  <r>
    <x v="2"/>
    <x v="1"/>
    <x v="488"/>
    <x v="3"/>
    <n v="1062"/>
    <x v="2"/>
    <x v="0"/>
    <x v="4"/>
    <x v="1"/>
    <x v="0"/>
    <x v="1"/>
    <x v="2"/>
    <x v="0"/>
    <n v="2"/>
  </r>
  <r>
    <x v="32"/>
    <x v="1"/>
    <x v="413"/>
    <x v="9"/>
    <n v="1066"/>
    <x v="1"/>
    <x v="1"/>
    <x v="0"/>
    <x v="3"/>
    <x v="1"/>
    <x v="1"/>
    <x v="3"/>
    <x v="2"/>
    <n v="2"/>
  </r>
  <r>
    <x v="25"/>
    <x v="1"/>
    <x v="257"/>
    <x v="0"/>
    <n v="1068"/>
    <x v="3"/>
    <x v="0"/>
    <x v="1"/>
    <x v="2"/>
    <x v="2"/>
    <x v="1"/>
    <x v="5"/>
    <x v="3"/>
    <n v="3"/>
  </r>
  <r>
    <x v="21"/>
    <x v="1"/>
    <x v="368"/>
    <x v="0"/>
    <n v="1069"/>
    <x v="2"/>
    <x v="1"/>
    <x v="7"/>
    <x v="0"/>
    <x v="2"/>
    <x v="1"/>
    <x v="13"/>
    <x v="1"/>
    <n v="3"/>
  </r>
  <r>
    <x v="33"/>
    <x v="1"/>
    <x v="59"/>
    <x v="2"/>
    <n v="1070"/>
    <x v="1"/>
    <x v="0"/>
    <x v="0"/>
    <x v="2"/>
    <x v="1"/>
    <x v="1"/>
    <x v="0"/>
    <x v="2"/>
    <n v="3"/>
  </r>
  <r>
    <x v="29"/>
    <x v="1"/>
    <x v="31"/>
    <x v="14"/>
    <n v="1071"/>
    <x v="3"/>
    <x v="0"/>
    <x v="1"/>
    <x v="2"/>
    <x v="1"/>
    <x v="1"/>
    <x v="10"/>
    <x v="2"/>
    <n v="3"/>
  </r>
  <r>
    <x v="9"/>
    <x v="1"/>
    <x v="492"/>
    <x v="20"/>
    <n v="1073"/>
    <x v="2"/>
    <x v="0"/>
    <x v="3"/>
    <x v="0"/>
    <x v="0"/>
    <x v="1"/>
    <x v="0"/>
    <x v="2"/>
    <n v="2"/>
  </r>
  <r>
    <x v="27"/>
    <x v="1"/>
    <x v="2"/>
    <x v="2"/>
    <n v="1074"/>
    <x v="1"/>
    <x v="1"/>
    <x v="5"/>
    <x v="3"/>
    <x v="0"/>
    <x v="1"/>
    <x v="2"/>
    <x v="2"/>
    <n v="4"/>
  </r>
  <r>
    <x v="23"/>
    <x v="1"/>
    <x v="493"/>
    <x v="19"/>
    <n v="1076"/>
    <x v="1"/>
    <x v="1"/>
    <x v="0"/>
    <x v="0"/>
    <x v="2"/>
    <x v="1"/>
    <x v="5"/>
    <x v="3"/>
    <n v="3"/>
  </r>
  <r>
    <x v="35"/>
    <x v="0"/>
    <x v="494"/>
    <x v="14"/>
    <n v="1077"/>
    <x v="2"/>
    <x v="0"/>
    <x v="6"/>
    <x v="0"/>
    <x v="0"/>
    <x v="0"/>
    <x v="6"/>
    <x v="2"/>
    <n v="3"/>
  </r>
  <r>
    <x v="18"/>
    <x v="0"/>
    <x v="2"/>
    <x v="17"/>
    <n v="1079"/>
    <x v="1"/>
    <x v="0"/>
    <x v="2"/>
    <x v="3"/>
    <x v="0"/>
    <x v="1"/>
    <x v="5"/>
    <x v="0"/>
    <n v="2"/>
  </r>
  <r>
    <x v="21"/>
    <x v="1"/>
    <x v="495"/>
    <x v="1"/>
    <n v="1080"/>
    <x v="2"/>
    <x v="0"/>
    <x v="1"/>
    <x v="3"/>
    <x v="2"/>
    <x v="0"/>
    <x v="1"/>
    <x v="0"/>
    <n v="3"/>
  </r>
  <r>
    <x v="31"/>
    <x v="0"/>
    <x v="168"/>
    <x v="18"/>
    <n v="1081"/>
    <x v="3"/>
    <x v="1"/>
    <x v="1"/>
    <x v="2"/>
    <x v="1"/>
    <x v="0"/>
    <x v="9"/>
    <x v="3"/>
    <n v="4"/>
  </r>
  <r>
    <x v="14"/>
    <x v="0"/>
    <x v="496"/>
    <x v="4"/>
    <n v="1082"/>
    <x v="0"/>
    <x v="1"/>
    <x v="4"/>
    <x v="3"/>
    <x v="0"/>
    <x v="1"/>
    <x v="9"/>
    <x v="0"/>
    <n v="2"/>
  </r>
  <r>
    <x v="25"/>
    <x v="1"/>
    <x v="280"/>
    <x v="0"/>
    <n v="1083"/>
    <x v="3"/>
    <x v="1"/>
    <x v="2"/>
    <x v="3"/>
    <x v="1"/>
    <x v="1"/>
    <x v="7"/>
    <x v="0"/>
    <n v="3"/>
  </r>
  <r>
    <x v="7"/>
    <x v="1"/>
    <x v="338"/>
    <x v="25"/>
    <n v="1084"/>
    <x v="1"/>
    <x v="1"/>
    <x v="3"/>
    <x v="3"/>
    <x v="1"/>
    <x v="1"/>
    <x v="2"/>
    <x v="3"/>
    <n v="2"/>
  </r>
  <r>
    <x v="0"/>
    <x v="1"/>
    <x v="308"/>
    <x v="15"/>
    <n v="1085"/>
    <x v="0"/>
    <x v="0"/>
    <x v="1"/>
    <x v="2"/>
    <x v="1"/>
    <x v="1"/>
    <x v="5"/>
    <x v="3"/>
    <n v="3"/>
  </r>
  <r>
    <x v="8"/>
    <x v="1"/>
    <x v="497"/>
    <x v="27"/>
    <n v="1088"/>
    <x v="1"/>
    <x v="0"/>
    <x v="4"/>
    <x v="2"/>
    <x v="1"/>
    <x v="1"/>
    <x v="8"/>
    <x v="0"/>
    <n v="2"/>
  </r>
  <r>
    <x v="32"/>
    <x v="1"/>
    <x v="498"/>
    <x v="25"/>
    <n v="1092"/>
    <x v="3"/>
    <x v="1"/>
    <x v="4"/>
    <x v="0"/>
    <x v="1"/>
    <x v="1"/>
    <x v="11"/>
    <x v="1"/>
    <n v="3"/>
  </r>
  <r>
    <x v="4"/>
    <x v="1"/>
    <x v="2"/>
    <x v="1"/>
    <n v="1094"/>
    <x v="3"/>
    <x v="1"/>
    <x v="2"/>
    <x v="2"/>
    <x v="1"/>
    <x v="1"/>
    <x v="10"/>
    <x v="1"/>
    <n v="3"/>
  </r>
  <r>
    <x v="27"/>
    <x v="1"/>
    <x v="226"/>
    <x v="2"/>
    <n v="1096"/>
    <x v="2"/>
    <x v="1"/>
    <x v="3"/>
    <x v="1"/>
    <x v="1"/>
    <x v="1"/>
    <x v="8"/>
    <x v="2"/>
    <n v="3"/>
  </r>
  <r>
    <x v="14"/>
    <x v="1"/>
    <x v="106"/>
    <x v="17"/>
    <n v="1097"/>
    <x v="1"/>
    <x v="0"/>
    <x v="1"/>
    <x v="2"/>
    <x v="0"/>
    <x v="1"/>
    <x v="5"/>
    <x v="1"/>
    <n v="4"/>
  </r>
  <r>
    <x v="20"/>
    <x v="0"/>
    <x v="455"/>
    <x v="0"/>
    <n v="1098"/>
    <x v="0"/>
    <x v="1"/>
    <x v="8"/>
    <x v="3"/>
    <x v="1"/>
    <x v="1"/>
    <x v="6"/>
    <x v="1"/>
    <n v="3"/>
  </r>
  <r>
    <x v="3"/>
    <x v="1"/>
    <x v="359"/>
    <x v="12"/>
    <n v="1099"/>
    <x v="2"/>
    <x v="1"/>
    <x v="4"/>
    <x v="0"/>
    <x v="2"/>
    <x v="1"/>
    <x v="2"/>
    <x v="3"/>
    <n v="3"/>
  </r>
  <r>
    <x v="10"/>
    <x v="0"/>
    <x v="499"/>
    <x v="18"/>
    <n v="1100"/>
    <x v="2"/>
    <x v="1"/>
    <x v="0"/>
    <x v="3"/>
    <x v="0"/>
    <x v="0"/>
    <x v="4"/>
    <x v="0"/>
    <n v="3"/>
  </r>
  <r>
    <x v="3"/>
    <x v="0"/>
    <x v="79"/>
    <x v="22"/>
    <n v="1101"/>
    <x v="3"/>
    <x v="0"/>
    <x v="1"/>
    <x v="2"/>
    <x v="0"/>
    <x v="1"/>
    <x v="4"/>
    <x v="2"/>
    <n v="3"/>
  </r>
  <r>
    <x v="14"/>
    <x v="1"/>
    <x v="25"/>
    <x v="8"/>
    <n v="1102"/>
    <x v="3"/>
    <x v="1"/>
    <x v="2"/>
    <x v="2"/>
    <x v="2"/>
    <x v="1"/>
    <x v="7"/>
    <x v="1"/>
    <n v="2"/>
  </r>
  <r>
    <x v="13"/>
    <x v="1"/>
    <x v="437"/>
    <x v="3"/>
    <n v="1103"/>
    <x v="3"/>
    <x v="1"/>
    <x v="4"/>
    <x v="0"/>
    <x v="0"/>
    <x v="1"/>
    <x v="13"/>
    <x v="3"/>
    <n v="2"/>
  </r>
  <r>
    <x v="2"/>
    <x v="1"/>
    <x v="500"/>
    <x v="17"/>
    <n v="1105"/>
    <x v="2"/>
    <x v="0"/>
    <x v="0"/>
    <x v="0"/>
    <x v="2"/>
    <x v="0"/>
    <x v="6"/>
    <x v="3"/>
    <n v="3"/>
  </r>
  <r>
    <x v="36"/>
    <x v="0"/>
    <x v="13"/>
    <x v="18"/>
    <n v="1106"/>
    <x v="2"/>
    <x v="1"/>
    <x v="2"/>
    <x v="0"/>
    <x v="1"/>
    <x v="0"/>
    <x v="2"/>
    <x v="2"/>
    <n v="4"/>
  </r>
  <r>
    <x v="25"/>
    <x v="0"/>
    <x v="2"/>
    <x v="11"/>
    <n v="1107"/>
    <x v="3"/>
    <x v="1"/>
    <x v="2"/>
    <x v="2"/>
    <x v="2"/>
    <x v="1"/>
    <x v="3"/>
    <x v="3"/>
    <n v="2"/>
  </r>
  <r>
    <x v="3"/>
    <x v="0"/>
    <x v="181"/>
    <x v="19"/>
    <n v="1108"/>
    <x v="3"/>
    <x v="1"/>
    <x v="1"/>
    <x v="1"/>
    <x v="0"/>
    <x v="0"/>
    <x v="11"/>
    <x v="2"/>
    <n v="3"/>
  </r>
  <r>
    <x v="19"/>
    <x v="1"/>
    <x v="501"/>
    <x v="2"/>
    <n v="1109"/>
    <x v="2"/>
    <x v="1"/>
    <x v="5"/>
    <x v="3"/>
    <x v="1"/>
    <x v="1"/>
    <x v="13"/>
    <x v="1"/>
    <n v="3"/>
  </r>
  <r>
    <x v="14"/>
    <x v="0"/>
    <x v="292"/>
    <x v="0"/>
    <n v="1111"/>
    <x v="3"/>
    <x v="1"/>
    <x v="2"/>
    <x v="1"/>
    <x v="2"/>
    <x v="1"/>
    <x v="2"/>
    <x v="0"/>
    <n v="3"/>
  </r>
  <r>
    <x v="24"/>
    <x v="0"/>
    <x v="502"/>
    <x v="0"/>
    <n v="1113"/>
    <x v="2"/>
    <x v="1"/>
    <x v="0"/>
    <x v="2"/>
    <x v="0"/>
    <x v="0"/>
    <x v="3"/>
    <x v="1"/>
    <n v="3"/>
  </r>
  <r>
    <x v="3"/>
    <x v="1"/>
    <x v="354"/>
    <x v="15"/>
    <n v="1114"/>
    <x v="2"/>
    <x v="0"/>
    <x v="0"/>
    <x v="1"/>
    <x v="1"/>
    <x v="1"/>
    <x v="13"/>
    <x v="3"/>
    <n v="3"/>
  </r>
  <r>
    <x v="13"/>
    <x v="1"/>
    <x v="503"/>
    <x v="3"/>
    <n v="1115"/>
    <x v="1"/>
    <x v="1"/>
    <x v="1"/>
    <x v="0"/>
    <x v="1"/>
    <x v="1"/>
    <x v="3"/>
    <x v="1"/>
    <n v="3"/>
  </r>
  <r>
    <x v="26"/>
    <x v="1"/>
    <x v="504"/>
    <x v="0"/>
    <n v="1116"/>
    <x v="3"/>
    <x v="1"/>
    <x v="5"/>
    <x v="0"/>
    <x v="0"/>
    <x v="1"/>
    <x v="4"/>
    <x v="3"/>
    <n v="2"/>
  </r>
  <r>
    <x v="28"/>
    <x v="1"/>
    <x v="505"/>
    <x v="14"/>
    <n v="1117"/>
    <x v="0"/>
    <x v="0"/>
    <x v="0"/>
    <x v="2"/>
    <x v="1"/>
    <x v="1"/>
    <x v="5"/>
    <x v="1"/>
    <n v="3"/>
  </r>
  <r>
    <x v="39"/>
    <x v="1"/>
    <x v="33"/>
    <x v="15"/>
    <n v="1118"/>
    <x v="0"/>
    <x v="1"/>
    <x v="4"/>
    <x v="1"/>
    <x v="0"/>
    <x v="1"/>
    <x v="10"/>
    <x v="1"/>
    <n v="3"/>
  </r>
  <r>
    <x v="8"/>
    <x v="1"/>
    <x v="506"/>
    <x v="17"/>
    <n v="1119"/>
    <x v="1"/>
    <x v="1"/>
    <x v="0"/>
    <x v="2"/>
    <x v="2"/>
    <x v="0"/>
    <x v="6"/>
    <x v="2"/>
    <n v="3"/>
  </r>
  <r>
    <x v="11"/>
    <x v="1"/>
    <x v="273"/>
    <x v="26"/>
    <n v="1120"/>
    <x v="1"/>
    <x v="0"/>
    <x v="1"/>
    <x v="0"/>
    <x v="2"/>
    <x v="1"/>
    <x v="4"/>
    <x v="0"/>
    <n v="3"/>
  </r>
  <r>
    <x v="14"/>
    <x v="1"/>
    <x v="208"/>
    <x v="3"/>
    <n v="1121"/>
    <x v="2"/>
    <x v="0"/>
    <x v="3"/>
    <x v="1"/>
    <x v="2"/>
    <x v="1"/>
    <x v="13"/>
    <x v="2"/>
    <n v="2"/>
  </r>
  <r>
    <x v="21"/>
    <x v="1"/>
    <x v="507"/>
    <x v="3"/>
    <n v="1124"/>
    <x v="3"/>
    <x v="1"/>
    <x v="5"/>
    <x v="2"/>
    <x v="1"/>
    <x v="1"/>
    <x v="9"/>
    <x v="1"/>
    <n v="3"/>
  </r>
  <r>
    <x v="8"/>
    <x v="1"/>
    <x v="412"/>
    <x v="2"/>
    <n v="1125"/>
    <x v="2"/>
    <x v="1"/>
    <x v="0"/>
    <x v="1"/>
    <x v="0"/>
    <x v="1"/>
    <x v="7"/>
    <x v="3"/>
    <n v="3"/>
  </r>
  <r>
    <x v="23"/>
    <x v="1"/>
    <x v="59"/>
    <x v="6"/>
    <n v="1126"/>
    <x v="1"/>
    <x v="0"/>
    <x v="3"/>
    <x v="3"/>
    <x v="1"/>
    <x v="1"/>
    <x v="0"/>
    <x v="3"/>
    <n v="3"/>
  </r>
  <r>
    <x v="22"/>
    <x v="0"/>
    <x v="508"/>
    <x v="2"/>
    <n v="1127"/>
    <x v="3"/>
    <x v="1"/>
    <x v="4"/>
    <x v="0"/>
    <x v="2"/>
    <x v="1"/>
    <x v="3"/>
    <x v="1"/>
    <n v="3"/>
  </r>
  <r>
    <x v="32"/>
    <x v="1"/>
    <x v="509"/>
    <x v="24"/>
    <n v="1128"/>
    <x v="1"/>
    <x v="1"/>
    <x v="7"/>
    <x v="2"/>
    <x v="0"/>
    <x v="1"/>
    <x v="6"/>
    <x v="0"/>
    <n v="4"/>
  </r>
  <r>
    <x v="18"/>
    <x v="1"/>
    <x v="510"/>
    <x v="0"/>
    <n v="1131"/>
    <x v="2"/>
    <x v="0"/>
    <x v="1"/>
    <x v="1"/>
    <x v="0"/>
    <x v="0"/>
    <x v="3"/>
    <x v="3"/>
    <n v="4"/>
  </r>
  <r>
    <x v="22"/>
    <x v="1"/>
    <x v="511"/>
    <x v="14"/>
    <n v="1132"/>
    <x v="1"/>
    <x v="1"/>
    <x v="2"/>
    <x v="1"/>
    <x v="0"/>
    <x v="1"/>
    <x v="3"/>
    <x v="3"/>
    <n v="2"/>
  </r>
  <r>
    <x v="9"/>
    <x v="1"/>
    <x v="2"/>
    <x v="21"/>
    <n v="1133"/>
    <x v="3"/>
    <x v="1"/>
    <x v="3"/>
    <x v="0"/>
    <x v="0"/>
    <x v="1"/>
    <x v="11"/>
    <x v="0"/>
    <n v="3"/>
  </r>
  <r>
    <x v="12"/>
    <x v="1"/>
    <x v="512"/>
    <x v="25"/>
    <n v="1135"/>
    <x v="1"/>
    <x v="1"/>
    <x v="6"/>
    <x v="0"/>
    <x v="1"/>
    <x v="1"/>
    <x v="9"/>
    <x v="0"/>
    <n v="3"/>
  </r>
  <r>
    <x v="14"/>
    <x v="1"/>
    <x v="513"/>
    <x v="2"/>
    <n v="1136"/>
    <x v="3"/>
    <x v="1"/>
    <x v="1"/>
    <x v="1"/>
    <x v="1"/>
    <x v="1"/>
    <x v="13"/>
    <x v="0"/>
    <n v="1"/>
  </r>
  <r>
    <x v="10"/>
    <x v="1"/>
    <x v="514"/>
    <x v="13"/>
    <n v="1137"/>
    <x v="2"/>
    <x v="1"/>
    <x v="0"/>
    <x v="0"/>
    <x v="2"/>
    <x v="1"/>
    <x v="0"/>
    <x v="1"/>
    <n v="3"/>
  </r>
  <r>
    <x v="1"/>
    <x v="1"/>
    <x v="515"/>
    <x v="1"/>
    <n v="1138"/>
    <x v="2"/>
    <x v="1"/>
    <x v="0"/>
    <x v="1"/>
    <x v="1"/>
    <x v="1"/>
    <x v="13"/>
    <x v="2"/>
    <n v="3"/>
  </r>
  <r>
    <x v="13"/>
    <x v="1"/>
    <x v="495"/>
    <x v="2"/>
    <n v="1140"/>
    <x v="2"/>
    <x v="1"/>
    <x v="3"/>
    <x v="2"/>
    <x v="0"/>
    <x v="1"/>
    <x v="0"/>
    <x v="1"/>
    <n v="2"/>
  </r>
  <r>
    <x v="11"/>
    <x v="1"/>
    <x v="516"/>
    <x v="17"/>
    <n v="1143"/>
    <x v="2"/>
    <x v="0"/>
    <x v="1"/>
    <x v="1"/>
    <x v="2"/>
    <x v="1"/>
    <x v="6"/>
    <x v="1"/>
    <n v="2"/>
  </r>
  <r>
    <x v="19"/>
    <x v="1"/>
    <x v="444"/>
    <x v="22"/>
    <n v="1148"/>
    <x v="0"/>
    <x v="1"/>
    <x v="2"/>
    <x v="0"/>
    <x v="0"/>
    <x v="1"/>
    <x v="10"/>
    <x v="0"/>
    <n v="3"/>
  </r>
  <r>
    <x v="11"/>
    <x v="1"/>
    <x v="517"/>
    <x v="1"/>
    <n v="1150"/>
    <x v="0"/>
    <x v="1"/>
    <x v="3"/>
    <x v="0"/>
    <x v="1"/>
    <x v="0"/>
    <x v="2"/>
    <x v="3"/>
    <n v="2"/>
  </r>
  <r>
    <x v="8"/>
    <x v="1"/>
    <x v="518"/>
    <x v="0"/>
    <n v="1152"/>
    <x v="1"/>
    <x v="1"/>
    <x v="8"/>
    <x v="2"/>
    <x v="1"/>
    <x v="1"/>
    <x v="5"/>
    <x v="1"/>
    <n v="4"/>
  </r>
  <r>
    <x v="14"/>
    <x v="1"/>
    <x v="519"/>
    <x v="16"/>
    <n v="1154"/>
    <x v="1"/>
    <x v="1"/>
    <x v="1"/>
    <x v="2"/>
    <x v="2"/>
    <x v="0"/>
    <x v="6"/>
    <x v="1"/>
    <n v="3"/>
  </r>
  <r>
    <x v="41"/>
    <x v="0"/>
    <x v="480"/>
    <x v="1"/>
    <n v="1156"/>
    <x v="1"/>
    <x v="1"/>
    <x v="2"/>
    <x v="2"/>
    <x v="0"/>
    <x v="1"/>
    <x v="9"/>
    <x v="1"/>
    <n v="3"/>
  </r>
  <r>
    <x v="3"/>
    <x v="0"/>
    <x v="520"/>
    <x v="14"/>
    <n v="1157"/>
    <x v="3"/>
    <x v="0"/>
    <x v="0"/>
    <x v="3"/>
    <x v="0"/>
    <x v="0"/>
    <x v="13"/>
    <x v="0"/>
    <n v="3"/>
  </r>
  <r>
    <x v="0"/>
    <x v="1"/>
    <x v="370"/>
    <x v="20"/>
    <n v="1158"/>
    <x v="0"/>
    <x v="1"/>
    <x v="2"/>
    <x v="0"/>
    <x v="1"/>
    <x v="0"/>
    <x v="0"/>
    <x v="0"/>
    <n v="3"/>
  </r>
  <r>
    <x v="12"/>
    <x v="0"/>
    <x v="521"/>
    <x v="8"/>
    <n v="1160"/>
    <x v="1"/>
    <x v="1"/>
    <x v="2"/>
    <x v="2"/>
    <x v="1"/>
    <x v="1"/>
    <x v="9"/>
    <x v="3"/>
    <n v="2"/>
  </r>
  <r>
    <x v="2"/>
    <x v="1"/>
    <x v="522"/>
    <x v="19"/>
    <n v="1161"/>
    <x v="1"/>
    <x v="0"/>
    <x v="4"/>
    <x v="0"/>
    <x v="2"/>
    <x v="1"/>
    <x v="5"/>
    <x v="3"/>
    <n v="3"/>
  </r>
  <r>
    <x v="4"/>
    <x v="1"/>
    <x v="523"/>
    <x v="16"/>
    <n v="1162"/>
    <x v="2"/>
    <x v="1"/>
    <x v="1"/>
    <x v="2"/>
    <x v="1"/>
    <x v="1"/>
    <x v="5"/>
    <x v="3"/>
    <n v="3"/>
  </r>
  <r>
    <x v="13"/>
    <x v="1"/>
    <x v="2"/>
    <x v="14"/>
    <n v="1163"/>
    <x v="0"/>
    <x v="0"/>
    <x v="0"/>
    <x v="2"/>
    <x v="1"/>
    <x v="1"/>
    <x v="11"/>
    <x v="0"/>
    <n v="2"/>
  </r>
  <r>
    <x v="10"/>
    <x v="1"/>
    <x v="2"/>
    <x v="1"/>
    <n v="1164"/>
    <x v="1"/>
    <x v="1"/>
    <x v="8"/>
    <x v="2"/>
    <x v="0"/>
    <x v="1"/>
    <x v="13"/>
    <x v="2"/>
    <n v="1"/>
  </r>
  <r>
    <x v="11"/>
    <x v="0"/>
    <x v="2"/>
    <x v="5"/>
    <n v="1165"/>
    <x v="2"/>
    <x v="0"/>
    <x v="0"/>
    <x v="3"/>
    <x v="1"/>
    <x v="1"/>
    <x v="3"/>
    <x v="0"/>
    <n v="1"/>
  </r>
  <r>
    <x v="32"/>
    <x v="1"/>
    <x v="2"/>
    <x v="14"/>
    <n v="1166"/>
    <x v="0"/>
    <x v="0"/>
    <x v="7"/>
    <x v="2"/>
    <x v="0"/>
    <x v="1"/>
    <x v="3"/>
    <x v="3"/>
    <n v="2"/>
  </r>
  <r>
    <x v="19"/>
    <x v="0"/>
    <x v="2"/>
    <x v="20"/>
    <n v="1167"/>
    <x v="1"/>
    <x v="1"/>
    <x v="0"/>
    <x v="3"/>
    <x v="0"/>
    <x v="0"/>
    <x v="3"/>
    <x v="2"/>
    <n v="2"/>
  </r>
  <r>
    <x v="19"/>
    <x v="1"/>
    <x v="524"/>
    <x v="18"/>
    <n v="1171"/>
    <x v="0"/>
    <x v="1"/>
    <x v="0"/>
    <x v="3"/>
    <x v="0"/>
    <x v="1"/>
    <x v="3"/>
    <x v="1"/>
    <n v="4"/>
  </r>
  <r>
    <x v="10"/>
    <x v="1"/>
    <x v="525"/>
    <x v="0"/>
    <n v="1172"/>
    <x v="2"/>
    <x v="1"/>
    <x v="2"/>
    <x v="2"/>
    <x v="1"/>
    <x v="1"/>
    <x v="3"/>
    <x v="2"/>
    <n v="3"/>
  </r>
  <r>
    <x v="17"/>
    <x v="1"/>
    <x v="20"/>
    <x v="4"/>
    <n v="1173"/>
    <x v="2"/>
    <x v="1"/>
    <x v="2"/>
    <x v="1"/>
    <x v="0"/>
    <x v="1"/>
    <x v="4"/>
    <x v="1"/>
    <n v="3"/>
  </r>
  <r>
    <x v="14"/>
    <x v="0"/>
    <x v="284"/>
    <x v="20"/>
    <n v="1175"/>
    <x v="1"/>
    <x v="0"/>
    <x v="2"/>
    <x v="0"/>
    <x v="1"/>
    <x v="0"/>
    <x v="3"/>
    <x v="1"/>
    <n v="2"/>
  </r>
  <r>
    <x v="25"/>
    <x v="1"/>
    <x v="526"/>
    <x v="3"/>
    <n v="1177"/>
    <x v="3"/>
    <x v="1"/>
    <x v="2"/>
    <x v="0"/>
    <x v="1"/>
    <x v="1"/>
    <x v="4"/>
    <x v="2"/>
    <n v="3"/>
  </r>
  <r>
    <x v="7"/>
    <x v="1"/>
    <x v="28"/>
    <x v="17"/>
    <n v="1179"/>
    <x v="1"/>
    <x v="1"/>
    <x v="0"/>
    <x v="2"/>
    <x v="1"/>
    <x v="1"/>
    <x v="8"/>
    <x v="0"/>
    <n v="3"/>
  </r>
  <r>
    <x v="32"/>
    <x v="1"/>
    <x v="527"/>
    <x v="9"/>
    <n v="1180"/>
    <x v="1"/>
    <x v="0"/>
    <x v="1"/>
    <x v="0"/>
    <x v="1"/>
    <x v="0"/>
    <x v="5"/>
    <x v="1"/>
    <n v="1"/>
  </r>
  <r>
    <x v="10"/>
    <x v="1"/>
    <x v="528"/>
    <x v="2"/>
    <n v="1182"/>
    <x v="1"/>
    <x v="1"/>
    <x v="3"/>
    <x v="1"/>
    <x v="2"/>
    <x v="1"/>
    <x v="8"/>
    <x v="2"/>
    <n v="4"/>
  </r>
  <r>
    <x v="13"/>
    <x v="1"/>
    <x v="70"/>
    <x v="0"/>
    <n v="1184"/>
    <x v="2"/>
    <x v="1"/>
    <x v="4"/>
    <x v="3"/>
    <x v="0"/>
    <x v="1"/>
    <x v="11"/>
    <x v="3"/>
    <n v="3"/>
  </r>
  <r>
    <x v="10"/>
    <x v="1"/>
    <x v="205"/>
    <x v="18"/>
    <n v="1185"/>
    <x v="2"/>
    <x v="1"/>
    <x v="2"/>
    <x v="0"/>
    <x v="1"/>
    <x v="1"/>
    <x v="5"/>
    <x v="2"/>
    <n v="4"/>
  </r>
  <r>
    <x v="23"/>
    <x v="0"/>
    <x v="2"/>
    <x v="14"/>
    <n v="1188"/>
    <x v="3"/>
    <x v="0"/>
    <x v="0"/>
    <x v="2"/>
    <x v="0"/>
    <x v="1"/>
    <x v="5"/>
    <x v="2"/>
    <n v="2"/>
  </r>
  <r>
    <x v="5"/>
    <x v="1"/>
    <x v="2"/>
    <x v="2"/>
    <n v="1190"/>
    <x v="1"/>
    <x v="0"/>
    <x v="6"/>
    <x v="3"/>
    <x v="2"/>
    <x v="1"/>
    <x v="9"/>
    <x v="3"/>
    <n v="3"/>
  </r>
  <r>
    <x v="29"/>
    <x v="1"/>
    <x v="517"/>
    <x v="18"/>
    <n v="1191"/>
    <x v="2"/>
    <x v="0"/>
    <x v="5"/>
    <x v="3"/>
    <x v="2"/>
    <x v="1"/>
    <x v="5"/>
    <x v="1"/>
    <n v="3"/>
  </r>
  <r>
    <x v="11"/>
    <x v="1"/>
    <x v="2"/>
    <x v="16"/>
    <n v="1192"/>
    <x v="0"/>
    <x v="0"/>
    <x v="2"/>
    <x v="0"/>
    <x v="1"/>
    <x v="1"/>
    <x v="5"/>
    <x v="0"/>
    <n v="3"/>
  </r>
  <r>
    <x v="37"/>
    <x v="1"/>
    <x v="529"/>
    <x v="14"/>
    <n v="1193"/>
    <x v="1"/>
    <x v="1"/>
    <x v="1"/>
    <x v="3"/>
    <x v="0"/>
    <x v="1"/>
    <x v="15"/>
    <x v="3"/>
    <n v="3"/>
  </r>
  <r>
    <x v="28"/>
    <x v="1"/>
    <x v="2"/>
    <x v="15"/>
    <n v="1195"/>
    <x v="3"/>
    <x v="0"/>
    <x v="1"/>
    <x v="2"/>
    <x v="1"/>
    <x v="0"/>
    <x v="10"/>
    <x v="3"/>
    <n v="2"/>
  </r>
  <r>
    <x v="2"/>
    <x v="1"/>
    <x v="530"/>
    <x v="0"/>
    <n v="1196"/>
    <x v="2"/>
    <x v="0"/>
    <x v="3"/>
    <x v="0"/>
    <x v="1"/>
    <x v="1"/>
    <x v="5"/>
    <x v="2"/>
    <n v="2"/>
  </r>
  <r>
    <x v="35"/>
    <x v="1"/>
    <x v="388"/>
    <x v="3"/>
    <n v="1198"/>
    <x v="3"/>
    <x v="1"/>
    <x v="2"/>
    <x v="2"/>
    <x v="0"/>
    <x v="1"/>
    <x v="9"/>
    <x v="0"/>
    <n v="2"/>
  </r>
  <r>
    <x v="20"/>
    <x v="0"/>
    <x v="41"/>
    <x v="17"/>
    <n v="1200"/>
    <x v="1"/>
    <x v="1"/>
    <x v="1"/>
    <x v="2"/>
    <x v="0"/>
    <x v="0"/>
    <x v="0"/>
    <x v="3"/>
    <n v="3"/>
  </r>
  <r>
    <x v="16"/>
    <x v="1"/>
    <x v="51"/>
    <x v="15"/>
    <n v="1201"/>
    <x v="2"/>
    <x v="0"/>
    <x v="5"/>
    <x v="2"/>
    <x v="2"/>
    <x v="1"/>
    <x v="8"/>
    <x v="2"/>
    <n v="3"/>
  </r>
  <r>
    <x v="11"/>
    <x v="1"/>
    <x v="531"/>
    <x v="8"/>
    <n v="1202"/>
    <x v="0"/>
    <x v="0"/>
    <x v="1"/>
    <x v="0"/>
    <x v="1"/>
    <x v="0"/>
    <x v="8"/>
    <x v="0"/>
    <n v="2"/>
  </r>
  <r>
    <x v="15"/>
    <x v="0"/>
    <x v="119"/>
    <x v="3"/>
    <n v="1203"/>
    <x v="1"/>
    <x v="1"/>
    <x v="1"/>
    <x v="0"/>
    <x v="1"/>
    <x v="0"/>
    <x v="0"/>
    <x v="2"/>
    <n v="3"/>
  </r>
  <r>
    <x v="21"/>
    <x v="1"/>
    <x v="532"/>
    <x v="2"/>
    <n v="1204"/>
    <x v="1"/>
    <x v="0"/>
    <x v="5"/>
    <x v="3"/>
    <x v="1"/>
    <x v="1"/>
    <x v="1"/>
    <x v="0"/>
    <n v="3"/>
  </r>
  <r>
    <x v="20"/>
    <x v="1"/>
    <x v="127"/>
    <x v="27"/>
    <n v="1206"/>
    <x v="2"/>
    <x v="1"/>
    <x v="1"/>
    <x v="2"/>
    <x v="0"/>
    <x v="1"/>
    <x v="5"/>
    <x v="1"/>
    <n v="3"/>
  </r>
  <r>
    <x v="3"/>
    <x v="1"/>
    <x v="162"/>
    <x v="2"/>
    <n v="1207"/>
    <x v="0"/>
    <x v="1"/>
    <x v="8"/>
    <x v="2"/>
    <x v="1"/>
    <x v="1"/>
    <x v="3"/>
    <x v="1"/>
    <n v="3"/>
  </r>
  <r>
    <x v="0"/>
    <x v="0"/>
    <x v="219"/>
    <x v="12"/>
    <n v="1210"/>
    <x v="3"/>
    <x v="1"/>
    <x v="1"/>
    <x v="3"/>
    <x v="2"/>
    <x v="1"/>
    <x v="13"/>
    <x v="0"/>
    <n v="1"/>
  </r>
  <r>
    <x v="7"/>
    <x v="1"/>
    <x v="533"/>
    <x v="22"/>
    <n v="1211"/>
    <x v="1"/>
    <x v="1"/>
    <x v="0"/>
    <x v="3"/>
    <x v="2"/>
    <x v="1"/>
    <x v="10"/>
    <x v="3"/>
    <n v="3"/>
  </r>
  <r>
    <x v="32"/>
    <x v="1"/>
    <x v="395"/>
    <x v="2"/>
    <n v="1212"/>
    <x v="0"/>
    <x v="1"/>
    <x v="0"/>
    <x v="1"/>
    <x v="1"/>
    <x v="1"/>
    <x v="9"/>
    <x v="1"/>
    <n v="3"/>
  </r>
  <r>
    <x v="24"/>
    <x v="1"/>
    <x v="2"/>
    <x v="2"/>
    <n v="1215"/>
    <x v="2"/>
    <x v="0"/>
    <x v="5"/>
    <x v="3"/>
    <x v="1"/>
    <x v="1"/>
    <x v="4"/>
    <x v="3"/>
    <n v="3"/>
  </r>
  <r>
    <x v="14"/>
    <x v="1"/>
    <x v="2"/>
    <x v="10"/>
    <n v="1216"/>
    <x v="2"/>
    <x v="1"/>
    <x v="2"/>
    <x v="3"/>
    <x v="1"/>
    <x v="1"/>
    <x v="3"/>
    <x v="3"/>
    <n v="3"/>
  </r>
  <r>
    <x v="21"/>
    <x v="1"/>
    <x v="2"/>
    <x v="8"/>
    <n v="1217"/>
    <x v="2"/>
    <x v="1"/>
    <x v="7"/>
    <x v="1"/>
    <x v="1"/>
    <x v="1"/>
    <x v="3"/>
    <x v="0"/>
    <n v="3"/>
  </r>
  <r>
    <x v="10"/>
    <x v="1"/>
    <x v="2"/>
    <x v="27"/>
    <n v="1218"/>
    <x v="1"/>
    <x v="1"/>
    <x v="0"/>
    <x v="3"/>
    <x v="1"/>
    <x v="0"/>
    <x v="3"/>
    <x v="1"/>
    <n v="3"/>
  </r>
  <r>
    <x v="17"/>
    <x v="0"/>
    <x v="2"/>
    <x v="27"/>
    <n v="1219"/>
    <x v="2"/>
    <x v="0"/>
    <x v="2"/>
    <x v="1"/>
    <x v="1"/>
    <x v="1"/>
    <x v="3"/>
    <x v="0"/>
    <n v="1"/>
  </r>
  <r>
    <x v="3"/>
    <x v="1"/>
    <x v="2"/>
    <x v="19"/>
    <n v="1220"/>
    <x v="0"/>
    <x v="0"/>
    <x v="0"/>
    <x v="2"/>
    <x v="1"/>
    <x v="1"/>
    <x v="9"/>
    <x v="0"/>
    <n v="2"/>
  </r>
  <r>
    <x v="9"/>
    <x v="1"/>
    <x v="2"/>
    <x v="16"/>
    <n v="1221"/>
    <x v="1"/>
    <x v="1"/>
    <x v="2"/>
    <x v="2"/>
    <x v="2"/>
    <x v="1"/>
    <x v="6"/>
    <x v="3"/>
    <n v="3"/>
  </r>
  <r>
    <x v="7"/>
    <x v="1"/>
    <x v="44"/>
    <x v="15"/>
    <n v="1224"/>
    <x v="1"/>
    <x v="1"/>
    <x v="2"/>
    <x v="2"/>
    <x v="2"/>
    <x v="1"/>
    <x v="5"/>
    <x v="0"/>
    <n v="2"/>
  </r>
  <r>
    <x v="20"/>
    <x v="1"/>
    <x v="534"/>
    <x v="22"/>
    <n v="1225"/>
    <x v="2"/>
    <x v="1"/>
    <x v="1"/>
    <x v="0"/>
    <x v="0"/>
    <x v="1"/>
    <x v="15"/>
    <x v="2"/>
    <n v="3"/>
  </r>
  <r>
    <x v="35"/>
    <x v="1"/>
    <x v="359"/>
    <x v="11"/>
    <n v="1226"/>
    <x v="1"/>
    <x v="1"/>
    <x v="6"/>
    <x v="0"/>
    <x v="0"/>
    <x v="1"/>
    <x v="13"/>
    <x v="1"/>
    <n v="3"/>
  </r>
  <r>
    <x v="21"/>
    <x v="1"/>
    <x v="535"/>
    <x v="2"/>
    <n v="1228"/>
    <x v="2"/>
    <x v="1"/>
    <x v="3"/>
    <x v="0"/>
    <x v="2"/>
    <x v="1"/>
    <x v="0"/>
    <x v="3"/>
    <n v="2"/>
  </r>
  <r>
    <x v="19"/>
    <x v="1"/>
    <x v="536"/>
    <x v="2"/>
    <n v="1231"/>
    <x v="2"/>
    <x v="1"/>
    <x v="8"/>
    <x v="3"/>
    <x v="1"/>
    <x v="1"/>
    <x v="7"/>
    <x v="0"/>
    <n v="4"/>
  </r>
  <r>
    <x v="42"/>
    <x v="1"/>
    <x v="537"/>
    <x v="15"/>
    <n v="1233"/>
    <x v="0"/>
    <x v="1"/>
    <x v="0"/>
    <x v="0"/>
    <x v="2"/>
    <x v="0"/>
    <x v="8"/>
    <x v="2"/>
    <n v="3"/>
  </r>
  <r>
    <x v="5"/>
    <x v="1"/>
    <x v="538"/>
    <x v="28"/>
    <n v="1234"/>
    <x v="1"/>
    <x v="0"/>
    <x v="2"/>
    <x v="1"/>
    <x v="1"/>
    <x v="1"/>
    <x v="11"/>
    <x v="3"/>
    <n v="3"/>
  </r>
  <r>
    <x v="5"/>
    <x v="1"/>
    <x v="539"/>
    <x v="2"/>
    <n v="1235"/>
    <x v="2"/>
    <x v="0"/>
    <x v="1"/>
    <x v="2"/>
    <x v="0"/>
    <x v="0"/>
    <x v="6"/>
    <x v="1"/>
    <n v="3"/>
  </r>
  <r>
    <x v="9"/>
    <x v="1"/>
    <x v="540"/>
    <x v="0"/>
    <n v="1237"/>
    <x v="1"/>
    <x v="0"/>
    <x v="3"/>
    <x v="3"/>
    <x v="2"/>
    <x v="0"/>
    <x v="12"/>
    <x v="3"/>
    <n v="3"/>
  </r>
  <r>
    <x v="3"/>
    <x v="1"/>
    <x v="405"/>
    <x v="14"/>
    <n v="1238"/>
    <x v="3"/>
    <x v="1"/>
    <x v="1"/>
    <x v="0"/>
    <x v="1"/>
    <x v="1"/>
    <x v="5"/>
    <x v="2"/>
    <n v="3"/>
  </r>
  <r>
    <x v="32"/>
    <x v="1"/>
    <x v="541"/>
    <x v="17"/>
    <n v="1239"/>
    <x v="0"/>
    <x v="0"/>
    <x v="0"/>
    <x v="1"/>
    <x v="2"/>
    <x v="1"/>
    <x v="9"/>
    <x v="2"/>
    <n v="4"/>
  </r>
  <r>
    <x v="36"/>
    <x v="1"/>
    <x v="134"/>
    <x v="17"/>
    <n v="1240"/>
    <x v="1"/>
    <x v="1"/>
    <x v="0"/>
    <x v="0"/>
    <x v="0"/>
    <x v="1"/>
    <x v="3"/>
    <x v="2"/>
    <n v="3"/>
  </r>
  <r>
    <x v="7"/>
    <x v="1"/>
    <x v="542"/>
    <x v="0"/>
    <n v="1241"/>
    <x v="2"/>
    <x v="1"/>
    <x v="1"/>
    <x v="1"/>
    <x v="1"/>
    <x v="0"/>
    <x v="3"/>
    <x v="0"/>
    <n v="3"/>
  </r>
  <r>
    <x v="19"/>
    <x v="1"/>
    <x v="543"/>
    <x v="9"/>
    <n v="1242"/>
    <x v="3"/>
    <x v="0"/>
    <x v="7"/>
    <x v="3"/>
    <x v="1"/>
    <x v="0"/>
    <x v="3"/>
    <x v="3"/>
    <n v="3"/>
  </r>
  <r>
    <x v="10"/>
    <x v="1"/>
    <x v="544"/>
    <x v="1"/>
    <n v="1243"/>
    <x v="1"/>
    <x v="0"/>
    <x v="0"/>
    <x v="0"/>
    <x v="1"/>
    <x v="0"/>
    <x v="3"/>
    <x v="2"/>
    <n v="2"/>
  </r>
  <r>
    <x v="4"/>
    <x v="1"/>
    <x v="2"/>
    <x v="24"/>
    <n v="1244"/>
    <x v="3"/>
    <x v="1"/>
    <x v="1"/>
    <x v="3"/>
    <x v="1"/>
    <x v="0"/>
    <x v="3"/>
    <x v="1"/>
    <n v="2"/>
  </r>
  <r>
    <x v="33"/>
    <x v="1"/>
    <x v="2"/>
    <x v="0"/>
    <n v="1245"/>
    <x v="2"/>
    <x v="0"/>
    <x v="3"/>
    <x v="2"/>
    <x v="2"/>
    <x v="1"/>
    <x v="3"/>
    <x v="0"/>
    <n v="1"/>
  </r>
  <r>
    <x v="20"/>
    <x v="1"/>
    <x v="2"/>
    <x v="2"/>
    <n v="1246"/>
    <x v="3"/>
    <x v="0"/>
    <x v="1"/>
    <x v="0"/>
    <x v="1"/>
    <x v="1"/>
    <x v="5"/>
    <x v="1"/>
    <n v="3"/>
  </r>
  <r>
    <x v="37"/>
    <x v="0"/>
    <x v="2"/>
    <x v="17"/>
    <n v="1248"/>
    <x v="3"/>
    <x v="0"/>
    <x v="1"/>
    <x v="1"/>
    <x v="0"/>
    <x v="0"/>
    <x v="15"/>
    <x v="2"/>
    <n v="4"/>
  </r>
  <r>
    <x v="11"/>
    <x v="1"/>
    <x v="2"/>
    <x v="0"/>
    <n v="1249"/>
    <x v="3"/>
    <x v="0"/>
    <x v="1"/>
    <x v="0"/>
    <x v="2"/>
    <x v="1"/>
    <x v="2"/>
    <x v="0"/>
    <n v="3"/>
  </r>
  <r>
    <x v="33"/>
    <x v="1"/>
    <x v="2"/>
    <x v="3"/>
    <n v="1250"/>
    <x v="2"/>
    <x v="1"/>
    <x v="7"/>
    <x v="0"/>
    <x v="1"/>
    <x v="1"/>
    <x v="6"/>
    <x v="0"/>
    <n v="3"/>
  </r>
  <r>
    <x v="12"/>
    <x v="1"/>
    <x v="2"/>
    <x v="13"/>
    <n v="1251"/>
    <x v="1"/>
    <x v="1"/>
    <x v="4"/>
    <x v="3"/>
    <x v="1"/>
    <x v="0"/>
    <x v="9"/>
    <x v="1"/>
    <n v="2"/>
  </r>
  <r>
    <x v="12"/>
    <x v="1"/>
    <x v="250"/>
    <x v="4"/>
    <n v="1252"/>
    <x v="1"/>
    <x v="0"/>
    <x v="4"/>
    <x v="3"/>
    <x v="0"/>
    <x v="1"/>
    <x v="10"/>
    <x v="2"/>
    <n v="3"/>
  </r>
  <r>
    <x v="6"/>
    <x v="1"/>
    <x v="545"/>
    <x v="3"/>
    <n v="1254"/>
    <x v="1"/>
    <x v="0"/>
    <x v="0"/>
    <x v="0"/>
    <x v="0"/>
    <x v="1"/>
    <x v="13"/>
    <x v="1"/>
    <n v="3"/>
  </r>
  <r>
    <x v="23"/>
    <x v="1"/>
    <x v="201"/>
    <x v="3"/>
    <n v="1255"/>
    <x v="1"/>
    <x v="1"/>
    <x v="7"/>
    <x v="0"/>
    <x v="1"/>
    <x v="1"/>
    <x v="6"/>
    <x v="2"/>
    <n v="3"/>
  </r>
  <r>
    <x v="1"/>
    <x v="1"/>
    <x v="546"/>
    <x v="18"/>
    <n v="1256"/>
    <x v="3"/>
    <x v="1"/>
    <x v="5"/>
    <x v="2"/>
    <x v="1"/>
    <x v="1"/>
    <x v="5"/>
    <x v="3"/>
    <n v="4"/>
  </r>
  <r>
    <x v="9"/>
    <x v="1"/>
    <x v="501"/>
    <x v="3"/>
    <n v="1257"/>
    <x v="1"/>
    <x v="1"/>
    <x v="1"/>
    <x v="1"/>
    <x v="1"/>
    <x v="1"/>
    <x v="9"/>
    <x v="3"/>
    <n v="2"/>
  </r>
  <r>
    <x v="26"/>
    <x v="1"/>
    <x v="547"/>
    <x v="2"/>
    <n v="1258"/>
    <x v="2"/>
    <x v="1"/>
    <x v="2"/>
    <x v="1"/>
    <x v="0"/>
    <x v="1"/>
    <x v="0"/>
    <x v="3"/>
    <n v="2"/>
  </r>
  <r>
    <x v="4"/>
    <x v="1"/>
    <x v="2"/>
    <x v="18"/>
    <n v="1259"/>
    <x v="3"/>
    <x v="1"/>
    <x v="1"/>
    <x v="2"/>
    <x v="2"/>
    <x v="1"/>
    <x v="0"/>
    <x v="2"/>
    <n v="3"/>
  </r>
  <r>
    <x v="11"/>
    <x v="1"/>
    <x v="2"/>
    <x v="15"/>
    <n v="1260"/>
    <x v="1"/>
    <x v="1"/>
    <x v="4"/>
    <x v="0"/>
    <x v="2"/>
    <x v="0"/>
    <x v="0"/>
    <x v="2"/>
    <n v="3"/>
  </r>
  <r>
    <x v="26"/>
    <x v="1"/>
    <x v="2"/>
    <x v="0"/>
    <n v="1263"/>
    <x v="2"/>
    <x v="1"/>
    <x v="7"/>
    <x v="0"/>
    <x v="0"/>
    <x v="1"/>
    <x v="9"/>
    <x v="3"/>
    <n v="4"/>
  </r>
  <r>
    <x v="11"/>
    <x v="1"/>
    <x v="2"/>
    <x v="0"/>
    <n v="1264"/>
    <x v="2"/>
    <x v="0"/>
    <x v="7"/>
    <x v="0"/>
    <x v="2"/>
    <x v="1"/>
    <x v="6"/>
    <x v="2"/>
    <n v="2"/>
  </r>
  <r>
    <x v="13"/>
    <x v="1"/>
    <x v="548"/>
    <x v="25"/>
    <n v="1265"/>
    <x v="1"/>
    <x v="0"/>
    <x v="1"/>
    <x v="2"/>
    <x v="1"/>
    <x v="1"/>
    <x v="13"/>
    <x v="1"/>
    <n v="2"/>
  </r>
  <r>
    <x v="20"/>
    <x v="1"/>
    <x v="2"/>
    <x v="12"/>
    <n v="1267"/>
    <x v="0"/>
    <x v="1"/>
    <x v="5"/>
    <x v="1"/>
    <x v="1"/>
    <x v="1"/>
    <x v="0"/>
    <x v="3"/>
    <n v="3"/>
  </r>
  <r>
    <x v="3"/>
    <x v="1"/>
    <x v="549"/>
    <x v="17"/>
    <n v="1268"/>
    <x v="2"/>
    <x v="1"/>
    <x v="0"/>
    <x v="2"/>
    <x v="2"/>
    <x v="0"/>
    <x v="6"/>
    <x v="1"/>
    <n v="3"/>
  </r>
  <r>
    <x v="37"/>
    <x v="1"/>
    <x v="479"/>
    <x v="19"/>
    <n v="1269"/>
    <x v="0"/>
    <x v="0"/>
    <x v="1"/>
    <x v="0"/>
    <x v="0"/>
    <x v="0"/>
    <x v="9"/>
    <x v="1"/>
    <n v="3"/>
  </r>
  <r>
    <x v="30"/>
    <x v="1"/>
    <x v="550"/>
    <x v="0"/>
    <n v="1270"/>
    <x v="2"/>
    <x v="1"/>
    <x v="1"/>
    <x v="2"/>
    <x v="1"/>
    <x v="1"/>
    <x v="4"/>
    <x v="1"/>
    <n v="3"/>
  </r>
  <r>
    <x v="36"/>
    <x v="0"/>
    <x v="551"/>
    <x v="4"/>
    <n v="1273"/>
    <x v="1"/>
    <x v="1"/>
    <x v="6"/>
    <x v="0"/>
    <x v="0"/>
    <x v="0"/>
    <x v="6"/>
    <x v="1"/>
    <n v="3"/>
  </r>
  <r>
    <x v="25"/>
    <x v="1"/>
    <x v="414"/>
    <x v="18"/>
    <n v="1275"/>
    <x v="1"/>
    <x v="1"/>
    <x v="1"/>
    <x v="0"/>
    <x v="0"/>
    <x v="0"/>
    <x v="3"/>
    <x v="2"/>
    <n v="2"/>
  </r>
  <r>
    <x v="28"/>
    <x v="0"/>
    <x v="203"/>
    <x v="2"/>
    <n v="1277"/>
    <x v="3"/>
    <x v="0"/>
    <x v="5"/>
    <x v="1"/>
    <x v="0"/>
    <x v="0"/>
    <x v="3"/>
    <x v="0"/>
    <n v="3"/>
  </r>
  <r>
    <x v="27"/>
    <x v="1"/>
    <x v="429"/>
    <x v="1"/>
    <n v="1278"/>
    <x v="2"/>
    <x v="1"/>
    <x v="4"/>
    <x v="1"/>
    <x v="2"/>
    <x v="0"/>
    <x v="3"/>
    <x v="1"/>
    <n v="3"/>
  </r>
  <r>
    <x v="18"/>
    <x v="0"/>
    <x v="552"/>
    <x v="17"/>
    <n v="1279"/>
    <x v="3"/>
    <x v="0"/>
    <x v="2"/>
    <x v="2"/>
    <x v="0"/>
    <x v="1"/>
    <x v="3"/>
    <x v="3"/>
    <n v="1"/>
  </r>
  <r>
    <x v="21"/>
    <x v="1"/>
    <x v="360"/>
    <x v="18"/>
    <n v="1280"/>
    <x v="2"/>
    <x v="0"/>
    <x v="5"/>
    <x v="1"/>
    <x v="1"/>
    <x v="1"/>
    <x v="3"/>
    <x v="3"/>
    <n v="3"/>
  </r>
  <r>
    <x v="13"/>
    <x v="1"/>
    <x v="553"/>
    <x v="2"/>
    <n v="1281"/>
    <x v="1"/>
    <x v="0"/>
    <x v="0"/>
    <x v="3"/>
    <x v="0"/>
    <x v="0"/>
    <x v="3"/>
    <x v="1"/>
    <n v="3"/>
  </r>
  <r>
    <x v="31"/>
    <x v="1"/>
    <x v="554"/>
    <x v="14"/>
    <n v="1282"/>
    <x v="2"/>
    <x v="1"/>
    <x v="5"/>
    <x v="1"/>
    <x v="2"/>
    <x v="0"/>
    <x v="3"/>
    <x v="0"/>
    <n v="2"/>
  </r>
  <r>
    <x v="6"/>
    <x v="1"/>
    <x v="555"/>
    <x v="21"/>
    <n v="1283"/>
    <x v="2"/>
    <x v="1"/>
    <x v="3"/>
    <x v="0"/>
    <x v="0"/>
    <x v="1"/>
    <x v="3"/>
    <x v="1"/>
    <n v="2"/>
  </r>
  <r>
    <x v="13"/>
    <x v="1"/>
    <x v="556"/>
    <x v="10"/>
    <n v="1285"/>
    <x v="1"/>
    <x v="0"/>
    <x v="2"/>
    <x v="1"/>
    <x v="2"/>
    <x v="1"/>
    <x v="5"/>
    <x v="3"/>
    <n v="4"/>
  </r>
  <r>
    <x v="14"/>
    <x v="1"/>
    <x v="383"/>
    <x v="0"/>
    <n v="1286"/>
    <x v="2"/>
    <x v="1"/>
    <x v="2"/>
    <x v="2"/>
    <x v="0"/>
    <x v="0"/>
    <x v="0"/>
    <x v="3"/>
    <n v="2"/>
  </r>
  <r>
    <x v="20"/>
    <x v="1"/>
    <x v="182"/>
    <x v="18"/>
    <n v="1288"/>
    <x v="1"/>
    <x v="1"/>
    <x v="5"/>
    <x v="3"/>
    <x v="2"/>
    <x v="1"/>
    <x v="6"/>
    <x v="1"/>
    <n v="2"/>
  </r>
  <r>
    <x v="13"/>
    <x v="1"/>
    <x v="557"/>
    <x v="13"/>
    <n v="1289"/>
    <x v="1"/>
    <x v="1"/>
    <x v="8"/>
    <x v="1"/>
    <x v="1"/>
    <x v="1"/>
    <x v="0"/>
    <x v="1"/>
    <n v="4"/>
  </r>
  <r>
    <x v="10"/>
    <x v="1"/>
    <x v="2"/>
    <x v="16"/>
    <n v="1291"/>
    <x v="1"/>
    <x v="1"/>
    <x v="1"/>
    <x v="2"/>
    <x v="1"/>
    <x v="0"/>
    <x v="6"/>
    <x v="1"/>
    <n v="3"/>
  </r>
  <r>
    <x v="19"/>
    <x v="1"/>
    <x v="2"/>
    <x v="15"/>
    <n v="1292"/>
    <x v="0"/>
    <x v="0"/>
    <x v="1"/>
    <x v="1"/>
    <x v="1"/>
    <x v="0"/>
    <x v="7"/>
    <x v="1"/>
    <n v="3"/>
  </r>
  <r>
    <x v="23"/>
    <x v="1"/>
    <x v="558"/>
    <x v="18"/>
    <n v="1293"/>
    <x v="2"/>
    <x v="0"/>
    <x v="0"/>
    <x v="0"/>
    <x v="0"/>
    <x v="1"/>
    <x v="6"/>
    <x v="1"/>
    <n v="4"/>
  </r>
  <r>
    <x v="9"/>
    <x v="1"/>
    <x v="559"/>
    <x v="2"/>
    <n v="1294"/>
    <x v="1"/>
    <x v="0"/>
    <x v="3"/>
    <x v="1"/>
    <x v="0"/>
    <x v="0"/>
    <x v="0"/>
    <x v="1"/>
    <n v="3"/>
  </r>
  <r>
    <x v="20"/>
    <x v="0"/>
    <x v="371"/>
    <x v="8"/>
    <n v="1295"/>
    <x v="3"/>
    <x v="0"/>
    <x v="4"/>
    <x v="0"/>
    <x v="1"/>
    <x v="1"/>
    <x v="0"/>
    <x v="1"/>
    <n v="3"/>
  </r>
  <r>
    <x v="14"/>
    <x v="1"/>
    <x v="63"/>
    <x v="2"/>
    <n v="1296"/>
    <x v="2"/>
    <x v="1"/>
    <x v="2"/>
    <x v="0"/>
    <x v="1"/>
    <x v="0"/>
    <x v="9"/>
    <x v="2"/>
    <n v="3"/>
  </r>
  <r>
    <x v="31"/>
    <x v="1"/>
    <x v="2"/>
    <x v="16"/>
    <n v="1297"/>
    <x v="0"/>
    <x v="0"/>
    <x v="2"/>
    <x v="2"/>
    <x v="0"/>
    <x v="1"/>
    <x v="6"/>
    <x v="2"/>
    <n v="2"/>
  </r>
  <r>
    <x v="7"/>
    <x v="1"/>
    <x v="2"/>
    <x v="14"/>
    <n v="1298"/>
    <x v="1"/>
    <x v="0"/>
    <x v="3"/>
    <x v="2"/>
    <x v="0"/>
    <x v="0"/>
    <x v="8"/>
    <x v="3"/>
    <n v="3"/>
  </r>
  <r>
    <x v="11"/>
    <x v="0"/>
    <x v="344"/>
    <x v="15"/>
    <n v="1299"/>
    <x v="0"/>
    <x v="0"/>
    <x v="2"/>
    <x v="2"/>
    <x v="2"/>
    <x v="0"/>
    <x v="5"/>
    <x v="0"/>
    <n v="3"/>
  </r>
  <r>
    <x v="14"/>
    <x v="1"/>
    <x v="560"/>
    <x v="0"/>
    <n v="1301"/>
    <x v="2"/>
    <x v="1"/>
    <x v="1"/>
    <x v="3"/>
    <x v="0"/>
    <x v="1"/>
    <x v="0"/>
    <x v="2"/>
    <n v="2"/>
  </r>
  <r>
    <x v="36"/>
    <x v="1"/>
    <x v="561"/>
    <x v="0"/>
    <n v="1303"/>
    <x v="2"/>
    <x v="0"/>
    <x v="1"/>
    <x v="1"/>
    <x v="0"/>
    <x v="1"/>
    <x v="8"/>
    <x v="1"/>
    <n v="2"/>
  </r>
  <r>
    <x v="5"/>
    <x v="1"/>
    <x v="331"/>
    <x v="1"/>
    <n v="1304"/>
    <x v="1"/>
    <x v="1"/>
    <x v="0"/>
    <x v="0"/>
    <x v="1"/>
    <x v="1"/>
    <x v="2"/>
    <x v="3"/>
    <n v="4"/>
  </r>
  <r>
    <x v="28"/>
    <x v="1"/>
    <x v="102"/>
    <x v="19"/>
    <n v="1306"/>
    <x v="0"/>
    <x v="0"/>
    <x v="5"/>
    <x v="1"/>
    <x v="0"/>
    <x v="1"/>
    <x v="4"/>
    <x v="3"/>
    <n v="3"/>
  </r>
  <r>
    <x v="22"/>
    <x v="1"/>
    <x v="562"/>
    <x v="28"/>
    <n v="1307"/>
    <x v="1"/>
    <x v="0"/>
    <x v="5"/>
    <x v="1"/>
    <x v="2"/>
    <x v="0"/>
    <x v="5"/>
    <x v="1"/>
    <n v="3"/>
  </r>
  <r>
    <x v="34"/>
    <x v="1"/>
    <x v="563"/>
    <x v="5"/>
    <n v="1308"/>
    <x v="3"/>
    <x v="1"/>
    <x v="1"/>
    <x v="2"/>
    <x v="2"/>
    <x v="1"/>
    <x v="9"/>
    <x v="1"/>
    <n v="3"/>
  </r>
  <r>
    <x v="5"/>
    <x v="0"/>
    <x v="486"/>
    <x v="15"/>
    <n v="1309"/>
    <x v="2"/>
    <x v="1"/>
    <x v="2"/>
    <x v="2"/>
    <x v="1"/>
    <x v="1"/>
    <x v="8"/>
    <x v="0"/>
    <n v="3"/>
  </r>
  <r>
    <x v="22"/>
    <x v="0"/>
    <x v="564"/>
    <x v="5"/>
    <n v="1310"/>
    <x v="1"/>
    <x v="1"/>
    <x v="1"/>
    <x v="3"/>
    <x v="0"/>
    <x v="1"/>
    <x v="5"/>
    <x v="0"/>
    <n v="3"/>
  </r>
  <r>
    <x v="7"/>
    <x v="1"/>
    <x v="565"/>
    <x v="16"/>
    <n v="1311"/>
    <x v="3"/>
    <x v="0"/>
    <x v="2"/>
    <x v="0"/>
    <x v="1"/>
    <x v="1"/>
    <x v="9"/>
    <x v="0"/>
    <n v="3"/>
  </r>
  <r>
    <x v="9"/>
    <x v="1"/>
    <x v="566"/>
    <x v="17"/>
    <n v="1312"/>
    <x v="2"/>
    <x v="0"/>
    <x v="4"/>
    <x v="2"/>
    <x v="1"/>
    <x v="1"/>
    <x v="3"/>
    <x v="0"/>
    <n v="3"/>
  </r>
  <r>
    <x v="21"/>
    <x v="1"/>
    <x v="2"/>
    <x v="0"/>
    <n v="1314"/>
    <x v="2"/>
    <x v="0"/>
    <x v="8"/>
    <x v="3"/>
    <x v="0"/>
    <x v="1"/>
    <x v="3"/>
    <x v="3"/>
    <n v="4"/>
  </r>
  <r>
    <x v="14"/>
    <x v="1"/>
    <x v="2"/>
    <x v="0"/>
    <n v="1315"/>
    <x v="1"/>
    <x v="0"/>
    <x v="2"/>
    <x v="0"/>
    <x v="1"/>
    <x v="1"/>
    <x v="3"/>
    <x v="0"/>
    <n v="3"/>
  </r>
  <r>
    <x v="24"/>
    <x v="1"/>
    <x v="2"/>
    <x v="26"/>
    <n v="1317"/>
    <x v="2"/>
    <x v="0"/>
    <x v="7"/>
    <x v="3"/>
    <x v="1"/>
    <x v="0"/>
    <x v="3"/>
    <x v="2"/>
    <n v="3"/>
  </r>
  <r>
    <x v="32"/>
    <x v="0"/>
    <x v="2"/>
    <x v="19"/>
    <n v="1318"/>
    <x v="2"/>
    <x v="1"/>
    <x v="0"/>
    <x v="1"/>
    <x v="0"/>
    <x v="0"/>
    <x v="3"/>
    <x v="3"/>
    <n v="3"/>
  </r>
  <r>
    <x v="39"/>
    <x v="0"/>
    <x v="2"/>
    <x v="12"/>
    <n v="1319"/>
    <x v="0"/>
    <x v="1"/>
    <x v="0"/>
    <x v="1"/>
    <x v="0"/>
    <x v="0"/>
    <x v="10"/>
    <x v="3"/>
    <n v="2"/>
  </r>
  <r>
    <x v="7"/>
    <x v="1"/>
    <x v="2"/>
    <x v="27"/>
    <n v="1321"/>
    <x v="0"/>
    <x v="0"/>
    <x v="5"/>
    <x v="3"/>
    <x v="1"/>
    <x v="0"/>
    <x v="1"/>
    <x v="1"/>
    <n v="3"/>
  </r>
  <r>
    <x v="22"/>
    <x v="1"/>
    <x v="567"/>
    <x v="21"/>
    <n v="1322"/>
    <x v="3"/>
    <x v="1"/>
    <x v="3"/>
    <x v="2"/>
    <x v="0"/>
    <x v="1"/>
    <x v="0"/>
    <x v="0"/>
    <n v="3"/>
  </r>
  <r>
    <x v="12"/>
    <x v="1"/>
    <x v="568"/>
    <x v="2"/>
    <n v="1324"/>
    <x v="2"/>
    <x v="0"/>
    <x v="0"/>
    <x v="2"/>
    <x v="2"/>
    <x v="0"/>
    <x v="10"/>
    <x v="0"/>
    <n v="2"/>
  </r>
  <r>
    <x v="0"/>
    <x v="1"/>
    <x v="569"/>
    <x v="17"/>
    <n v="1329"/>
    <x v="1"/>
    <x v="1"/>
    <x v="0"/>
    <x v="1"/>
    <x v="0"/>
    <x v="1"/>
    <x v="5"/>
    <x v="0"/>
    <n v="3"/>
  </r>
  <r>
    <x v="12"/>
    <x v="0"/>
    <x v="570"/>
    <x v="0"/>
    <n v="1331"/>
    <x v="2"/>
    <x v="0"/>
    <x v="6"/>
    <x v="1"/>
    <x v="0"/>
    <x v="0"/>
    <x v="0"/>
    <x v="0"/>
    <n v="4"/>
  </r>
  <r>
    <x v="20"/>
    <x v="0"/>
    <x v="571"/>
    <x v="3"/>
    <n v="1333"/>
    <x v="3"/>
    <x v="1"/>
    <x v="2"/>
    <x v="3"/>
    <x v="1"/>
    <x v="1"/>
    <x v="9"/>
    <x v="3"/>
    <n v="4"/>
  </r>
  <r>
    <x v="19"/>
    <x v="1"/>
    <x v="572"/>
    <x v="2"/>
    <n v="1334"/>
    <x v="1"/>
    <x v="1"/>
    <x v="5"/>
    <x v="2"/>
    <x v="1"/>
    <x v="0"/>
    <x v="5"/>
    <x v="1"/>
    <n v="2"/>
  </r>
  <r>
    <x v="27"/>
    <x v="1"/>
    <x v="573"/>
    <x v="2"/>
    <n v="1336"/>
    <x v="2"/>
    <x v="0"/>
    <x v="5"/>
    <x v="2"/>
    <x v="1"/>
    <x v="1"/>
    <x v="6"/>
    <x v="1"/>
    <n v="3"/>
  </r>
  <r>
    <x v="29"/>
    <x v="1"/>
    <x v="574"/>
    <x v="1"/>
    <n v="1338"/>
    <x v="2"/>
    <x v="1"/>
    <x v="5"/>
    <x v="1"/>
    <x v="0"/>
    <x v="1"/>
    <x v="6"/>
    <x v="0"/>
    <n v="3"/>
  </r>
  <r>
    <x v="32"/>
    <x v="1"/>
    <x v="543"/>
    <x v="7"/>
    <n v="1340"/>
    <x v="1"/>
    <x v="1"/>
    <x v="1"/>
    <x v="2"/>
    <x v="2"/>
    <x v="1"/>
    <x v="7"/>
    <x v="2"/>
    <n v="3"/>
  </r>
  <r>
    <x v="13"/>
    <x v="1"/>
    <x v="575"/>
    <x v="14"/>
    <n v="1344"/>
    <x v="2"/>
    <x v="1"/>
    <x v="4"/>
    <x v="0"/>
    <x v="2"/>
    <x v="1"/>
    <x v="0"/>
    <x v="1"/>
    <n v="2"/>
  </r>
  <r>
    <x v="32"/>
    <x v="1"/>
    <x v="576"/>
    <x v="2"/>
    <n v="1346"/>
    <x v="1"/>
    <x v="1"/>
    <x v="1"/>
    <x v="0"/>
    <x v="0"/>
    <x v="1"/>
    <x v="5"/>
    <x v="3"/>
    <n v="3"/>
  </r>
  <r>
    <x v="0"/>
    <x v="1"/>
    <x v="229"/>
    <x v="0"/>
    <n v="1349"/>
    <x v="1"/>
    <x v="0"/>
    <x v="0"/>
    <x v="3"/>
    <x v="2"/>
    <x v="1"/>
    <x v="13"/>
    <x v="1"/>
    <n v="3"/>
  </r>
  <r>
    <x v="10"/>
    <x v="1"/>
    <x v="337"/>
    <x v="18"/>
    <n v="1350"/>
    <x v="1"/>
    <x v="1"/>
    <x v="1"/>
    <x v="2"/>
    <x v="0"/>
    <x v="0"/>
    <x v="0"/>
    <x v="2"/>
    <n v="3"/>
  </r>
  <r>
    <x v="31"/>
    <x v="1"/>
    <x v="506"/>
    <x v="12"/>
    <n v="1352"/>
    <x v="1"/>
    <x v="1"/>
    <x v="5"/>
    <x v="1"/>
    <x v="2"/>
    <x v="0"/>
    <x v="0"/>
    <x v="2"/>
    <n v="3"/>
  </r>
  <r>
    <x v="8"/>
    <x v="1"/>
    <x v="292"/>
    <x v="2"/>
    <n v="1355"/>
    <x v="0"/>
    <x v="0"/>
    <x v="0"/>
    <x v="3"/>
    <x v="2"/>
    <x v="1"/>
    <x v="2"/>
    <x v="1"/>
    <n v="3"/>
  </r>
  <r>
    <x v="13"/>
    <x v="1"/>
    <x v="577"/>
    <x v="8"/>
    <n v="1356"/>
    <x v="1"/>
    <x v="0"/>
    <x v="0"/>
    <x v="3"/>
    <x v="0"/>
    <x v="1"/>
    <x v="9"/>
    <x v="1"/>
    <n v="4"/>
  </r>
  <r>
    <x v="36"/>
    <x v="1"/>
    <x v="458"/>
    <x v="10"/>
    <n v="1358"/>
    <x v="2"/>
    <x v="1"/>
    <x v="2"/>
    <x v="0"/>
    <x v="1"/>
    <x v="1"/>
    <x v="0"/>
    <x v="3"/>
    <n v="2"/>
  </r>
  <r>
    <x v="34"/>
    <x v="0"/>
    <x v="578"/>
    <x v="15"/>
    <n v="1360"/>
    <x v="1"/>
    <x v="0"/>
    <x v="3"/>
    <x v="3"/>
    <x v="1"/>
    <x v="0"/>
    <x v="6"/>
    <x v="1"/>
    <n v="2"/>
  </r>
  <r>
    <x v="32"/>
    <x v="1"/>
    <x v="267"/>
    <x v="0"/>
    <n v="1361"/>
    <x v="0"/>
    <x v="1"/>
    <x v="2"/>
    <x v="1"/>
    <x v="1"/>
    <x v="1"/>
    <x v="4"/>
    <x v="3"/>
    <n v="3"/>
  </r>
  <r>
    <x v="9"/>
    <x v="1"/>
    <x v="411"/>
    <x v="15"/>
    <n v="1362"/>
    <x v="3"/>
    <x v="0"/>
    <x v="0"/>
    <x v="3"/>
    <x v="1"/>
    <x v="1"/>
    <x v="7"/>
    <x v="1"/>
    <n v="2"/>
  </r>
  <r>
    <x v="26"/>
    <x v="1"/>
    <x v="579"/>
    <x v="18"/>
    <n v="1363"/>
    <x v="2"/>
    <x v="1"/>
    <x v="3"/>
    <x v="0"/>
    <x v="0"/>
    <x v="1"/>
    <x v="0"/>
    <x v="3"/>
    <n v="3"/>
  </r>
  <r>
    <x v="4"/>
    <x v="1"/>
    <x v="580"/>
    <x v="13"/>
    <n v="1364"/>
    <x v="1"/>
    <x v="0"/>
    <x v="6"/>
    <x v="0"/>
    <x v="1"/>
    <x v="1"/>
    <x v="6"/>
    <x v="2"/>
    <n v="3"/>
  </r>
  <r>
    <x v="31"/>
    <x v="1"/>
    <x v="581"/>
    <x v="13"/>
    <n v="1367"/>
    <x v="2"/>
    <x v="0"/>
    <x v="3"/>
    <x v="1"/>
    <x v="0"/>
    <x v="1"/>
    <x v="3"/>
    <x v="2"/>
    <n v="2"/>
  </r>
  <r>
    <x v="41"/>
    <x v="1"/>
    <x v="238"/>
    <x v="0"/>
    <n v="1368"/>
    <x v="2"/>
    <x v="0"/>
    <x v="2"/>
    <x v="0"/>
    <x v="0"/>
    <x v="1"/>
    <x v="3"/>
    <x v="3"/>
    <n v="4"/>
  </r>
  <r>
    <x v="10"/>
    <x v="1"/>
    <x v="345"/>
    <x v="0"/>
    <n v="1369"/>
    <x v="2"/>
    <x v="0"/>
    <x v="2"/>
    <x v="0"/>
    <x v="1"/>
    <x v="1"/>
    <x v="3"/>
    <x v="2"/>
    <n v="3"/>
  </r>
  <r>
    <x v="4"/>
    <x v="1"/>
    <x v="512"/>
    <x v="2"/>
    <n v="1371"/>
    <x v="2"/>
    <x v="1"/>
    <x v="0"/>
    <x v="0"/>
    <x v="0"/>
    <x v="1"/>
    <x v="3"/>
    <x v="2"/>
    <n v="3"/>
  </r>
  <r>
    <x v="27"/>
    <x v="0"/>
    <x v="300"/>
    <x v="28"/>
    <n v="1372"/>
    <x v="3"/>
    <x v="1"/>
    <x v="0"/>
    <x v="2"/>
    <x v="0"/>
    <x v="0"/>
    <x v="3"/>
    <x v="3"/>
    <n v="2"/>
  </r>
  <r>
    <x v="29"/>
    <x v="1"/>
    <x v="582"/>
    <x v="5"/>
    <n v="1373"/>
    <x v="2"/>
    <x v="1"/>
    <x v="3"/>
    <x v="1"/>
    <x v="1"/>
    <x v="0"/>
    <x v="3"/>
    <x v="0"/>
    <n v="3"/>
  </r>
  <r>
    <x v="13"/>
    <x v="1"/>
    <x v="583"/>
    <x v="9"/>
    <n v="1374"/>
    <x v="3"/>
    <x v="0"/>
    <x v="1"/>
    <x v="2"/>
    <x v="2"/>
    <x v="1"/>
    <x v="3"/>
    <x v="3"/>
    <n v="3"/>
  </r>
  <r>
    <x v="32"/>
    <x v="1"/>
    <x v="584"/>
    <x v="2"/>
    <n v="1375"/>
    <x v="0"/>
    <x v="0"/>
    <x v="4"/>
    <x v="2"/>
    <x v="2"/>
    <x v="1"/>
    <x v="11"/>
    <x v="2"/>
    <n v="3"/>
  </r>
  <r>
    <x v="13"/>
    <x v="1"/>
    <x v="585"/>
    <x v="22"/>
    <n v="1377"/>
    <x v="0"/>
    <x v="1"/>
    <x v="2"/>
    <x v="2"/>
    <x v="1"/>
    <x v="1"/>
    <x v="5"/>
    <x v="0"/>
    <n v="3"/>
  </r>
  <r>
    <x v="12"/>
    <x v="0"/>
    <x v="2"/>
    <x v="2"/>
    <n v="1379"/>
    <x v="1"/>
    <x v="0"/>
    <x v="6"/>
    <x v="0"/>
    <x v="0"/>
    <x v="1"/>
    <x v="6"/>
    <x v="3"/>
    <n v="4"/>
  </r>
  <r>
    <x v="10"/>
    <x v="0"/>
    <x v="2"/>
    <x v="21"/>
    <n v="1380"/>
    <x v="2"/>
    <x v="0"/>
    <x v="0"/>
    <x v="2"/>
    <x v="1"/>
    <x v="0"/>
    <x v="8"/>
    <x v="3"/>
    <n v="2"/>
  </r>
  <r>
    <x v="8"/>
    <x v="1"/>
    <x v="2"/>
    <x v="15"/>
    <n v="1382"/>
    <x v="2"/>
    <x v="1"/>
    <x v="1"/>
    <x v="2"/>
    <x v="2"/>
    <x v="1"/>
    <x v="0"/>
    <x v="1"/>
    <n v="3"/>
  </r>
  <r>
    <x v="13"/>
    <x v="1"/>
    <x v="2"/>
    <x v="2"/>
    <n v="1383"/>
    <x v="1"/>
    <x v="0"/>
    <x v="4"/>
    <x v="0"/>
    <x v="0"/>
    <x v="1"/>
    <x v="0"/>
    <x v="1"/>
    <n v="4"/>
  </r>
  <r>
    <x v="14"/>
    <x v="1"/>
    <x v="586"/>
    <x v="9"/>
    <n v="1387"/>
    <x v="1"/>
    <x v="1"/>
    <x v="0"/>
    <x v="3"/>
    <x v="1"/>
    <x v="1"/>
    <x v="0"/>
    <x v="3"/>
    <n v="3"/>
  </r>
  <r>
    <x v="12"/>
    <x v="0"/>
    <x v="497"/>
    <x v="23"/>
    <n v="1389"/>
    <x v="2"/>
    <x v="1"/>
    <x v="3"/>
    <x v="2"/>
    <x v="1"/>
    <x v="0"/>
    <x v="2"/>
    <x v="1"/>
    <n v="2"/>
  </r>
  <r>
    <x v="22"/>
    <x v="1"/>
    <x v="587"/>
    <x v="11"/>
    <n v="1390"/>
    <x v="3"/>
    <x v="1"/>
    <x v="0"/>
    <x v="0"/>
    <x v="1"/>
    <x v="0"/>
    <x v="9"/>
    <x v="1"/>
    <n v="4"/>
  </r>
  <r>
    <x v="31"/>
    <x v="1"/>
    <x v="67"/>
    <x v="2"/>
    <n v="1391"/>
    <x v="0"/>
    <x v="1"/>
    <x v="0"/>
    <x v="1"/>
    <x v="1"/>
    <x v="1"/>
    <x v="0"/>
    <x v="2"/>
    <n v="3"/>
  </r>
  <r>
    <x v="0"/>
    <x v="1"/>
    <x v="588"/>
    <x v="23"/>
    <n v="1392"/>
    <x v="2"/>
    <x v="0"/>
    <x v="1"/>
    <x v="0"/>
    <x v="2"/>
    <x v="0"/>
    <x v="6"/>
    <x v="0"/>
    <n v="2"/>
  </r>
  <r>
    <x v="2"/>
    <x v="1"/>
    <x v="589"/>
    <x v="18"/>
    <n v="1394"/>
    <x v="1"/>
    <x v="1"/>
    <x v="1"/>
    <x v="2"/>
    <x v="1"/>
    <x v="0"/>
    <x v="2"/>
    <x v="1"/>
    <n v="3"/>
  </r>
  <r>
    <x v="3"/>
    <x v="1"/>
    <x v="384"/>
    <x v="12"/>
    <n v="1395"/>
    <x v="0"/>
    <x v="1"/>
    <x v="0"/>
    <x v="0"/>
    <x v="1"/>
    <x v="1"/>
    <x v="5"/>
    <x v="0"/>
    <n v="4"/>
  </r>
  <r>
    <x v="5"/>
    <x v="1"/>
    <x v="590"/>
    <x v="2"/>
    <n v="1396"/>
    <x v="1"/>
    <x v="1"/>
    <x v="0"/>
    <x v="1"/>
    <x v="1"/>
    <x v="0"/>
    <x v="5"/>
    <x v="0"/>
    <n v="2"/>
  </r>
  <r>
    <x v="22"/>
    <x v="1"/>
    <x v="284"/>
    <x v="19"/>
    <n v="1397"/>
    <x v="1"/>
    <x v="1"/>
    <x v="4"/>
    <x v="2"/>
    <x v="1"/>
    <x v="1"/>
    <x v="12"/>
    <x v="2"/>
    <n v="3"/>
  </r>
  <r>
    <x v="36"/>
    <x v="1"/>
    <x v="591"/>
    <x v="21"/>
    <n v="1399"/>
    <x v="3"/>
    <x v="1"/>
    <x v="0"/>
    <x v="2"/>
    <x v="1"/>
    <x v="1"/>
    <x v="3"/>
    <x v="2"/>
    <n v="2"/>
  </r>
  <r>
    <x v="39"/>
    <x v="1"/>
    <x v="195"/>
    <x v="26"/>
    <n v="1401"/>
    <x v="2"/>
    <x v="0"/>
    <x v="3"/>
    <x v="2"/>
    <x v="1"/>
    <x v="0"/>
    <x v="3"/>
    <x v="2"/>
    <n v="2"/>
  </r>
  <r>
    <x v="23"/>
    <x v="1"/>
    <x v="592"/>
    <x v="16"/>
    <n v="1402"/>
    <x v="3"/>
    <x v="0"/>
    <x v="1"/>
    <x v="2"/>
    <x v="0"/>
    <x v="0"/>
    <x v="3"/>
    <x v="0"/>
    <n v="1"/>
  </r>
  <r>
    <x v="4"/>
    <x v="1"/>
    <x v="593"/>
    <x v="17"/>
    <n v="1403"/>
    <x v="2"/>
    <x v="0"/>
    <x v="0"/>
    <x v="0"/>
    <x v="1"/>
    <x v="0"/>
    <x v="3"/>
    <x v="1"/>
    <n v="3"/>
  </r>
  <r>
    <x v="4"/>
    <x v="0"/>
    <x v="556"/>
    <x v="27"/>
    <n v="1405"/>
    <x v="2"/>
    <x v="0"/>
    <x v="1"/>
    <x v="2"/>
    <x v="0"/>
    <x v="0"/>
    <x v="3"/>
    <x v="1"/>
    <n v="3"/>
  </r>
  <r>
    <x v="25"/>
    <x v="1"/>
    <x v="594"/>
    <x v="2"/>
    <n v="1407"/>
    <x v="3"/>
    <x v="1"/>
    <x v="1"/>
    <x v="0"/>
    <x v="0"/>
    <x v="1"/>
    <x v="3"/>
    <x v="1"/>
    <n v="3"/>
  </r>
  <r>
    <x v="19"/>
    <x v="1"/>
    <x v="160"/>
    <x v="17"/>
    <n v="1408"/>
    <x v="1"/>
    <x v="0"/>
    <x v="5"/>
    <x v="3"/>
    <x v="1"/>
    <x v="1"/>
    <x v="3"/>
    <x v="3"/>
    <n v="3"/>
  </r>
  <r>
    <x v="39"/>
    <x v="1"/>
    <x v="311"/>
    <x v="1"/>
    <n v="1409"/>
    <x v="1"/>
    <x v="0"/>
    <x v="2"/>
    <x v="3"/>
    <x v="1"/>
    <x v="1"/>
    <x v="5"/>
    <x v="3"/>
    <n v="1"/>
  </r>
  <r>
    <x v="2"/>
    <x v="1"/>
    <x v="595"/>
    <x v="13"/>
    <n v="1411"/>
    <x v="3"/>
    <x v="0"/>
    <x v="2"/>
    <x v="2"/>
    <x v="0"/>
    <x v="1"/>
    <x v="8"/>
    <x v="0"/>
    <n v="3"/>
  </r>
  <r>
    <x v="10"/>
    <x v="1"/>
    <x v="534"/>
    <x v="21"/>
    <n v="1412"/>
    <x v="1"/>
    <x v="1"/>
    <x v="3"/>
    <x v="0"/>
    <x v="0"/>
    <x v="1"/>
    <x v="0"/>
    <x v="3"/>
    <n v="3"/>
  </r>
  <r>
    <x v="36"/>
    <x v="1"/>
    <x v="596"/>
    <x v="0"/>
    <n v="1415"/>
    <x v="3"/>
    <x v="1"/>
    <x v="2"/>
    <x v="0"/>
    <x v="1"/>
    <x v="1"/>
    <x v="0"/>
    <x v="2"/>
    <n v="2"/>
  </r>
  <r>
    <x v="25"/>
    <x v="1"/>
    <x v="597"/>
    <x v="15"/>
    <n v="1417"/>
    <x v="1"/>
    <x v="1"/>
    <x v="2"/>
    <x v="3"/>
    <x v="0"/>
    <x v="1"/>
    <x v="9"/>
    <x v="1"/>
    <n v="3"/>
  </r>
  <r>
    <x v="11"/>
    <x v="1"/>
    <x v="598"/>
    <x v="27"/>
    <n v="1419"/>
    <x v="0"/>
    <x v="1"/>
    <x v="8"/>
    <x v="3"/>
    <x v="0"/>
    <x v="1"/>
    <x v="5"/>
    <x v="0"/>
    <n v="2"/>
  </r>
  <r>
    <x v="1"/>
    <x v="0"/>
    <x v="599"/>
    <x v="26"/>
    <n v="1420"/>
    <x v="3"/>
    <x v="1"/>
    <x v="2"/>
    <x v="3"/>
    <x v="0"/>
    <x v="1"/>
    <x v="11"/>
    <x v="0"/>
    <n v="3"/>
  </r>
  <r>
    <x v="11"/>
    <x v="0"/>
    <x v="600"/>
    <x v="24"/>
    <n v="1421"/>
    <x v="1"/>
    <x v="0"/>
    <x v="4"/>
    <x v="0"/>
    <x v="0"/>
    <x v="0"/>
    <x v="9"/>
    <x v="0"/>
    <n v="3"/>
  </r>
  <r>
    <x v="33"/>
    <x v="1"/>
    <x v="601"/>
    <x v="0"/>
    <n v="1422"/>
    <x v="2"/>
    <x v="0"/>
    <x v="7"/>
    <x v="0"/>
    <x v="0"/>
    <x v="1"/>
    <x v="10"/>
    <x v="1"/>
    <n v="2"/>
  </r>
  <r>
    <x v="34"/>
    <x v="1"/>
    <x v="478"/>
    <x v="0"/>
    <n v="1423"/>
    <x v="2"/>
    <x v="0"/>
    <x v="7"/>
    <x v="3"/>
    <x v="1"/>
    <x v="0"/>
    <x v="12"/>
    <x v="3"/>
    <n v="3"/>
  </r>
  <r>
    <x v="27"/>
    <x v="1"/>
    <x v="151"/>
    <x v="0"/>
    <n v="1424"/>
    <x v="0"/>
    <x v="1"/>
    <x v="7"/>
    <x v="0"/>
    <x v="2"/>
    <x v="1"/>
    <x v="5"/>
    <x v="1"/>
    <n v="4"/>
  </r>
  <r>
    <x v="9"/>
    <x v="1"/>
    <x v="602"/>
    <x v="3"/>
    <n v="1425"/>
    <x v="3"/>
    <x v="0"/>
    <x v="0"/>
    <x v="1"/>
    <x v="0"/>
    <x v="0"/>
    <x v="7"/>
    <x v="1"/>
    <n v="3"/>
  </r>
  <r>
    <x v="12"/>
    <x v="0"/>
    <x v="603"/>
    <x v="0"/>
    <n v="1427"/>
    <x v="0"/>
    <x v="0"/>
    <x v="6"/>
    <x v="2"/>
    <x v="0"/>
    <x v="1"/>
    <x v="9"/>
    <x v="2"/>
    <n v="3"/>
  </r>
  <r>
    <x v="7"/>
    <x v="1"/>
    <x v="579"/>
    <x v="15"/>
    <n v="1428"/>
    <x v="2"/>
    <x v="0"/>
    <x v="0"/>
    <x v="3"/>
    <x v="2"/>
    <x v="1"/>
    <x v="6"/>
    <x v="2"/>
    <n v="3"/>
  </r>
  <r>
    <x v="12"/>
    <x v="1"/>
    <x v="380"/>
    <x v="1"/>
    <n v="1430"/>
    <x v="3"/>
    <x v="0"/>
    <x v="7"/>
    <x v="1"/>
    <x v="0"/>
    <x v="1"/>
    <x v="0"/>
    <x v="3"/>
    <n v="4"/>
  </r>
  <r>
    <x v="13"/>
    <x v="1"/>
    <x v="604"/>
    <x v="0"/>
    <n v="1431"/>
    <x v="2"/>
    <x v="1"/>
    <x v="1"/>
    <x v="3"/>
    <x v="2"/>
    <x v="1"/>
    <x v="3"/>
    <x v="3"/>
    <n v="3"/>
  </r>
  <r>
    <x v="12"/>
    <x v="0"/>
    <x v="271"/>
    <x v="1"/>
    <n v="1433"/>
    <x v="3"/>
    <x v="0"/>
    <x v="1"/>
    <x v="1"/>
    <x v="0"/>
    <x v="1"/>
    <x v="3"/>
    <x v="3"/>
    <n v="4"/>
  </r>
  <r>
    <x v="4"/>
    <x v="1"/>
    <x v="605"/>
    <x v="13"/>
    <n v="1434"/>
    <x v="0"/>
    <x v="1"/>
    <x v="2"/>
    <x v="3"/>
    <x v="1"/>
    <x v="1"/>
    <x v="3"/>
    <x v="2"/>
    <n v="4"/>
  </r>
  <r>
    <x v="9"/>
    <x v="1"/>
    <x v="606"/>
    <x v="18"/>
    <n v="1435"/>
    <x v="3"/>
    <x v="1"/>
    <x v="2"/>
    <x v="0"/>
    <x v="0"/>
    <x v="1"/>
    <x v="3"/>
    <x v="3"/>
    <n v="2"/>
  </r>
  <r>
    <x v="9"/>
    <x v="1"/>
    <x v="267"/>
    <x v="7"/>
    <n v="1436"/>
    <x v="1"/>
    <x v="0"/>
    <x v="0"/>
    <x v="3"/>
    <x v="1"/>
    <x v="1"/>
    <x v="3"/>
    <x v="0"/>
    <n v="2"/>
  </r>
  <r>
    <x v="40"/>
    <x v="1"/>
    <x v="122"/>
    <x v="0"/>
    <n v="1438"/>
    <x v="3"/>
    <x v="1"/>
    <x v="1"/>
    <x v="0"/>
    <x v="1"/>
    <x v="1"/>
    <x v="3"/>
    <x v="3"/>
    <n v="2"/>
  </r>
  <r>
    <x v="36"/>
    <x v="0"/>
    <x v="607"/>
    <x v="14"/>
    <n v="1439"/>
    <x v="3"/>
    <x v="1"/>
    <x v="6"/>
    <x v="3"/>
    <x v="1"/>
    <x v="1"/>
    <x v="9"/>
    <x v="0"/>
    <n v="3"/>
  </r>
  <r>
    <x v="2"/>
    <x v="1"/>
    <x v="608"/>
    <x v="12"/>
    <n v="1440"/>
    <x v="1"/>
    <x v="1"/>
    <x v="2"/>
    <x v="2"/>
    <x v="0"/>
    <x v="1"/>
    <x v="6"/>
    <x v="0"/>
    <n v="1"/>
  </r>
  <r>
    <x v="29"/>
    <x v="1"/>
    <x v="609"/>
    <x v="0"/>
    <n v="1441"/>
    <x v="3"/>
    <x v="0"/>
    <x v="1"/>
    <x v="3"/>
    <x v="1"/>
    <x v="1"/>
    <x v="4"/>
    <x v="1"/>
    <n v="4"/>
  </r>
  <r>
    <x v="40"/>
    <x v="1"/>
    <x v="2"/>
    <x v="2"/>
    <n v="1443"/>
    <x v="3"/>
    <x v="0"/>
    <x v="7"/>
    <x v="2"/>
    <x v="1"/>
    <x v="1"/>
    <x v="10"/>
    <x v="2"/>
    <n v="4"/>
  </r>
  <r>
    <x v="17"/>
    <x v="1"/>
    <x v="2"/>
    <x v="18"/>
    <n v="1445"/>
    <x v="2"/>
    <x v="0"/>
    <x v="0"/>
    <x v="2"/>
    <x v="1"/>
    <x v="0"/>
    <x v="9"/>
    <x v="3"/>
    <n v="3"/>
  </r>
  <r>
    <x v="5"/>
    <x v="1"/>
    <x v="2"/>
    <x v="15"/>
    <n v="1446"/>
    <x v="2"/>
    <x v="1"/>
    <x v="0"/>
    <x v="0"/>
    <x v="1"/>
    <x v="1"/>
    <x v="9"/>
    <x v="3"/>
    <n v="2"/>
  </r>
  <r>
    <x v="13"/>
    <x v="1"/>
    <x v="2"/>
    <x v="0"/>
    <n v="1447"/>
    <x v="2"/>
    <x v="0"/>
    <x v="2"/>
    <x v="1"/>
    <x v="1"/>
    <x v="1"/>
    <x v="13"/>
    <x v="0"/>
    <n v="2"/>
  </r>
  <r>
    <x v="0"/>
    <x v="1"/>
    <x v="2"/>
    <x v="12"/>
    <n v="1448"/>
    <x v="0"/>
    <x v="1"/>
    <x v="1"/>
    <x v="2"/>
    <x v="1"/>
    <x v="0"/>
    <x v="9"/>
    <x v="0"/>
    <n v="2"/>
  </r>
  <r>
    <x v="32"/>
    <x v="1"/>
    <x v="163"/>
    <x v="14"/>
    <n v="1449"/>
    <x v="1"/>
    <x v="1"/>
    <x v="2"/>
    <x v="2"/>
    <x v="2"/>
    <x v="1"/>
    <x v="0"/>
    <x v="3"/>
    <n v="4"/>
  </r>
  <r>
    <x v="12"/>
    <x v="1"/>
    <x v="545"/>
    <x v="1"/>
    <n v="1453"/>
    <x v="3"/>
    <x v="1"/>
    <x v="0"/>
    <x v="0"/>
    <x v="2"/>
    <x v="1"/>
    <x v="8"/>
    <x v="0"/>
    <n v="3"/>
  </r>
  <r>
    <x v="21"/>
    <x v="0"/>
    <x v="610"/>
    <x v="14"/>
    <n v="1457"/>
    <x v="3"/>
    <x v="1"/>
    <x v="0"/>
    <x v="0"/>
    <x v="2"/>
    <x v="1"/>
    <x v="0"/>
    <x v="0"/>
    <n v="4"/>
  </r>
  <r>
    <x v="22"/>
    <x v="0"/>
    <x v="611"/>
    <x v="2"/>
    <n v="1458"/>
    <x v="3"/>
    <x v="0"/>
    <x v="2"/>
    <x v="3"/>
    <x v="0"/>
    <x v="0"/>
    <x v="1"/>
    <x v="2"/>
    <n v="4"/>
  </r>
  <r>
    <x v="12"/>
    <x v="0"/>
    <x v="612"/>
    <x v="0"/>
    <n v="1459"/>
    <x v="1"/>
    <x v="0"/>
    <x v="3"/>
    <x v="1"/>
    <x v="0"/>
    <x v="1"/>
    <x v="0"/>
    <x v="0"/>
    <n v="3"/>
  </r>
  <r>
    <x v="28"/>
    <x v="1"/>
    <x v="483"/>
    <x v="25"/>
    <n v="1460"/>
    <x v="0"/>
    <x v="1"/>
    <x v="4"/>
    <x v="3"/>
    <x v="2"/>
    <x v="0"/>
    <x v="8"/>
    <x v="2"/>
    <n v="3"/>
  </r>
  <r>
    <x v="12"/>
    <x v="1"/>
    <x v="287"/>
    <x v="1"/>
    <n v="1461"/>
    <x v="2"/>
    <x v="0"/>
    <x v="8"/>
    <x v="1"/>
    <x v="0"/>
    <x v="1"/>
    <x v="8"/>
    <x v="1"/>
    <n v="3"/>
  </r>
  <r>
    <x v="12"/>
    <x v="0"/>
    <x v="576"/>
    <x v="2"/>
    <n v="1464"/>
    <x v="0"/>
    <x v="1"/>
    <x v="2"/>
    <x v="0"/>
    <x v="1"/>
    <x v="0"/>
    <x v="3"/>
    <x v="3"/>
    <n v="1"/>
  </r>
  <r>
    <x v="28"/>
    <x v="1"/>
    <x v="286"/>
    <x v="22"/>
    <n v="1465"/>
    <x v="0"/>
    <x v="1"/>
    <x v="3"/>
    <x v="0"/>
    <x v="1"/>
    <x v="0"/>
    <x v="3"/>
    <x v="1"/>
    <n v="4"/>
  </r>
  <r>
    <x v="26"/>
    <x v="1"/>
    <x v="613"/>
    <x v="15"/>
    <n v="1466"/>
    <x v="1"/>
    <x v="1"/>
    <x v="0"/>
    <x v="3"/>
    <x v="2"/>
    <x v="1"/>
    <x v="3"/>
    <x v="0"/>
    <n v="3"/>
  </r>
  <r>
    <x v="13"/>
    <x v="0"/>
    <x v="273"/>
    <x v="14"/>
    <n v="1467"/>
    <x v="3"/>
    <x v="0"/>
    <x v="8"/>
    <x v="2"/>
    <x v="1"/>
    <x v="1"/>
    <x v="3"/>
    <x v="1"/>
    <n v="3"/>
  </r>
  <r>
    <x v="32"/>
    <x v="1"/>
    <x v="216"/>
    <x v="1"/>
    <n v="1468"/>
    <x v="2"/>
    <x v="1"/>
    <x v="7"/>
    <x v="1"/>
    <x v="2"/>
    <x v="1"/>
    <x v="3"/>
    <x v="3"/>
    <n v="3"/>
  </r>
  <r>
    <x v="14"/>
    <x v="1"/>
    <x v="614"/>
    <x v="12"/>
    <n v="1469"/>
    <x v="2"/>
    <x v="1"/>
    <x v="0"/>
    <x v="3"/>
    <x v="0"/>
    <x v="1"/>
    <x v="3"/>
    <x v="1"/>
    <n v="3"/>
  </r>
  <r>
    <x v="20"/>
    <x v="1"/>
    <x v="615"/>
    <x v="12"/>
    <n v="1471"/>
    <x v="1"/>
    <x v="1"/>
    <x v="2"/>
    <x v="2"/>
    <x v="0"/>
    <x v="1"/>
    <x v="6"/>
    <x v="1"/>
    <n v="3"/>
  </r>
  <r>
    <x v="16"/>
    <x v="1"/>
    <x v="616"/>
    <x v="2"/>
    <n v="1472"/>
    <x v="2"/>
    <x v="1"/>
    <x v="7"/>
    <x v="1"/>
    <x v="0"/>
    <x v="1"/>
    <x v="9"/>
    <x v="2"/>
    <n v="2"/>
  </r>
  <r>
    <x v="1"/>
    <x v="1"/>
    <x v="617"/>
    <x v="12"/>
    <n v="1473"/>
    <x v="3"/>
    <x v="1"/>
    <x v="4"/>
    <x v="2"/>
    <x v="1"/>
    <x v="1"/>
    <x v="6"/>
    <x v="2"/>
    <n v="2"/>
  </r>
  <r>
    <x v="32"/>
    <x v="1"/>
    <x v="157"/>
    <x v="2"/>
    <n v="1474"/>
    <x v="1"/>
    <x v="1"/>
    <x v="1"/>
    <x v="2"/>
    <x v="2"/>
    <x v="1"/>
    <x v="6"/>
    <x v="3"/>
    <n v="4"/>
  </r>
  <r>
    <x v="20"/>
    <x v="1"/>
    <x v="2"/>
    <x v="25"/>
    <n v="1475"/>
    <x v="2"/>
    <x v="1"/>
    <x v="1"/>
    <x v="1"/>
    <x v="0"/>
    <x v="1"/>
    <x v="5"/>
    <x v="3"/>
    <n v="2"/>
  </r>
  <r>
    <x v="3"/>
    <x v="1"/>
    <x v="368"/>
    <x v="15"/>
    <n v="1477"/>
    <x v="2"/>
    <x v="1"/>
    <x v="0"/>
    <x v="3"/>
    <x v="1"/>
    <x v="1"/>
    <x v="6"/>
    <x v="0"/>
    <n v="3"/>
  </r>
  <r>
    <x v="13"/>
    <x v="1"/>
    <x v="2"/>
    <x v="3"/>
    <n v="1478"/>
    <x v="2"/>
    <x v="1"/>
    <x v="0"/>
    <x v="3"/>
    <x v="0"/>
    <x v="1"/>
    <x v="8"/>
    <x v="1"/>
    <n v="3"/>
  </r>
  <r>
    <x v="7"/>
    <x v="1"/>
    <x v="2"/>
    <x v="7"/>
    <n v="1479"/>
    <x v="2"/>
    <x v="1"/>
    <x v="0"/>
    <x v="2"/>
    <x v="1"/>
    <x v="1"/>
    <x v="2"/>
    <x v="3"/>
    <n v="2"/>
  </r>
  <r>
    <x v="19"/>
    <x v="1"/>
    <x v="618"/>
    <x v="14"/>
    <n v="1480"/>
    <x v="3"/>
    <x v="0"/>
    <x v="2"/>
    <x v="0"/>
    <x v="0"/>
    <x v="1"/>
    <x v="5"/>
    <x v="3"/>
    <n v="3"/>
  </r>
  <r>
    <x v="20"/>
    <x v="1"/>
    <x v="2"/>
    <x v="0"/>
    <n v="1481"/>
    <x v="3"/>
    <x v="0"/>
    <x v="0"/>
    <x v="2"/>
    <x v="1"/>
    <x v="1"/>
    <x v="9"/>
    <x v="3"/>
    <n v="2"/>
  </r>
  <r>
    <x v="7"/>
    <x v="1"/>
    <x v="2"/>
    <x v="15"/>
    <n v="1482"/>
    <x v="1"/>
    <x v="1"/>
    <x v="1"/>
    <x v="2"/>
    <x v="2"/>
    <x v="1"/>
    <x v="5"/>
    <x v="2"/>
    <n v="2"/>
  </r>
  <r>
    <x v="38"/>
    <x v="1"/>
    <x v="619"/>
    <x v="0"/>
    <n v="1483"/>
    <x v="0"/>
    <x v="1"/>
    <x v="1"/>
    <x v="2"/>
    <x v="1"/>
    <x v="1"/>
    <x v="14"/>
    <x v="0"/>
    <n v="2"/>
  </r>
  <r>
    <x v="1"/>
    <x v="1"/>
    <x v="281"/>
    <x v="15"/>
    <n v="1484"/>
    <x v="1"/>
    <x v="1"/>
    <x v="4"/>
    <x v="1"/>
    <x v="2"/>
    <x v="1"/>
    <x v="6"/>
    <x v="2"/>
    <n v="3"/>
  </r>
  <r>
    <x v="13"/>
    <x v="1"/>
    <x v="155"/>
    <x v="8"/>
    <n v="1485"/>
    <x v="0"/>
    <x v="1"/>
    <x v="7"/>
    <x v="3"/>
    <x v="2"/>
    <x v="1"/>
    <x v="6"/>
    <x v="1"/>
    <n v="2"/>
  </r>
  <r>
    <x v="14"/>
    <x v="0"/>
    <x v="114"/>
    <x v="0"/>
    <n v="1486"/>
    <x v="3"/>
    <x v="1"/>
    <x v="6"/>
    <x v="2"/>
    <x v="1"/>
    <x v="1"/>
    <x v="2"/>
    <x v="1"/>
    <n v="4"/>
  </r>
  <r>
    <x v="11"/>
    <x v="0"/>
    <x v="620"/>
    <x v="28"/>
    <n v="1487"/>
    <x v="3"/>
    <x v="0"/>
    <x v="0"/>
    <x v="1"/>
    <x v="0"/>
    <x v="1"/>
    <x v="0"/>
    <x v="0"/>
    <n v="1"/>
  </r>
  <r>
    <x v="13"/>
    <x v="0"/>
    <x v="621"/>
    <x v="4"/>
    <n v="1489"/>
    <x v="3"/>
    <x v="0"/>
    <x v="0"/>
    <x v="1"/>
    <x v="0"/>
    <x v="0"/>
    <x v="1"/>
    <x v="3"/>
    <n v="4"/>
  </r>
  <r>
    <x v="10"/>
    <x v="1"/>
    <x v="489"/>
    <x v="15"/>
    <n v="1492"/>
    <x v="2"/>
    <x v="1"/>
    <x v="6"/>
    <x v="2"/>
    <x v="1"/>
    <x v="1"/>
    <x v="5"/>
    <x v="0"/>
    <n v="3"/>
  </r>
  <r>
    <x v="17"/>
    <x v="0"/>
    <x v="361"/>
    <x v="14"/>
    <n v="1494"/>
    <x v="0"/>
    <x v="1"/>
    <x v="2"/>
    <x v="3"/>
    <x v="0"/>
    <x v="0"/>
    <x v="0"/>
    <x v="3"/>
    <n v="2"/>
  </r>
  <r>
    <x v="17"/>
    <x v="1"/>
    <x v="622"/>
    <x v="28"/>
    <n v="1495"/>
    <x v="2"/>
    <x v="0"/>
    <x v="6"/>
    <x v="1"/>
    <x v="1"/>
    <x v="1"/>
    <x v="5"/>
    <x v="3"/>
    <n v="3"/>
  </r>
  <r>
    <x v="20"/>
    <x v="1"/>
    <x v="623"/>
    <x v="2"/>
    <n v="1496"/>
    <x v="0"/>
    <x v="1"/>
    <x v="3"/>
    <x v="2"/>
    <x v="0"/>
    <x v="0"/>
    <x v="8"/>
    <x v="2"/>
    <n v="2"/>
  </r>
  <r>
    <x v="11"/>
    <x v="1"/>
    <x v="624"/>
    <x v="10"/>
    <n v="1497"/>
    <x v="1"/>
    <x v="1"/>
    <x v="0"/>
    <x v="2"/>
    <x v="2"/>
    <x v="1"/>
    <x v="6"/>
    <x v="3"/>
    <n v="3"/>
  </r>
  <r>
    <x v="7"/>
    <x v="1"/>
    <x v="497"/>
    <x v="0"/>
    <n v="1499"/>
    <x v="1"/>
    <x v="1"/>
    <x v="8"/>
    <x v="2"/>
    <x v="2"/>
    <x v="1"/>
    <x v="3"/>
    <x v="0"/>
    <n v="4"/>
  </r>
  <r>
    <x v="27"/>
    <x v="1"/>
    <x v="38"/>
    <x v="18"/>
    <n v="1501"/>
    <x v="2"/>
    <x v="1"/>
    <x v="4"/>
    <x v="2"/>
    <x v="1"/>
    <x v="0"/>
    <x v="3"/>
    <x v="2"/>
    <n v="3"/>
  </r>
  <r>
    <x v="3"/>
    <x v="1"/>
    <x v="288"/>
    <x v="18"/>
    <n v="1502"/>
    <x v="3"/>
    <x v="0"/>
    <x v="2"/>
    <x v="1"/>
    <x v="1"/>
    <x v="1"/>
    <x v="3"/>
    <x v="1"/>
    <n v="3"/>
  </r>
  <r>
    <x v="40"/>
    <x v="1"/>
    <x v="382"/>
    <x v="24"/>
    <n v="1503"/>
    <x v="1"/>
    <x v="0"/>
    <x v="0"/>
    <x v="2"/>
    <x v="1"/>
    <x v="0"/>
    <x v="3"/>
    <x v="3"/>
    <n v="2"/>
  </r>
  <r>
    <x v="14"/>
    <x v="0"/>
    <x v="2"/>
    <x v="2"/>
    <n v="1504"/>
    <x v="1"/>
    <x v="1"/>
    <x v="2"/>
    <x v="3"/>
    <x v="0"/>
    <x v="1"/>
    <x v="3"/>
    <x v="3"/>
    <n v="2"/>
  </r>
  <r>
    <x v="14"/>
    <x v="1"/>
    <x v="2"/>
    <x v="0"/>
    <n v="1506"/>
    <x v="3"/>
    <x v="1"/>
    <x v="1"/>
    <x v="2"/>
    <x v="2"/>
    <x v="1"/>
    <x v="3"/>
    <x v="1"/>
    <n v="1"/>
  </r>
  <r>
    <x v="14"/>
    <x v="1"/>
    <x v="625"/>
    <x v="15"/>
    <n v="1507"/>
    <x v="1"/>
    <x v="1"/>
    <x v="0"/>
    <x v="3"/>
    <x v="0"/>
    <x v="1"/>
    <x v="3"/>
    <x v="1"/>
    <n v="3"/>
  </r>
  <r>
    <x v="1"/>
    <x v="1"/>
    <x v="626"/>
    <x v="3"/>
    <n v="1509"/>
    <x v="1"/>
    <x v="0"/>
    <x v="2"/>
    <x v="3"/>
    <x v="1"/>
    <x v="1"/>
    <x v="15"/>
    <x v="0"/>
    <n v="3"/>
  </r>
  <r>
    <x v="11"/>
    <x v="1"/>
    <x v="2"/>
    <x v="2"/>
    <n v="1513"/>
    <x v="2"/>
    <x v="0"/>
    <x v="2"/>
    <x v="1"/>
    <x v="1"/>
    <x v="1"/>
    <x v="5"/>
    <x v="3"/>
    <n v="3"/>
  </r>
  <r>
    <x v="14"/>
    <x v="1"/>
    <x v="627"/>
    <x v="22"/>
    <n v="1514"/>
    <x v="1"/>
    <x v="1"/>
    <x v="3"/>
    <x v="1"/>
    <x v="1"/>
    <x v="1"/>
    <x v="6"/>
    <x v="2"/>
    <n v="2"/>
  </r>
  <r>
    <x v="3"/>
    <x v="1"/>
    <x v="628"/>
    <x v="1"/>
    <n v="1515"/>
    <x v="2"/>
    <x v="1"/>
    <x v="4"/>
    <x v="2"/>
    <x v="0"/>
    <x v="0"/>
    <x v="13"/>
    <x v="0"/>
    <n v="3"/>
  </r>
  <r>
    <x v="5"/>
    <x v="1"/>
    <x v="572"/>
    <x v="17"/>
    <n v="1516"/>
    <x v="1"/>
    <x v="1"/>
    <x v="5"/>
    <x v="0"/>
    <x v="0"/>
    <x v="1"/>
    <x v="15"/>
    <x v="2"/>
    <n v="4"/>
  </r>
  <r>
    <x v="33"/>
    <x v="1"/>
    <x v="2"/>
    <x v="13"/>
    <n v="1520"/>
    <x v="0"/>
    <x v="0"/>
    <x v="5"/>
    <x v="0"/>
    <x v="2"/>
    <x v="1"/>
    <x v="11"/>
    <x v="0"/>
    <n v="3"/>
  </r>
  <r>
    <x v="11"/>
    <x v="0"/>
    <x v="629"/>
    <x v="0"/>
    <n v="1522"/>
    <x v="3"/>
    <x v="1"/>
    <x v="1"/>
    <x v="3"/>
    <x v="0"/>
    <x v="1"/>
    <x v="5"/>
    <x v="3"/>
    <n v="1"/>
  </r>
  <r>
    <x v="20"/>
    <x v="1"/>
    <x v="630"/>
    <x v="26"/>
    <n v="1523"/>
    <x v="2"/>
    <x v="1"/>
    <x v="7"/>
    <x v="3"/>
    <x v="1"/>
    <x v="1"/>
    <x v="5"/>
    <x v="3"/>
    <n v="4"/>
  </r>
  <r>
    <x v="22"/>
    <x v="1"/>
    <x v="486"/>
    <x v="16"/>
    <n v="1525"/>
    <x v="0"/>
    <x v="0"/>
    <x v="3"/>
    <x v="1"/>
    <x v="0"/>
    <x v="1"/>
    <x v="8"/>
    <x v="1"/>
    <n v="3"/>
  </r>
  <r>
    <x v="21"/>
    <x v="1"/>
    <x v="2"/>
    <x v="3"/>
    <n v="1527"/>
    <x v="1"/>
    <x v="0"/>
    <x v="5"/>
    <x v="1"/>
    <x v="1"/>
    <x v="1"/>
    <x v="9"/>
    <x v="1"/>
    <n v="4"/>
  </r>
  <r>
    <x v="10"/>
    <x v="1"/>
    <x v="631"/>
    <x v="7"/>
    <n v="1529"/>
    <x v="2"/>
    <x v="0"/>
    <x v="4"/>
    <x v="1"/>
    <x v="0"/>
    <x v="1"/>
    <x v="10"/>
    <x v="1"/>
    <n v="1"/>
  </r>
  <r>
    <x v="30"/>
    <x v="1"/>
    <x v="577"/>
    <x v="25"/>
    <n v="1533"/>
    <x v="3"/>
    <x v="1"/>
    <x v="2"/>
    <x v="2"/>
    <x v="0"/>
    <x v="1"/>
    <x v="6"/>
    <x v="2"/>
    <n v="3"/>
  </r>
  <r>
    <x v="32"/>
    <x v="0"/>
    <x v="632"/>
    <x v="14"/>
    <n v="1534"/>
    <x v="2"/>
    <x v="1"/>
    <x v="2"/>
    <x v="3"/>
    <x v="0"/>
    <x v="1"/>
    <x v="6"/>
    <x v="2"/>
    <n v="1"/>
  </r>
  <r>
    <x v="13"/>
    <x v="1"/>
    <x v="2"/>
    <x v="0"/>
    <n v="1535"/>
    <x v="2"/>
    <x v="1"/>
    <x v="0"/>
    <x v="2"/>
    <x v="1"/>
    <x v="0"/>
    <x v="6"/>
    <x v="1"/>
    <n v="3"/>
  </r>
  <r>
    <x v="12"/>
    <x v="0"/>
    <x v="305"/>
    <x v="3"/>
    <n v="1537"/>
    <x v="2"/>
    <x v="0"/>
    <x v="1"/>
    <x v="2"/>
    <x v="0"/>
    <x v="1"/>
    <x v="9"/>
    <x v="0"/>
    <n v="1"/>
  </r>
  <r>
    <x v="24"/>
    <x v="1"/>
    <x v="633"/>
    <x v="23"/>
    <n v="1539"/>
    <x v="1"/>
    <x v="1"/>
    <x v="7"/>
    <x v="0"/>
    <x v="0"/>
    <x v="0"/>
    <x v="5"/>
    <x v="1"/>
    <n v="3"/>
  </r>
  <r>
    <x v="13"/>
    <x v="1"/>
    <x v="2"/>
    <x v="15"/>
    <n v="1541"/>
    <x v="0"/>
    <x v="1"/>
    <x v="6"/>
    <x v="2"/>
    <x v="1"/>
    <x v="0"/>
    <x v="15"/>
    <x v="2"/>
    <n v="3"/>
  </r>
  <r>
    <x v="19"/>
    <x v="1"/>
    <x v="186"/>
    <x v="2"/>
    <n v="1542"/>
    <x v="1"/>
    <x v="1"/>
    <x v="2"/>
    <x v="1"/>
    <x v="1"/>
    <x v="1"/>
    <x v="6"/>
    <x v="2"/>
    <n v="3"/>
  </r>
  <r>
    <x v="2"/>
    <x v="1"/>
    <x v="634"/>
    <x v="28"/>
    <n v="1543"/>
    <x v="3"/>
    <x v="1"/>
    <x v="1"/>
    <x v="0"/>
    <x v="1"/>
    <x v="1"/>
    <x v="13"/>
    <x v="0"/>
    <n v="3"/>
  </r>
  <r>
    <x v="11"/>
    <x v="1"/>
    <x v="2"/>
    <x v="1"/>
    <n v="1544"/>
    <x v="1"/>
    <x v="0"/>
    <x v="4"/>
    <x v="3"/>
    <x v="1"/>
    <x v="1"/>
    <x v="5"/>
    <x v="3"/>
    <n v="3"/>
  </r>
  <r>
    <x v="3"/>
    <x v="1"/>
    <x v="261"/>
    <x v="19"/>
    <n v="1545"/>
    <x v="2"/>
    <x v="1"/>
    <x v="3"/>
    <x v="1"/>
    <x v="0"/>
    <x v="1"/>
    <x v="5"/>
    <x v="1"/>
    <n v="3"/>
  </r>
  <r>
    <x v="28"/>
    <x v="1"/>
    <x v="208"/>
    <x v="26"/>
    <n v="1546"/>
    <x v="2"/>
    <x v="1"/>
    <x v="1"/>
    <x v="0"/>
    <x v="1"/>
    <x v="1"/>
    <x v="11"/>
    <x v="1"/>
    <n v="3"/>
  </r>
  <r>
    <x v="19"/>
    <x v="1"/>
    <x v="69"/>
    <x v="2"/>
    <n v="1547"/>
    <x v="2"/>
    <x v="1"/>
    <x v="4"/>
    <x v="0"/>
    <x v="1"/>
    <x v="0"/>
    <x v="6"/>
    <x v="3"/>
    <n v="1"/>
  </r>
  <r>
    <x v="32"/>
    <x v="1"/>
    <x v="2"/>
    <x v="14"/>
    <n v="1548"/>
    <x v="3"/>
    <x v="1"/>
    <x v="0"/>
    <x v="3"/>
    <x v="1"/>
    <x v="1"/>
    <x v="9"/>
    <x v="1"/>
    <n v="4"/>
  </r>
  <r>
    <x v="3"/>
    <x v="1"/>
    <x v="2"/>
    <x v="26"/>
    <n v="1549"/>
    <x v="0"/>
    <x v="1"/>
    <x v="2"/>
    <x v="2"/>
    <x v="1"/>
    <x v="0"/>
    <x v="9"/>
    <x v="2"/>
    <n v="3"/>
  </r>
  <r>
    <x v="32"/>
    <x v="1"/>
    <x v="635"/>
    <x v="16"/>
    <n v="1550"/>
    <x v="1"/>
    <x v="1"/>
    <x v="5"/>
    <x v="0"/>
    <x v="0"/>
    <x v="0"/>
    <x v="3"/>
    <x v="1"/>
    <n v="3"/>
  </r>
  <r>
    <x v="17"/>
    <x v="1"/>
    <x v="256"/>
    <x v="11"/>
    <n v="1551"/>
    <x v="1"/>
    <x v="1"/>
    <x v="2"/>
    <x v="3"/>
    <x v="2"/>
    <x v="1"/>
    <x v="6"/>
    <x v="2"/>
    <n v="3"/>
  </r>
  <r>
    <x v="32"/>
    <x v="1"/>
    <x v="45"/>
    <x v="1"/>
    <n v="1552"/>
    <x v="2"/>
    <x v="1"/>
    <x v="4"/>
    <x v="0"/>
    <x v="2"/>
    <x v="0"/>
    <x v="3"/>
    <x v="3"/>
    <n v="3"/>
  </r>
  <r>
    <x v="28"/>
    <x v="1"/>
    <x v="323"/>
    <x v="0"/>
    <n v="1553"/>
    <x v="3"/>
    <x v="1"/>
    <x v="4"/>
    <x v="1"/>
    <x v="2"/>
    <x v="1"/>
    <x v="3"/>
    <x v="0"/>
    <n v="3"/>
  </r>
  <r>
    <x v="10"/>
    <x v="1"/>
    <x v="532"/>
    <x v="26"/>
    <n v="1554"/>
    <x v="0"/>
    <x v="0"/>
    <x v="6"/>
    <x v="2"/>
    <x v="1"/>
    <x v="1"/>
    <x v="3"/>
    <x v="0"/>
    <n v="3"/>
  </r>
  <r>
    <x v="5"/>
    <x v="1"/>
    <x v="636"/>
    <x v="12"/>
    <n v="1555"/>
    <x v="2"/>
    <x v="0"/>
    <x v="1"/>
    <x v="1"/>
    <x v="1"/>
    <x v="1"/>
    <x v="3"/>
    <x v="0"/>
    <n v="3"/>
  </r>
  <r>
    <x v="9"/>
    <x v="1"/>
    <x v="125"/>
    <x v="2"/>
    <n v="1556"/>
    <x v="1"/>
    <x v="1"/>
    <x v="6"/>
    <x v="0"/>
    <x v="0"/>
    <x v="0"/>
    <x v="3"/>
    <x v="1"/>
    <n v="2"/>
  </r>
  <r>
    <x v="26"/>
    <x v="1"/>
    <x v="637"/>
    <x v="7"/>
    <n v="1557"/>
    <x v="1"/>
    <x v="0"/>
    <x v="0"/>
    <x v="2"/>
    <x v="2"/>
    <x v="1"/>
    <x v="3"/>
    <x v="3"/>
    <n v="3"/>
  </r>
  <r>
    <x v="11"/>
    <x v="1"/>
    <x v="638"/>
    <x v="14"/>
    <n v="1558"/>
    <x v="1"/>
    <x v="1"/>
    <x v="1"/>
    <x v="2"/>
    <x v="1"/>
    <x v="1"/>
    <x v="8"/>
    <x v="0"/>
    <n v="2"/>
  </r>
  <r>
    <x v="3"/>
    <x v="1"/>
    <x v="639"/>
    <x v="1"/>
    <n v="1560"/>
    <x v="3"/>
    <x v="1"/>
    <x v="0"/>
    <x v="3"/>
    <x v="1"/>
    <x v="1"/>
    <x v="5"/>
    <x v="1"/>
    <n v="1"/>
  </r>
  <r>
    <x v="7"/>
    <x v="0"/>
    <x v="640"/>
    <x v="0"/>
    <n v="1562"/>
    <x v="0"/>
    <x v="1"/>
    <x v="0"/>
    <x v="3"/>
    <x v="1"/>
    <x v="1"/>
    <x v="0"/>
    <x v="1"/>
    <n v="3"/>
  </r>
  <r>
    <x v="8"/>
    <x v="1"/>
    <x v="641"/>
    <x v="17"/>
    <n v="1563"/>
    <x v="1"/>
    <x v="1"/>
    <x v="8"/>
    <x v="2"/>
    <x v="1"/>
    <x v="1"/>
    <x v="0"/>
    <x v="3"/>
    <n v="3"/>
  </r>
  <r>
    <x v="10"/>
    <x v="1"/>
    <x v="158"/>
    <x v="0"/>
    <n v="1564"/>
    <x v="2"/>
    <x v="1"/>
    <x v="2"/>
    <x v="3"/>
    <x v="0"/>
    <x v="1"/>
    <x v="10"/>
    <x v="2"/>
    <n v="3"/>
  </r>
  <r>
    <x v="7"/>
    <x v="1"/>
    <x v="642"/>
    <x v="22"/>
    <n v="1568"/>
    <x v="1"/>
    <x v="1"/>
    <x v="0"/>
    <x v="1"/>
    <x v="1"/>
    <x v="1"/>
    <x v="9"/>
    <x v="2"/>
    <n v="3"/>
  </r>
  <r>
    <x v="10"/>
    <x v="0"/>
    <x v="643"/>
    <x v="2"/>
    <n v="1569"/>
    <x v="3"/>
    <x v="0"/>
    <x v="2"/>
    <x v="3"/>
    <x v="2"/>
    <x v="0"/>
    <x v="9"/>
    <x v="1"/>
    <n v="3"/>
  </r>
  <r>
    <x v="16"/>
    <x v="0"/>
    <x v="411"/>
    <x v="2"/>
    <n v="1572"/>
    <x v="1"/>
    <x v="0"/>
    <x v="3"/>
    <x v="0"/>
    <x v="1"/>
    <x v="1"/>
    <x v="7"/>
    <x v="2"/>
    <n v="3"/>
  </r>
  <r>
    <x v="8"/>
    <x v="0"/>
    <x v="459"/>
    <x v="2"/>
    <n v="1573"/>
    <x v="1"/>
    <x v="1"/>
    <x v="3"/>
    <x v="1"/>
    <x v="1"/>
    <x v="1"/>
    <x v="0"/>
    <x v="0"/>
    <n v="3"/>
  </r>
  <r>
    <x v="5"/>
    <x v="1"/>
    <x v="2"/>
    <x v="0"/>
    <n v="1574"/>
    <x v="2"/>
    <x v="1"/>
    <x v="1"/>
    <x v="3"/>
    <x v="1"/>
    <x v="1"/>
    <x v="6"/>
    <x v="2"/>
    <n v="2"/>
  </r>
  <r>
    <x v="26"/>
    <x v="1"/>
    <x v="644"/>
    <x v="8"/>
    <n v="1576"/>
    <x v="1"/>
    <x v="0"/>
    <x v="1"/>
    <x v="3"/>
    <x v="1"/>
    <x v="1"/>
    <x v="9"/>
    <x v="1"/>
    <n v="2"/>
  </r>
  <r>
    <x v="13"/>
    <x v="1"/>
    <x v="2"/>
    <x v="15"/>
    <n v="1577"/>
    <x v="3"/>
    <x v="1"/>
    <x v="1"/>
    <x v="0"/>
    <x v="0"/>
    <x v="1"/>
    <x v="5"/>
    <x v="3"/>
    <n v="1"/>
  </r>
  <r>
    <x v="27"/>
    <x v="1"/>
    <x v="645"/>
    <x v="9"/>
    <n v="1578"/>
    <x v="1"/>
    <x v="1"/>
    <x v="5"/>
    <x v="0"/>
    <x v="1"/>
    <x v="1"/>
    <x v="12"/>
    <x v="3"/>
    <n v="3"/>
  </r>
  <r>
    <x v="13"/>
    <x v="1"/>
    <x v="646"/>
    <x v="0"/>
    <n v="1580"/>
    <x v="0"/>
    <x v="1"/>
    <x v="1"/>
    <x v="0"/>
    <x v="1"/>
    <x v="1"/>
    <x v="13"/>
    <x v="2"/>
    <n v="2"/>
  </r>
  <r>
    <x v="25"/>
    <x v="1"/>
    <x v="647"/>
    <x v="3"/>
    <n v="1581"/>
    <x v="3"/>
    <x v="0"/>
    <x v="1"/>
    <x v="0"/>
    <x v="1"/>
    <x v="1"/>
    <x v="12"/>
    <x v="0"/>
    <n v="3"/>
  </r>
  <r>
    <x v="8"/>
    <x v="1"/>
    <x v="316"/>
    <x v="24"/>
    <n v="1582"/>
    <x v="1"/>
    <x v="1"/>
    <x v="0"/>
    <x v="1"/>
    <x v="1"/>
    <x v="1"/>
    <x v="0"/>
    <x v="1"/>
    <n v="3"/>
  </r>
  <r>
    <x v="8"/>
    <x v="1"/>
    <x v="648"/>
    <x v="7"/>
    <n v="1583"/>
    <x v="0"/>
    <x v="0"/>
    <x v="0"/>
    <x v="1"/>
    <x v="0"/>
    <x v="1"/>
    <x v="9"/>
    <x v="2"/>
    <n v="4"/>
  </r>
  <r>
    <x v="9"/>
    <x v="1"/>
    <x v="649"/>
    <x v="0"/>
    <n v="1585"/>
    <x v="0"/>
    <x v="0"/>
    <x v="0"/>
    <x v="2"/>
    <x v="0"/>
    <x v="1"/>
    <x v="5"/>
    <x v="0"/>
    <n v="3"/>
  </r>
  <r>
    <x v="11"/>
    <x v="1"/>
    <x v="650"/>
    <x v="3"/>
    <n v="1586"/>
    <x v="0"/>
    <x v="1"/>
    <x v="2"/>
    <x v="3"/>
    <x v="0"/>
    <x v="0"/>
    <x v="8"/>
    <x v="1"/>
    <n v="3"/>
  </r>
  <r>
    <x v="10"/>
    <x v="1"/>
    <x v="9"/>
    <x v="17"/>
    <n v="1587"/>
    <x v="3"/>
    <x v="0"/>
    <x v="4"/>
    <x v="2"/>
    <x v="0"/>
    <x v="0"/>
    <x v="7"/>
    <x v="3"/>
    <n v="3"/>
  </r>
  <r>
    <x v="22"/>
    <x v="1"/>
    <x v="595"/>
    <x v="16"/>
    <n v="1588"/>
    <x v="2"/>
    <x v="1"/>
    <x v="0"/>
    <x v="2"/>
    <x v="1"/>
    <x v="1"/>
    <x v="0"/>
    <x v="0"/>
    <n v="3"/>
  </r>
  <r>
    <x v="11"/>
    <x v="1"/>
    <x v="435"/>
    <x v="2"/>
    <n v="1590"/>
    <x v="3"/>
    <x v="1"/>
    <x v="4"/>
    <x v="0"/>
    <x v="2"/>
    <x v="1"/>
    <x v="10"/>
    <x v="1"/>
    <n v="4"/>
  </r>
  <r>
    <x v="24"/>
    <x v="1"/>
    <x v="651"/>
    <x v="14"/>
    <n v="1591"/>
    <x v="1"/>
    <x v="1"/>
    <x v="5"/>
    <x v="2"/>
    <x v="1"/>
    <x v="0"/>
    <x v="7"/>
    <x v="3"/>
    <n v="3"/>
  </r>
  <r>
    <x v="30"/>
    <x v="1"/>
    <x v="2"/>
    <x v="17"/>
    <n v="1592"/>
    <x v="2"/>
    <x v="1"/>
    <x v="1"/>
    <x v="2"/>
    <x v="1"/>
    <x v="1"/>
    <x v="7"/>
    <x v="1"/>
    <n v="3"/>
  </r>
  <r>
    <x v="9"/>
    <x v="1"/>
    <x v="2"/>
    <x v="16"/>
    <n v="1594"/>
    <x v="3"/>
    <x v="1"/>
    <x v="2"/>
    <x v="3"/>
    <x v="1"/>
    <x v="0"/>
    <x v="5"/>
    <x v="1"/>
    <n v="3"/>
  </r>
  <r>
    <x v="19"/>
    <x v="1"/>
    <x v="652"/>
    <x v="14"/>
    <n v="1595"/>
    <x v="2"/>
    <x v="1"/>
    <x v="5"/>
    <x v="0"/>
    <x v="0"/>
    <x v="1"/>
    <x v="4"/>
    <x v="1"/>
    <n v="3"/>
  </r>
  <r>
    <x v="10"/>
    <x v="1"/>
    <x v="93"/>
    <x v="26"/>
    <n v="1596"/>
    <x v="0"/>
    <x v="1"/>
    <x v="2"/>
    <x v="2"/>
    <x v="1"/>
    <x v="1"/>
    <x v="13"/>
    <x v="1"/>
    <n v="2"/>
  </r>
  <r>
    <x v="13"/>
    <x v="1"/>
    <x v="653"/>
    <x v="17"/>
    <n v="1597"/>
    <x v="2"/>
    <x v="1"/>
    <x v="4"/>
    <x v="2"/>
    <x v="1"/>
    <x v="1"/>
    <x v="6"/>
    <x v="2"/>
    <n v="2"/>
  </r>
  <r>
    <x v="32"/>
    <x v="1"/>
    <x v="390"/>
    <x v="24"/>
    <n v="1598"/>
    <x v="2"/>
    <x v="0"/>
    <x v="0"/>
    <x v="3"/>
    <x v="1"/>
    <x v="1"/>
    <x v="2"/>
    <x v="3"/>
    <n v="3"/>
  </r>
  <r>
    <x v="23"/>
    <x v="1"/>
    <x v="654"/>
    <x v="6"/>
    <n v="1599"/>
    <x v="2"/>
    <x v="1"/>
    <x v="2"/>
    <x v="1"/>
    <x v="2"/>
    <x v="1"/>
    <x v="9"/>
    <x v="3"/>
    <n v="3"/>
  </r>
  <r>
    <x v="10"/>
    <x v="1"/>
    <x v="655"/>
    <x v="15"/>
    <n v="1601"/>
    <x v="1"/>
    <x v="1"/>
    <x v="2"/>
    <x v="0"/>
    <x v="1"/>
    <x v="1"/>
    <x v="8"/>
    <x v="1"/>
    <n v="2"/>
  </r>
  <r>
    <x v="21"/>
    <x v="1"/>
    <x v="656"/>
    <x v="0"/>
    <n v="1602"/>
    <x v="2"/>
    <x v="1"/>
    <x v="5"/>
    <x v="3"/>
    <x v="0"/>
    <x v="1"/>
    <x v="2"/>
    <x v="2"/>
    <n v="1"/>
  </r>
  <r>
    <x v="14"/>
    <x v="0"/>
    <x v="267"/>
    <x v="4"/>
    <n v="1604"/>
    <x v="1"/>
    <x v="1"/>
    <x v="2"/>
    <x v="1"/>
    <x v="1"/>
    <x v="0"/>
    <x v="13"/>
    <x v="3"/>
    <n v="3"/>
  </r>
  <r>
    <x v="15"/>
    <x v="1"/>
    <x v="657"/>
    <x v="9"/>
    <n v="1605"/>
    <x v="0"/>
    <x v="0"/>
    <x v="1"/>
    <x v="2"/>
    <x v="1"/>
    <x v="0"/>
    <x v="6"/>
    <x v="2"/>
    <n v="2"/>
  </r>
  <r>
    <x v="24"/>
    <x v="1"/>
    <x v="484"/>
    <x v="25"/>
    <n v="1606"/>
    <x v="0"/>
    <x v="1"/>
    <x v="4"/>
    <x v="2"/>
    <x v="1"/>
    <x v="0"/>
    <x v="2"/>
    <x v="3"/>
    <n v="3"/>
  </r>
  <r>
    <x v="5"/>
    <x v="1"/>
    <x v="658"/>
    <x v="12"/>
    <n v="1607"/>
    <x v="0"/>
    <x v="0"/>
    <x v="1"/>
    <x v="0"/>
    <x v="1"/>
    <x v="1"/>
    <x v="13"/>
    <x v="1"/>
    <n v="3"/>
  </r>
  <r>
    <x v="20"/>
    <x v="1"/>
    <x v="2"/>
    <x v="15"/>
    <n v="1608"/>
    <x v="0"/>
    <x v="0"/>
    <x v="7"/>
    <x v="0"/>
    <x v="2"/>
    <x v="0"/>
    <x v="6"/>
    <x v="1"/>
    <n v="2"/>
  </r>
  <r>
    <x v="7"/>
    <x v="1"/>
    <x v="2"/>
    <x v="15"/>
    <n v="1609"/>
    <x v="0"/>
    <x v="1"/>
    <x v="1"/>
    <x v="1"/>
    <x v="1"/>
    <x v="1"/>
    <x v="9"/>
    <x v="2"/>
    <n v="2"/>
  </r>
  <r>
    <x v="28"/>
    <x v="1"/>
    <x v="659"/>
    <x v="12"/>
    <n v="1611"/>
    <x v="1"/>
    <x v="0"/>
    <x v="2"/>
    <x v="3"/>
    <x v="0"/>
    <x v="0"/>
    <x v="6"/>
    <x v="0"/>
    <n v="3"/>
  </r>
  <r>
    <x v="28"/>
    <x v="1"/>
    <x v="660"/>
    <x v="9"/>
    <n v="1612"/>
    <x v="3"/>
    <x v="1"/>
    <x v="0"/>
    <x v="3"/>
    <x v="1"/>
    <x v="1"/>
    <x v="2"/>
    <x v="0"/>
    <n v="3"/>
  </r>
  <r>
    <x v="12"/>
    <x v="1"/>
    <x v="377"/>
    <x v="2"/>
    <n v="1613"/>
    <x v="2"/>
    <x v="1"/>
    <x v="0"/>
    <x v="3"/>
    <x v="0"/>
    <x v="1"/>
    <x v="5"/>
    <x v="1"/>
    <n v="3"/>
  </r>
  <r>
    <x v="9"/>
    <x v="1"/>
    <x v="661"/>
    <x v="20"/>
    <n v="1614"/>
    <x v="1"/>
    <x v="0"/>
    <x v="3"/>
    <x v="2"/>
    <x v="1"/>
    <x v="0"/>
    <x v="9"/>
    <x v="2"/>
    <n v="3"/>
  </r>
  <r>
    <x v="13"/>
    <x v="1"/>
    <x v="662"/>
    <x v="17"/>
    <n v="1615"/>
    <x v="1"/>
    <x v="1"/>
    <x v="3"/>
    <x v="0"/>
    <x v="2"/>
    <x v="1"/>
    <x v="5"/>
    <x v="0"/>
    <n v="3"/>
  </r>
  <r>
    <x v="1"/>
    <x v="1"/>
    <x v="461"/>
    <x v="19"/>
    <n v="1617"/>
    <x v="1"/>
    <x v="0"/>
    <x v="2"/>
    <x v="3"/>
    <x v="1"/>
    <x v="1"/>
    <x v="6"/>
    <x v="1"/>
    <n v="2"/>
  </r>
  <r>
    <x v="22"/>
    <x v="1"/>
    <x v="663"/>
    <x v="17"/>
    <n v="1618"/>
    <x v="0"/>
    <x v="1"/>
    <x v="3"/>
    <x v="3"/>
    <x v="1"/>
    <x v="1"/>
    <x v="5"/>
    <x v="1"/>
    <n v="3"/>
  </r>
  <r>
    <x v="4"/>
    <x v="1"/>
    <x v="214"/>
    <x v="10"/>
    <n v="1619"/>
    <x v="2"/>
    <x v="1"/>
    <x v="2"/>
    <x v="3"/>
    <x v="2"/>
    <x v="1"/>
    <x v="0"/>
    <x v="0"/>
    <n v="3"/>
  </r>
  <r>
    <x v="10"/>
    <x v="1"/>
    <x v="528"/>
    <x v="21"/>
    <n v="1621"/>
    <x v="0"/>
    <x v="1"/>
    <x v="1"/>
    <x v="3"/>
    <x v="1"/>
    <x v="1"/>
    <x v="0"/>
    <x v="1"/>
    <n v="3"/>
  </r>
  <r>
    <x v="14"/>
    <x v="1"/>
    <x v="353"/>
    <x v="6"/>
    <n v="1622"/>
    <x v="0"/>
    <x v="0"/>
    <x v="3"/>
    <x v="3"/>
    <x v="2"/>
    <x v="1"/>
    <x v="12"/>
    <x v="2"/>
    <n v="2"/>
  </r>
  <r>
    <x v="18"/>
    <x v="1"/>
    <x v="438"/>
    <x v="12"/>
    <n v="1623"/>
    <x v="1"/>
    <x v="1"/>
    <x v="1"/>
    <x v="0"/>
    <x v="0"/>
    <x v="1"/>
    <x v="8"/>
    <x v="3"/>
    <n v="3"/>
  </r>
  <r>
    <x v="41"/>
    <x v="0"/>
    <x v="249"/>
    <x v="3"/>
    <n v="1624"/>
    <x v="0"/>
    <x v="0"/>
    <x v="6"/>
    <x v="0"/>
    <x v="0"/>
    <x v="0"/>
    <x v="9"/>
    <x v="3"/>
    <n v="4"/>
  </r>
  <r>
    <x v="40"/>
    <x v="1"/>
    <x v="338"/>
    <x v="9"/>
    <n v="1625"/>
    <x v="2"/>
    <x v="0"/>
    <x v="5"/>
    <x v="2"/>
    <x v="1"/>
    <x v="1"/>
    <x v="0"/>
    <x v="3"/>
    <n v="3"/>
  </r>
  <r>
    <x v="22"/>
    <x v="1"/>
    <x v="664"/>
    <x v="3"/>
    <n v="1627"/>
    <x v="1"/>
    <x v="1"/>
    <x v="2"/>
    <x v="2"/>
    <x v="2"/>
    <x v="1"/>
    <x v="2"/>
    <x v="1"/>
    <n v="3"/>
  </r>
  <r>
    <x v="32"/>
    <x v="1"/>
    <x v="649"/>
    <x v="8"/>
    <n v="1628"/>
    <x v="3"/>
    <x v="0"/>
    <x v="3"/>
    <x v="2"/>
    <x v="1"/>
    <x v="1"/>
    <x v="5"/>
    <x v="1"/>
    <n v="3"/>
  </r>
  <r>
    <x v="10"/>
    <x v="1"/>
    <x v="665"/>
    <x v="1"/>
    <n v="1630"/>
    <x v="1"/>
    <x v="0"/>
    <x v="4"/>
    <x v="2"/>
    <x v="1"/>
    <x v="1"/>
    <x v="9"/>
    <x v="1"/>
    <n v="3"/>
  </r>
  <r>
    <x v="2"/>
    <x v="1"/>
    <x v="666"/>
    <x v="10"/>
    <n v="1631"/>
    <x v="1"/>
    <x v="1"/>
    <x v="3"/>
    <x v="2"/>
    <x v="1"/>
    <x v="1"/>
    <x v="13"/>
    <x v="0"/>
    <n v="2"/>
  </r>
  <r>
    <x v="22"/>
    <x v="1"/>
    <x v="2"/>
    <x v="18"/>
    <n v="1633"/>
    <x v="3"/>
    <x v="0"/>
    <x v="3"/>
    <x v="2"/>
    <x v="0"/>
    <x v="1"/>
    <x v="5"/>
    <x v="1"/>
    <n v="1"/>
  </r>
  <r>
    <x v="28"/>
    <x v="1"/>
    <x v="533"/>
    <x v="2"/>
    <n v="1635"/>
    <x v="2"/>
    <x v="0"/>
    <x v="3"/>
    <x v="0"/>
    <x v="2"/>
    <x v="1"/>
    <x v="10"/>
    <x v="0"/>
    <n v="3"/>
  </r>
  <r>
    <x v="8"/>
    <x v="1"/>
    <x v="339"/>
    <x v="2"/>
    <n v="1638"/>
    <x v="2"/>
    <x v="0"/>
    <x v="3"/>
    <x v="2"/>
    <x v="1"/>
    <x v="0"/>
    <x v="10"/>
    <x v="1"/>
    <n v="4"/>
  </r>
  <r>
    <x v="10"/>
    <x v="0"/>
    <x v="667"/>
    <x v="17"/>
    <n v="1639"/>
    <x v="2"/>
    <x v="1"/>
    <x v="0"/>
    <x v="3"/>
    <x v="1"/>
    <x v="1"/>
    <x v="13"/>
    <x v="3"/>
    <n v="3"/>
  </r>
  <r>
    <x v="2"/>
    <x v="1"/>
    <x v="668"/>
    <x v="17"/>
    <n v="1640"/>
    <x v="0"/>
    <x v="0"/>
    <x v="1"/>
    <x v="1"/>
    <x v="1"/>
    <x v="1"/>
    <x v="0"/>
    <x v="0"/>
    <n v="1"/>
  </r>
  <r>
    <x v="32"/>
    <x v="1"/>
    <x v="320"/>
    <x v="7"/>
    <n v="1641"/>
    <x v="1"/>
    <x v="0"/>
    <x v="3"/>
    <x v="0"/>
    <x v="0"/>
    <x v="0"/>
    <x v="2"/>
    <x v="1"/>
    <n v="2"/>
  </r>
  <r>
    <x v="20"/>
    <x v="1"/>
    <x v="669"/>
    <x v="0"/>
    <n v="1642"/>
    <x v="3"/>
    <x v="1"/>
    <x v="8"/>
    <x v="0"/>
    <x v="1"/>
    <x v="0"/>
    <x v="0"/>
    <x v="3"/>
    <n v="3"/>
  </r>
  <r>
    <x v="26"/>
    <x v="1"/>
    <x v="670"/>
    <x v="18"/>
    <n v="1644"/>
    <x v="1"/>
    <x v="1"/>
    <x v="5"/>
    <x v="0"/>
    <x v="1"/>
    <x v="1"/>
    <x v="15"/>
    <x v="2"/>
    <n v="3"/>
  </r>
  <r>
    <x v="10"/>
    <x v="0"/>
    <x v="671"/>
    <x v="8"/>
    <n v="1645"/>
    <x v="3"/>
    <x v="1"/>
    <x v="0"/>
    <x v="0"/>
    <x v="2"/>
    <x v="0"/>
    <x v="6"/>
    <x v="1"/>
    <n v="2"/>
  </r>
  <r>
    <x v="17"/>
    <x v="1"/>
    <x v="672"/>
    <x v="2"/>
    <n v="1646"/>
    <x v="3"/>
    <x v="0"/>
    <x v="1"/>
    <x v="0"/>
    <x v="0"/>
    <x v="0"/>
    <x v="5"/>
    <x v="3"/>
    <n v="3"/>
  </r>
  <r>
    <x v="4"/>
    <x v="1"/>
    <x v="673"/>
    <x v="1"/>
    <n v="1647"/>
    <x v="0"/>
    <x v="0"/>
    <x v="1"/>
    <x v="2"/>
    <x v="1"/>
    <x v="1"/>
    <x v="13"/>
    <x v="0"/>
    <n v="3"/>
  </r>
  <r>
    <x v="4"/>
    <x v="1"/>
    <x v="3"/>
    <x v="2"/>
    <n v="1648"/>
    <x v="2"/>
    <x v="1"/>
    <x v="1"/>
    <x v="0"/>
    <x v="0"/>
    <x v="1"/>
    <x v="5"/>
    <x v="3"/>
    <n v="2"/>
  </r>
  <r>
    <x v="32"/>
    <x v="0"/>
    <x v="533"/>
    <x v="15"/>
    <n v="1649"/>
    <x v="3"/>
    <x v="1"/>
    <x v="2"/>
    <x v="3"/>
    <x v="0"/>
    <x v="0"/>
    <x v="6"/>
    <x v="2"/>
    <n v="1"/>
  </r>
  <r>
    <x v="11"/>
    <x v="1"/>
    <x v="501"/>
    <x v="17"/>
    <n v="1650"/>
    <x v="1"/>
    <x v="1"/>
    <x v="0"/>
    <x v="2"/>
    <x v="0"/>
    <x v="1"/>
    <x v="3"/>
    <x v="3"/>
    <n v="3"/>
  </r>
  <r>
    <x v="9"/>
    <x v="1"/>
    <x v="674"/>
    <x v="12"/>
    <n v="1651"/>
    <x v="0"/>
    <x v="0"/>
    <x v="4"/>
    <x v="3"/>
    <x v="1"/>
    <x v="1"/>
    <x v="3"/>
    <x v="3"/>
    <n v="3"/>
  </r>
  <r>
    <x v="36"/>
    <x v="1"/>
    <x v="675"/>
    <x v="2"/>
    <n v="1653"/>
    <x v="2"/>
    <x v="1"/>
    <x v="3"/>
    <x v="2"/>
    <x v="2"/>
    <x v="1"/>
    <x v="3"/>
    <x v="3"/>
    <n v="3"/>
  </r>
  <r>
    <x v="22"/>
    <x v="1"/>
    <x v="637"/>
    <x v="20"/>
    <n v="1654"/>
    <x v="2"/>
    <x v="1"/>
    <x v="3"/>
    <x v="1"/>
    <x v="1"/>
    <x v="1"/>
    <x v="3"/>
    <x v="3"/>
    <n v="3"/>
  </r>
  <r>
    <x v="1"/>
    <x v="1"/>
    <x v="676"/>
    <x v="23"/>
    <n v="1655"/>
    <x v="3"/>
    <x v="0"/>
    <x v="7"/>
    <x v="1"/>
    <x v="1"/>
    <x v="1"/>
    <x v="3"/>
    <x v="2"/>
    <n v="3"/>
  </r>
  <r>
    <x v="24"/>
    <x v="1"/>
    <x v="26"/>
    <x v="27"/>
    <n v="1656"/>
    <x v="2"/>
    <x v="0"/>
    <x v="7"/>
    <x v="3"/>
    <x v="2"/>
    <x v="1"/>
    <x v="3"/>
    <x v="3"/>
    <n v="3"/>
  </r>
  <r>
    <x v="35"/>
    <x v="1"/>
    <x v="29"/>
    <x v="2"/>
    <n v="1657"/>
    <x v="1"/>
    <x v="0"/>
    <x v="6"/>
    <x v="2"/>
    <x v="0"/>
    <x v="1"/>
    <x v="10"/>
    <x v="0"/>
    <n v="3"/>
  </r>
  <r>
    <x v="13"/>
    <x v="1"/>
    <x v="241"/>
    <x v="3"/>
    <n v="1658"/>
    <x v="2"/>
    <x v="0"/>
    <x v="1"/>
    <x v="1"/>
    <x v="2"/>
    <x v="1"/>
    <x v="9"/>
    <x v="3"/>
    <n v="3"/>
  </r>
  <r>
    <x v="9"/>
    <x v="1"/>
    <x v="677"/>
    <x v="15"/>
    <n v="1659"/>
    <x v="3"/>
    <x v="1"/>
    <x v="2"/>
    <x v="1"/>
    <x v="0"/>
    <x v="1"/>
    <x v="0"/>
    <x v="3"/>
    <n v="3"/>
  </r>
  <r>
    <x v="1"/>
    <x v="1"/>
    <x v="122"/>
    <x v="16"/>
    <n v="1661"/>
    <x v="1"/>
    <x v="0"/>
    <x v="4"/>
    <x v="2"/>
    <x v="1"/>
    <x v="0"/>
    <x v="10"/>
    <x v="2"/>
    <n v="3"/>
  </r>
  <r>
    <x v="9"/>
    <x v="1"/>
    <x v="140"/>
    <x v="0"/>
    <n v="1662"/>
    <x v="2"/>
    <x v="0"/>
    <x v="3"/>
    <x v="2"/>
    <x v="1"/>
    <x v="1"/>
    <x v="2"/>
    <x v="3"/>
    <n v="3"/>
  </r>
  <r>
    <x v="9"/>
    <x v="1"/>
    <x v="81"/>
    <x v="3"/>
    <n v="1664"/>
    <x v="2"/>
    <x v="1"/>
    <x v="4"/>
    <x v="3"/>
    <x v="2"/>
    <x v="1"/>
    <x v="11"/>
    <x v="0"/>
    <n v="3"/>
  </r>
  <r>
    <x v="33"/>
    <x v="1"/>
    <x v="678"/>
    <x v="23"/>
    <n v="1665"/>
    <x v="0"/>
    <x v="0"/>
    <x v="5"/>
    <x v="2"/>
    <x v="1"/>
    <x v="1"/>
    <x v="15"/>
    <x v="3"/>
    <n v="3"/>
  </r>
  <r>
    <x v="23"/>
    <x v="1"/>
    <x v="580"/>
    <x v="8"/>
    <n v="1666"/>
    <x v="1"/>
    <x v="1"/>
    <x v="7"/>
    <x v="2"/>
    <x v="1"/>
    <x v="1"/>
    <x v="14"/>
    <x v="0"/>
    <n v="3"/>
  </r>
  <r>
    <x v="10"/>
    <x v="0"/>
    <x v="679"/>
    <x v="20"/>
    <n v="1667"/>
    <x v="2"/>
    <x v="1"/>
    <x v="0"/>
    <x v="0"/>
    <x v="0"/>
    <x v="0"/>
    <x v="14"/>
    <x v="0"/>
    <n v="4"/>
  </r>
  <r>
    <x v="8"/>
    <x v="1"/>
    <x v="89"/>
    <x v="0"/>
    <n v="1668"/>
    <x v="2"/>
    <x v="1"/>
    <x v="1"/>
    <x v="0"/>
    <x v="1"/>
    <x v="1"/>
    <x v="2"/>
    <x v="1"/>
    <n v="4"/>
  </r>
  <r>
    <x v="11"/>
    <x v="1"/>
    <x v="336"/>
    <x v="12"/>
    <n v="1669"/>
    <x v="3"/>
    <x v="1"/>
    <x v="0"/>
    <x v="1"/>
    <x v="2"/>
    <x v="0"/>
    <x v="5"/>
    <x v="2"/>
    <n v="2"/>
  </r>
  <r>
    <x v="3"/>
    <x v="1"/>
    <x v="680"/>
    <x v="2"/>
    <n v="1670"/>
    <x v="2"/>
    <x v="1"/>
    <x v="0"/>
    <x v="0"/>
    <x v="2"/>
    <x v="1"/>
    <x v="6"/>
    <x v="3"/>
    <n v="3"/>
  </r>
  <r>
    <x v="5"/>
    <x v="1"/>
    <x v="530"/>
    <x v="2"/>
    <n v="1671"/>
    <x v="2"/>
    <x v="1"/>
    <x v="1"/>
    <x v="1"/>
    <x v="2"/>
    <x v="1"/>
    <x v="5"/>
    <x v="3"/>
    <n v="2"/>
  </r>
  <r>
    <x v="12"/>
    <x v="1"/>
    <x v="2"/>
    <x v="12"/>
    <n v="1673"/>
    <x v="3"/>
    <x v="0"/>
    <x v="0"/>
    <x v="0"/>
    <x v="1"/>
    <x v="1"/>
    <x v="0"/>
    <x v="0"/>
    <n v="3"/>
  </r>
  <r>
    <x v="1"/>
    <x v="1"/>
    <x v="30"/>
    <x v="7"/>
    <n v="1674"/>
    <x v="2"/>
    <x v="0"/>
    <x v="2"/>
    <x v="3"/>
    <x v="2"/>
    <x v="0"/>
    <x v="7"/>
    <x v="2"/>
    <n v="2"/>
  </r>
  <r>
    <x v="8"/>
    <x v="1"/>
    <x v="681"/>
    <x v="2"/>
    <n v="1675"/>
    <x v="2"/>
    <x v="0"/>
    <x v="2"/>
    <x v="1"/>
    <x v="0"/>
    <x v="1"/>
    <x v="4"/>
    <x v="2"/>
    <n v="3"/>
  </r>
  <r>
    <x v="40"/>
    <x v="1"/>
    <x v="57"/>
    <x v="2"/>
    <n v="1676"/>
    <x v="0"/>
    <x v="0"/>
    <x v="5"/>
    <x v="1"/>
    <x v="2"/>
    <x v="1"/>
    <x v="6"/>
    <x v="3"/>
    <n v="3"/>
  </r>
  <r>
    <x v="1"/>
    <x v="1"/>
    <x v="682"/>
    <x v="0"/>
    <n v="1677"/>
    <x v="1"/>
    <x v="1"/>
    <x v="5"/>
    <x v="2"/>
    <x v="0"/>
    <x v="1"/>
    <x v="6"/>
    <x v="0"/>
    <n v="3"/>
  </r>
  <r>
    <x v="0"/>
    <x v="1"/>
    <x v="470"/>
    <x v="5"/>
    <n v="1678"/>
    <x v="2"/>
    <x v="1"/>
    <x v="0"/>
    <x v="2"/>
    <x v="0"/>
    <x v="0"/>
    <x v="7"/>
    <x v="1"/>
    <n v="3"/>
  </r>
  <r>
    <x v="35"/>
    <x v="1"/>
    <x v="342"/>
    <x v="14"/>
    <n v="1680"/>
    <x v="2"/>
    <x v="1"/>
    <x v="6"/>
    <x v="3"/>
    <x v="0"/>
    <x v="1"/>
    <x v="0"/>
    <x v="0"/>
    <n v="3"/>
  </r>
  <r>
    <x v="3"/>
    <x v="1"/>
    <x v="71"/>
    <x v="7"/>
    <n v="1681"/>
    <x v="1"/>
    <x v="0"/>
    <x v="0"/>
    <x v="0"/>
    <x v="2"/>
    <x v="0"/>
    <x v="15"/>
    <x v="3"/>
    <n v="3"/>
  </r>
  <r>
    <x v="9"/>
    <x v="1"/>
    <x v="646"/>
    <x v="9"/>
    <n v="1682"/>
    <x v="3"/>
    <x v="1"/>
    <x v="4"/>
    <x v="2"/>
    <x v="1"/>
    <x v="1"/>
    <x v="6"/>
    <x v="2"/>
    <n v="2"/>
  </r>
  <r>
    <x v="20"/>
    <x v="1"/>
    <x v="96"/>
    <x v="0"/>
    <n v="1683"/>
    <x v="1"/>
    <x v="0"/>
    <x v="8"/>
    <x v="0"/>
    <x v="2"/>
    <x v="0"/>
    <x v="8"/>
    <x v="0"/>
    <n v="3"/>
  </r>
  <r>
    <x v="30"/>
    <x v="0"/>
    <x v="2"/>
    <x v="1"/>
    <n v="1684"/>
    <x v="2"/>
    <x v="1"/>
    <x v="2"/>
    <x v="2"/>
    <x v="0"/>
    <x v="0"/>
    <x v="3"/>
    <x v="0"/>
    <n v="3"/>
  </r>
  <r>
    <x v="8"/>
    <x v="1"/>
    <x v="617"/>
    <x v="18"/>
    <n v="1687"/>
    <x v="2"/>
    <x v="0"/>
    <x v="2"/>
    <x v="2"/>
    <x v="1"/>
    <x v="1"/>
    <x v="3"/>
    <x v="1"/>
    <n v="2"/>
  </r>
  <r>
    <x v="16"/>
    <x v="1"/>
    <x v="2"/>
    <x v="4"/>
    <n v="1689"/>
    <x v="0"/>
    <x v="1"/>
    <x v="4"/>
    <x v="0"/>
    <x v="1"/>
    <x v="1"/>
    <x v="3"/>
    <x v="3"/>
    <n v="3"/>
  </r>
  <r>
    <x v="26"/>
    <x v="0"/>
    <x v="683"/>
    <x v="15"/>
    <n v="1691"/>
    <x v="2"/>
    <x v="0"/>
    <x v="6"/>
    <x v="2"/>
    <x v="1"/>
    <x v="0"/>
    <x v="3"/>
    <x v="3"/>
    <n v="3"/>
  </r>
  <r>
    <x v="5"/>
    <x v="0"/>
    <x v="684"/>
    <x v="2"/>
    <n v="1692"/>
    <x v="2"/>
    <x v="1"/>
    <x v="2"/>
    <x v="1"/>
    <x v="0"/>
    <x v="1"/>
    <x v="3"/>
    <x v="0"/>
    <n v="3"/>
  </r>
  <r>
    <x v="25"/>
    <x v="1"/>
    <x v="685"/>
    <x v="15"/>
    <n v="1693"/>
    <x v="2"/>
    <x v="1"/>
    <x v="2"/>
    <x v="0"/>
    <x v="0"/>
    <x v="1"/>
    <x v="11"/>
    <x v="3"/>
    <n v="3"/>
  </r>
  <r>
    <x v="27"/>
    <x v="1"/>
    <x v="472"/>
    <x v="23"/>
    <n v="1694"/>
    <x v="3"/>
    <x v="1"/>
    <x v="1"/>
    <x v="1"/>
    <x v="2"/>
    <x v="1"/>
    <x v="9"/>
    <x v="1"/>
    <n v="3"/>
  </r>
  <r>
    <x v="13"/>
    <x v="1"/>
    <x v="125"/>
    <x v="12"/>
    <n v="1696"/>
    <x v="0"/>
    <x v="1"/>
    <x v="2"/>
    <x v="0"/>
    <x v="1"/>
    <x v="1"/>
    <x v="6"/>
    <x v="3"/>
    <n v="4"/>
  </r>
  <r>
    <x v="42"/>
    <x v="1"/>
    <x v="686"/>
    <x v="0"/>
    <n v="1697"/>
    <x v="1"/>
    <x v="1"/>
    <x v="4"/>
    <x v="0"/>
    <x v="2"/>
    <x v="1"/>
    <x v="11"/>
    <x v="3"/>
    <n v="4"/>
  </r>
  <r>
    <x v="3"/>
    <x v="1"/>
    <x v="300"/>
    <x v="11"/>
    <n v="1698"/>
    <x v="0"/>
    <x v="1"/>
    <x v="2"/>
    <x v="1"/>
    <x v="1"/>
    <x v="1"/>
    <x v="8"/>
    <x v="1"/>
    <n v="3"/>
  </r>
  <r>
    <x v="2"/>
    <x v="1"/>
    <x v="410"/>
    <x v="0"/>
    <n v="1700"/>
    <x v="1"/>
    <x v="1"/>
    <x v="0"/>
    <x v="0"/>
    <x v="2"/>
    <x v="1"/>
    <x v="6"/>
    <x v="3"/>
    <n v="2"/>
  </r>
  <r>
    <x v="13"/>
    <x v="1"/>
    <x v="687"/>
    <x v="10"/>
    <n v="1701"/>
    <x v="0"/>
    <x v="0"/>
    <x v="1"/>
    <x v="0"/>
    <x v="1"/>
    <x v="1"/>
    <x v="9"/>
    <x v="2"/>
    <n v="3"/>
  </r>
  <r>
    <x v="30"/>
    <x v="0"/>
    <x v="48"/>
    <x v="15"/>
    <n v="1702"/>
    <x v="1"/>
    <x v="1"/>
    <x v="6"/>
    <x v="0"/>
    <x v="2"/>
    <x v="0"/>
    <x v="12"/>
    <x v="2"/>
    <n v="3"/>
  </r>
  <r>
    <x v="20"/>
    <x v="1"/>
    <x v="257"/>
    <x v="2"/>
    <n v="1703"/>
    <x v="1"/>
    <x v="0"/>
    <x v="4"/>
    <x v="0"/>
    <x v="1"/>
    <x v="0"/>
    <x v="10"/>
    <x v="2"/>
    <n v="3"/>
  </r>
  <r>
    <x v="10"/>
    <x v="1"/>
    <x v="688"/>
    <x v="2"/>
    <n v="1704"/>
    <x v="3"/>
    <x v="1"/>
    <x v="1"/>
    <x v="0"/>
    <x v="0"/>
    <x v="0"/>
    <x v="6"/>
    <x v="3"/>
    <n v="4"/>
  </r>
  <r>
    <x v="23"/>
    <x v="1"/>
    <x v="355"/>
    <x v="2"/>
    <n v="1706"/>
    <x v="2"/>
    <x v="1"/>
    <x v="0"/>
    <x v="0"/>
    <x v="1"/>
    <x v="0"/>
    <x v="13"/>
    <x v="0"/>
    <n v="3"/>
  </r>
  <r>
    <x v="17"/>
    <x v="1"/>
    <x v="689"/>
    <x v="14"/>
    <n v="1707"/>
    <x v="1"/>
    <x v="1"/>
    <x v="1"/>
    <x v="2"/>
    <x v="1"/>
    <x v="1"/>
    <x v="7"/>
    <x v="1"/>
    <n v="3"/>
  </r>
  <r>
    <x v="0"/>
    <x v="1"/>
    <x v="690"/>
    <x v="16"/>
    <n v="1708"/>
    <x v="2"/>
    <x v="1"/>
    <x v="0"/>
    <x v="2"/>
    <x v="0"/>
    <x v="1"/>
    <x v="9"/>
    <x v="2"/>
    <n v="3"/>
  </r>
  <r>
    <x v="11"/>
    <x v="1"/>
    <x v="59"/>
    <x v="14"/>
    <n v="1709"/>
    <x v="2"/>
    <x v="0"/>
    <x v="2"/>
    <x v="2"/>
    <x v="1"/>
    <x v="1"/>
    <x v="13"/>
    <x v="3"/>
    <n v="3"/>
  </r>
  <r>
    <x v="9"/>
    <x v="1"/>
    <x v="71"/>
    <x v="2"/>
    <n v="1710"/>
    <x v="1"/>
    <x v="0"/>
    <x v="6"/>
    <x v="0"/>
    <x v="0"/>
    <x v="1"/>
    <x v="2"/>
    <x v="3"/>
    <n v="2"/>
  </r>
  <r>
    <x v="28"/>
    <x v="1"/>
    <x v="2"/>
    <x v="0"/>
    <n v="1712"/>
    <x v="1"/>
    <x v="1"/>
    <x v="4"/>
    <x v="2"/>
    <x v="1"/>
    <x v="1"/>
    <x v="1"/>
    <x v="1"/>
    <n v="2"/>
  </r>
  <r>
    <x v="17"/>
    <x v="0"/>
    <x v="691"/>
    <x v="23"/>
    <n v="1714"/>
    <x v="2"/>
    <x v="1"/>
    <x v="8"/>
    <x v="2"/>
    <x v="1"/>
    <x v="1"/>
    <x v="0"/>
    <x v="3"/>
    <n v="3"/>
  </r>
  <r>
    <x v="40"/>
    <x v="0"/>
    <x v="692"/>
    <x v="14"/>
    <n v="1716"/>
    <x v="1"/>
    <x v="1"/>
    <x v="0"/>
    <x v="2"/>
    <x v="1"/>
    <x v="1"/>
    <x v="0"/>
    <x v="3"/>
    <n v="1"/>
  </r>
  <r>
    <x v="25"/>
    <x v="1"/>
    <x v="221"/>
    <x v="27"/>
    <n v="1718"/>
    <x v="2"/>
    <x v="1"/>
    <x v="2"/>
    <x v="2"/>
    <x v="1"/>
    <x v="1"/>
    <x v="2"/>
    <x v="3"/>
    <n v="4"/>
  </r>
  <r>
    <x v="28"/>
    <x v="1"/>
    <x v="4"/>
    <x v="26"/>
    <n v="1719"/>
    <x v="2"/>
    <x v="0"/>
    <x v="7"/>
    <x v="1"/>
    <x v="0"/>
    <x v="1"/>
    <x v="0"/>
    <x v="3"/>
    <n v="3"/>
  </r>
  <r>
    <x v="5"/>
    <x v="1"/>
    <x v="693"/>
    <x v="17"/>
    <n v="1720"/>
    <x v="3"/>
    <x v="1"/>
    <x v="1"/>
    <x v="2"/>
    <x v="1"/>
    <x v="1"/>
    <x v="3"/>
    <x v="0"/>
    <n v="2"/>
  </r>
  <r>
    <x v="12"/>
    <x v="1"/>
    <x v="694"/>
    <x v="2"/>
    <n v="1721"/>
    <x v="0"/>
    <x v="1"/>
    <x v="2"/>
    <x v="2"/>
    <x v="1"/>
    <x v="1"/>
    <x v="3"/>
    <x v="1"/>
    <n v="4"/>
  </r>
  <r>
    <x v="0"/>
    <x v="1"/>
    <x v="695"/>
    <x v="18"/>
    <n v="1722"/>
    <x v="1"/>
    <x v="1"/>
    <x v="8"/>
    <x v="1"/>
    <x v="1"/>
    <x v="1"/>
    <x v="3"/>
    <x v="2"/>
    <n v="3"/>
  </r>
  <r>
    <x v="32"/>
    <x v="1"/>
    <x v="696"/>
    <x v="1"/>
    <n v="1724"/>
    <x v="0"/>
    <x v="0"/>
    <x v="3"/>
    <x v="3"/>
    <x v="1"/>
    <x v="0"/>
    <x v="3"/>
    <x v="2"/>
    <n v="3"/>
  </r>
  <r>
    <x v="17"/>
    <x v="1"/>
    <x v="206"/>
    <x v="22"/>
    <n v="1725"/>
    <x v="0"/>
    <x v="1"/>
    <x v="2"/>
    <x v="3"/>
    <x v="2"/>
    <x v="1"/>
    <x v="5"/>
    <x v="2"/>
    <n v="4"/>
  </r>
  <r>
    <x v="21"/>
    <x v="1"/>
    <x v="697"/>
    <x v="28"/>
    <n v="1727"/>
    <x v="1"/>
    <x v="1"/>
    <x v="4"/>
    <x v="1"/>
    <x v="0"/>
    <x v="1"/>
    <x v="6"/>
    <x v="1"/>
    <n v="3"/>
  </r>
  <r>
    <x v="10"/>
    <x v="1"/>
    <x v="2"/>
    <x v="6"/>
    <n v="1728"/>
    <x v="2"/>
    <x v="1"/>
    <x v="3"/>
    <x v="2"/>
    <x v="1"/>
    <x v="1"/>
    <x v="7"/>
    <x v="2"/>
    <n v="3"/>
  </r>
  <r>
    <x v="7"/>
    <x v="1"/>
    <x v="512"/>
    <x v="7"/>
    <n v="1729"/>
    <x v="0"/>
    <x v="1"/>
    <x v="1"/>
    <x v="0"/>
    <x v="1"/>
    <x v="1"/>
    <x v="9"/>
    <x v="2"/>
    <n v="2"/>
  </r>
  <r>
    <x v="40"/>
    <x v="1"/>
    <x v="698"/>
    <x v="2"/>
    <n v="1731"/>
    <x v="1"/>
    <x v="1"/>
    <x v="0"/>
    <x v="1"/>
    <x v="1"/>
    <x v="1"/>
    <x v="0"/>
    <x v="1"/>
    <n v="1"/>
  </r>
  <r>
    <x v="21"/>
    <x v="1"/>
    <x v="295"/>
    <x v="2"/>
    <n v="1732"/>
    <x v="1"/>
    <x v="1"/>
    <x v="0"/>
    <x v="0"/>
    <x v="2"/>
    <x v="0"/>
    <x v="9"/>
    <x v="2"/>
    <n v="2"/>
  </r>
  <r>
    <x v="9"/>
    <x v="0"/>
    <x v="85"/>
    <x v="28"/>
    <n v="1733"/>
    <x v="0"/>
    <x v="1"/>
    <x v="0"/>
    <x v="3"/>
    <x v="2"/>
    <x v="0"/>
    <x v="5"/>
    <x v="2"/>
    <n v="3"/>
  </r>
  <r>
    <x v="5"/>
    <x v="0"/>
    <x v="699"/>
    <x v="0"/>
    <n v="1734"/>
    <x v="3"/>
    <x v="1"/>
    <x v="0"/>
    <x v="1"/>
    <x v="0"/>
    <x v="1"/>
    <x v="2"/>
    <x v="2"/>
    <n v="3"/>
  </r>
  <r>
    <x v="30"/>
    <x v="1"/>
    <x v="334"/>
    <x v="18"/>
    <n v="1735"/>
    <x v="1"/>
    <x v="0"/>
    <x v="2"/>
    <x v="1"/>
    <x v="0"/>
    <x v="1"/>
    <x v="5"/>
    <x v="3"/>
    <n v="1"/>
  </r>
  <r>
    <x v="12"/>
    <x v="1"/>
    <x v="299"/>
    <x v="4"/>
    <n v="1736"/>
    <x v="2"/>
    <x v="0"/>
    <x v="3"/>
    <x v="0"/>
    <x v="0"/>
    <x v="1"/>
    <x v="11"/>
    <x v="1"/>
    <n v="2"/>
  </r>
  <r>
    <x v="22"/>
    <x v="1"/>
    <x v="700"/>
    <x v="0"/>
    <n v="1737"/>
    <x v="2"/>
    <x v="1"/>
    <x v="2"/>
    <x v="0"/>
    <x v="1"/>
    <x v="0"/>
    <x v="2"/>
    <x v="1"/>
    <n v="3"/>
  </r>
  <r>
    <x v="5"/>
    <x v="1"/>
    <x v="2"/>
    <x v="10"/>
    <n v="1739"/>
    <x v="2"/>
    <x v="1"/>
    <x v="0"/>
    <x v="2"/>
    <x v="1"/>
    <x v="1"/>
    <x v="5"/>
    <x v="3"/>
    <n v="1"/>
  </r>
  <r>
    <x v="32"/>
    <x v="1"/>
    <x v="701"/>
    <x v="15"/>
    <n v="1740"/>
    <x v="0"/>
    <x v="1"/>
    <x v="5"/>
    <x v="1"/>
    <x v="0"/>
    <x v="1"/>
    <x v="6"/>
    <x v="2"/>
    <n v="2"/>
  </r>
  <r>
    <x v="28"/>
    <x v="1"/>
    <x v="702"/>
    <x v="18"/>
    <n v="1744"/>
    <x v="1"/>
    <x v="0"/>
    <x v="8"/>
    <x v="2"/>
    <x v="1"/>
    <x v="1"/>
    <x v="12"/>
    <x v="3"/>
    <n v="4"/>
  </r>
  <r>
    <x v="7"/>
    <x v="1"/>
    <x v="703"/>
    <x v="2"/>
    <n v="1745"/>
    <x v="2"/>
    <x v="0"/>
    <x v="1"/>
    <x v="3"/>
    <x v="0"/>
    <x v="1"/>
    <x v="7"/>
    <x v="1"/>
    <n v="3"/>
  </r>
  <r>
    <x v="17"/>
    <x v="1"/>
    <x v="704"/>
    <x v="17"/>
    <n v="1746"/>
    <x v="3"/>
    <x v="1"/>
    <x v="8"/>
    <x v="0"/>
    <x v="1"/>
    <x v="1"/>
    <x v="6"/>
    <x v="1"/>
    <n v="3"/>
  </r>
  <r>
    <x v="7"/>
    <x v="0"/>
    <x v="705"/>
    <x v="1"/>
    <n v="1747"/>
    <x v="1"/>
    <x v="0"/>
    <x v="8"/>
    <x v="0"/>
    <x v="2"/>
    <x v="1"/>
    <x v="0"/>
    <x v="3"/>
    <n v="2"/>
  </r>
  <r>
    <x v="12"/>
    <x v="1"/>
    <x v="495"/>
    <x v="12"/>
    <n v="1749"/>
    <x v="3"/>
    <x v="1"/>
    <x v="0"/>
    <x v="2"/>
    <x v="1"/>
    <x v="1"/>
    <x v="10"/>
    <x v="3"/>
    <n v="3"/>
  </r>
  <r>
    <x v="4"/>
    <x v="1"/>
    <x v="706"/>
    <x v="1"/>
    <n v="1751"/>
    <x v="1"/>
    <x v="0"/>
    <x v="1"/>
    <x v="0"/>
    <x v="0"/>
    <x v="1"/>
    <x v="0"/>
    <x v="3"/>
    <n v="2"/>
  </r>
  <r>
    <x v="11"/>
    <x v="0"/>
    <x v="707"/>
    <x v="14"/>
    <n v="1752"/>
    <x v="0"/>
    <x v="0"/>
    <x v="6"/>
    <x v="1"/>
    <x v="0"/>
    <x v="1"/>
    <x v="5"/>
    <x v="3"/>
    <n v="3"/>
  </r>
  <r>
    <x v="11"/>
    <x v="1"/>
    <x v="462"/>
    <x v="0"/>
    <n v="1753"/>
    <x v="2"/>
    <x v="1"/>
    <x v="4"/>
    <x v="2"/>
    <x v="0"/>
    <x v="0"/>
    <x v="9"/>
    <x v="1"/>
    <n v="4"/>
  </r>
  <r>
    <x v="7"/>
    <x v="1"/>
    <x v="165"/>
    <x v="8"/>
    <n v="1754"/>
    <x v="1"/>
    <x v="1"/>
    <x v="0"/>
    <x v="3"/>
    <x v="2"/>
    <x v="1"/>
    <x v="0"/>
    <x v="0"/>
    <n v="3"/>
  </r>
  <r>
    <x v="13"/>
    <x v="1"/>
    <x v="708"/>
    <x v="2"/>
    <n v="1755"/>
    <x v="2"/>
    <x v="1"/>
    <x v="1"/>
    <x v="0"/>
    <x v="1"/>
    <x v="0"/>
    <x v="6"/>
    <x v="0"/>
    <n v="3"/>
  </r>
  <r>
    <x v="3"/>
    <x v="1"/>
    <x v="263"/>
    <x v="2"/>
    <n v="1756"/>
    <x v="2"/>
    <x v="0"/>
    <x v="0"/>
    <x v="1"/>
    <x v="0"/>
    <x v="1"/>
    <x v="3"/>
    <x v="1"/>
    <n v="2"/>
  </r>
  <r>
    <x v="1"/>
    <x v="1"/>
    <x v="2"/>
    <x v="13"/>
    <n v="1757"/>
    <x v="2"/>
    <x v="0"/>
    <x v="0"/>
    <x v="0"/>
    <x v="0"/>
    <x v="1"/>
    <x v="3"/>
    <x v="3"/>
    <n v="4"/>
  </r>
  <r>
    <x v="3"/>
    <x v="0"/>
    <x v="709"/>
    <x v="7"/>
    <n v="1758"/>
    <x v="3"/>
    <x v="0"/>
    <x v="0"/>
    <x v="3"/>
    <x v="0"/>
    <x v="0"/>
    <x v="3"/>
    <x v="3"/>
    <n v="2"/>
  </r>
  <r>
    <x v="8"/>
    <x v="1"/>
    <x v="97"/>
    <x v="2"/>
    <n v="1760"/>
    <x v="1"/>
    <x v="0"/>
    <x v="2"/>
    <x v="1"/>
    <x v="1"/>
    <x v="1"/>
    <x v="3"/>
    <x v="2"/>
    <n v="2"/>
  </r>
  <r>
    <x v="12"/>
    <x v="0"/>
    <x v="710"/>
    <x v="7"/>
    <n v="1761"/>
    <x v="3"/>
    <x v="1"/>
    <x v="0"/>
    <x v="2"/>
    <x v="1"/>
    <x v="1"/>
    <x v="3"/>
    <x v="0"/>
    <n v="3"/>
  </r>
  <r>
    <x v="11"/>
    <x v="1"/>
    <x v="711"/>
    <x v="18"/>
    <n v="1762"/>
    <x v="2"/>
    <x v="0"/>
    <x v="1"/>
    <x v="3"/>
    <x v="2"/>
    <x v="1"/>
    <x v="3"/>
    <x v="3"/>
    <n v="3"/>
  </r>
  <r>
    <x v="7"/>
    <x v="1"/>
    <x v="712"/>
    <x v="7"/>
    <n v="1763"/>
    <x v="1"/>
    <x v="1"/>
    <x v="4"/>
    <x v="2"/>
    <x v="1"/>
    <x v="1"/>
    <x v="7"/>
    <x v="3"/>
    <n v="3"/>
  </r>
  <r>
    <x v="5"/>
    <x v="1"/>
    <x v="713"/>
    <x v="12"/>
    <n v="1764"/>
    <x v="0"/>
    <x v="1"/>
    <x v="1"/>
    <x v="1"/>
    <x v="0"/>
    <x v="1"/>
    <x v="6"/>
    <x v="2"/>
    <n v="3"/>
  </r>
  <r>
    <x v="8"/>
    <x v="1"/>
    <x v="714"/>
    <x v="21"/>
    <n v="1766"/>
    <x v="0"/>
    <x v="1"/>
    <x v="4"/>
    <x v="0"/>
    <x v="1"/>
    <x v="0"/>
    <x v="7"/>
    <x v="3"/>
    <n v="3"/>
  </r>
  <r>
    <x v="23"/>
    <x v="0"/>
    <x v="715"/>
    <x v="27"/>
    <n v="1767"/>
    <x v="1"/>
    <x v="1"/>
    <x v="1"/>
    <x v="2"/>
    <x v="1"/>
    <x v="0"/>
    <x v="7"/>
    <x v="1"/>
    <n v="3"/>
  </r>
  <r>
    <x v="19"/>
    <x v="1"/>
    <x v="579"/>
    <x v="20"/>
    <n v="1768"/>
    <x v="0"/>
    <x v="1"/>
    <x v="2"/>
    <x v="1"/>
    <x v="2"/>
    <x v="1"/>
    <x v="4"/>
    <x v="2"/>
    <n v="2"/>
  </r>
  <r>
    <x v="27"/>
    <x v="1"/>
    <x v="716"/>
    <x v="2"/>
    <n v="1770"/>
    <x v="1"/>
    <x v="1"/>
    <x v="7"/>
    <x v="3"/>
    <x v="1"/>
    <x v="1"/>
    <x v="9"/>
    <x v="2"/>
    <n v="3"/>
  </r>
  <r>
    <x v="3"/>
    <x v="1"/>
    <x v="309"/>
    <x v="18"/>
    <n v="1771"/>
    <x v="2"/>
    <x v="1"/>
    <x v="1"/>
    <x v="1"/>
    <x v="2"/>
    <x v="1"/>
    <x v="2"/>
    <x v="1"/>
    <n v="2"/>
  </r>
  <r>
    <x v="0"/>
    <x v="1"/>
    <x v="60"/>
    <x v="14"/>
    <n v="1772"/>
    <x v="1"/>
    <x v="1"/>
    <x v="2"/>
    <x v="3"/>
    <x v="2"/>
    <x v="1"/>
    <x v="11"/>
    <x v="2"/>
    <n v="3"/>
  </r>
  <r>
    <x v="13"/>
    <x v="1"/>
    <x v="717"/>
    <x v="17"/>
    <n v="1774"/>
    <x v="2"/>
    <x v="1"/>
    <x v="0"/>
    <x v="2"/>
    <x v="2"/>
    <x v="0"/>
    <x v="6"/>
    <x v="3"/>
    <n v="3"/>
  </r>
  <r>
    <x v="16"/>
    <x v="1"/>
    <x v="406"/>
    <x v="0"/>
    <n v="1775"/>
    <x v="3"/>
    <x v="0"/>
    <x v="3"/>
    <x v="2"/>
    <x v="1"/>
    <x v="0"/>
    <x v="11"/>
    <x v="1"/>
    <n v="2"/>
  </r>
  <r>
    <x v="23"/>
    <x v="1"/>
    <x v="718"/>
    <x v="2"/>
    <n v="1778"/>
    <x v="0"/>
    <x v="1"/>
    <x v="8"/>
    <x v="0"/>
    <x v="0"/>
    <x v="1"/>
    <x v="5"/>
    <x v="2"/>
    <n v="3"/>
  </r>
  <r>
    <x v="13"/>
    <x v="1"/>
    <x v="2"/>
    <x v="3"/>
    <n v="1779"/>
    <x v="2"/>
    <x v="0"/>
    <x v="0"/>
    <x v="0"/>
    <x v="0"/>
    <x v="1"/>
    <x v="9"/>
    <x v="0"/>
    <n v="3"/>
  </r>
  <r>
    <x v="18"/>
    <x v="0"/>
    <x v="600"/>
    <x v="15"/>
    <n v="1780"/>
    <x v="0"/>
    <x v="1"/>
    <x v="6"/>
    <x v="1"/>
    <x v="0"/>
    <x v="1"/>
    <x v="5"/>
    <x v="2"/>
    <n v="3"/>
  </r>
  <r>
    <x v="8"/>
    <x v="1"/>
    <x v="65"/>
    <x v="16"/>
    <n v="1782"/>
    <x v="2"/>
    <x v="0"/>
    <x v="2"/>
    <x v="2"/>
    <x v="1"/>
    <x v="1"/>
    <x v="0"/>
    <x v="2"/>
    <n v="3"/>
  </r>
  <r>
    <x v="15"/>
    <x v="0"/>
    <x v="719"/>
    <x v="1"/>
    <n v="1783"/>
    <x v="1"/>
    <x v="0"/>
    <x v="2"/>
    <x v="3"/>
    <x v="1"/>
    <x v="0"/>
    <x v="13"/>
    <x v="3"/>
    <n v="3"/>
  </r>
  <r>
    <x v="12"/>
    <x v="1"/>
    <x v="720"/>
    <x v="22"/>
    <n v="1784"/>
    <x v="3"/>
    <x v="0"/>
    <x v="0"/>
    <x v="0"/>
    <x v="1"/>
    <x v="1"/>
    <x v="6"/>
    <x v="0"/>
    <n v="3"/>
  </r>
  <r>
    <x v="31"/>
    <x v="1"/>
    <x v="531"/>
    <x v="3"/>
    <n v="1786"/>
    <x v="3"/>
    <x v="0"/>
    <x v="5"/>
    <x v="2"/>
    <x v="1"/>
    <x v="1"/>
    <x v="0"/>
    <x v="1"/>
    <n v="3"/>
  </r>
  <r>
    <x v="2"/>
    <x v="1"/>
    <x v="397"/>
    <x v="14"/>
    <n v="1787"/>
    <x v="0"/>
    <x v="1"/>
    <x v="0"/>
    <x v="1"/>
    <x v="1"/>
    <x v="1"/>
    <x v="6"/>
    <x v="0"/>
    <n v="3"/>
  </r>
  <r>
    <x v="21"/>
    <x v="1"/>
    <x v="721"/>
    <x v="2"/>
    <n v="1789"/>
    <x v="1"/>
    <x v="1"/>
    <x v="7"/>
    <x v="0"/>
    <x v="2"/>
    <x v="0"/>
    <x v="13"/>
    <x v="3"/>
    <n v="3"/>
  </r>
  <r>
    <x v="9"/>
    <x v="1"/>
    <x v="426"/>
    <x v="17"/>
    <n v="1790"/>
    <x v="2"/>
    <x v="1"/>
    <x v="4"/>
    <x v="3"/>
    <x v="1"/>
    <x v="0"/>
    <x v="5"/>
    <x v="1"/>
    <n v="3"/>
  </r>
  <r>
    <x v="20"/>
    <x v="0"/>
    <x v="559"/>
    <x v="0"/>
    <n v="1792"/>
    <x v="1"/>
    <x v="1"/>
    <x v="1"/>
    <x v="1"/>
    <x v="2"/>
    <x v="0"/>
    <x v="9"/>
    <x v="3"/>
    <n v="2"/>
  </r>
  <r>
    <x v="2"/>
    <x v="1"/>
    <x v="722"/>
    <x v="1"/>
    <n v="1794"/>
    <x v="1"/>
    <x v="1"/>
    <x v="8"/>
    <x v="1"/>
    <x v="2"/>
    <x v="1"/>
    <x v="5"/>
    <x v="3"/>
    <n v="2"/>
  </r>
  <r>
    <x v="10"/>
    <x v="0"/>
    <x v="118"/>
    <x v="6"/>
    <n v="1797"/>
    <x v="1"/>
    <x v="1"/>
    <x v="0"/>
    <x v="0"/>
    <x v="0"/>
    <x v="0"/>
    <x v="8"/>
    <x v="1"/>
    <n v="3"/>
  </r>
  <r>
    <x v="3"/>
    <x v="1"/>
    <x v="446"/>
    <x v="1"/>
    <n v="1798"/>
    <x v="2"/>
    <x v="1"/>
    <x v="1"/>
    <x v="3"/>
    <x v="1"/>
    <x v="1"/>
    <x v="10"/>
    <x v="2"/>
    <n v="3"/>
  </r>
  <r>
    <x v="14"/>
    <x v="1"/>
    <x v="108"/>
    <x v="0"/>
    <n v="1799"/>
    <x v="1"/>
    <x v="1"/>
    <x v="1"/>
    <x v="0"/>
    <x v="1"/>
    <x v="1"/>
    <x v="0"/>
    <x v="3"/>
    <n v="4"/>
  </r>
  <r>
    <x v="22"/>
    <x v="1"/>
    <x v="723"/>
    <x v="17"/>
    <n v="1800"/>
    <x v="1"/>
    <x v="1"/>
    <x v="7"/>
    <x v="2"/>
    <x v="0"/>
    <x v="1"/>
    <x v="12"/>
    <x v="3"/>
    <n v="3"/>
  </r>
  <r>
    <x v="21"/>
    <x v="1"/>
    <x v="220"/>
    <x v="9"/>
    <n v="1801"/>
    <x v="0"/>
    <x v="1"/>
    <x v="0"/>
    <x v="1"/>
    <x v="0"/>
    <x v="1"/>
    <x v="2"/>
    <x v="3"/>
    <n v="3"/>
  </r>
  <r>
    <x v="32"/>
    <x v="1"/>
    <x v="2"/>
    <x v="2"/>
    <n v="1802"/>
    <x v="1"/>
    <x v="0"/>
    <x v="2"/>
    <x v="3"/>
    <x v="1"/>
    <x v="1"/>
    <x v="13"/>
    <x v="1"/>
    <n v="2"/>
  </r>
  <r>
    <x v="19"/>
    <x v="1"/>
    <x v="724"/>
    <x v="28"/>
    <n v="1803"/>
    <x v="0"/>
    <x v="1"/>
    <x v="4"/>
    <x v="3"/>
    <x v="1"/>
    <x v="1"/>
    <x v="8"/>
    <x v="3"/>
    <n v="2"/>
  </r>
  <r>
    <x v="10"/>
    <x v="1"/>
    <x v="149"/>
    <x v="2"/>
    <n v="1804"/>
    <x v="0"/>
    <x v="1"/>
    <x v="3"/>
    <x v="0"/>
    <x v="2"/>
    <x v="1"/>
    <x v="6"/>
    <x v="3"/>
    <n v="3"/>
  </r>
  <r>
    <x v="8"/>
    <x v="1"/>
    <x v="725"/>
    <x v="2"/>
    <n v="1805"/>
    <x v="3"/>
    <x v="1"/>
    <x v="8"/>
    <x v="1"/>
    <x v="2"/>
    <x v="1"/>
    <x v="5"/>
    <x v="1"/>
    <n v="3"/>
  </r>
  <r>
    <x v="13"/>
    <x v="0"/>
    <x v="726"/>
    <x v="14"/>
    <n v="1807"/>
    <x v="2"/>
    <x v="1"/>
    <x v="2"/>
    <x v="3"/>
    <x v="1"/>
    <x v="1"/>
    <x v="13"/>
    <x v="3"/>
    <n v="2"/>
  </r>
  <r>
    <x v="2"/>
    <x v="0"/>
    <x v="686"/>
    <x v="17"/>
    <n v="1809"/>
    <x v="2"/>
    <x v="1"/>
    <x v="3"/>
    <x v="3"/>
    <x v="0"/>
    <x v="1"/>
    <x v="2"/>
    <x v="2"/>
    <n v="1"/>
  </r>
  <r>
    <x v="22"/>
    <x v="1"/>
    <x v="727"/>
    <x v="25"/>
    <n v="1812"/>
    <x v="1"/>
    <x v="1"/>
    <x v="0"/>
    <x v="0"/>
    <x v="2"/>
    <x v="1"/>
    <x v="8"/>
    <x v="1"/>
    <n v="3"/>
  </r>
  <r>
    <x v="23"/>
    <x v="1"/>
    <x v="243"/>
    <x v="14"/>
    <n v="1813"/>
    <x v="3"/>
    <x v="1"/>
    <x v="1"/>
    <x v="2"/>
    <x v="0"/>
    <x v="1"/>
    <x v="5"/>
    <x v="3"/>
    <n v="2"/>
  </r>
  <r>
    <x v="0"/>
    <x v="1"/>
    <x v="616"/>
    <x v="12"/>
    <n v="1814"/>
    <x v="0"/>
    <x v="1"/>
    <x v="4"/>
    <x v="1"/>
    <x v="0"/>
    <x v="1"/>
    <x v="9"/>
    <x v="0"/>
    <n v="1"/>
  </r>
  <r>
    <x v="0"/>
    <x v="1"/>
    <x v="492"/>
    <x v="18"/>
    <n v="1815"/>
    <x v="1"/>
    <x v="0"/>
    <x v="0"/>
    <x v="2"/>
    <x v="2"/>
    <x v="0"/>
    <x v="5"/>
    <x v="1"/>
    <n v="4"/>
  </r>
  <r>
    <x v="7"/>
    <x v="1"/>
    <x v="386"/>
    <x v="17"/>
    <n v="1816"/>
    <x v="3"/>
    <x v="0"/>
    <x v="3"/>
    <x v="2"/>
    <x v="0"/>
    <x v="1"/>
    <x v="6"/>
    <x v="2"/>
    <n v="3"/>
  </r>
  <r>
    <x v="25"/>
    <x v="0"/>
    <x v="201"/>
    <x v="25"/>
    <n v="1818"/>
    <x v="2"/>
    <x v="0"/>
    <x v="8"/>
    <x v="1"/>
    <x v="1"/>
    <x v="0"/>
    <x v="0"/>
    <x v="3"/>
    <n v="3"/>
  </r>
  <r>
    <x v="21"/>
    <x v="0"/>
    <x v="728"/>
    <x v="11"/>
    <n v="1821"/>
    <x v="2"/>
    <x v="0"/>
    <x v="4"/>
    <x v="1"/>
    <x v="1"/>
    <x v="1"/>
    <x v="4"/>
    <x v="1"/>
    <n v="4"/>
  </r>
  <r>
    <x v="32"/>
    <x v="1"/>
    <x v="729"/>
    <x v="0"/>
    <n v="1822"/>
    <x v="1"/>
    <x v="0"/>
    <x v="4"/>
    <x v="0"/>
    <x v="2"/>
    <x v="1"/>
    <x v="13"/>
    <x v="1"/>
    <n v="3"/>
  </r>
  <r>
    <x v="13"/>
    <x v="1"/>
    <x v="248"/>
    <x v="1"/>
    <n v="1823"/>
    <x v="0"/>
    <x v="1"/>
    <x v="0"/>
    <x v="2"/>
    <x v="1"/>
    <x v="1"/>
    <x v="12"/>
    <x v="3"/>
    <n v="3"/>
  </r>
  <r>
    <x v="34"/>
    <x v="1"/>
    <x v="2"/>
    <x v="2"/>
    <n v="1824"/>
    <x v="0"/>
    <x v="1"/>
    <x v="5"/>
    <x v="1"/>
    <x v="2"/>
    <x v="1"/>
    <x v="4"/>
    <x v="1"/>
    <n v="2"/>
  </r>
  <r>
    <x v="10"/>
    <x v="1"/>
    <x v="2"/>
    <x v="5"/>
    <n v="1826"/>
    <x v="0"/>
    <x v="1"/>
    <x v="2"/>
    <x v="2"/>
    <x v="1"/>
    <x v="1"/>
    <x v="7"/>
    <x v="2"/>
    <n v="4"/>
  </r>
  <r>
    <x v="40"/>
    <x v="1"/>
    <x v="236"/>
    <x v="18"/>
    <n v="1827"/>
    <x v="1"/>
    <x v="0"/>
    <x v="3"/>
    <x v="1"/>
    <x v="2"/>
    <x v="0"/>
    <x v="9"/>
    <x v="3"/>
    <n v="3"/>
  </r>
  <r>
    <x v="32"/>
    <x v="1"/>
    <x v="2"/>
    <x v="20"/>
    <n v="1829"/>
    <x v="0"/>
    <x v="0"/>
    <x v="4"/>
    <x v="3"/>
    <x v="2"/>
    <x v="1"/>
    <x v="9"/>
    <x v="2"/>
    <n v="3"/>
  </r>
  <r>
    <x v="33"/>
    <x v="1"/>
    <x v="730"/>
    <x v="15"/>
    <n v="1830"/>
    <x v="2"/>
    <x v="0"/>
    <x v="1"/>
    <x v="0"/>
    <x v="1"/>
    <x v="1"/>
    <x v="2"/>
    <x v="2"/>
    <n v="2"/>
  </r>
  <r>
    <x v="12"/>
    <x v="1"/>
    <x v="18"/>
    <x v="15"/>
    <n v="1833"/>
    <x v="3"/>
    <x v="0"/>
    <x v="0"/>
    <x v="3"/>
    <x v="1"/>
    <x v="1"/>
    <x v="6"/>
    <x v="1"/>
    <n v="3"/>
  </r>
  <r>
    <x v="14"/>
    <x v="1"/>
    <x v="75"/>
    <x v="0"/>
    <n v="1834"/>
    <x v="1"/>
    <x v="0"/>
    <x v="1"/>
    <x v="3"/>
    <x v="1"/>
    <x v="1"/>
    <x v="15"/>
    <x v="3"/>
    <n v="3"/>
  </r>
  <r>
    <x v="8"/>
    <x v="1"/>
    <x v="227"/>
    <x v="2"/>
    <n v="1835"/>
    <x v="0"/>
    <x v="0"/>
    <x v="6"/>
    <x v="0"/>
    <x v="1"/>
    <x v="0"/>
    <x v="11"/>
    <x v="0"/>
    <n v="2"/>
  </r>
  <r>
    <x v="25"/>
    <x v="1"/>
    <x v="731"/>
    <x v="17"/>
    <n v="1836"/>
    <x v="1"/>
    <x v="1"/>
    <x v="0"/>
    <x v="0"/>
    <x v="0"/>
    <x v="1"/>
    <x v="5"/>
    <x v="0"/>
    <n v="3"/>
  </r>
  <r>
    <x v="34"/>
    <x v="1"/>
    <x v="332"/>
    <x v="8"/>
    <n v="1837"/>
    <x v="3"/>
    <x v="1"/>
    <x v="7"/>
    <x v="2"/>
    <x v="1"/>
    <x v="0"/>
    <x v="6"/>
    <x v="2"/>
    <n v="3"/>
  </r>
  <r>
    <x v="41"/>
    <x v="1"/>
    <x v="175"/>
    <x v="24"/>
    <n v="1839"/>
    <x v="0"/>
    <x v="0"/>
    <x v="1"/>
    <x v="2"/>
    <x v="0"/>
    <x v="1"/>
    <x v="7"/>
    <x v="3"/>
    <n v="1"/>
  </r>
  <r>
    <x v="12"/>
    <x v="0"/>
    <x v="732"/>
    <x v="21"/>
    <n v="1842"/>
    <x v="2"/>
    <x v="1"/>
    <x v="8"/>
    <x v="3"/>
    <x v="1"/>
    <x v="1"/>
    <x v="13"/>
    <x v="3"/>
    <n v="3"/>
  </r>
  <r>
    <x v="11"/>
    <x v="0"/>
    <x v="256"/>
    <x v="28"/>
    <n v="1844"/>
    <x v="3"/>
    <x v="1"/>
    <x v="8"/>
    <x v="3"/>
    <x v="2"/>
    <x v="0"/>
    <x v="2"/>
    <x v="1"/>
    <n v="3"/>
  </r>
  <r>
    <x v="28"/>
    <x v="1"/>
    <x v="397"/>
    <x v="2"/>
    <n v="1845"/>
    <x v="1"/>
    <x v="0"/>
    <x v="0"/>
    <x v="2"/>
    <x v="1"/>
    <x v="1"/>
    <x v="4"/>
    <x v="2"/>
    <n v="4"/>
  </r>
  <r>
    <x v="9"/>
    <x v="1"/>
    <x v="368"/>
    <x v="2"/>
    <n v="1847"/>
    <x v="2"/>
    <x v="0"/>
    <x v="1"/>
    <x v="1"/>
    <x v="1"/>
    <x v="0"/>
    <x v="4"/>
    <x v="1"/>
    <n v="3"/>
  </r>
  <r>
    <x v="23"/>
    <x v="1"/>
    <x v="733"/>
    <x v="2"/>
    <n v="1849"/>
    <x v="3"/>
    <x v="1"/>
    <x v="0"/>
    <x v="0"/>
    <x v="1"/>
    <x v="1"/>
    <x v="11"/>
    <x v="3"/>
    <n v="3"/>
  </r>
  <r>
    <x v="4"/>
    <x v="1"/>
    <x v="734"/>
    <x v="12"/>
    <n v="1850"/>
    <x v="2"/>
    <x v="0"/>
    <x v="2"/>
    <x v="0"/>
    <x v="0"/>
    <x v="0"/>
    <x v="6"/>
    <x v="3"/>
    <n v="2"/>
  </r>
  <r>
    <x v="11"/>
    <x v="1"/>
    <x v="735"/>
    <x v="25"/>
    <n v="1852"/>
    <x v="2"/>
    <x v="1"/>
    <x v="2"/>
    <x v="0"/>
    <x v="1"/>
    <x v="1"/>
    <x v="5"/>
    <x v="2"/>
    <n v="4"/>
  </r>
  <r>
    <x v="5"/>
    <x v="1"/>
    <x v="401"/>
    <x v="17"/>
    <n v="1853"/>
    <x v="2"/>
    <x v="1"/>
    <x v="0"/>
    <x v="0"/>
    <x v="0"/>
    <x v="1"/>
    <x v="5"/>
    <x v="3"/>
    <n v="4"/>
  </r>
  <r>
    <x v="19"/>
    <x v="1"/>
    <x v="736"/>
    <x v="17"/>
    <n v="1854"/>
    <x v="1"/>
    <x v="1"/>
    <x v="1"/>
    <x v="2"/>
    <x v="1"/>
    <x v="1"/>
    <x v="4"/>
    <x v="2"/>
    <n v="2"/>
  </r>
  <r>
    <x v="40"/>
    <x v="1"/>
    <x v="737"/>
    <x v="14"/>
    <n v="1856"/>
    <x v="0"/>
    <x v="0"/>
    <x v="2"/>
    <x v="2"/>
    <x v="0"/>
    <x v="1"/>
    <x v="9"/>
    <x v="3"/>
    <n v="3"/>
  </r>
  <r>
    <x v="21"/>
    <x v="1"/>
    <x v="738"/>
    <x v="2"/>
    <n v="1857"/>
    <x v="2"/>
    <x v="1"/>
    <x v="3"/>
    <x v="0"/>
    <x v="2"/>
    <x v="1"/>
    <x v="6"/>
    <x v="3"/>
    <n v="2"/>
  </r>
  <r>
    <x v="14"/>
    <x v="1"/>
    <x v="739"/>
    <x v="0"/>
    <n v="1858"/>
    <x v="1"/>
    <x v="1"/>
    <x v="8"/>
    <x v="0"/>
    <x v="2"/>
    <x v="1"/>
    <x v="2"/>
    <x v="2"/>
    <n v="3"/>
  </r>
  <r>
    <x v="11"/>
    <x v="1"/>
    <x v="740"/>
    <x v="22"/>
    <n v="1859"/>
    <x v="2"/>
    <x v="1"/>
    <x v="4"/>
    <x v="2"/>
    <x v="2"/>
    <x v="1"/>
    <x v="13"/>
    <x v="1"/>
    <n v="3"/>
  </r>
  <r>
    <x v="19"/>
    <x v="1"/>
    <x v="45"/>
    <x v="1"/>
    <n v="1860"/>
    <x v="2"/>
    <x v="1"/>
    <x v="2"/>
    <x v="2"/>
    <x v="0"/>
    <x v="1"/>
    <x v="5"/>
    <x v="1"/>
    <n v="3"/>
  </r>
  <r>
    <x v="5"/>
    <x v="0"/>
    <x v="741"/>
    <x v="2"/>
    <n v="1862"/>
    <x v="1"/>
    <x v="1"/>
    <x v="0"/>
    <x v="1"/>
    <x v="0"/>
    <x v="0"/>
    <x v="3"/>
    <x v="3"/>
    <n v="2"/>
  </r>
  <r>
    <x v="21"/>
    <x v="1"/>
    <x v="251"/>
    <x v="3"/>
    <n v="1863"/>
    <x v="3"/>
    <x v="0"/>
    <x v="0"/>
    <x v="3"/>
    <x v="2"/>
    <x v="1"/>
    <x v="3"/>
    <x v="1"/>
    <n v="3"/>
  </r>
  <r>
    <x v="4"/>
    <x v="1"/>
    <x v="194"/>
    <x v="5"/>
    <n v="1864"/>
    <x v="0"/>
    <x v="0"/>
    <x v="6"/>
    <x v="2"/>
    <x v="1"/>
    <x v="1"/>
    <x v="3"/>
    <x v="1"/>
    <n v="3"/>
  </r>
  <r>
    <x v="11"/>
    <x v="1"/>
    <x v="742"/>
    <x v="16"/>
    <n v="1865"/>
    <x v="2"/>
    <x v="1"/>
    <x v="8"/>
    <x v="1"/>
    <x v="1"/>
    <x v="1"/>
    <x v="3"/>
    <x v="1"/>
    <n v="3"/>
  </r>
  <r>
    <x v="23"/>
    <x v="1"/>
    <x v="317"/>
    <x v="16"/>
    <n v="1866"/>
    <x v="3"/>
    <x v="0"/>
    <x v="5"/>
    <x v="2"/>
    <x v="1"/>
    <x v="1"/>
    <x v="3"/>
    <x v="1"/>
    <n v="3"/>
  </r>
  <r>
    <x v="26"/>
    <x v="1"/>
    <x v="743"/>
    <x v="17"/>
    <n v="1867"/>
    <x v="2"/>
    <x v="1"/>
    <x v="7"/>
    <x v="1"/>
    <x v="1"/>
    <x v="1"/>
    <x v="3"/>
    <x v="1"/>
    <n v="3"/>
  </r>
  <r>
    <x v="11"/>
    <x v="0"/>
    <x v="744"/>
    <x v="4"/>
    <n v="1868"/>
    <x v="2"/>
    <x v="1"/>
    <x v="1"/>
    <x v="0"/>
    <x v="0"/>
    <x v="0"/>
    <x v="3"/>
    <x v="2"/>
    <n v="2"/>
  </r>
  <r>
    <x v="21"/>
    <x v="0"/>
    <x v="745"/>
    <x v="17"/>
    <n v="1869"/>
    <x v="1"/>
    <x v="0"/>
    <x v="0"/>
    <x v="1"/>
    <x v="1"/>
    <x v="1"/>
    <x v="3"/>
    <x v="3"/>
    <n v="3"/>
  </r>
  <r>
    <x v="4"/>
    <x v="1"/>
    <x v="746"/>
    <x v="8"/>
    <n v="1870"/>
    <x v="2"/>
    <x v="0"/>
    <x v="1"/>
    <x v="3"/>
    <x v="1"/>
    <x v="1"/>
    <x v="10"/>
    <x v="1"/>
    <n v="2"/>
  </r>
  <r>
    <x v="22"/>
    <x v="1"/>
    <x v="747"/>
    <x v="10"/>
    <n v="1871"/>
    <x v="2"/>
    <x v="1"/>
    <x v="1"/>
    <x v="0"/>
    <x v="2"/>
    <x v="1"/>
    <x v="6"/>
    <x v="2"/>
    <n v="3"/>
  </r>
  <r>
    <x v="27"/>
    <x v="1"/>
    <x v="52"/>
    <x v="2"/>
    <n v="1873"/>
    <x v="0"/>
    <x v="1"/>
    <x v="1"/>
    <x v="0"/>
    <x v="1"/>
    <x v="1"/>
    <x v="11"/>
    <x v="2"/>
    <n v="4"/>
  </r>
  <r>
    <x v="14"/>
    <x v="1"/>
    <x v="748"/>
    <x v="3"/>
    <n v="1875"/>
    <x v="0"/>
    <x v="0"/>
    <x v="6"/>
    <x v="1"/>
    <x v="1"/>
    <x v="1"/>
    <x v="10"/>
    <x v="1"/>
    <n v="3"/>
  </r>
  <r>
    <x v="7"/>
    <x v="0"/>
    <x v="64"/>
    <x v="14"/>
    <n v="1876"/>
    <x v="0"/>
    <x v="1"/>
    <x v="6"/>
    <x v="0"/>
    <x v="0"/>
    <x v="1"/>
    <x v="5"/>
    <x v="3"/>
    <n v="2"/>
  </r>
  <r>
    <x v="15"/>
    <x v="0"/>
    <x v="749"/>
    <x v="15"/>
    <n v="1878"/>
    <x v="2"/>
    <x v="1"/>
    <x v="1"/>
    <x v="1"/>
    <x v="0"/>
    <x v="0"/>
    <x v="1"/>
    <x v="0"/>
    <n v="3"/>
  </r>
  <r>
    <x v="9"/>
    <x v="1"/>
    <x v="750"/>
    <x v="17"/>
    <n v="1880"/>
    <x v="0"/>
    <x v="0"/>
    <x v="0"/>
    <x v="2"/>
    <x v="1"/>
    <x v="0"/>
    <x v="5"/>
    <x v="0"/>
    <n v="3"/>
  </r>
  <r>
    <x v="12"/>
    <x v="1"/>
    <x v="677"/>
    <x v="25"/>
    <n v="1881"/>
    <x v="0"/>
    <x v="1"/>
    <x v="2"/>
    <x v="2"/>
    <x v="2"/>
    <x v="1"/>
    <x v="0"/>
    <x v="0"/>
    <n v="3"/>
  </r>
  <r>
    <x v="13"/>
    <x v="1"/>
    <x v="126"/>
    <x v="18"/>
    <n v="1882"/>
    <x v="1"/>
    <x v="1"/>
    <x v="0"/>
    <x v="0"/>
    <x v="1"/>
    <x v="0"/>
    <x v="5"/>
    <x v="1"/>
    <n v="3"/>
  </r>
  <r>
    <x v="11"/>
    <x v="1"/>
    <x v="611"/>
    <x v="15"/>
    <n v="1883"/>
    <x v="2"/>
    <x v="1"/>
    <x v="2"/>
    <x v="3"/>
    <x v="0"/>
    <x v="1"/>
    <x v="6"/>
    <x v="2"/>
    <n v="3"/>
  </r>
  <r>
    <x v="2"/>
    <x v="1"/>
    <x v="751"/>
    <x v="15"/>
    <n v="1885"/>
    <x v="2"/>
    <x v="1"/>
    <x v="1"/>
    <x v="3"/>
    <x v="1"/>
    <x v="0"/>
    <x v="4"/>
    <x v="3"/>
    <n v="3"/>
  </r>
  <r>
    <x v="10"/>
    <x v="1"/>
    <x v="752"/>
    <x v="7"/>
    <n v="1886"/>
    <x v="2"/>
    <x v="0"/>
    <x v="3"/>
    <x v="1"/>
    <x v="1"/>
    <x v="0"/>
    <x v="0"/>
    <x v="1"/>
    <n v="3"/>
  </r>
  <r>
    <x v="28"/>
    <x v="1"/>
    <x v="141"/>
    <x v="19"/>
    <n v="1888"/>
    <x v="0"/>
    <x v="0"/>
    <x v="3"/>
    <x v="0"/>
    <x v="1"/>
    <x v="1"/>
    <x v="5"/>
    <x v="1"/>
    <n v="2"/>
  </r>
  <r>
    <x v="9"/>
    <x v="1"/>
    <x v="753"/>
    <x v="2"/>
    <n v="1890"/>
    <x v="0"/>
    <x v="1"/>
    <x v="8"/>
    <x v="0"/>
    <x v="0"/>
    <x v="1"/>
    <x v="12"/>
    <x v="1"/>
    <n v="2"/>
  </r>
  <r>
    <x v="32"/>
    <x v="1"/>
    <x v="2"/>
    <x v="0"/>
    <n v="1892"/>
    <x v="3"/>
    <x v="1"/>
    <x v="5"/>
    <x v="3"/>
    <x v="2"/>
    <x v="1"/>
    <x v="0"/>
    <x v="0"/>
    <n v="3"/>
  </r>
  <r>
    <x v="25"/>
    <x v="1"/>
    <x v="337"/>
    <x v="0"/>
    <n v="1893"/>
    <x v="0"/>
    <x v="0"/>
    <x v="1"/>
    <x v="2"/>
    <x v="1"/>
    <x v="0"/>
    <x v="5"/>
    <x v="3"/>
    <n v="2"/>
  </r>
  <r>
    <x v="4"/>
    <x v="1"/>
    <x v="754"/>
    <x v="2"/>
    <n v="1898"/>
    <x v="3"/>
    <x v="0"/>
    <x v="0"/>
    <x v="2"/>
    <x v="0"/>
    <x v="1"/>
    <x v="6"/>
    <x v="2"/>
    <n v="2"/>
  </r>
  <r>
    <x v="26"/>
    <x v="1"/>
    <x v="405"/>
    <x v="23"/>
    <n v="1900"/>
    <x v="2"/>
    <x v="0"/>
    <x v="5"/>
    <x v="0"/>
    <x v="2"/>
    <x v="1"/>
    <x v="0"/>
    <x v="2"/>
    <n v="3"/>
  </r>
  <r>
    <x v="20"/>
    <x v="1"/>
    <x v="664"/>
    <x v="0"/>
    <n v="1903"/>
    <x v="0"/>
    <x v="1"/>
    <x v="4"/>
    <x v="3"/>
    <x v="1"/>
    <x v="1"/>
    <x v="2"/>
    <x v="1"/>
    <n v="3"/>
  </r>
  <r>
    <x v="13"/>
    <x v="0"/>
    <x v="113"/>
    <x v="7"/>
    <n v="1905"/>
    <x v="2"/>
    <x v="1"/>
    <x v="1"/>
    <x v="3"/>
    <x v="1"/>
    <x v="0"/>
    <x v="3"/>
    <x v="2"/>
    <n v="3"/>
  </r>
  <r>
    <x v="29"/>
    <x v="0"/>
    <x v="755"/>
    <x v="4"/>
    <n v="1907"/>
    <x v="3"/>
    <x v="1"/>
    <x v="2"/>
    <x v="0"/>
    <x v="0"/>
    <x v="1"/>
    <x v="3"/>
    <x v="1"/>
    <n v="3"/>
  </r>
  <r>
    <x v="9"/>
    <x v="1"/>
    <x v="756"/>
    <x v="27"/>
    <n v="1908"/>
    <x v="1"/>
    <x v="1"/>
    <x v="0"/>
    <x v="1"/>
    <x v="1"/>
    <x v="1"/>
    <x v="7"/>
    <x v="3"/>
    <n v="1"/>
  </r>
  <r>
    <x v="0"/>
    <x v="1"/>
    <x v="600"/>
    <x v="1"/>
    <n v="1909"/>
    <x v="1"/>
    <x v="0"/>
    <x v="0"/>
    <x v="1"/>
    <x v="1"/>
    <x v="1"/>
    <x v="3"/>
    <x v="3"/>
    <n v="3"/>
  </r>
  <r>
    <x v="19"/>
    <x v="1"/>
    <x v="161"/>
    <x v="16"/>
    <n v="1911"/>
    <x v="1"/>
    <x v="1"/>
    <x v="7"/>
    <x v="3"/>
    <x v="1"/>
    <x v="1"/>
    <x v="3"/>
    <x v="2"/>
    <n v="4"/>
  </r>
  <r>
    <x v="12"/>
    <x v="1"/>
    <x v="710"/>
    <x v="17"/>
    <n v="1912"/>
    <x v="1"/>
    <x v="0"/>
    <x v="0"/>
    <x v="0"/>
    <x v="2"/>
    <x v="0"/>
    <x v="3"/>
    <x v="1"/>
    <n v="3"/>
  </r>
  <r>
    <x v="13"/>
    <x v="1"/>
    <x v="757"/>
    <x v="3"/>
    <n v="1915"/>
    <x v="2"/>
    <x v="0"/>
    <x v="0"/>
    <x v="0"/>
    <x v="1"/>
    <x v="0"/>
    <x v="3"/>
    <x v="3"/>
    <n v="2"/>
  </r>
  <r>
    <x v="12"/>
    <x v="1"/>
    <x v="312"/>
    <x v="18"/>
    <n v="1916"/>
    <x v="3"/>
    <x v="0"/>
    <x v="2"/>
    <x v="2"/>
    <x v="2"/>
    <x v="1"/>
    <x v="3"/>
    <x v="2"/>
    <n v="2"/>
  </r>
  <r>
    <x v="25"/>
    <x v="1"/>
    <x v="758"/>
    <x v="16"/>
    <n v="1918"/>
    <x v="1"/>
    <x v="1"/>
    <x v="2"/>
    <x v="0"/>
    <x v="1"/>
    <x v="1"/>
    <x v="3"/>
    <x v="0"/>
    <n v="3"/>
  </r>
  <r>
    <x v="28"/>
    <x v="1"/>
    <x v="2"/>
    <x v="0"/>
    <n v="1922"/>
    <x v="0"/>
    <x v="1"/>
    <x v="4"/>
    <x v="2"/>
    <x v="0"/>
    <x v="1"/>
    <x v="3"/>
    <x v="3"/>
    <n v="3"/>
  </r>
  <r>
    <x v="3"/>
    <x v="1"/>
    <x v="474"/>
    <x v="17"/>
    <n v="1924"/>
    <x v="0"/>
    <x v="1"/>
    <x v="0"/>
    <x v="2"/>
    <x v="0"/>
    <x v="1"/>
    <x v="6"/>
    <x v="2"/>
    <n v="2"/>
  </r>
  <r>
    <x v="14"/>
    <x v="1"/>
    <x v="751"/>
    <x v="0"/>
    <n v="1927"/>
    <x v="1"/>
    <x v="1"/>
    <x v="0"/>
    <x v="0"/>
    <x v="1"/>
    <x v="0"/>
    <x v="9"/>
    <x v="3"/>
    <n v="3"/>
  </r>
  <r>
    <x v="11"/>
    <x v="0"/>
    <x v="2"/>
    <x v="4"/>
    <n v="1928"/>
    <x v="1"/>
    <x v="1"/>
    <x v="6"/>
    <x v="3"/>
    <x v="0"/>
    <x v="1"/>
    <x v="13"/>
    <x v="1"/>
    <n v="3"/>
  </r>
  <r>
    <x v="22"/>
    <x v="1"/>
    <x v="2"/>
    <x v="11"/>
    <n v="1929"/>
    <x v="3"/>
    <x v="0"/>
    <x v="0"/>
    <x v="2"/>
    <x v="1"/>
    <x v="1"/>
    <x v="10"/>
    <x v="3"/>
    <n v="3"/>
  </r>
  <r>
    <x v="4"/>
    <x v="1"/>
    <x v="90"/>
    <x v="2"/>
    <n v="1931"/>
    <x v="0"/>
    <x v="1"/>
    <x v="1"/>
    <x v="1"/>
    <x v="1"/>
    <x v="1"/>
    <x v="0"/>
    <x v="3"/>
    <n v="2"/>
  </r>
  <r>
    <x v="13"/>
    <x v="1"/>
    <x v="2"/>
    <x v="23"/>
    <n v="1932"/>
    <x v="1"/>
    <x v="1"/>
    <x v="1"/>
    <x v="0"/>
    <x v="1"/>
    <x v="0"/>
    <x v="2"/>
    <x v="2"/>
    <n v="3"/>
  </r>
  <r>
    <x v="14"/>
    <x v="0"/>
    <x v="599"/>
    <x v="28"/>
    <n v="1933"/>
    <x v="2"/>
    <x v="0"/>
    <x v="0"/>
    <x v="2"/>
    <x v="0"/>
    <x v="0"/>
    <x v="0"/>
    <x v="1"/>
    <n v="3"/>
  </r>
  <r>
    <x v="40"/>
    <x v="1"/>
    <x v="115"/>
    <x v="24"/>
    <n v="1934"/>
    <x v="1"/>
    <x v="1"/>
    <x v="1"/>
    <x v="1"/>
    <x v="1"/>
    <x v="1"/>
    <x v="8"/>
    <x v="3"/>
    <n v="4"/>
  </r>
  <r>
    <x v="29"/>
    <x v="1"/>
    <x v="42"/>
    <x v="13"/>
    <n v="1935"/>
    <x v="2"/>
    <x v="0"/>
    <x v="0"/>
    <x v="3"/>
    <x v="1"/>
    <x v="1"/>
    <x v="7"/>
    <x v="3"/>
    <n v="3"/>
  </r>
  <r>
    <x v="22"/>
    <x v="1"/>
    <x v="2"/>
    <x v="14"/>
    <n v="1936"/>
    <x v="3"/>
    <x v="1"/>
    <x v="3"/>
    <x v="3"/>
    <x v="1"/>
    <x v="1"/>
    <x v="15"/>
    <x v="1"/>
    <n v="3"/>
  </r>
  <r>
    <x v="8"/>
    <x v="1"/>
    <x v="2"/>
    <x v="1"/>
    <n v="1937"/>
    <x v="2"/>
    <x v="0"/>
    <x v="1"/>
    <x v="1"/>
    <x v="2"/>
    <x v="0"/>
    <x v="7"/>
    <x v="3"/>
    <n v="3"/>
  </r>
  <r>
    <x v="34"/>
    <x v="1"/>
    <x v="759"/>
    <x v="11"/>
    <n v="1938"/>
    <x v="2"/>
    <x v="0"/>
    <x v="5"/>
    <x v="0"/>
    <x v="1"/>
    <x v="0"/>
    <x v="5"/>
    <x v="3"/>
    <n v="2"/>
  </r>
  <r>
    <x v="5"/>
    <x v="0"/>
    <x v="335"/>
    <x v="12"/>
    <n v="1939"/>
    <x v="3"/>
    <x v="0"/>
    <x v="1"/>
    <x v="2"/>
    <x v="0"/>
    <x v="0"/>
    <x v="6"/>
    <x v="0"/>
    <n v="3"/>
  </r>
  <r>
    <x v="8"/>
    <x v="1"/>
    <x v="470"/>
    <x v="14"/>
    <n v="1940"/>
    <x v="0"/>
    <x v="1"/>
    <x v="1"/>
    <x v="0"/>
    <x v="2"/>
    <x v="1"/>
    <x v="10"/>
    <x v="1"/>
    <n v="4"/>
  </r>
  <r>
    <x v="1"/>
    <x v="1"/>
    <x v="2"/>
    <x v="2"/>
    <n v="1941"/>
    <x v="0"/>
    <x v="1"/>
    <x v="7"/>
    <x v="0"/>
    <x v="1"/>
    <x v="1"/>
    <x v="2"/>
    <x v="1"/>
    <n v="3"/>
  </r>
  <r>
    <x v="19"/>
    <x v="1"/>
    <x v="2"/>
    <x v="20"/>
    <n v="1943"/>
    <x v="0"/>
    <x v="1"/>
    <x v="0"/>
    <x v="0"/>
    <x v="2"/>
    <x v="0"/>
    <x v="9"/>
    <x v="3"/>
    <n v="3"/>
  </r>
  <r>
    <x v="4"/>
    <x v="0"/>
    <x v="760"/>
    <x v="23"/>
    <n v="1944"/>
    <x v="3"/>
    <x v="0"/>
    <x v="8"/>
    <x v="1"/>
    <x v="1"/>
    <x v="1"/>
    <x v="9"/>
    <x v="0"/>
    <n v="3"/>
  </r>
  <r>
    <x v="10"/>
    <x v="1"/>
    <x v="77"/>
    <x v="21"/>
    <n v="1945"/>
    <x v="0"/>
    <x v="1"/>
    <x v="0"/>
    <x v="3"/>
    <x v="1"/>
    <x v="1"/>
    <x v="7"/>
    <x v="1"/>
    <n v="1"/>
  </r>
  <r>
    <x v="14"/>
    <x v="1"/>
    <x v="761"/>
    <x v="7"/>
    <n v="1947"/>
    <x v="1"/>
    <x v="1"/>
    <x v="1"/>
    <x v="2"/>
    <x v="0"/>
    <x v="1"/>
    <x v="6"/>
    <x v="3"/>
    <n v="2"/>
  </r>
  <r>
    <x v="12"/>
    <x v="1"/>
    <x v="176"/>
    <x v="3"/>
    <n v="1948"/>
    <x v="1"/>
    <x v="1"/>
    <x v="1"/>
    <x v="3"/>
    <x v="2"/>
    <x v="0"/>
    <x v="5"/>
    <x v="1"/>
    <n v="4"/>
  </r>
  <r>
    <x v="9"/>
    <x v="1"/>
    <x v="646"/>
    <x v="14"/>
    <n v="1949"/>
    <x v="3"/>
    <x v="1"/>
    <x v="2"/>
    <x v="1"/>
    <x v="1"/>
    <x v="1"/>
    <x v="4"/>
    <x v="2"/>
    <n v="3"/>
  </r>
  <r>
    <x v="13"/>
    <x v="1"/>
    <x v="762"/>
    <x v="0"/>
    <n v="1950"/>
    <x v="3"/>
    <x v="1"/>
    <x v="0"/>
    <x v="0"/>
    <x v="0"/>
    <x v="1"/>
    <x v="12"/>
    <x v="0"/>
    <n v="2"/>
  </r>
  <r>
    <x v="13"/>
    <x v="1"/>
    <x v="722"/>
    <x v="28"/>
    <n v="1951"/>
    <x v="2"/>
    <x v="1"/>
    <x v="0"/>
    <x v="2"/>
    <x v="2"/>
    <x v="1"/>
    <x v="8"/>
    <x v="3"/>
    <n v="2"/>
  </r>
  <r>
    <x v="25"/>
    <x v="1"/>
    <x v="763"/>
    <x v="0"/>
    <n v="1952"/>
    <x v="1"/>
    <x v="1"/>
    <x v="2"/>
    <x v="3"/>
    <x v="0"/>
    <x v="1"/>
    <x v="5"/>
    <x v="1"/>
    <n v="2"/>
  </r>
  <r>
    <x v="11"/>
    <x v="1"/>
    <x v="630"/>
    <x v="0"/>
    <n v="1954"/>
    <x v="3"/>
    <x v="1"/>
    <x v="4"/>
    <x v="3"/>
    <x v="1"/>
    <x v="1"/>
    <x v="3"/>
    <x v="0"/>
    <n v="2"/>
  </r>
  <r>
    <x v="5"/>
    <x v="1"/>
    <x v="379"/>
    <x v="8"/>
    <n v="1955"/>
    <x v="1"/>
    <x v="0"/>
    <x v="4"/>
    <x v="0"/>
    <x v="2"/>
    <x v="1"/>
    <x v="3"/>
    <x v="2"/>
    <n v="3"/>
  </r>
  <r>
    <x v="12"/>
    <x v="1"/>
    <x v="18"/>
    <x v="0"/>
    <n v="1956"/>
    <x v="2"/>
    <x v="1"/>
    <x v="1"/>
    <x v="3"/>
    <x v="1"/>
    <x v="1"/>
    <x v="3"/>
    <x v="2"/>
    <n v="3"/>
  </r>
  <r>
    <x v="14"/>
    <x v="0"/>
    <x v="764"/>
    <x v="27"/>
    <n v="1960"/>
    <x v="1"/>
    <x v="1"/>
    <x v="2"/>
    <x v="0"/>
    <x v="2"/>
    <x v="1"/>
    <x v="3"/>
    <x v="0"/>
    <n v="2"/>
  </r>
  <r>
    <x v="8"/>
    <x v="1"/>
    <x v="764"/>
    <x v="0"/>
    <n v="1961"/>
    <x v="3"/>
    <x v="1"/>
    <x v="6"/>
    <x v="3"/>
    <x v="0"/>
    <x v="1"/>
    <x v="3"/>
    <x v="0"/>
    <n v="2"/>
  </r>
  <r>
    <x v="10"/>
    <x v="1"/>
    <x v="743"/>
    <x v="15"/>
    <n v="1962"/>
    <x v="1"/>
    <x v="0"/>
    <x v="0"/>
    <x v="0"/>
    <x v="1"/>
    <x v="0"/>
    <x v="3"/>
    <x v="1"/>
    <n v="3"/>
  </r>
  <r>
    <x v="4"/>
    <x v="1"/>
    <x v="374"/>
    <x v="14"/>
    <n v="1965"/>
    <x v="2"/>
    <x v="1"/>
    <x v="0"/>
    <x v="0"/>
    <x v="0"/>
    <x v="1"/>
    <x v="3"/>
    <x v="0"/>
    <n v="3"/>
  </r>
  <r>
    <x v="5"/>
    <x v="1"/>
    <x v="765"/>
    <x v="12"/>
    <n v="1966"/>
    <x v="2"/>
    <x v="1"/>
    <x v="3"/>
    <x v="0"/>
    <x v="0"/>
    <x v="1"/>
    <x v="3"/>
    <x v="2"/>
    <n v="3"/>
  </r>
  <r>
    <x v="12"/>
    <x v="0"/>
    <x v="766"/>
    <x v="9"/>
    <n v="1967"/>
    <x v="3"/>
    <x v="1"/>
    <x v="0"/>
    <x v="0"/>
    <x v="1"/>
    <x v="0"/>
    <x v="3"/>
    <x v="3"/>
    <n v="3"/>
  </r>
  <r>
    <x v="16"/>
    <x v="0"/>
    <x v="767"/>
    <x v="4"/>
    <n v="1968"/>
    <x v="3"/>
    <x v="1"/>
    <x v="0"/>
    <x v="3"/>
    <x v="0"/>
    <x v="0"/>
    <x v="5"/>
    <x v="2"/>
    <n v="2"/>
  </r>
  <r>
    <x v="33"/>
    <x v="1"/>
    <x v="768"/>
    <x v="14"/>
    <n v="1969"/>
    <x v="3"/>
    <x v="0"/>
    <x v="1"/>
    <x v="2"/>
    <x v="1"/>
    <x v="1"/>
    <x v="0"/>
    <x v="3"/>
    <n v="2"/>
  </r>
  <r>
    <x v="3"/>
    <x v="1"/>
    <x v="2"/>
    <x v="15"/>
    <n v="1970"/>
    <x v="2"/>
    <x v="1"/>
    <x v="4"/>
    <x v="2"/>
    <x v="2"/>
    <x v="1"/>
    <x v="11"/>
    <x v="3"/>
    <n v="3"/>
  </r>
  <r>
    <x v="23"/>
    <x v="1"/>
    <x v="735"/>
    <x v="13"/>
    <n v="1971"/>
    <x v="3"/>
    <x v="1"/>
    <x v="4"/>
    <x v="2"/>
    <x v="1"/>
    <x v="1"/>
    <x v="13"/>
    <x v="2"/>
    <n v="3"/>
  </r>
  <r>
    <x v="8"/>
    <x v="1"/>
    <x v="769"/>
    <x v="0"/>
    <n v="1972"/>
    <x v="2"/>
    <x v="1"/>
    <x v="8"/>
    <x v="1"/>
    <x v="1"/>
    <x v="0"/>
    <x v="0"/>
    <x v="2"/>
    <n v="3"/>
  </r>
  <r>
    <x v="27"/>
    <x v="1"/>
    <x v="770"/>
    <x v="9"/>
    <n v="1973"/>
    <x v="1"/>
    <x v="1"/>
    <x v="5"/>
    <x v="1"/>
    <x v="1"/>
    <x v="0"/>
    <x v="8"/>
    <x v="0"/>
    <n v="3"/>
  </r>
  <r>
    <x v="12"/>
    <x v="1"/>
    <x v="296"/>
    <x v="2"/>
    <n v="1974"/>
    <x v="2"/>
    <x v="0"/>
    <x v="2"/>
    <x v="0"/>
    <x v="2"/>
    <x v="0"/>
    <x v="0"/>
    <x v="3"/>
    <n v="3"/>
  </r>
  <r>
    <x v="22"/>
    <x v="1"/>
    <x v="164"/>
    <x v="8"/>
    <n v="1975"/>
    <x v="0"/>
    <x v="1"/>
    <x v="0"/>
    <x v="3"/>
    <x v="0"/>
    <x v="1"/>
    <x v="9"/>
    <x v="0"/>
    <n v="3"/>
  </r>
  <r>
    <x v="19"/>
    <x v="1"/>
    <x v="756"/>
    <x v="5"/>
    <n v="1976"/>
    <x v="2"/>
    <x v="1"/>
    <x v="1"/>
    <x v="2"/>
    <x v="0"/>
    <x v="1"/>
    <x v="9"/>
    <x v="1"/>
    <n v="3"/>
  </r>
  <r>
    <x v="12"/>
    <x v="1"/>
    <x v="503"/>
    <x v="17"/>
    <n v="1979"/>
    <x v="1"/>
    <x v="0"/>
    <x v="7"/>
    <x v="2"/>
    <x v="1"/>
    <x v="1"/>
    <x v="11"/>
    <x v="3"/>
    <n v="4"/>
  </r>
  <r>
    <x v="33"/>
    <x v="1"/>
    <x v="763"/>
    <x v="17"/>
    <n v="1980"/>
    <x v="1"/>
    <x v="0"/>
    <x v="3"/>
    <x v="3"/>
    <x v="0"/>
    <x v="0"/>
    <x v="10"/>
    <x v="1"/>
    <n v="3"/>
  </r>
  <r>
    <x v="17"/>
    <x v="1"/>
    <x v="173"/>
    <x v="0"/>
    <n v="1981"/>
    <x v="0"/>
    <x v="1"/>
    <x v="4"/>
    <x v="2"/>
    <x v="0"/>
    <x v="1"/>
    <x v="9"/>
    <x v="2"/>
    <n v="2"/>
  </r>
  <r>
    <x v="30"/>
    <x v="1"/>
    <x v="382"/>
    <x v="20"/>
    <n v="1982"/>
    <x v="2"/>
    <x v="1"/>
    <x v="2"/>
    <x v="0"/>
    <x v="0"/>
    <x v="1"/>
    <x v="5"/>
    <x v="3"/>
    <n v="4"/>
  </r>
  <r>
    <x v="32"/>
    <x v="1"/>
    <x v="138"/>
    <x v="13"/>
    <n v="1985"/>
    <x v="2"/>
    <x v="0"/>
    <x v="2"/>
    <x v="2"/>
    <x v="1"/>
    <x v="1"/>
    <x v="0"/>
    <x v="0"/>
    <n v="4"/>
  </r>
  <r>
    <x v="32"/>
    <x v="1"/>
    <x v="207"/>
    <x v="2"/>
    <n v="1986"/>
    <x v="0"/>
    <x v="0"/>
    <x v="0"/>
    <x v="1"/>
    <x v="1"/>
    <x v="1"/>
    <x v="6"/>
    <x v="3"/>
    <n v="3"/>
  </r>
  <r>
    <x v="36"/>
    <x v="1"/>
    <x v="500"/>
    <x v="2"/>
    <n v="1987"/>
    <x v="1"/>
    <x v="0"/>
    <x v="8"/>
    <x v="1"/>
    <x v="1"/>
    <x v="1"/>
    <x v="6"/>
    <x v="3"/>
    <n v="3"/>
  </r>
  <r>
    <x v="7"/>
    <x v="1"/>
    <x v="771"/>
    <x v="0"/>
    <n v="1989"/>
    <x v="2"/>
    <x v="1"/>
    <x v="2"/>
    <x v="1"/>
    <x v="1"/>
    <x v="1"/>
    <x v="5"/>
    <x v="3"/>
    <n v="2"/>
  </r>
  <r>
    <x v="36"/>
    <x v="1"/>
    <x v="530"/>
    <x v="2"/>
    <n v="1992"/>
    <x v="2"/>
    <x v="1"/>
    <x v="2"/>
    <x v="2"/>
    <x v="2"/>
    <x v="0"/>
    <x v="10"/>
    <x v="3"/>
    <n v="2"/>
  </r>
  <r>
    <x v="40"/>
    <x v="1"/>
    <x v="2"/>
    <x v="19"/>
    <n v="1993"/>
    <x v="3"/>
    <x v="1"/>
    <x v="4"/>
    <x v="2"/>
    <x v="0"/>
    <x v="1"/>
    <x v="1"/>
    <x v="2"/>
    <n v="3"/>
  </r>
  <r>
    <x v="3"/>
    <x v="1"/>
    <x v="772"/>
    <x v="0"/>
    <n v="1994"/>
    <x v="0"/>
    <x v="1"/>
    <x v="2"/>
    <x v="2"/>
    <x v="2"/>
    <x v="1"/>
    <x v="9"/>
    <x v="3"/>
    <n v="2"/>
  </r>
  <r>
    <x v="8"/>
    <x v="1"/>
    <x v="2"/>
    <x v="0"/>
    <n v="1995"/>
    <x v="2"/>
    <x v="1"/>
    <x v="0"/>
    <x v="1"/>
    <x v="1"/>
    <x v="1"/>
    <x v="2"/>
    <x v="0"/>
    <n v="3"/>
  </r>
  <r>
    <x v="12"/>
    <x v="1"/>
    <x v="773"/>
    <x v="2"/>
    <n v="1996"/>
    <x v="3"/>
    <x v="1"/>
    <x v="6"/>
    <x v="2"/>
    <x v="1"/>
    <x v="1"/>
    <x v="10"/>
    <x v="3"/>
    <n v="3"/>
  </r>
  <r>
    <x v="8"/>
    <x v="1"/>
    <x v="232"/>
    <x v="16"/>
    <n v="1997"/>
    <x v="3"/>
    <x v="1"/>
    <x v="3"/>
    <x v="2"/>
    <x v="1"/>
    <x v="1"/>
    <x v="0"/>
    <x v="1"/>
    <n v="3"/>
  </r>
  <r>
    <x v="19"/>
    <x v="1"/>
    <x v="774"/>
    <x v="21"/>
    <n v="1998"/>
    <x v="2"/>
    <x v="1"/>
    <x v="1"/>
    <x v="3"/>
    <x v="2"/>
    <x v="0"/>
    <x v="13"/>
    <x v="3"/>
    <n v="2"/>
  </r>
  <r>
    <x v="0"/>
    <x v="1"/>
    <x v="775"/>
    <x v="0"/>
    <n v="1999"/>
    <x v="2"/>
    <x v="1"/>
    <x v="1"/>
    <x v="0"/>
    <x v="1"/>
    <x v="1"/>
    <x v="3"/>
    <x v="0"/>
    <n v="3"/>
  </r>
  <r>
    <x v="40"/>
    <x v="1"/>
    <x v="755"/>
    <x v="0"/>
    <n v="2000"/>
    <x v="1"/>
    <x v="0"/>
    <x v="7"/>
    <x v="1"/>
    <x v="1"/>
    <x v="1"/>
    <x v="3"/>
    <x v="0"/>
    <n v="1"/>
  </r>
  <r>
    <x v="10"/>
    <x v="1"/>
    <x v="281"/>
    <x v="13"/>
    <n v="2003"/>
    <x v="2"/>
    <x v="1"/>
    <x v="2"/>
    <x v="2"/>
    <x v="1"/>
    <x v="0"/>
    <x v="3"/>
    <x v="3"/>
    <n v="3"/>
  </r>
  <r>
    <x v="15"/>
    <x v="1"/>
    <x v="689"/>
    <x v="0"/>
    <n v="2007"/>
    <x v="2"/>
    <x v="1"/>
    <x v="1"/>
    <x v="2"/>
    <x v="0"/>
    <x v="1"/>
    <x v="3"/>
    <x v="1"/>
    <n v="4"/>
  </r>
  <r>
    <x v="10"/>
    <x v="1"/>
    <x v="109"/>
    <x v="14"/>
    <n v="2008"/>
    <x v="0"/>
    <x v="1"/>
    <x v="1"/>
    <x v="2"/>
    <x v="0"/>
    <x v="1"/>
    <x v="3"/>
    <x v="2"/>
    <n v="3"/>
  </r>
  <r>
    <x v="3"/>
    <x v="1"/>
    <x v="776"/>
    <x v="8"/>
    <n v="2009"/>
    <x v="0"/>
    <x v="0"/>
    <x v="4"/>
    <x v="0"/>
    <x v="1"/>
    <x v="0"/>
    <x v="5"/>
    <x v="0"/>
    <n v="3"/>
  </r>
  <r>
    <x v="5"/>
    <x v="1"/>
    <x v="300"/>
    <x v="22"/>
    <n v="2010"/>
    <x v="1"/>
    <x v="0"/>
    <x v="2"/>
    <x v="1"/>
    <x v="0"/>
    <x v="1"/>
    <x v="5"/>
    <x v="3"/>
    <n v="3"/>
  </r>
  <r>
    <x v="32"/>
    <x v="1"/>
    <x v="698"/>
    <x v="0"/>
    <n v="2012"/>
    <x v="3"/>
    <x v="1"/>
    <x v="2"/>
    <x v="0"/>
    <x v="1"/>
    <x v="1"/>
    <x v="10"/>
    <x v="3"/>
    <n v="2"/>
  </r>
  <r>
    <x v="5"/>
    <x v="1"/>
    <x v="726"/>
    <x v="0"/>
    <n v="2013"/>
    <x v="0"/>
    <x v="1"/>
    <x v="6"/>
    <x v="1"/>
    <x v="1"/>
    <x v="1"/>
    <x v="6"/>
    <x v="2"/>
    <n v="3"/>
  </r>
  <r>
    <x v="22"/>
    <x v="1"/>
    <x v="538"/>
    <x v="4"/>
    <n v="2014"/>
    <x v="3"/>
    <x v="1"/>
    <x v="1"/>
    <x v="0"/>
    <x v="0"/>
    <x v="1"/>
    <x v="5"/>
    <x v="0"/>
    <n v="3"/>
  </r>
  <r>
    <x v="8"/>
    <x v="1"/>
    <x v="777"/>
    <x v="17"/>
    <n v="2015"/>
    <x v="0"/>
    <x v="0"/>
    <x v="7"/>
    <x v="2"/>
    <x v="1"/>
    <x v="1"/>
    <x v="9"/>
    <x v="0"/>
    <n v="3"/>
  </r>
  <r>
    <x v="5"/>
    <x v="1"/>
    <x v="778"/>
    <x v="0"/>
    <n v="2016"/>
    <x v="1"/>
    <x v="0"/>
    <x v="0"/>
    <x v="0"/>
    <x v="1"/>
    <x v="1"/>
    <x v="10"/>
    <x v="3"/>
    <n v="3"/>
  </r>
  <r>
    <x v="2"/>
    <x v="1"/>
    <x v="779"/>
    <x v="17"/>
    <n v="2017"/>
    <x v="1"/>
    <x v="0"/>
    <x v="7"/>
    <x v="0"/>
    <x v="1"/>
    <x v="0"/>
    <x v="15"/>
    <x v="0"/>
    <n v="3"/>
  </r>
  <r>
    <x v="36"/>
    <x v="1"/>
    <x v="2"/>
    <x v="1"/>
    <n v="2018"/>
    <x v="3"/>
    <x v="0"/>
    <x v="0"/>
    <x v="2"/>
    <x v="2"/>
    <x v="0"/>
    <x v="4"/>
    <x v="2"/>
    <n v="2"/>
  </r>
  <r>
    <x v="39"/>
    <x v="1"/>
    <x v="2"/>
    <x v="22"/>
    <n v="2019"/>
    <x v="3"/>
    <x v="1"/>
    <x v="6"/>
    <x v="0"/>
    <x v="2"/>
    <x v="1"/>
    <x v="2"/>
    <x v="2"/>
    <n v="2"/>
  </r>
  <r>
    <x v="20"/>
    <x v="1"/>
    <x v="780"/>
    <x v="0"/>
    <n v="2020"/>
    <x v="0"/>
    <x v="1"/>
    <x v="1"/>
    <x v="0"/>
    <x v="0"/>
    <x v="0"/>
    <x v="9"/>
    <x v="3"/>
    <n v="3"/>
  </r>
  <r>
    <x v="18"/>
    <x v="1"/>
    <x v="776"/>
    <x v="12"/>
    <n v="2021"/>
    <x v="1"/>
    <x v="1"/>
    <x v="6"/>
    <x v="3"/>
    <x v="0"/>
    <x v="0"/>
    <x v="0"/>
    <x v="1"/>
    <n v="3"/>
  </r>
  <r>
    <x v="22"/>
    <x v="1"/>
    <x v="781"/>
    <x v="14"/>
    <n v="2022"/>
    <x v="2"/>
    <x v="1"/>
    <x v="5"/>
    <x v="0"/>
    <x v="0"/>
    <x v="1"/>
    <x v="5"/>
    <x v="3"/>
    <n v="2"/>
  </r>
  <r>
    <x v="30"/>
    <x v="0"/>
    <x v="74"/>
    <x v="14"/>
    <n v="2023"/>
    <x v="2"/>
    <x v="1"/>
    <x v="6"/>
    <x v="3"/>
    <x v="1"/>
    <x v="1"/>
    <x v="10"/>
    <x v="0"/>
    <n v="2"/>
  </r>
  <r>
    <x v="9"/>
    <x v="1"/>
    <x v="774"/>
    <x v="3"/>
    <n v="2024"/>
    <x v="3"/>
    <x v="0"/>
    <x v="0"/>
    <x v="0"/>
    <x v="1"/>
    <x v="1"/>
    <x v="10"/>
    <x v="3"/>
    <n v="3"/>
  </r>
  <r>
    <x v="9"/>
    <x v="1"/>
    <x v="202"/>
    <x v="18"/>
    <n v="2025"/>
    <x v="2"/>
    <x v="0"/>
    <x v="3"/>
    <x v="1"/>
    <x v="2"/>
    <x v="1"/>
    <x v="5"/>
    <x v="2"/>
    <n v="3"/>
  </r>
  <r>
    <x v="29"/>
    <x v="1"/>
    <x v="603"/>
    <x v="0"/>
    <n v="2026"/>
    <x v="1"/>
    <x v="1"/>
    <x v="4"/>
    <x v="2"/>
    <x v="2"/>
    <x v="1"/>
    <x v="12"/>
    <x v="0"/>
    <n v="2"/>
  </r>
  <r>
    <x v="11"/>
    <x v="0"/>
    <x v="386"/>
    <x v="0"/>
    <n v="2027"/>
    <x v="3"/>
    <x v="1"/>
    <x v="1"/>
    <x v="0"/>
    <x v="1"/>
    <x v="0"/>
    <x v="6"/>
    <x v="2"/>
    <n v="4"/>
  </r>
  <r>
    <x v="19"/>
    <x v="1"/>
    <x v="413"/>
    <x v="2"/>
    <n v="2031"/>
    <x v="3"/>
    <x v="1"/>
    <x v="5"/>
    <x v="2"/>
    <x v="1"/>
    <x v="1"/>
    <x v="0"/>
    <x v="0"/>
    <n v="2"/>
  </r>
  <r>
    <x v="29"/>
    <x v="0"/>
    <x v="782"/>
    <x v="15"/>
    <n v="2032"/>
    <x v="2"/>
    <x v="1"/>
    <x v="2"/>
    <x v="2"/>
    <x v="1"/>
    <x v="1"/>
    <x v="0"/>
    <x v="1"/>
    <n v="1"/>
  </r>
  <r>
    <x v="0"/>
    <x v="1"/>
    <x v="2"/>
    <x v="26"/>
    <n v="2034"/>
    <x v="3"/>
    <x v="0"/>
    <x v="3"/>
    <x v="1"/>
    <x v="1"/>
    <x v="1"/>
    <x v="1"/>
    <x v="3"/>
    <n v="3"/>
  </r>
  <r>
    <x v="13"/>
    <x v="1"/>
    <x v="783"/>
    <x v="26"/>
    <n v="2035"/>
    <x v="2"/>
    <x v="0"/>
    <x v="0"/>
    <x v="2"/>
    <x v="1"/>
    <x v="1"/>
    <x v="12"/>
    <x v="1"/>
    <n v="3"/>
  </r>
  <r>
    <x v="9"/>
    <x v="1"/>
    <x v="676"/>
    <x v="8"/>
    <n v="2036"/>
    <x v="2"/>
    <x v="1"/>
    <x v="0"/>
    <x v="0"/>
    <x v="2"/>
    <x v="1"/>
    <x v="14"/>
    <x v="0"/>
    <n v="2"/>
  </r>
  <r>
    <x v="0"/>
    <x v="1"/>
    <x v="592"/>
    <x v="3"/>
    <n v="2037"/>
    <x v="1"/>
    <x v="1"/>
    <x v="0"/>
    <x v="1"/>
    <x v="2"/>
    <x v="1"/>
    <x v="0"/>
    <x v="3"/>
    <n v="3"/>
  </r>
  <r>
    <x v="5"/>
    <x v="1"/>
    <x v="784"/>
    <x v="2"/>
    <n v="2038"/>
    <x v="2"/>
    <x v="1"/>
    <x v="1"/>
    <x v="3"/>
    <x v="0"/>
    <x v="1"/>
    <x v="6"/>
    <x v="1"/>
    <n v="3"/>
  </r>
  <r>
    <x v="10"/>
    <x v="1"/>
    <x v="379"/>
    <x v="9"/>
    <n v="2040"/>
    <x v="1"/>
    <x v="0"/>
    <x v="8"/>
    <x v="0"/>
    <x v="0"/>
    <x v="0"/>
    <x v="7"/>
    <x v="3"/>
    <n v="3"/>
  </r>
  <r>
    <x v="8"/>
    <x v="1"/>
    <x v="2"/>
    <x v="17"/>
    <n v="2041"/>
    <x v="3"/>
    <x v="0"/>
    <x v="0"/>
    <x v="0"/>
    <x v="1"/>
    <x v="1"/>
    <x v="0"/>
    <x v="3"/>
    <n v="3"/>
  </r>
  <r>
    <x v="24"/>
    <x v="0"/>
    <x v="148"/>
    <x v="0"/>
    <n v="2044"/>
    <x v="0"/>
    <x v="1"/>
    <x v="0"/>
    <x v="2"/>
    <x v="2"/>
    <x v="1"/>
    <x v="9"/>
    <x v="1"/>
    <n v="3"/>
  </r>
  <r>
    <x v="9"/>
    <x v="1"/>
    <x v="2"/>
    <x v="13"/>
    <n v="2045"/>
    <x v="0"/>
    <x v="0"/>
    <x v="0"/>
    <x v="0"/>
    <x v="1"/>
    <x v="1"/>
    <x v="5"/>
    <x v="0"/>
    <n v="2"/>
  </r>
  <r>
    <x v="28"/>
    <x v="1"/>
    <x v="427"/>
    <x v="25"/>
    <n v="2046"/>
    <x v="2"/>
    <x v="0"/>
    <x v="0"/>
    <x v="2"/>
    <x v="0"/>
    <x v="1"/>
    <x v="2"/>
    <x v="3"/>
    <n v="3"/>
  </r>
  <r>
    <x v="32"/>
    <x v="1"/>
    <x v="2"/>
    <x v="2"/>
    <n v="2048"/>
    <x v="1"/>
    <x v="1"/>
    <x v="1"/>
    <x v="2"/>
    <x v="0"/>
    <x v="1"/>
    <x v="6"/>
    <x v="1"/>
    <n v="3"/>
  </r>
  <r>
    <x v="10"/>
    <x v="1"/>
    <x v="182"/>
    <x v="21"/>
    <n v="2049"/>
    <x v="1"/>
    <x v="1"/>
    <x v="4"/>
    <x v="2"/>
    <x v="1"/>
    <x v="0"/>
    <x v="6"/>
    <x v="1"/>
    <n v="4"/>
  </r>
  <r>
    <x v="32"/>
    <x v="1"/>
    <x v="729"/>
    <x v="2"/>
    <n v="2051"/>
    <x v="1"/>
    <x v="0"/>
    <x v="1"/>
    <x v="2"/>
    <x v="1"/>
    <x v="1"/>
    <x v="6"/>
    <x v="2"/>
    <n v="3"/>
  </r>
  <r>
    <x v="10"/>
    <x v="1"/>
    <x v="471"/>
    <x v="0"/>
    <n v="2052"/>
    <x v="1"/>
    <x v="0"/>
    <x v="1"/>
    <x v="0"/>
    <x v="1"/>
    <x v="1"/>
    <x v="9"/>
    <x v="1"/>
    <n v="3"/>
  </r>
  <r>
    <x v="11"/>
    <x v="1"/>
    <x v="785"/>
    <x v="28"/>
    <n v="2053"/>
    <x v="2"/>
    <x v="1"/>
    <x v="2"/>
    <x v="1"/>
    <x v="1"/>
    <x v="0"/>
    <x v="5"/>
    <x v="0"/>
    <n v="3"/>
  </r>
  <r>
    <x v="11"/>
    <x v="1"/>
    <x v="786"/>
    <x v="26"/>
    <n v="2054"/>
    <x v="2"/>
    <x v="0"/>
    <x v="1"/>
    <x v="3"/>
    <x v="0"/>
    <x v="1"/>
    <x v="3"/>
    <x v="2"/>
    <n v="1"/>
  </r>
  <r>
    <x v="24"/>
    <x v="0"/>
    <x v="787"/>
    <x v="26"/>
    <n v="2055"/>
    <x v="2"/>
    <x v="1"/>
    <x v="0"/>
    <x v="3"/>
    <x v="2"/>
    <x v="0"/>
    <x v="3"/>
    <x v="2"/>
    <n v="3"/>
  </r>
  <r>
    <x v="22"/>
    <x v="1"/>
    <x v="2"/>
    <x v="4"/>
    <n v="2056"/>
    <x v="0"/>
    <x v="0"/>
    <x v="0"/>
    <x v="0"/>
    <x v="1"/>
    <x v="1"/>
    <x v="3"/>
    <x v="0"/>
    <n v="2"/>
  </r>
  <r>
    <x v="12"/>
    <x v="1"/>
    <x v="566"/>
    <x v="12"/>
    <n v="2057"/>
    <x v="0"/>
    <x v="1"/>
    <x v="3"/>
    <x v="3"/>
    <x v="0"/>
    <x v="1"/>
    <x v="3"/>
    <x v="2"/>
    <n v="3"/>
  </r>
  <r>
    <x v="25"/>
    <x v="1"/>
    <x v="2"/>
    <x v="12"/>
    <n v="2060"/>
    <x v="2"/>
    <x v="0"/>
    <x v="6"/>
    <x v="2"/>
    <x v="0"/>
    <x v="1"/>
    <x v="3"/>
    <x v="1"/>
    <n v="3"/>
  </r>
  <r>
    <x v="9"/>
    <x v="1"/>
    <x v="649"/>
    <x v="5"/>
    <n v="2061"/>
    <x v="1"/>
    <x v="1"/>
    <x v="2"/>
    <x v="0"/>
    <x v="1"/>
    <x v="1"/>
    <x v="3"/>
    <x v="3"/>
    <n v="3"/>
  </r>
  <r>
    <x v="22"/>
    <x v="1"/>
    <x v="788"/>
    <x v="16"/>
    <n v="2062"/>
    <x v="2"/>
    <x v="1"/>
    <x v="4"/>
    <x v="3"/>
    <x v="1"/>
    <x v="1"/>
    <x v="3"/>
    <x v="0"/>
    <n v="3"/>
  </r>
  <r>
    <x v="4"/>
    <x v="1"/>
    <x v="768"/>
    <x v="18"/>
    <n v="2064"/>
    <x v="0"/>
    <x v="1"/>
    <x v="3"/>
    <x v="1"/>
    <x v="1"/>
    <x v="0"/>
    <x v="3"/>
    <x v="2"/>
    <n v="3"/>
  </r>
  <r>
    <x v="1"/>
    <x v="1"/>
    <x v="789"/>
    <x v="2"/>
    <n v="2065"/>
    <x v="2"/>
    <x v="1"/>
    <x v="0"/>
    <x v="1"/>
    <x v="1"/>
    <x v="1"/>
    <x v="6"/>
    <x v="1"/>
    <n v="2"/>
  </r>
  <r>
    <x v="13"/>
    <x v="1"/>
    <x v="2"/>
    <x v="1"/>
    <n v="2068"/>
    <x v="0"/>
    <x v="1"/>
    <x v="2"/>
    <x v="2"/>
    <x v="1"/>
    <x v="1"/>
    <x v="9"/>
    <x v="0"/>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07E52D-5812-41C1-9112-2CEBFC18A965}" name="PivotTable2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2" firstHeaderRow="1" firstDataRow="1" firstDataCol="1"/>
  <pivotFields count="14">
    <pivotField showAll="0">
      <items count="8">
        <item x="0"/>
        <item x="1"/>
        <item x="2"/>
        <item x="3"/>
        <item x="4"/>
        <item x="5"/>
        <item x="6"/>
        <item t="default"/>
      </items>
    </pivotField>
    <pivotField showAll="0">
      <items count="3">
        <item x="1"/>
        <item x="0"/>
        <item t="default"/>
      </items>
    </pivotField>
    <pivotField showAll="0">
      <items count="17">
        <item x="0"/>
        <item x="1"/>
        <item x="2"/>
        <item x="3"/>
        <item x="4"/>
        <item x="5"/>
        <item x="6"/>
        <item x="7"/>
        <item x="8"/>
        <item x="9"/>
        <item x="10"/>
        <item x="11"/>
        <item x="12"/>
        <item x="13"/>
        <item x="14"/>
        <item x="15"/>
        <item t="default"/>
      </items>
    </pivotField>
    <pivotField showAll="0">
      <items count="9">
        <item x="0"/>
        <item x="1"/>
        <item x="2"/>
        <item x="3"/>
        <item x="4"/>
        <item x="5"/>
        <item x="6"/>
        <item x="7"/>
        <item t="default"/>
      </items>
    </pivotField>
    <pivotField showAll="0"/>
    <pivotField showAll="0"/>
    <pivotField axis="axisRow" showAll="0">
      <items count="3">
        <item x="0"/>
        <item x="1"/>
        <item t="default"/>
      </items>
    </pivotField>
    <pivotField showAll="0">
      <items count="10">
        <item x="7"/>
        <item x="8"/>
        <item x="3"/>
        <item x="1"/>
        <item x="2"/>
        <item x="5"/>
        <item x="4"/>
        <item x="0"/>
        <item x="6"/>
        <item t="default"/>
      </items>
    </pivotField>
    <pivotField showAll="0"/>
    <pivotField showAll="0"/>
    <pivotField showAll="0"/>
    <pivotField showAll="0"/>
    <pivotField showAll="0"/>
    <pivotField showAll="0"/>
  </pivotFields>
  <rowFields count="1">
    <field x="6"/>
  </row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759D10-9CF6-48C8-8A0C-FB46F7F05273}"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2" firstHeaderRow="1" firstDataRow="1" firstDataCol="1"/>
  <pivotFields count="14">
    <pivotField showAll="0">
      <items count="8">
        <item x="0"/>
        <item x="1"/>
        <item x="2"/>
        <item x="3"/>
        <item x="4"/>
        <item x="5"/>
        <item x="6"/>
        <item t="default"/>
      </items>
    </pivotField>
    <pivotField showAll="0">
      <items count="3">
        <item x="1"/>
        <item x="0"/>
        <item t="default"/>
      </items>
    </pivotField>
    <pivotField showAll="0">
      <items count="17">
        <item x="0"/>
        <item x="1"/>
        <item x="2"/>
        <item x="3"/>
        <item x="4"/>
        <item x="5"/>
        <item x="6"/>
        <item x="7"/>
        <item x="8"/>
        <item x="9"/>
        <item x="10"/>
        <item x="11"/>
        <item x="12"/>
        <item x="13"/>
        <item x="14"/>
        <item x="15"/>
        <item t="default"/>
      </items>
    </pivotField>
    <pivotField showAll="0">
      <items count="9">
        <item x="0"/>
        <item x="1"/>
        <item x="2"/>
        <item x="3"/>
        <item x="4"/>
        <item x="5"/>
        <item x="6"/>
        <item x="7"/>
        <item t="default"/>
      </items>
    </pivotField>
    <pivotField showAll="0"/>
    <pivotField showAll="0"/>
    <pivotField showAll="0"/>
    <pivotField axis="axisRow" showAll="0">
      <items count="10">
        <item x="7"/>
        <item x="8"/>
        <item x="3"/>
        <item x="1"/>
        <item x="2"/>
        <item x="5"/>
        <item x="4"/>
        <item x="0"/>
        <item x="6"/>
        <item t="default"/>
      </items>
    </pivotField>
    <pivotField showAll="0"/>
    <pivotField showAll="0"/>
    <pivotField showAll="0"/>
    <pivotField showAll="0"/>
    <pivotField showAll="0"/>
    <pivotField showAll="0"/>
  </pivotFields>
  <rowFields count="1">
    <field x="7"/>
  </row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DEA614-462D-4F54-AF6D-0218A8E7DE2A}"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2" firstHeaderRow="1" firstDataRow="1" firstDataCol="1"/>
  <pivotFields count="14">
    <pivotField showAll="0">
      <items count="8">
        <item x="0"/>
        <item x="1"/>
        <item x="2"/>
        <item x="3"/>
        <item x="4"/>
        <item x="5"/>
        <item x="6"/>
        <item t="default"/>
      </items>
    </pivotField>
    <pivotField showAll="0">
      <items count="3">
        <item x="1"/>
        <item x="0"/>
        <item t="default"/>
      </items>
    </pivotField>
    <pivotField showAll="0">
      <items count="17">
        <item x="0"/>
        <item x="1"/>
        <item x="2"/>
        <item x="3"/>
        <item x="4"/>
        <item x="5"/>
        <item x="6"/>
        <item x="7"/>
        <item x="8"/>
        <item x="9"/>
        <item x="10"/>
        <item x="11"/>
        <item x="12"/>
        <item x="13"/>
        <item x="14"/>
        <item x="15"/>
        <item t="default"/>
      </items>
    </pivotField>
    <pivotField showAll="0">
      <items count="9">
        <item x="0"/>
        <item x="1"/>
        <item x="2"/>
        <item x="3"/>
        <item x="4"/>
        <item x="5"/>
        <item x="6"/>
        <item x="7"/>
        <item t="default"/>
      </items>
    </pivotField>
    <pivotField showAll="0"/>
    <pivotField showAll="0"/>
    <pivotField showAll="0"/>
    <pivotField showAll="0">
      <items count="10">
        <item x="7"/>
        <item x="8"/>
        <item x="3"/>
        <item x="1"/>
        <item x="2"/>
        <item x="5"/>
        <item x="4"/>
        <item x="0"/>
        <item x="6"/>
        <item t="default"/>
      </items>
    </pivotField>
    <pivotField showAll="0"/>
    <pivotField axis="axisRow" showAll="0">
      <items count="4">
        <item x="2"/>
        <item x="1"/>
        <item x="0"/>
        <item t="default"/>
      </items>
    </pivotField>
    <pivotField showAll="0"/>
    <pivotField showAll="0"/>
    <pivotField showAll="0"/>
    <pivotField showAll="0"/>
  </pivotFields>
  <rowFields count="1">
    <field x="9"/>
  </row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303BE21-613F-4258-92B4-71F57588A7EC}" name="PivotTable2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32" firstHeaderRow="1" firstDataRow="1" firstDataCol="1"/>
  <pivotFields count="14">
    <pivotField showAll="0">
      <items count="8">
        <item x="0"/>
        <item x="1"/>
        <item x="2"/>
        <item x="3"/>
        <item x="4"/>
        <item x="5"/>
        <item x="6"/>
        <item t="default"/>
      </items>
    </pivotField>
    <pivotField showAll="0">
      <items count="3">
        <item x="1"/>
        <item x="0"/>
        <item t="default"/>
      </items>
    </pivotField>
    <pivotField showAll="0">
      <items count="17">
        <item x="0"/>
        <item x="1"/>
        <item x="2"/>
        <item x="3"/>
        <item x="4"/>
        <item x="5"/>
        <item x="6"/>
        <item x="7"/>
        <item x="8"/>
        <item x="9"/>
        <item x="10"/>
        <item x="11"/>
        <item x="12"/>
        <item x="13"/>
        <item x="14"/>
        <item x="15"/>
        <item t="default"/>
      </items>
    </pivotField>
    <pivotField showAll="0">
      <items count="9">
        <item x="0"/>
        <item x="1"/>
        <item x="2"/>
        <item x="3"/>
        <item x="4"/>
        <item x="5"/>
        <item x="6"/>
        <item x="7"/>
        <item t="default"/>
      </items>
    </pivotField>
    <pivotField showAll="0"/>
    <pivotField showAll="0"/>
    <pivotField showAll="0"/>
    <pivotField showAll="0">
      <items count="10">
        <item x="7"/>
        <item x="8"/>
        <item x="3"/>
        <item x="1"/>
        <item x="2"/>
        <item x="5"/>
        <item x="4"/>
        <item x="0"/>
        <item x="6"/>
        <item t="default"/>
      </items>
    </pivotField>
    <pivotField showAll="0"/>
    <pivotField showAll="0"/>
    <pivotField axis="axisRow" showAll="0">
      <items count="3">
        <item x="1"/>
        <item x="0"/>
        <item t="default"/>
      </items>
    </pivotField>
    <pivotField showAll="0"/>
    <pivotField showAll="0"/>
    <pivotField showAll="0"/>
  </pivotFields>
  <rowFields count="1">
    <field x="10"/>
  </row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0FC2FF2-2465-479F-9F31-E550E93F647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B17" firstHeaderRow="1" firstDataRow="1" firstDataCol="1"/>
  <pivotFields count="14">
    <pivotField showAll="0">
      <items count="8">
        <item x="0"/>
        <item x="1"/>
        <item x="2"/>
        <item x="3"/>
        <item x="4"/>
        <item x="5"/>
        <item x="6"/>
        <item t="default"/>
      </items>
    </pivotField>
    <pivotField showAll="0"/>
    <pivotField showAll="0">
      <items count="17">
        <item x="0"/>
        <item x="1"/>
        <item x="2"/>
        <item x="3"/>
        <item x="4"/>
        <item x="5"/>
        <item x="6"/>
        <item x="7"/>
        <item x="8"/>
        <item x="9"/>
        <item x="10"/>
        <item x="11"/>
        <item x="12"/>
        <item x="13"/>
        <item x="14"/>
        <item x="15"/>
        <item t="default"/>
      </items>
    </pivotField>
    <pivotField showAll="0">
      <items count="9">
        <item x="0"/>
        <item x="1"/>
        <item x="2"/>
        <item x="3"/>
        <item x="4"/>
        <item x="5"/>
        <item x="6"/>
        <item x="7"/>
        <item t="default"/>
      </items>
    </pivotField>
    <pivotField showAll="0"/>
    <pivotField showAll="0"/>
    <pivotField showAll="0"/>
    <pivotField axis="axisRow" showAll="0">
      <items count="10">
        <item x="7"/>
        <item x="8"/>
        <item x="3"/>
        <item x="1"/>
        <item x="2"/>
        <item x="5"/>
        <item x="4"/>
        <item x="0"/>
        <item x="6"/>
        <item t="default"/>
      </items>
    </pivotField>
    <pivotField showAll="0"/>
    <pivotField showAll="0"/>
    <pivotField showAll="0"/>
    <pivotField dataField="1" showAll="0">
      <items count="17">
        <item x="0"/>
        <item x="9"/>
        <item x="5"/>
        <item x="6"/>
        <item x="2"/>
        <item x="7"/>
        <item x="13"/>
        <item x="8"/>
        <item x="10"/>
        <item x="11"/>
        <item x="12"/>
        <item x="4"/>
        <item x="1"/>
        <item x="14"/>
        <item x="15"/>
        <item x="3"/>
        <item t="default"/>
      </items>
    </pivotField>
    <pivotField showAll="0"/>
    <pivotField showAll="0"/>
  </pivotFields>
  <rowFields count="1">
    <field x="7"/>
  </rowFields>
  <dataFields count="1">
    <dataField name="Average of NumberofClicks" fld="11" subtotal="average" baseField="7" baseItem="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3F89D89-0101-436E-9A00-DEAF2977FB2F}"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2" firstHeaderRow="1" firstDataRow="1" firstDataCol="1"/>
  <pivotFields count="14">
    <pivotField showAll="0">
      <items count="8">
        <item x="0"/>
        <item x="1"/>
        <item x="2"/>
        <item x="3"/>
        <item x="4"/>
        <item x="5"/>
        <item x="6"/>
        <item t="default"/>
      </items>
    </pivotField>
    <pivotField axis="axisRow" showAll="0">
      <items count="3">
        <item x="1"/>
        <item x="0"/>
        <item t="default"/>
      </items>
    </pivotField>
    <pivotField showAll="0">
      <items count="17">
        <item x="0"/>
        <item x="1"/>
        <item x="2"/>
        <item x="3"/>
        <item x="4"/>
        <item x="5"/>
        <item x="6"/>
        <item x="7"/>
        <item x="8"/>
        <item x="9"/>
        <item x="10"/>
        <item x="11"/>
        <item x="12"/>
        <item x="13"/>
        <item x="14"/>
        <item x="15"/>
        <item t="default"/>
      </items>
    </pivotField>
    <pivotField showAll="0">
      <items count="9">
        <item x="0"/>
        <item x="1"/>
        <item x="2"/>
        <item x="3"/>
        <item x="4"/>
        <item x="5"/>
        <item x="6"/>
        <item x="7"/>
        <item t="default"/>
      </items>
    </pivotField>
    <pivotField showAll="0"/>
    <pivotField showAll="0"/>
    <pivotField showAll="0"/>
    <pivotField showAll="0">
      <items count="10">
        <item x="7"/>
        <item x="8"/>
        <item x="3"/>
        <item x="1"/>
        <item x="2"/>
        <item x="5"/>
        <item x="4"/>
        <item x="0"/>
        <item x="6"/>
        <item t="default"/>
      </items>
    </pivotField>
    <pivotField showAll="0"/>
    <pivotField showAll="0"/>
    <pivotField showAll="0"/>
    <pivotField showAll="0"/>
    <pivotField showAll="0"/>
    <pivotField showAll="0"/>
  </pivotFields>
  <rowFields count="1">
    <field x="1"/>
  </row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16A92FF-B6BF-442A-9918-BB3FDDC857B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 firstHeaderRow="1" firstDataRow="1" firstDataCol="1"/>
  <pivotFields count="14">
    <pivotField showAll="0">
      <items count="8">
        <item x="0"/>
        <item x="1"/>
        <item x="2"/>
        <item x="3"/>
        <item x="4"/>
        <item x="5"/>
        <item x="6"/>
        <item t="default"/>
      </items>
    </pivotField>
    <pivotField showAll="0"/>
    <pivotField dataField="1" showAll="0">
      <items count="17">
        <item x="0"/>
        <item x="1"/>
        <item x="2"/>
        <item x="3"/>
        <item x="4"/>
        <item x="5"/>
        <item x="6"/>
        <item x="7"/>
        <item x="8"/>
        <item x="9"/>
        <item x="10"/>
        <item x="11"/>
        <item x="12"/>
        <item x="13"/>
        <item x="14"/>
        <item x="15"/>
        <item t="default"/>
      </items>
    </pivotField>
    <pivotField showAll="0">
      <items count="9">
        <item x="0"/>
        <item x="1"/>
        <item x="2"/>
        <item x="3"/>
        <item x="4"/>
        <item x="5"/>
        <item x="6"/>
        <item x="7"/>
        <item t="default"/>
      </items>
    </pivotField>
    <pivotField showAll="0"/>
    <pivotField showAll="0"/>
    <pivotField showAll="0"/>
    <pivotField axis="axisRow" showAll="0">
      <items count="10">
        <item x="7"/>
        <item x="8"/>
        <item x="3"/>
        <item x="1"/>
        <item x="2"/>
        <item x="5"/>
        <item x="4"/>
        <item x="0"/>
        <item x="6"/>
        <item t="default"/>
      </items>
    </pivotField>
    <pivotField showAll="0"/>
    <pivotField showAll="0"/>
    <pivotField showAll="0"/>
    <pivotField showAll="0"/>
    <pivotField showAll="0"/>
    <pivotField showAll="0"/>
  </pivotFields>
  <rowFields count="1">
    <field x="7"/>
  </rowFields>
  <dataFields count="1">
    <dataField name="Average of CustomerSpending " fld="2" subtotal="average"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B783CAC-40AA-4AC5-9676-988F5C9B2A9A}" name="REPEAT CUSTOMER STATIC"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B5" firstHeaderRow="1" firstDataRow="1" firstDataCol="1"/>
  <pivotFields count="14">
    <pivotField showAll="0">
      <items count="8">
        <item x="0"/>
        <item x="1"/>
        <item x="2"/>
        <item x="3"/>
        <item x="4"/>
        <item x="5"/>
        <item x="6"/>
        <item t="default"/>
      </items>
    </pivotField>
    <pivotField axis="axisRow" dataField="1" showAll="0">
      <items count="3">
        <item x="1"/>
        <item x="0"/>
        <item t="default"/>
      </items>
    </pivotField>
    <pivotField showAll="0">
      <items count="17">
        <item x="0"/>
        <item x="1"/>
        <item x="2"/>
        <item x="3"/>
        <item x="4"/>
        <item x="5"/>
        <item x="6"/>
        <item x="7"/>
        <item x="8"/>
        <item x="9"/>
        <item x="10"/>
        <item x="11"/>
        <item x="12"/>
        <item x="13"/>
        <item x="14"/>
        <item x="15"/>
        <item t="default"/>
      </items>
    </pivotField>
    <pivotField showAll="0">
      <items count="9">
        <item x="0"/>
        <item x="1"/>
        <item x="2"/>
        <item x="3"/>
        <item x="4"/>
        <item x="5"/>
        <item x="6"/>
        <item x="7"/>
        <item t="default"/>
      </items>
    </pivotField>
    <pivotField showAll="0"/>
    <pivotField showAll="0">
      <items count="5">
        <item x="3"/>
        <item x="0"/>
        <item x="1"/>
        <item x="2"/>
        <item t="default"/>
      </items>
    </pivotField>
    <pivotField showAll="0">
      <items count="3">
        <item x="0"/>
        <item x="1"/>
        <item t="default"/>
      </items>
    </pivotField>
    <pivotField showAll="0">
      <items count="10">
        <item x="7"/>
        <item x="8"/>
        <item x="3"/>
        <item x="1"/>
        <item x="2"/>
        <item x="5"/>
        <item x="4"/>
        <item x="0"/>
        <item x="6"/>
        <item t="default"/>
      </items>
    </pivotField>
    <pivotField showAll="0">
      <items count="5">
        <item x="3"/>
        <item x="1"/>
        <item x="2"/>
        <item x="0"/>
        <item t="default"/>
      </items>
    </pivotField>
    <pivotField showAll="0">
      <items count="4">
        <item x="2"/>
        <item x="1"/>
        <item x="0"/>
        <item t="default"/>
      </items>
    </pivotField>
    <pivotField showAll="0">
      <items count="3">
        <item x="1"/>
        <item x="0"/>
        <item t="default"/>
      </items>
    </pivotField>
    <pivotField showAll="0">
      <items count="17">
        <item x="0"/>
        <item x="9"/>
        <item x="5"/>
        <item x="6"/>
        <item x="2"/>
        <item x="7"/>
        <item x="13"/>
        <item x="8"/>
        <item x="10"/>
        <item x="11"/>
        <item x="12"/>
        <item x="4"/>
        <item x="1"/>
        <item x="14"/>
        <item x="15"/>
        <item x="3"/>
        <item t="default"/>
      </items>
    </pivotField>
    <pivotField showAll="0"/>
    <pivotField showAll="0"/>
  </pivotFields>
  <rowFields count="1">
    <field x="1"/>
  </rowFields>
  <rowItems count="3">
    <i>
      <x/>
    </i>
    <i>
      <x v="1"/>
    </i>
    <i t="grand">
      <x/>
    </i>
  </rowItems>
  <colItems count="1">
    <i/>
  </colItems>
  <dataFields count="1">
    <dataField name="Count of RepeatCustomer" fld="1" subtotal="count" baseField="0"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1" count="1" selected="0">
            <x v="0"/>
          </reference>
        </references>
      </pivotArea>
    </chartFormat>
    <chartFormat chart="7" format="8">
      <pivotArea type="data" outline="0" fieldPosition="0">
        <references count="2">
          <reference field="4294967294" count="1" selected="0">
            <x v="0"/>
          </reference>
          <reference field="1" count="1" selected="0">
            <x v="1"/>
          </reference>
        </references>
      </pivotArea>
    </chartFormat>
    <chartFormat chart="10" format="12" series="1">
      <pivotArea type="data" outline="0" fieldPosition="0">
        <references count="1">
          <reference field="4294967294" count="1" selected="0">
            <x v="0"/>
          </reference>
        </references>
      </pivotArea>
    </chartFormat>
    <chartFormat chart="10" format="13">
      <pivotArea type="data" outline="0" fieldPosition="0">
        <references count="2">
          <reference field="4294967294" count="1" selected="0">
            <x v="0"/>
          </reference>
          <reference field="1" count="1" selected="0">
            <x v="0"/>
          </reference>
        </references>
      </pivotArea>
    </chartFormat>
    <chartFormat chart="10" format="14">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225C9EE-DCD7-4F58-AF3D-BB31BAAECB59}" name="REPEATITION STATIC"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8:B21" firstHeaderRow="1" firstDataRow="1" firstDataCol="1"/>
  <pivotFields count="14">
    <pivotField showAll="0">
      <items count="8">
        <item x="0"/>
        <item x="1"/>
        <item x="2"/>
        <item x="3"/>
        <item x="4"/>
        <item x="5"/>
        <item x="6"/>
        <item t="default"/>
      </items>
    </pivotField>
    <pivotField axis="axisRow" dataField="1" showAll="0">
      <items count="3">
        <item x="1"/>
        <item x="0"/>
        <item t="default"/>
      </items>
    </pivotField>
    <pivotField showAll="0">
      <items count="17">
        <item x="0"/>
        <item x="1"/>
        <item x="2"/>
        <item x="3"/>
        <item x="4"/>
        <item x="5"/>
        <item x="6"/>
        <item x="7"/>
        <item x="8"/>
        <item x="9"/>
        <item x="10"/>
        <item x="11"/>
        <item x="12"/>
        <item x="13"/>
        <item x="14"/>
        <item x="15"/>
        <item t="default"/>
      </items>
    </pivotField>
    <pivotField showAll="0">
      <items count="9">
        <item x="0"/>
        <item x="1"/>
        <item x="2"/>
        <item x="3"/>
        <item x="4"/>
        <item x="5"/>
        <item x="6"/>
        <item x="7"/>
        <item t="default"/>
      </items>
    </pivotField>
    <pivotField showAll="0"/>
    <pivotField showAll="0">
      <items count="5">
        <item x="3"/>
        <item x="0"/>
        <item x="1"/>
        <item x="2"/>
        <item t="default"/>
      </items>
    </pivotField>
    <pivotField showAll="0">
      <items count="3">
        <item x="0"/>
        <item x="1"/>
        <item t="default"/>
      </items>
    </pivotField>
    <pivotField showAll="0">
      <items count="10">
        <item x="7"/>
        <item x="8"/>
        <item x="3"/>
        <item x="1"/>
        <item x="2"/>
        <item x="5"/>
        <item x="4"/>
        <item x="0"/>
        <item x="6"/>
        <item t="default"/>
      </items>
    </pivotField>
    <pivotField showAll="0">
      <items count="5">
        <item x="3"/>
        <item x="1"/>
        <item x="2"/>
        <item x="0"/>
        <item t="default"/>
      </items>
    </pivotField>
    <pivotField showAll="0">
      <items count="4">
        <item x="2"/>
        <item x="1"/>
        <item x="0"/>
        <item t="default"/>
      </items>
    </pivotField>
    <pivotField showAll="0">
      <items count="3">
        <item x="1"/>
        <item x="0"/>
        <item t="default"/>
      </items>
    </pivotField>
    <pivotField showAll="0">
      <items count="17">
        <item x="0"/>
        <item x="9"/>
        <item x="5"/>
        <item x="6"/>
        <item x="2"/>
        <item x="7"/>
        <item x="13"/>
        <item x="8"/>
        <item x="10"/>
        <item x="11"/>
        <item x="12"/>
        <item x="4"/>
        <item x="1"/>
        <item x="14"/>
        <item x="15"/>
        <item x="3"/>
        <item t="default"/>
      </items>
    </pivotField>
    <pivotField showAll="0"/>
    <pivotField showAll="0"/>
  </pivotFields>
  <rowFields count="1">
    <field x="1"/>
  </rowFields>
  <rowItems count="3">
    <i>
      <x/>
    </i>
    <i>
      <x v="1"/>
    </i>
    <i t="grand">
      <x/>
    </i>
  </rowItems>
  <colItems count="1">
    <i/>
  </colItems>
  <dataFields count="1">
    <dataField name="Count of RepeatCustomer" fld="1" subtotal="count" baseField="0" baseItem="0"/>
  </dataFields>
  <chartFormats count="2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1" count="1" selected="0">
            <x v="0"/>
          </reference>
        </references>
      </pivotArea>
    </chartFormat>
    <chartFormat chart="7" format="8">
      <pivotArea type="data" outline="0" fieldPosition="0">
        <references count="2">
          <reference field="4294967294" count="1" selected="0">
            <x v="0"/>
          </reference>
          <reference field="1" count="1" selected="0">
            <x v="1"/>
          </reference>
        </references>
      </pivotArea>
    </chartFormat>
    <chartFormat chart="10" format="12" series="1">
      <pivotArea type="data" outline="0" fieldPosition="0">
        <references count="1">
          <reference field="4294967294" count="1" selected="0">
            <x v="0"/>
          </reference>
        </references>
      </pivotArea>
    </chartFormat>
    <chartFormat chart="10" format="13">
      <pivotArea type="data" outline="0" fieldPosition="0">
        <references count="2">
          <reference field="4294967294" count="1" selected="0">
            <x v="0"/>
          </reference>
          <reference field="1" count="1" selected="0">
            <x v="0"/>
          </reference>
        </references>
      </pivotArea>
    </chartFormat>
    <chartFormat chart="10" format="14">
      <pivotArea type="data" outline="0" fieldPosition="0">
        <references count="2">
          <reference field="4294967294" count="1" selected="0">
            <x v="0"/>
          </reference>
          <reference field="1" count="1" selected="0">
            <x v="1"/>
          </reference>
        </references>
      </pivotArea>
    </chartFormat>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1" count="1" selected="0">
            <x v="1"/>
          </reference>
        </references>
      </pivotArea>
    </chartFormat>
    <chartFormat chart="11" format="2">
      <pivotArea type="data" outline="0" fieldPosition="0">
        <references count="2">
          <reference field="4294967294" count="1" selected="0">
            <x v="0"/>
          </reference>
          <reference field="1" count="1" selected="0">
            <x v="0"/>
          </reference>
        </references>
      </pivotArea>
    </chartFormat>
    <chartFormat chart="12" format="3" series="1">
      <pivotArea type="data" outline="0" fieldPosition="0">
        <references count="1">
          <reference field="4294967294" count="1" selected="0">
            <x v="0"/>
          </reference>
        </references>
      </pivotArea>
    </chartFormat>
    <chartFormat chart="12" format="4">
      <pivotArea type="data" outline="0" fieldPosition="0">
        <references count="2">
          <reference field="4294967294" count="1" selected="0">
            <x v="0"/>
          </reference>
          <reference field="1" count="1" selected="0">
            <x v="0"/>
          </reference>
        </references>
      </pivotArea>
    </chartFormat>
    <chartFormat chart="12" format="5">
      <pivotArea type="data" outline="0" fieldPosition="0">
        <references count="2">
          <reference field="4294967294" count="1" selected="0">
            <x v="0"/>
          </reference>
          <reference field="1" count="1" selected="0">
            <x v="1"/>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1" count="1" selected="0">
            <x v="0"/>
          </reference>
        </references>
      </pivotArea>
    </chartFormat>
    <chartFormat chart="13" format="8">
      <pivotArea type="data" outline="0" fieldPosition="0">
        <references count="2">
          <reference field="4294967294" count="1" selected="0">
            <x v="0"/>
          </reference>
          <reference field="1" count="1" selected="0">
            <x v="1"/>
          </reference>
        </references>
      </pivotArea>
    </chartFormat>
    <chartFormat chart="14" format="6" series="1">
      <pivotArea type="data" outline="0" fieldPosition="0">
        <references count="1">
          <reference field="4294967294" count="1" selected="0">
            <x v="0"/>
          </reference>
        </references>
      </pivotArea>
    </chartFormat>
    <chartFormat chart="14" format="7">
      <pivotArea type="data" outline="0" fieldPosition="0">
        <references count="2">
          <reference field="4294967294" count="1" selected="0">
            <x v="0"/>
          </reference>
          <reference field="1" count="1" selected="0">
            <x v="0"/>
          </reference>
        </references>
      </pivotArea>
    </chartFormat>
    <chartFormat chart="14"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F012655-8821-491E-9055-23680E71AAAA}" name="TIME TAKE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5:D43" firstHeaderRow="1" firstDataRow="2" firstDataCol="1"/>
  <pivotFields count="14">
    <pivotField showAll="0">
      <items count="8">
        <item x="0"/>
        <item x="1"/>
        <item x="2"/>
        <item x="3"/>
        <item x="4"/>
        <item x="5"/>
        <item x="6"/>
        <item t="default"/>
      </items>
    </pivotField>
    <pivotField axis="axisCol" showAll="0">
      <items count="3">
        <item x="1"/>
        <item x="0"/>
        <item t="default"/>
      </items>
    </pivotField>
    <pivotField showAll="0">
      <items count="17">
        <item x="0"/>
        <item x="1"/>
        <item x="2"/>
        <item x="3"/>
        <item x="4"/>
        <item x="5"/>
        <item x="6"/>
        <item x="7"/>
        <item x="8"/>
        <item x="9"/>
        <item x="10"/>
        <item x="11"/>
        <item x="12"/>
        <item x="13"/>
        <item x="14"/>
        <item x="15"/>
        <item t="default"/>
      </items>
    </pivotField>
    <pivotField axis="axisRow" dataField="1" showAll="0">
      <items count="9">
        <item x="0"/>
        <item x="1"/>
        <item x="2"/>
        <item x="3"/>
        <item x="4"/>
        <item x="5"/>
        <item x="6"/>
        <item x="7"/>
        <item t="default"/>
      </items>
    </pivotField>
    <pivotField showAll="0"/>
    <pivotField showAll="0">
      <items count="5">
        <item x="3"/>
        <item x="0"/>
        <item x="1"/>
        <item x="2"/>
        <item t="default"/>
      </items>
    </pivotField>
    <pivotField showAll="0">
      <items count="3">
        <item x="0"/>
        <item x="1"/>
        <item t="default"/>
      </items>
    </pivotField>
    <pivotField showAll="0">
      <items count="10">
        <item x="7"/>
        <item x="8"/>
        <item x="3"/>
        <item x="1"/>
        <item x="2"/>
        <item x="5"/>
        <item x="4"/>
        <item x="0"/>
        <item x="6"/>
        <item t="default"/>
      </items>
    </pivotField>
    <pivotField showAll="0"/>
    <pivotField showAll="0">
      <items count="4">
        <item x="2"/>
        <item x="1"/>
        <item x="0"/>
        <item t="default"/>
      </items>
    </pivotField>
    <pivotField showAll="0"/>
    <pivotField showAll="0"/>
    <pivotField showAll="0"/>
    <pivotField showAll="0"/>
  </pivotFields>
  <rowFields count="1">
    <field x="3"/>
  </rowFields>
  <rowItems count="7">
    <i>
      <x v="1"/>
    </i>
    <i>
      <x v="2"/>
    </i>
    <i>
      <x v="3"/>
    </i>
    <i>
      <x v="4"/>
    </i>
    <i>
      <x v="5"/>
    </i>
    <i>
      <x v="6"/>
    </i>
    <i t="grand">
      <x/>
    </i>
  </rowItems>
  <colFields count="1">
    <field x="1"/>
  </colFields>
  <colItems count="3">
    <i>
      <x/>
    </i>
    <i>
      <x v="1"/>
    </i>
    <i t="grand">
      <x/>
    </i>
  </colItems>
  <dataFields count="1">
    <dataField name="Sum of TimeTaken" fld="3" baseField="0" baseItem="0"/>
  </dataFields>
  <chartFormats count="4">
    <chartFormat chart="13" format="0" series="1">
      <pivotArea type="data" outline="0" fieldPosition="0">
        <references count="2">
          <reference field="4294967294" count="1" selected="0">
            <x v="0"/>
          </reference>
          <reference field="1" count="1" selected="0">
            <x v="0"/>
          </reference>
        </references>
      </pivotArea>
    </chartFormat>
    <chartFormat chart="13" format="1" series="1">
      <pivotArea type="data" outline="0" fieldPosition="0">
        <references count="2">
          <reference field="4294967294" count="1" selected="0">
            <x v="0"/>
          </reference>
          <reference field="1" count="1" selected="0">
            <x v="1"/>
          </reference>
        </references>
      </pivotArea>
    </chartFormat>
    <chartFormat chart="20" format="4" series="1">
      <pivotArea type="data" outline="0" fieldPosition="0">
        <references count="2">
          <reference field="4294967294" count="1" selected="0">
            <x v="0"/>
          </reference>
          <reference field="1" count="1" selected="0">
            <x v="1"/>
          </reference>
        </references>
      </pivotArea>
    </chartFormat>
    <chartFormat chart="20" format="5"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9E156F2-9157-4EA2-916E-CB209ACEE45F}" name="SERVICE OPTE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80:D91" firstHeaderRow="1" firstDataRow="2" firstDataCol="1"/>
  <pivotFields count="14">
    <pivotField showAll="0">
      <items count="8">
        <item x="0"/>
        <item x="1"/>
        <item x="2"/>
        <item x="3"/>
        <item x="4"/>
        <item x="5"/>
        <item x="6"/>
        <item t="default"/>
      </items>
    </pivotField>
    <pivotField axis="axisCol" showAll="0">
      <items count="3">
        <item x="1"/>
        <item x="0"/>
        <item t="default"/>
      </items>
    </pivotField>
    <pivotField showAll="0">
      <items count="17">
        <item x="0"/>
        <item x="1"/>
        <item x="2"/>
        <item x="3"/>
        <item x="4"/>
        <item x="5"/>
        <item x="6"/>
        <item x="7"/>
        <item x="8"/>
        <item x="9"/>
        <item x="10"/>
        <item x="11"/>
        <item x="12"/>
        <item x="13"/>
        <item x="14"/>
        <item x="15"/>
        <item t="default"/>
      </items>
    </pivotField>
    <pivotField showAll="0">
      <items count="9">
        <item x="0"/>
        <item x="1"/>
        <item x="2"/>
        <item x="3"/>
        <item x="4"/>
        <item x="5"/>
        <item x="6"/>
        <item x="7"/>
        <item t="default"/>
      </items>
    </pivotField>
    <pivotField showAll="0"/>
    <pivotField showAll="0">
      <items count="5">
        <item x="3"/>
        <item x="0"/>
        <item x="1"/>
        <item x="2"/>
        <item t="default"/>
      </items>
    </pivotField>
    <pivotField showAll="0">
      <items count="3">
        <item x="0"/>
        <item x="1"/>
        <item t="default"/>
      </items>
    </pivotField>
    <pivotField axis="axisRow" dataField="1" showAll="0">
      <items count="10">
        <item x="7"/>
        <item x="8"/>
        <item x="3"/>
        <item x="1"/>
        <item x="2"/>
        <item x="5"/>
        <item x="4"/>
        <item x="0"/>
        <item x="6"/>
        <item t="default"/>
      </items>
    </pivotField>
    <pivotField showAll="0"/>
    <pivotField showAll="0">
      <items count="4">
        <item x="2"/>
        <item x="1"/>
        <item x="0"/>
        <item t="default"/>
      </items>
    </pivotField>
    <pivotField showAll="0"/>
    <pivotField showAll="0"/>
    <pivotField showAll="0"/>
    <pivotField showAll="0"/>
  </pivotFields>
  <rowFields count="1">
    <field x="7"/>
  </rowFields>
  <rowItems count="10">
    <i>
      <x/>
    </i>
    <i>
      <x v="1"/>
    </i>
    <i>
      <x v="2"/>
    </i>
    <i>
      <x v="3"/>
    </i>
    <i>
      <x v="4"/>
    </i>
    <i>
      <x v="5"/>
    </i>
    <i>
      <x v="6"/>
    </i>
    <i>
      <x v="7"/>
    </i>
    <i>
      <x v="8"/>
    </i>
    <i t="grand">
      <x/>
    </i>
  </rowItems>
  <colFields count="1">
    <field x="1"/>
  </colFields>
  <colItems count="3">
    <i>
      <x/>
    </i>
    <i>
      <x v="1"/>
    </i>
    <i t="grand">
      <x/>
    </i>
  </colItems>
  <dataFields count="1">
    <dataField name="Count of ServiceOpted" fld="7" subtotal="count" baseField="0" baseItem="0"/>
  </dataFields>
  <chartFormats count="4">
    <chartFormat chart="22" format="0" series="1">
      <pivotArea type="data" outline="0" fieldPosition="0">
        <references count="2">
          <reference field="4294967294" count="1" selected="0">
            <x v="0"/>
          </reference>
          <reference field="1" count="1" selected="0">
            <x v="0"/>
          </reference>
        </references>
      </pivotArea>
    </chartFormat>
    <chartFormat chart="22" format="1" series="1">
      <pivotArea type="data" outline="0" fieldPosition="0">
        <references count="2">
          <reference field="4294967294" count="1" selected="0">
            <x v="0"/>
          </reference>
          <reference field="1" count="1" selected="0">
            <x v="1"/>
          </reference>
        </references>
      </pivotArea>
    </chartFormat>
    <chartFormat chart="26" format="4" series="1">
      <pivotArea type="data" outline="0" fieldPosition="0">
        <references count="2">
          <reference field="4294967294" count="1" selected="0">
            <x v="0"/>
          </reference>
          <reference field="1" count="1" selected="0">
            <x v="0"/>
          </reference>
        </references>
      </pivotArea>
    </chartFormat>
    <chartFormat chart="26"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62B07C2-707C-4947-A495-E4C2F32D818D}" name="COMPLAINT RESOLVE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127:D131" firstHeaderRow="1" firstDataRow="2" firstDataCol="1"/>
  <pivotFields count="14">
    <pivotField showAll="0">
      <items count="8">
        <item x="0"/>
        <item x="1"/>
        <item x="2"/>
        <item x="3"/>
        <item x="4"/>
        <item x="5"/>
        <item x="6"/>
        <item t="default"/>
      </items>
    </pivotField>
    <pivotField axis="axisCol" showAll="0">
      <items count="3">
        <item x="1"/>
        <item x="0"/>
        <item t="default"/>
      </items>
    </pivotField>
    <pivotField showAll="0">
      <items count="17">
        <item x="0"/>
        <item x="1"/>
        <item x="2"/>
        <item x="3"/>
        <item x="4"/>
        <item x="5"/>
        <item x="6"/>
        <item x="7"/>
        <item x="8"/>
        <item x="9"/>
        <item x="10"/>
        <item x="11"/>
        <item x="12"/>
        <item x="13"/>
        <item x="14"/>
        <item x="15"/>
        <item t="default"/>
      </items>
    </pivotField>
    <pivotField showAll="0">
      <items count="9">
        <item x="0"/>
        <item x="1"/>
        <item x="2"/>
        <item x="3"/>
        <item x="4"/>
        <item x="5"/>
        <item x="6"/>
        <item x="7"/>
        <item t="default"/>
      </items>
    </pivotField>
    <pivotField showAll="0"/>
    <pivotField showAll="0">
      <items count="5">
        <item x="3"/>
        <item x="0"/>
        <item x="1"/>
        <item x="2"/>
        <item t="default"/>
      </items>
    </pivotField>
    <pivotField showAll="0">
      <items count="3">
        <item x="0"/>
        <item x="1"/>
        <item t="default"/>
      </items>
    </pivotField>
    <pivotField showAll="0">
      <items count="10">
        <item x="7"/>
        <item x="8"/>
        <item x="3"/>
        <item x="1"/>
        <item x="2"/>
        <item x="5"/>
        <item x="4"/>
        <item x="0"/>
        <item x="6"/>
        <item t="default"/>
      </items>
    </pivotField>
    <pivotField showAll="0">
      <items count="5">
        <item x="3"/>
        <item x="1"/>
        <item x="2"/>
        <item x="0"/>
        <item t="default"/>
      </items>
    </pivotField>
    <pivotField showAll="0">
      <items count="4">
        <item x="2"/>
        <item x="1"/>
        <item x="0"/>
        <item t="default"/>
      </items>
    </pivotField>
    <pivotField axis="axisRow" dataField="1" showAll="0">
      <items count="3">
        <item x="1"/>
        <item x="0"/>
        <item t="default"/>
      </items>
    </pivotField>
    <pivotField showAll="0"/>
    <pivotField showAll="0"/>
    <pivotField showAll="0"/>
  </pivotFields>
  <rowFields count="1">
    <field x="10"/>
  </rowFields>
  <rowItems count="3">
    <i>
      <x/>
    </i>
    <i>
      <x v="1"/>
    </i>
    <i t="grand">
      <x/>
    </i>
  </rowItems>
  <colFields count="1">
    <field x="1"/>
  </colFields>
  <colItems count="3">
    <i>
      <x/>
    </i>
    <i>
      <x v="1"/>
    </i>
    <i t="grand">
      <x/>
    </i>
  </colItems>
  <dataFields count="1">
    <dataField name="Count of ComplaintResolved" fld="10" subtotal="count" baseField="0" baseItem="0"/>
  </dataFields>
  <chartFormats count="4">
    <chartFormat chart="28" format="0" series="1">
      <pivotArea type="data" outline="0" fieldPosition="0">
        <references count="2">
          <reference field="4294967294" count="1" selected="0">
            <x v="0"/>
          </reference>
          <reference field="1" count="1" selected="0">
            <x v="0"/>
          </reference>
        </references>
      </pivotArea>
    </chartFormat>
    <chartFormat chart="28" format="1" series="1">
      <pivotArea type="data" outline="0" fieldPosition="0">
        <references count="2">
          <reference field="4294967294" count="1" selected="0">
            <x v="0"/>
          </reference>
          <reference field="1" count="1" selected="0">
            <x v="1"/>
          </reference>
        </references>
      </pivotArea>
    </chartFormat>
    <chartFormat chart="32" format="4" series="1">
      <pivotArea type="data" outline="0" fieldPosition="0">
        <references count="2">
          <reference field="4294967294" count="1" selected="0">
            <x v="0"/>
          </reference>
          <reference field="1" count="1" selected="0">
            <x v="0"/>
          </reference>
        </references>
      </pivotArea>
    </chartFormat>
    <chartFormat chart="32"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CD4AE69-2F5F-4165-ACD3-5E24E0174A1B}"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113:D118" firstHeaderRow="1" firstDataRow="2" firstDataCol="1"/>
  <pivotFields count="14">
    <pivotField showAll="0">
      <items count="8">
        <item x="0"/>
        <item x="1"/>
        <item x="2"/>
        <item x="3"/>
        <item x="4"/>
        <item x="5"/>
        <item x="6"/>
        <item t="default"/>
      </items>
    </pivotField>
    <pivotField axis="axisCol" showAll="0">
      <items count="3">
        <item x="1"/>
        <item x="0"/>
        <item t="default"/>
      </items>
    </pivotField>
    <pivotField showAll="0">
      <items count="17">
        <item x="0"/>
        <item x="1"/>
        <item x="2"/>
        <item x="3"/>
        <item x="4"/>
        <item x="5"/>
        <item x="6"/>
        <item x="7"/>
        <item x="8"/>
        <item x="9"/>
        <item x="10"/>
        <item x="11"/>
        <item x="12"/>
        <item x="13"/>
        <item x="14"/>
        <item x="15"/>
        <item t="default"/>
      </items>
    </pivotField>
    <pivotField showAll="0">
      <items count="9">
        <item x="0"/>
        <item x="1"/>
        <item x="2"/>
        <item x="3"/>
        <item x="4"/>
        <item x="5"/>
        <item x="6"/>
        <item x="7"/>
        <item t="default"/>
      </items>
    </pivotField>
    <pivotField showAll="0"/>
    <pivotField showAll="0">
      <items count="5">
        <item x="3"/>
        <item x="0"/>
        <item x="1"/>
        <item x="2"/>
        <item t="default"/>
      </items>
    </pivotField>
    <pivotField showAll="0">
      <items count="3">
        <item x="0"/>
        <item x="1"/>
        <item t="default"/>
      </items>
    </pivotField>
    <pivotField showAll="0">
      <items count="10">
        <item x="7"/>
        <item x="8"/>
        <item x="3"/>
        <item x="1"/>
        <item x="2"/>
        <item x="5"/>
        <item x="4"/>
        <item x="0"/>
        <item x="6"/>
        <item t="default"/>
      </items>
    </pivotField>
    <pivotField showAll="0">
      <items count="5">
        <item x="3"/>
        <item x="1"/>
        <item x="2"/>
        <item x="0"/>
        <item t="default"/>
      </items>
    </pivotField>
    <pivotField axis="axisRow" dataField="1" showAll="0">
      <items count="4">
        <item x="2"/>
        <item x="1"/>
        <item x="0"/>
        <item t="default"/>
      </items>
    </pivotField>
    <pivotField showAll="0"/>
    <pivotField showAll="0"/>
    <pivotField showAll="0"/>
    <pivotField showAll="0"/>
  </pivotFields>
  <rowFields count="1">
    <field x="9"/>
  </rowFields>
  <rowItems count="4">
    <i>
      <x/>
    </i>
    <i>
      <x v="1"/>
    </i>
    <i>
      <x v="2"/>
    </i>
    <i t="grand">
      <x/>
    </i>
  </rowItems>
  <colFields count="1">
    <field x="1"/>
  </colFields>
  <colItems count="3">
    <i>
      <x/>
    </i>
    <i>
      <x v="1"/>
    </i>
    <i t="grand">
      <x/>
    </i>
  </colItems>
  <dataFields count="1">
    <dataField name="Count of MaritalStatus" fld="9" subtotal="count" baseField="0" baseItem="0"/>
  </dataFields>
  <chartFormats count="4">
    <chartFormat chart="26" format="0" series="1">
      <pivotArea type="data" outline="0" fieldPosition="0">
        <references count="2">
          <reference field="4294967294" count="1" selected="0">
            <x v="0"/>
          </reference>
          <reference field="1" count="1" selected="0">
            <x v="0"/>
          </reference>
        </references>
      </pivotArea>
    </chartFormat>
    <chartFormat chart="26" format="1" series="1">
      <pivotArea type="data" outline="0" fieldPosition="0">
        <references count="2">
          <reference field="4294967294" count="1" selected="0">
            <x v="0"/>
          </reference>
          <reference field="1" count="1" selected="0">
            <x v="1"/>
          </reference>
        </references>
      </pivotArea>
    </chartFormat>
    <chartFormat chart="30" format="4" series="1">
      <pivotArea type="data" outline="0" fieldPosition="0">
        <references count="2">
          <reference field="4294967294" count="1" selected="0">
            <x v="0"/>
          </reference>
          <reference field="1" count="1" selected="0">
            <x v="0"/>
          </reference>
        </references>
      </pivotArea>
    </chartFormat>
    <chartFormat chart="30"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0D29B16-A0A1-43F3-93A8-BBE03F06329E}" name="NUMBER OF CLICK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A142:D160" firstHeaderRow="1" firstDataRow="2" firstDataCol="1"/>
  <pivotFields count="14">
    <pivotField showAll="0">
      <items count="8">
        <item x="0"/>
        <item x="1"/>
        <item x="2"/>
        <item x="3"/>
        <item x="4"/>
        <item x="5"/>
        <item x="6"/>
        <item t="default"/>
      </items>
    </pivotField>
    <pivotField axis="axisCol" showAll="0">
      <items count="3">
        <item x="1"/>
        <item x="0"/>
        <item t="default"/>
      </items>
    </pivotField>
    <pivotField showAll="0">
      <items count="17">
        <item x="0"/>
        <item x="1"/>
        <item x="2"/>
        <item x="3"/>
        <item x="4"/>
        <item x="5"/>
        <item x="6"/>
        <item x="7"/>
        <item x="8"/>
        <item x="9"/>
        <item x="10"/>
        <item x="11"/>
        <item x="12"/>
        <item x="13"/>
        <item x="14"/>
        <item x="15"/>
        <item t="default"/>
      </items>
    </pivotField>
    <pivotField showAll="0">
      <items count="9">
        <item x="0"/>
        <item x="1"/>
        <item x="2"/>
        <item x="3"/>
        <item x="4"/>
        <item x="5"/>
        <item x="6"/>
        <item x="7"/>
        <item t="default"/>
      </items>
    </pivotField>
    <pivotField showAll="0"/>
    <pivotField showAll="0">
      <items count="5">
        <item x="3"/>
        <item x="0"/>
        <item x="1"/>
        <item x="2"/>
        <item t="default"/>
      </items>
    </pivotField>
    <pivotField showAll="0">
      <items count="3">
        <item x="0"/>
        <item x="1"/>
        <item t="default"/>
      </items>
    </pivotField>
    <pivotField showAll="0">
      <items count="10">
        <item x="7"/>
        <item x="8"/>
        <item x="3"/>
        <item x="1"/>
        <item x="2"/>
        <item x="5"/>
        <item x="4"/>
        <item x="0"/>
        <item x="6"/>
        <item t="default"/>
      </items>
    </pivotField>
    <pivotField showAll="0">
      <items count="5">
        <item x="3"/>
        <item x="1"/>
        <item x="2"/>
        <item x="0"/>
        <item t="default"/>
      </items>
    </pivotField>
    <pivotField showAll="0">
      <items count="4">
        <item x="2"/>
        <item x="1"/>
        <item x="0"/>
        <item t="default"/>
      </items>
    </pivotField>
    <pivotField showAll="0">
      <items count="3">
        <item x="1"/>
        <item x="0"/>
        <item t="default"/>
      </items>
    </pivotField>
    <pivotField axis="axisRow" dataField="1" showAll="0">
      <items count="17">
        <item x="0"/>
        <item x="9"/>
        <item x="5"/>
        <item x="6"/>
        <item x="2"/>
        <item x="7"/>
        <item x="13"/>
        <item x="8"/>
        <item x="10"/>
        <item x="11"/>
        <item x="12"/>
        <item x="4"/>
        <item x="1"/>
        <item x="14"/>
        <item x="15"/>
        <item x="3"/>
        <item t="default"/>
      </items>
    </pivotField>
    <pivotField showAll="0"/>
    <pivotField showAll="0"/>
  </pivotFields>
  <rowFields count="1">
    <field x="11"/>
  </rowFields>
  <rowItems count="17">
    <i>
      <x/>
    </i>
    <i>
      <x v="1"/>
    </i>
    <i>
      <x v="2"/>
    </i>
    <i>
      <x v="3"/>
    </i>
    <i>
      <x v="4"/>
    </i>
    <i>
      <x v="5"/>
    </i>
    <i>
      <x v="6"/>
    </i>
    <i>
      <x v="7"/>
    </i>
    <i>
      <x v="8"/>
    </i>
    <i>
      <x v="9"/>
    </i>
    <i>
      <x v="10"/>
    </i>
    <i>
      <x v="11"/>
    </i>
    <i>
      <x v="12"/>
    </i>
    <i>
      <x v="13"/>
    </i>
    <i>
      <x v="14"/>
    </i>
    <i>
      <x v="15"/>
    </i>
    <i t="grand">
      <x/>
    </i>
  </rowItems>
  <colFields count="1">
    <field x="1"/>
  </colFields>
  <colItems count="3">
    <i>
      <x/>
    </i>
    <i>
      <x v="1"/>
    </i>
    <i t="grand">
      <x/>
    </i>
  </colItems>
  <dataFields count="1">
    <dataField name="Sum of NumberofClicks" fld="11" baseField="0" baseItem="0"/>
  </dataFields>
  <chartFormats count="4">
    <chartFormat chart="30" format="0" series="1">
      <pivotArea type="data" outline="0" fieldPosition="0">
        <references count="2">
          <reference field="4294967294" count="1" selected="0">
            <x v="0"/>
          </reference>
          <reference field="1" count="1" selected="0">
            <x v="0"/>
          </reference>
        </references>
      </pivotArea>
    </chartFormat>
    <chartFormat chart="30" format="1" series="1">
      <pivotArea type="data" outline="0" fieldPosition="0">
        <references count="2">
          <reference field="4294967294" count="1" selected="0">
            <x v="0"/>
          </reference>
          <reference field="1" count="1" selected="0">
            <x v="1"/>
          </reference>
        </references>
      </pivotArea>
    </chartFormat>
    <chartFormat chart="34" format="4" series="1">
      <pivotArea type="data" outline="0" fieldPosition="0">
        <references count="2">
          <reference field="4294967294" count="1" selected="0">
            <x v="0"/>
          </reference>
          <reference field="1" count="1" selected="0">
            <x v="0"/>
          </reference>
        </references>
      </pivotArea>
    </chartFormat>
    <chartFormat chart="34"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EFFCE0D-86AE-435F-9D8B-FC95A746BEF4}" name="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D9" firstHeaderRow="1" firstDataRow="2" firstDataCol="1"/>
  <pivotFields count="14">
    <pivotField axis="axisRow" dataField="1" showAll="0">
      <items count="8">
        <item x="0"/>
        <item x="1"/>
        <item x="2"/>
        <item x="3"/>
        <item x="4"/>
        <item x="5"/>
        <item x="6"/>
        <item t="default"/>
      </items>
    </pivotField>
    <pivotField axis="axisCol" showAll="0">
      <items count="3">
        <item x="1"/>
        <item x="0"/>
        <item t="default"/>
      </items>
    </pivotField>
    <pivotField showAll="0">
      <items count="17">
        <item x="0"/>
        <item x="1"/>
        <item x="2"/>
        <item x="3"/>
        <item x="4"/>
        <item x="5"/>
        <item x="6"/>
        <item x="7"/>
        <item x="8"/>
        <item x="9"/>
        <item x="10"/>
        <item x="11"/>
        <item x="12"/>
        <item x="13"/>
        <item x="14"/>
        <item x="15"/>
        <item t="default"/>
      </items>
    </pivotField>
    <pivotField showAll="0">
      <items count="9">
        <item x="0"/>
        <item x="1"/>
        <item x="2"/>
        <item x="3"/>
        <item x="4"/>
        <item x="5"/>
        <item x="6"/>
        <item x="7"/>
        <item t="default"/>
      </items>
    </pivotField>
    <pivotField showAll="0"/>
    <pivotField showAll="0">
      <items count="5">
        <item x="3"/>
        <item x="0"/>
        <item x="1"/>
        <item x="2"/>
        <item t="default"/>
      </items>
    </pivotField>
    <pivotField showAll="0">
      <items count="3">
        <item x="0"/>
        <item x="1"/>
        <item t="default"/>
      </items>
    </pivotField>
    <pivotField showAll="0">
      <items count="10">
        <item x="7"/>
        <item x="8"/>
        <item x="3"/>
        <item x="1"/>
        <item x="2"/>
        <item x="5"/>
        <item x="4"/>
        <item x="0"/>
        <item x="6"/>
        <item t="default"/>
      </items>
    </pivotField>
    <pivotField showAll="0"/>
    <pivotField showAll="0">
      <items count="4">
        <item x="2"/>
        <item x="1"/>
        <item x="0"/>
        <item t="default"/>
      </items>
    </pivotField>
    <pivotField showAll="0"/>
    <pivotField showAll="0"/>
    <pivotField showAll="0"/>
    <pivotField showAll="0"/>
  </pivotFields>
  <rowFields count="1">
    <field x="0"/>
  </rowFields>
  <rowItems count="6">
    <i>
      <x v="1"/>
    </i>
    <i>
      <x v="2"/>
    </i>
    <i>
      <x v="3"/>
    </i>
    <i>
      <x v="4"/>
    </i>
    <i>
      <x v="5"/>
    </i>
    <i t="grand">
      <x/>
    </i>
  </rowItems>
  <colFields count="1">
    <field x="1"/>
  </colFields>
  <colItems count="3">
    <i>
      <x/>
    </i>
    <i>
      <x v="1"/>
    </i>
    <i t="grand">
      <x/>
    </i>
  </colItems>
  <dataFields count="1">
    <dataField name="Count of Age" fld="0" subtotal="count" baseField="0" baseItem="0"/>
  </dataFields>
  <chartFormats count="4">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10" format="4" series="1">
      <pivotArea type="data" outline="0" fieldPosition="0">
        <references count="2">
          <reference field="4294967294" count="1" selected="0">
            <x v="0"/>
          </reference>
          <reference field="1" count="1" selected="0">
            <x v="0"/>
          </reference>
        </references>
      </pivotArea>
    </chartFormat>
    <chartFormat chart="10"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04156D0-5C34-47DD-8641-8C3087616CE5}" name="SATISFACTION 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46:D52" firstHeaderRow="1" firstDataRow="2" firstDataCol="1"/>
  <pivotFields count="14">
    <pivotField showAll="0">
      <items count="8">
        <item x="0"/>
        <item x="1"/>
        <item x="2"/>
        <item x="3"/>
        <item x="4"/>
        <item x="5"/>
        <item x="6"/>
        <item t="default"/>
      </items>
    </pivotField>
    <pivotField axis="axisCol" showAll="0">
      <items count="3">
        <item x="1"/>
        <item x="0"/>
        <item t="default"/>
      </items>
    </pivotField>
    <pivotField showAll="0">
      <items count="17">
        <item x="0"/>
        <item x="1"/>
        <item x="2"/>
        <item x="3"/>
        <item x="4"/>
        <item x="5"/>
        <item x="6"/>
        <item x="7"/>
        <item x="8"/>
        <item x="9"/>
        <item x="10"/>
        <item x="11"/>
        <item x="12"/>
        <item x="13"/>
        <item x="14"/>
        <item x="15"/>
        <item t="default"/>
      </items>
    </pivotField>
    <pivotField showAll="0">
      <items count="9">
        <item x="0"/>
        <item x="1"/>
        <item x="2"/>
        <item x="3"/>
        <item x="4"/>
        <item x="5"/>
        <item x="6"/>
        <item x="7"/>
        <item t="default"/>
      </items>
    </pivotField>
    <pivotField showAll="0"/>
    <pivotField axis="axisRow" dataField="1" showAll="0">
      <items count="5">
        <item x="3"/>
        <item x="0"/>
        <item x="1"/>
        <item x="2"/>
        <item t="default"/>
      </items>
    </pivotField>
    <pivotField showAll="0">
      <items count="3">
        <item x="0"/>
        <item x="1"/>
        <item t="default"/>
      </items>
    </pivotField>
    <pivotField showAll="0">
      <items count="10">
        <item x="7"/>
        <item x="8"/>
        <item x="3"/>
        <item x="1"/>
        <item x="2"/>
        <item x="5"/>
        <item x="4"/>
        <item x="0"/>
        <item x="6"/>
        <item t="default"/>
      </items>
    </pivotField>
    <pivotField showAll="0"/>
    <pivotField showAll="0">
      <items count="4">
        <item x="2"/>
        <item x="1"/>
        <item x="0"/>
        <item t="default"/>
      </items>
    </pivotField>
    <pivotField showAll="0"/>
    <pivotField showAll="0"/>
    <pivotField showAll="0"/>
    <pivotField showAll="0"/>
  </pivotFields>
  <rowFields count="1">
    <field x="5"/>
  </rowFields>
  <rowItems count="5">
    <i>
      <x/>
    </i>
    <i>
      <x v="1"/>
    </i>
    <i>
      <x v="2"/>
    </i>
    <i>
      <x v="3"/>
    </i>
    <i t="grand">
      <x/>
    </i>
  </rowItems>
  <colFields count="1">
    <field x="1"/>
  </colFields>
  <colItems count="3">
    <i>
      <x/>
    </i>
    <i>
      <x v="1"/>
    </i>
    <i t="grand">
      <x/>
    </i>
  </colItems>
  <dataFields count="1">
    <dataField name="Count of SatisfactionRating" fld="5" subtotal="count" baseField="5" baseItem="0"/>
  </dataFields>
  <chartFormats count="4">
    <chartFormat chart="17" format="0" series="1">
      <pivotArea type="data" outline="0" fieldPosition="0">
        <references count="2">
          <reference field="4294967294" count="1" selected="0">
            <x v="0"/>
          </reference>
          <reference field="1" count="1" selected="0">
            <x v="0"/>
          </reference>
        </references>
      </pivotArea>
    </chartFormat>
    <chartFormat chart="17" format="1" series="1">
      <pivotArea type="data" outline="0" fieldPosition="0">
        <references count="2">
          <reference field="4294967294" count="1" selected="0">
            <x v="0"/>
          </reference>
          <reference field="1" count="1" selected="0">
            <x v="1"/>
          </reference>
        </references>
      </pivotArea>
    </chartFormat>
    <chartFormat chart="24" format="4" series="1">
      <pivotArea type="data" outline="0" fieldPosition="0">
        <references count="2">
          <reference field="4294967294" count="1" selected="0">
            <x v="0"/>
          </reference>
          <reference field="1" count="1" selected="0">
            <x v="0"/>
          </reference>
        </references>
      </pivotArea>
    </chartFormat>
    <chartFormat chart="24"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8855276-B246-4272-8FB1-2539264264FB}"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61:D65" firstHeaderRow="1" firstDataRow="2" firstDataCol="1"/>
  <pivotFields count="14">
    <pivotField showAll="0">
      <items count="8">
        <item x="0"/>
        <item x="1"/>
        <item x="2"/>
        <item x="3"/>
        <item x="4"/>
        <item x="5"/>
        <item x="6"/>
        <item t="default"/>
      </items>
    </pivotField>
    <pivotField axis="axisCol" showAll="0">
      <items count="3">
        <item x="1"/>
        <item x="0"/>
        <item t="default"/>
      </items>
    </pivotField>
    <pivotField showAll="0">
      <items count="17">
        <item x="0"/>
        <item x="1"/>
        <item x="2"/>
        <item x="3"/>
        <item x="4"/>
        <item x="5"/>
        <item x="6"/>
        <item x="7"/>
        <item x="8"/>
        <item x="9"/>
        <item x="10"/>
        <item x="11"/>
        <item x="12"/>
        <item x="13"/>
        <item x="14"/>
        <item x="15"/>
        <item t="default"/>
      </items>
    </pivotField>
    <pivotField showAll="0">
      <items count="9">
        <item x="0"/>
        <item x="1"/>
        <item x="2"/>
        <item x="3"/>
        <item x="4"/>
        <item x="5"/>
        <item x="6"/>
        <item x="7"/>
        <item t="default"/>
      </items>
    </pivotField>
    <pivotField showAll="0"/>
    <pivotField showAll="0">
      <items count="5">
        <item x="3"/>
        <item x="0"/>
        <item x="1"/>
        <item x="2"/>
        <item t="default"/>
      </items>
    </pivotField>
    <pivotField axis="axisRow" dataField="1" showAll="0">
      <items count="3">
        <item x="0"/>
        <item x="1"/>
        <item t="default"/>
      </items>
    </pivotField>
    <pivotField showAll="0">
      <items count="10">
        <item x="7"/>
        <item x="8"/>
        <item x="3"/>
        <item x="1"/>
        <item x="2"/>
        <item x="5"/>
        <item x="4"/>
        <item x="0"/>
        <item x="6"/>
        <item t="default"/>
      </items>
    </pivotField>
    <pivotField showAll="0"/>
    <pivotField showAll="0">
      <items count="4">
        <item x="2"/>
        <item x="1"/>
        <item x="0"/>
        <item t="default"/>
      </items>
    </pivotField>
    <pivotField showAll="0"/>
    <pivotField showAll="0"/>
    <pivotField showAll="0"/>
    <pivotField showAll="0"/>
  </pivotFields>
  <rowFields count="1">
    <field x="6"/>
  </rowFields>
  <rowItems count="3">
    <i>
      <x/>
    </i>
    <i>
      <x v="1"/>
    </i>
    <i t="grand">
      <x/>
    </i>
  </rowItems>
  <colFields count="1">
    <field x="1"/>
  </colFields>
  <colItems count="3">
    <i>
      <x/>
    </i>
    <i>
      <x v="1"/>
    </i>
    <i t="grand">
      <x/>
    </i>
  </colItems>
  <dataFields count="1">
    <dataField name="Count of Gender" fld="6" subtotal="count" baseField="0" baseItem="0"/>
  </dataFields>
  <chartFormats count="4">
    <chartFormat chart="20" format="0" series="1">
      <pivotArea type="data" outline="0" fieldPosition="0">
        <references count="2">
          <reference field="4294967294" count="1" selected="0">
            <x v="0"/>
          </reference>
          <reference field="1" count="1" selected="0">
            <x v="0"/>
          </reference>
        </references>
      </pivotArea>
    </chartFormat>
    <chartFormat chart="20" format="1" series="1">
      <pivotArea type="data" outline="0" fieldPosition="0">
        <references count="2">
          <reference field="4294967294" count="1" selected="0">
            <x v="0"/>
          </reference>
          <reference field="1" count="1" selected="0">
            <x v="1"/>
          </reference>
        </references>
      </pivotArea>
    </chartFormat>
    <chartFormat chart="24" format="4" series="1">
      <pivotArea type="data" outline="0" fieldPosition="0">
        <references count="2">
          <reference field="4294967294" count="1" selected="0">
            <x v="0"/>
          </reference>
          <reference field="1" count="1" selected="0">
            <x v="0"/>
          </reference>
        </references>
      </pivotArea>
    </chartFormat>
    <chartFormat chart="24"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26FA348-E96A-4796-80EF-4831E373F91A}" name="CONVINIENC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165:D171" firstHeaderRow="1" firstDataRow="2" firstDataCol="1"/>
  <pivotFields count="14">
    <pivotField showAll="0">
      <items count="8">
        <item x="0"/>
        <item x="1"/>
        <item x="2"/>
        <item x="3"/>
        <item x="4"/>
        <item x="5"/>
        <item x="6"/>
        <item t="default"/>
      </items>
    </pivotField>
    <pivotField axis="axisCol" showAll="0">
      <items count="3">
        <item x="1"/>
        <item x="0"/>
        <item t="default"/>
      </items>
    </pivotField>
    <pivotField showAll="0">
      <items count="17">
        <item x="0"/>
        <item x="1"/>
        <item x="2"/>
        <item x="3"/>
        <item x="4"/>
        <item x="5"/>
        <item x="6"/>
        <item x="7"/>
        <item x="8"/>
        <item x="9"/>
        <item x="10"/>
        <item x="11"/>
        <item x="12"/>
        <item x="13"/>
        <item x="14"/>
        <item x="15"/>
        <item t="default"/>
      </items>
    </pivotField>
    <pivotField showAll="0">
      <items count="9">
        <item x="0"/>
        <item x="1"/>
        <item x="2"/>
        <item x="3"/>
        <item x="4"/>
        <item x="5"/>
        <item x="6"/>
        <item x="7"/>
        <item t="default"/>
      </items>
    </pivotField>
    <pivotField showAll="0"/>
    <pivotField showAll="0">
      <items count="5">
        <item x="3"/>
        <item x="0"/>
        <item x="1"/>
        <item x="2"/>
        <item t="default"/>
      </items>
    </pivotField>
    <pivotField showAll="0">
      <items count="3">
        <item x="0"/>
        <item x="1"/>
        <item t="default"/>
      </items>
    </pivotField>
    <pivotField showAll="0">
      <items count="10">
        <item x="7"/>
        <item x="8"/>
        <item x="3"/>
        <item x="1"/>
        <item x="2"/>
        <item x="5"/>
        <item x="4"/>
        <item x="0"/>
        <item x="6"/>
        <item t="default"/>
      </items>
    </pivotField>
    <pivotField showAll="0">
      <items count="5">
        <item x="3"/>
        <item x="1"/>
        <item x="2"/>
        <item x="0"/>
        <item t="default"/>
      </items>
    </pivotField>
    <pivotField showAll="0">
      <items count="4">
        <item x="2"/>
        <item x="1"/>
        <item x="0"/>
        <item t="default"/>
      </items>
    </pivotField>
    <pivotField showAll="0">
      <items count="3">
        <item x="1"/>
        <item x="0"/>
        <item t="default"/>
      </items>
    </pivotField>
    <pivotField showAll="0">
      <items count="17">
        <item x="0"/>
        <item x="9"/>
        <item x="5"/>
        <item x="6"/>
        <item x="2"/>
        <item x="7"/>
        <item x="13"/>
        <item x="8"/>
        <item x="10"/>
        <item x="11"/>
        <item x="12"/>
        <item x="4"/>
        <item x="1"/>
        <item x="14"/>
        <item x="15"/>
        <item x="3"/>
        <item t="default"/>
      </items>
    </pivotField>
    <pivotField axis="axisRow" dataField="1" showAll="0">
      <items count="5">
        <item x="0"/>
        <item x="2"/>
        <item x="3"/>
        <item x="1"/>
        <item t="default"/>
      </items>
    </pivotField>
    <pivotField showAll="0"/>
  </pivotFields>
  <rowFields count="1">
    <field x="12"/>
  </rowFields>
  <rowItems count="5">
    <i>
      <x/>
    </i>
    <i>
      <x v="1"/>
    </i>
    <i>
      <x v="2"/>
    </i>
    <i>
      <x v="3"/>
    </i>
    <i t="grand">
      <x/>
    </i>
  </rowItems>
  <colFields count="1">
    <field x="1"/>
  </colFields>
  <colItems count="3">
    <i>
      <x/>
    </i>
    <i>
      <x v="1"/>
    </i>
    <i t="grand">
      <x/>
    </i>
  </colItems>
  <dataFields count="1">
    <dataField name="Count of Convenience" fld="12" subtotal="count" baseField="12" baseItem="0"/>
  </dataFields>
  <chartFormats count="4">
    <chartFormat chart="35" format="0" series="1">
      <pivotArea type="data" outline="0" fieldPosition="0">
        <references count="2">
          <reference field="4294967294" count="1" selected="0">
            <x v="0"/>
          </reference>
          <reference field="1" count="1" selected="0">
            <x v="0"/>
          </reference>
        </references>
      </pivotArea>
    </chartFormat>
    <chartFormat chart="35" format="1" series="1">
      <pivotArea type="data" outline="0" fieldPosition="0">
        <references count="2">
          <reference field="4294967294" count="1" selected="0">
            <x v="0"/>
          </reference>
          <reference field="1" count="1" selected="0">
            <x v="1"/>
          </reference>
        </references>
      </pivotArea>
    </chartFormat>
    <chartFormat chart="38" format="4" series="1">
      <pivotArea type="data" outline="0" fieldPosition="0">
        <references count="2">
          <reference field="4294967294" count="1" selected="0">
            <x v="0"/>
          </reference>
          <reference field="1" count="1" selected="0">
            <x v="0"/>
          </reference>
        </references>
      </pivotArea>
    </chartFormat>
    <chartFormat chart="38"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8EDC177-6583-4804-B450-8E2D7CD6A3BF}" name="CUSTOMER SPEND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5:D32" firstHeaderRow="1" firstDataRow="2" firstDataCol="1"/>
  <pivotFields count="14">
    <pivotField showAll="0">
      <items count="8">
        <item x="0"/>
        <item x="1"/>
        <item x="2"/>
        <item x="3"/>
        <item x="4"/>
        <item x="5"/>
        <item x="6"/>
        <item t="default"/>
      </items>
    </pivotField>
    <pivotField axis="axisCol" showAll="0">
      <items count="3">
        <item x="1"/>
        <item x="0"/>
        <item t="default"/>
      </items>
    </pivotField>
    <pivotField axis="axisRow" dataField="1" showAll="0">
      <items count="17">
        <item x="0"/>
        <item x="1"/>
        <item x="2"/>
        <item x="3"/>
        <item x="4"/>
        <item x="5"/>
        <item x="6"/>
        <item x="7"/>
        <item x="8"/>
        <item x="9"/>
        <item x="10"/>
        <item x="11"/>
        <item x="12"/>
        <item x="13"/>
        <item x="14"/>
        <item x="15"/>
        <item t="default"/>
      </items>
    </pivotField>
    <pivotField showAll="0">
      <items count="9">
        <item x="0"/>
        <item x="1"/>
        <item x="2"/>
        <item x="3"/>
        <item x="4"/>
        <item x="5"/>
        <item x="6"/>
        <item x="7"/>
        <item t="default"/>
      </items>
    </pivotField>
    <pivotField showAll="0"/>
    <pivotField showAll="0">
      <items count="5">
        <item x="3"/>
        <item x="0"/>
        <item x="1"/>
        <item x="2"/>
        <item t="default"/>
      </items>
    </pivotField>
    <pivotField showAll="0">
      <items count="3">
        <item x="0"/>
        <item x="1"/>
        <item t="default"/>
      </items>
    </pivotField>
    <pivotField showAll="0">
      <items count="10">
        <item x="7"/>
        <item x="8"/>
        <item x="3"/>
        <item x="1"/>
        <item x="2"/>
        <item x="5"/>
        <item x="4"/>
        <item x="0"/>
        <item x="6"/>
        <item t="default"/>
      </items>
    </pivotField>
    <pivotField showAll="0"/>
    <pivotField showAll="0">
      <items count="4">
        <item x="2"/>
        <item x="1"/>
        <item x="0"/>
        <item t="default"/>
      </items>
    </pivotField>
    <pivotField showAll="0"/>
    <pivotField showAll="0"/>
    <pivotField showAll="0"/>
    <pivotField showAll="0"/>
  </pivotFields>
  <rowFields count="1">
    <field x="2"/>
  </rowFields>
  <rowItems count="16">
    <i>
      <x/>
    </i>
    <i>
      <x v="1"/>
    </i>
    <i>
      <x v="2"/>
    </i>
    <i>
      <x v="3"/>
    </i>
    <i>
      <x v="4"/>
    </i>
    <i>
      <x v="5"/>
    </i>
    <i>
      <x v="6"/>
    </i>
    <i>
      <x v="7"/>
    </i>
    <i>
      <x v="8"/>
    </i>
    <i>
      <x v="9"/>
    </i>
    <i>
      <x v="10"/>
    </i>
    <i>
      <x v="11"/>
    </i>
    <i>
      <x v="12"/>
    </i>
    <i>
      <x v="13"/>
    </i>
    <i>
      <x v="14"/>
    </i>
    <i t="grand">
      <x/>
    </i>
  </rowItems>
  <colFields count="1">
    <field x="1"/>
  </colFields>
  <colItems count="3">
    <i>
      <x/>
    </i>
    <i>
      <x v="1"/>
    </i>
    <i t="grand">
      <x/>
    </i>
  </colItems>
  <dataFields count="1">
    <dataField name="Sum of CustomerSpending " fld="2" baseField="0" baseItem="0"/>
  </dataFields>
  <chartFormats count="4">
    <chartFormat chart="6" format="0" series="1">
      <pivotArea type="data" outline="0" fieldPosition="0">
        <references count="2">
          <reference field="4294967294" count="1" selected="0">
            <x v="0"/>
          </reference>
          <reference field="1" count="1" selected="0">
            <x v="0"/>
          </reference>
        </references>
      </pivotArea>
    </chartFormat>
    <chartFormat chart="6" format="1" series="1">
      <pivotArea type="data" outline="0" fieldPosition="0">
        <references count="2">
          <reference field="4294967294" count="1" selected="0">
            <x v="0"/>
          </reference>
          <reference field="1" count="1" selected="0">
            <x v="1"/>
          </reference>
        </references>
      </pivotArea>
    </chartFormat>
    <chartFormat chart="11" format="4" series="1">
      <pivotArea type="data" outline="0" fieldPosition="0">
        <references count="2">
          <reference field="4294967294" count="1" selected="0">
            <x v="0"/>
          </reference>
          <reference field="1" count="1" selected="0">
            <x v="0"/>
          </reference>
        </references>
      </pivotArea>
    </chartFormat>
    <chartFormat chart="11"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03CC187-7BB9-4717-B060-D8F7943268E1}" name="VALUE FOR MONE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97:D103" firstHeaderRow="1" firstDataRow="2" firstDataCol="1"/>
  <pivotFields count="14">
    <pivotField showAll="0">
      <items count="8">
        <item x="0"/>
        <item x="1"/>
        <item x="2"/>
        <item x="3"/>
        <item x="4"/>
        <item x="5"/>
        <item x="6"/>
        <item t="default"/>
      </items>
    </pivotField>
    <pivotField axis="axisCol" showAll="0">
      <items count="3">
        <item x="1"/>
        <item x="0"/>
        <item t="default"/>
      </items>
    </pivotField>
    <pivotField showAll="0">
      <items count="17">
        <item x="0"/>
        <item x="1"/>
        <item x="2"/>
        <item x="3"/>
        <item x="4"/>
        <item x="5"/>
        <item x="6"/>
        <item x="7"/>
        <item x="8"/>
        <item x="9"/>
        <item x="10"/>
        <item x="11"/>
        <item x="12"/>
        <item x="13"/>
        <item x="14"/>
        <item x="15"/>
        <item t="default"/>
      </items>
    </pivotField>
    <pivotField showAll="0">
      <items count="9">
        <item x="0"/>
        <item x="1"/>
        <item x="2"/>
        <item x="3"/>
        <item x="4"/>
        <item x="5"/>
        <item x="6"/>
        <item x="7"/>
        <item t="default"/>
      </items>
    </pivotField>
    <pivotField showAll="0"/>
    <pivotField showAll="0">
      <items count="5">
        <item x="3"/>
        <item x="0"/>
        <item x="1"/>
        <item x="2"/>
        <item t="default"/>
      </items>
    </pivotField>
    <pivotField showAll="0">
      <items count="3">
        <item x="0"/>
        <item x="1"/>
        <item t="default"/>
      </items>
    </pivotField>
    <pivotField showAll="0">
      <items count="10">
        <item x="7"/>
        <item x="8"/>
        <item x="3"/>
        <item x="1"/>
        <item x="2"/>
        <item x="5"/>
        <item x="4"/>
        <item x="0"/>
        <item x="6"/>
        <item t="default"/>
      </items>
    </pivotField>
    <pivotField axis="axisRow" dataField="1" showAll="0">
      <items count="5">
        <item x="3"/>
        <item x="1"/>
        <item x="2"/>
        <item x="0"/>
        <item t="default"/>
      </items>
    </pivotField>
    <pivotField showAll="0">
      <items count="4">
        <item x="2"/>
        <item x="1"/>
        <item x="0"/>
        <item t="default"/>
      </items>
    </pivotField>
    <pivotField showAll="0"/>
    <pivotField showAll="0"/>
    <pivotField showAll="0"/>
    <pivotField showAll="0"/>
  </pivotFields>
  <rowFields count="1">
    <field x="8"/>
  </rowFields>
  <rowItems count="5">
    <i>
      <x/>
    </i>
    <i>
      <x v="1"/>
    </i>
    <i>
      <x v="2"/>
    </i>
    <i>
      <x v="3"/>
    </i>
    <i t="grand">
      <x/>
    </i>
  </rowItems>
  <colFields count="1">
    <field x="1"/>
  </colFields>
  <colItems count="3">
    <i>
      <x/>
    </i>
    <i>
      <x v="1"/>
    </i>
    <i t="grand">
      <x/>
    </i>
  </colItems>
  <dataFields count="1">
    <dataField name="Sum of ValueForMoney" fld="8" baseField="0" baseItem="0"/>
  </dataFields>
  <chartFormats count="4">
    <chartFormat chart="24" format="0" series="1">
      <pivotArea type="data" outline="0" fieldPosition="0">
        <references count="2">
          <reference field="4294967294" count="1" selected="0">
            <x v="0"/>
          </reference>
          <reference field="1" count="1" selected="0">
            <x v="0"/>
          </reference>
        </references>
      </pivotArea>
    </chartFormat>
    <chartFormat chart="24" format="1" series="1">
      <pivotArea type="data" outline="0" fieldPosition="0">
        <references count="2">
          <reference field="4294967294" count="1" selected="0">
            <x v="0"/>
          </reference>
          <reference field="1" count="1" selected="0">
            <x v="1"/>
          </reference>
        </references>
      </pivotArea>
    </chartFormat>
    <chartFormat chart="28" format="4" series="1">
      <pivotArea type="data" outline="0" fieldPosition="0">
        <references count="2">
          <reference field="4294967294" count="1" selected="0">
            <x v="0"/>
          </reference>
          <reference field="1" count="1" selected="0">
            <x v="0"/>
          </reference>
        </references>
      </pivotArea>
    </chartFormat>
    <chartFormat chart="28"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0CB4A585-DA79-4A21-B284-181019B1EF02}" sourceName="Age">
  <pivotTables>
    <pivotTable tabId="9" name="AGE"/>
    <pivotTable tabId="9" name="COMPLAINT RESOLVED"/>
    <pivotTable tabId="9" name="CONVINIENCE"/>
    <pivotTable tabId="9" name="CUSTOMER SPENDING"/>
    <pivotTable tabId="9" name="GENDER"/>
    <pivotTable tabId="9" name="MARITAL STATUS"/>
    <pivotTable tabId="9" name="NUMBER OF CLICKS"/>
    <pivotTable tabId="9" name="SATISFACTION RATING"/>
    <pivotTable tabId="9" name="SERVICE OPTED"/>
    <pivotTable tabId="9" name="TIME TAKEN"/>
    <pivotTable tabId="9" name="VALUE FOR MONEY"/>
    <pivotTable tabId="8" name="REPEAT CUSTOMER STATIC"/>
  </pivotTables>
  <data>
    <tabular pivotCacheId="957909114">
      <items count="7">
        <i x="1" s="1"/>
        <i x="2" s="1"/>
        <i x="3" s="1"/>
        <i x="4" s="1"/>
        <i x="5" s="1"/>
        <i x="0" s="1" nd="1"/>
        <i x="6"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tisfactionRating" xr10:uid="{71B47104-4DE5-446F-9313-2F0302CF1AA5}" sourceName="SatisfactionRating">
  <pivotTables>
    <pivotTable tabId="8" name="REPEAT CUSTOMER STATIC"/>
    <pivotTable tabId="9" name="AGE"/>
    <pivotTable tabId="9" name="COMPLAINT RESOLVED"/>
    <pivotTable tabId="9" name="CONVINIENCE"/>
    <pivotTable tabId="9" name="CUSTOMER SPENDING"/>
    <pivotTable tabId="9" name="GENDER"/>
    <pivotTable tabId="9" name="MARITAL STATUS"/>
    <pivotTable tabId="9" name="NUMBER OF CLICKS"/>
    <pivotTable tabId="9" name="SATISFACTION RATING"/>
    <pivotTable tabId="9" name="SERVICE OPTED"/>
    <pivotTable tabId="9" name="TIME TAKEN"/>
    <pivotTable tabId="9" name="VALUE FOR MONEY"/>
  </pivotTables>
  <data>
    <tabular pivotCacheId="957909114">
      <items count="4">
        <i x="3"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EF1B2B6-C256-4B27-82DB-0C3FB566AA5B}" sourceName="Gender">
  <pivotTables>
    <pivotTable tabId="8" name="REPEAT CUSTOMER STATIC"/>
    <pivotTable tabId="9" name="AGE"/>
    <pivotTable tabId="9" name="COMPLAINT RESOLVED"/>
    <pivotTable tabId="9" name="CONVINIENCE"/>
    <pivotTable tabId="9" name="CUSTOMER SPENDING"/>
    <pivotTable tabId="9" name="GENDER"/>
    <pivotTable tabId="9" name="MARITAL STATUS"/>
    <pivotTable tabId="9" name="NUMBER OF CLICKS"/>
    <pivotTable tabId="9" name="SATISFACTION RATING"/>
    <pivotTable tabId="9" name="SERVICE OPTED"/>
    <pivotTable tabId="9" name="TIME TAKEN"/>
    <pivotTable tabId="9" name="VALUE FOR MONEY"/>
  </pivotTables>
  <data>
    <tabular pivotCacheId="957909114">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Opted" xr10:uid="{C9BF5C1A-5047-44E2-A1F2-496D52027538}" sourceName="ServiceOpted">
  <pivotTables>
    <pivotTable tabId="8" name="REPEAT CUSTOMER STATIC"/>
    <pivotTable tabId="9" name="AGE"/>
    <pivotTable tabId="9" name="COMPLAINT RESOLVED"/>
    <pivotTable tabId="9" name="CONVINIENCE"/>
    <pivotTable tabId="9" name="CUSTOMER SPENDING"/>
    <pivotTable tabId="9" name="GENDER"/>
    <pivotTable tabId="9" name="MARITAL STATUS"/>
    <pivotTable tabId="9" name="NUMBER OF CLICKS"/>
    <pivotTable tabId="9" name="SATISFACTION RATING"/>
    <pivotTable tabId="9" name="SERVICE OPTED"/>
    <pivotTable tabId="9" name="TIME TAKEN"/>
    <pivotTable tabId="9" name="VALUE FOR MONEY"/>
  </pivotTables>
  <data>
    <tabular pivotCacheId="957909114">
      <items count="9">
        <i x="7" s="1"/>
        <i x="8" s="1"/>
        <i x="3" s="1"/>
        <i x="1" s="1"/>
        <i x="2" s="1"/>
        <i x="5" s="1"/>
        <i x="4" s="1"/>
        <i x="0" s="1"/>
        <i x="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Status" xr10:uid="{4B501A8D-36F2-45F4-9C08-1D921652D8CB}" sourceName="MaritalStatus">
  <pivotTables>
    <pivotTable tabId="8" name="REPEAT CUSTOMER STATIC"/>
    <pivotTable tabId="9" name="AGE"/>
    <pivotTable tabId="9" name="COMPLAINT RESOLVED"/>
    <pivotTable tabId="9" name="CONVINIENCE"/>
    <pivotTable tabId="9" name="CUSTOMER SPENDING"/>
    <pivotTable tabId="9" name="GENDER"/>
    <pivotTable tabId="9" name="MARITAL STATUS"/>
    <pivotTable tabId="9" name="NUMBER OF CLICKS"/>
    <pivotTable tabId="9" name="SATISFACTION RATING"/>
    <pivotTable tabId="9" name="SERVICE OPTED"/>
    <pivotTable tabId="9" name="TIME TAKEN"/>
    <pivotTable tabId="9" name="VALUE FOR MONEY"/>
  </pivotTables>
  <data>
    <tabular pivotCacheId="95790911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82853C89-3758-4A32-821B-448C26DAAE69}" cache="Slicer_Age" caption="Age" rowHeight="234950"/>
  <slicer name="SatisfactionRating" xr10:uid="{88BA4720-1112-4E8B-970B-BDC7EAEC3574}" cache="Slicer_SatisfactionRating" caption="SatisfactionRating" rowHeight="234950"/>
  <slicer name="Gender" xr10:uid="{95664551-CBCB-4EF6-BC95-AD78B3BB02CD}" cache="Slicer_Gender" caption="Gender" rowHeight="234950"/>
  <slicer name="ServiceOpted" xr10:uid="{E95FE223-8E9E-4F97-9E1E-3A4CB3239C1A}" cache="Slicer_ServiceOpted" caption="ServiceOpted" startItem="1" rowHeight="234950"/>
  <slicer name="MaritalStatus" xr10:uid="{B29B940D-9AF4-4ABA-A4FE-5E7E7EC0B356}" cache="Slicer_MaritalStatus" caption="MaritalStatu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CACD66-7500-45AE-B340-FB7C04BAB070}" name="Table1" displayName="Table1" ref="B11:O1481" totalsRowShown="0" headerRowDxfId="9" headerRowBorderDxfId="8" tableBorderDxfId="7">
  <autoFilter ref="B11:O1481" xr:uid="{79CACD66-7500-45AE-B340-FB7C04BAB070}"/>
  <tableColumns count="14">
    <tableColumn id="1" xr3:uid="{183B08AB-B8C0-4F46-B1E4-C522F6C5E807}" name="Age"/>
    <tableColumn id="2" xr3:uid="{3F252FD4-2AC4-4DA4-AF20-CE5D501022FB}" name="RepeatCustomer"/>
    <tableColumn id="3" xr3:uid="{016499F2-3C99-4E58-8F72-5E25C80A42BB}" name="CustomerSpending "/>
    <tableColumn id="4" xr3:uid="{7EF67E9C-4579-4F72-941F-AFAF03BB9EE2}" name="TimeTaken"/>
    <tableColumn id="5" xr3:uid="{FB018485-92C6-4D87-AD5F-34C06145A2FC}" name="CustomerID"/>
    <tableColumn id="6" xr3:uid="{CD046836-E945-46C8-AF24-349750D9D911}" name="SatisfactionRating"/>
    <tableColumn id="7" xr3:uid="{6D3CAD9B-261C-41CA-AFA0-ED25AA3AEDF1}" name="Gender"/>
    <tableColumn id="8" xr3:uid="{5E749DB8-2BE2-487D-88B1-FD3C41683BAF}" name="ServiceOpted"/>
    <tableColumn id="9" xr3:uid="{21AE8907-55EE-46B3-BD8D-C3E3F1AFA6A7}" name="ValueForMoney"/>
    <tableColumn id="10" xr3:uid="{77D81DB2-3516-4EF8-9910-72A4E3C4813D}" name="MaritalStatus"/>
    <tableColumn id="11" xr3:uid="{00EA6CC7-7B7B-4E8A-B33E-F1D542513653}" name="ComplaintResolved"/>
    <tableColumn id="12" xr3:uid="{AEC3406F-8471-41AA-9068-D9C8F026CF96}" name="NumberofClicks" dataDxfId="6"/>
    <tableColumn id="13" xr3:uid="{FC82021F-0FAC-45A4-8B94-3AA4518149EE}" name="Convenience"/>
    <tableColumn id="14" xr3:uid="{95CEC653-D1C3-4E11-B415-A13E11D7347A}" name="CustomerSuppor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D3" dT="2024-03-11T07:11:59.14" personId="{10E0A067-9B83-4E11-89C6-737282A77F9C}" id="{41865A95-D2FE-4846-B67C-4371EE3DC489}">
    <text xml:space="preserve">THIS IS A CONFUSION MATRIX. IT TELLS YOU THE PERFORMANCE OF DATA OR OUTPUT IS HOW MUCH ACCURATE
</text>
  </threadedComment>
  <threadedComment ref="AE4" dT="2024-03-11T07:13:24.85" personId="{10E0A067-9B83-4E11-89C6-737282A77F9C}" id="{84A8B222-D282-43B6-9850-2243084B1361}">
    <text>THIS IS CALLED AS TRUE POSITIVE. THESE ARE CASES WE PREDICTED YES AND THEY CAME ALSO.</text>
  </threadedComment>
  <threadedComment ref="AF4" dT="2024-03-11T07:15:12.88" personId="{10E0A067-9B83-4E11-89C6-737282A77F9C}" id="{C529E13F-774B-45DC-9979-026FCBFF8FA7}">
    <text xml:space="preserve">THESE ARE FALSE POSITIVE, DATA HAS AND DON’T RETURN THE VALUE, TYPE 1
</text>
  </threadedComment>
  <threadedComment ref="AE5" dT="2024-03-11T07:15:54.71" personId="{10E0A067-9B83-4E11-89C6-737282A77F9C}" id="{97A3140D-7DD3-4A1D-A7D2-32530D3739A2}">
    <text>FALSE NEGATIVE, WE PREDICTED NO, BUT THE CUSTOMER WILL RETURN ( TYPE II ERROR)</text>
  </threadedComment>
  <threadedComment ref="AF5" dT="2024-03-11T07:17:05.72" personId="{10E0A067-9B83-4E11-89C6-737282A77F9C}" id="{BEA67574-8DC1-47D2-86A6-DCC23F033775}">
    <text>TRUE NEGATIVE, WE PREDICTED NO , AND THEY WILL NOT RETURN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17.xml"/><Relationship Id="rId3" Type="http://schemas.openxmlformats.org/officeDocument/2006/relationships/pivotTable" Target="../pivotTables/pivotTable12.xml"/><Relationship Id="rId7" Type="http://schemas.openxmlformats.org/officeDocument/2006/relationships/pivotTable" Target="../pivotTables/pivotTable16.xml"/><Relationship Id="rId12" Type="http://schemas.openxmlformats.org/officeDocument/2006/relationships/drawing" Target="../drawings/drawing4.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pivotTable" Target="../pivotTables/pivotTable15.xml"/><Relationship Id="rId11" Type="http://schemas.openxmlformats.org/officeDocument/2006/relationships/pivotTable" Target="../pivotTables/pivotTable20.xml"/><Relationship Id="rId5" Type="http://schemas.openxmlformats.org/officeDocument/2006/relationships/pivotTable" Target="../pivotTables/pivotTable14.xml"/><Relationship Id="rId10" Type="http://schemas.openxmlformats.org/officeDocument/2006/relationships/pivotTable" Target="../pivotTables/pivotTable19.xml"/><Relationship Id="rId4" Type="http://schemas.openxmlformats.org/officeDocument/2006/relationships/pivotTable" Target="../pivotTables/pivotTable13.xml"/><Relationship Id="rId9" Type="http://schemas.openxmlformats.org/officeDocument/2006/relationships/pivotTable" Target="../pivotTables/pivotTable18.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6.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DED1D-290C-41E0-8A96-05804449EAB7}">
  <dimension ref="A1"/>
  <sheetViews>
    <sheetView zoomScale="90" workbookViewId="0">
      <selection activeCell="M15" sqref="M15"/>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19958-19B3-44B0-9055-800F2FC89BE8}">
  <sheetPr>
    <tabColor rgb="FFFFFF00"/>
  </sheetPr>
  <dimension ref="A1:R1493"/>
  <sheetViews>
    <sheetView zoomScale="70" zoomScaleNormal="70" workbookViewId="0">
      <selection activeCell="F26" sqref="F26"/>
    </sheetView>
  </sheetViews>
  <sheetFormatPr defaultRowHeight="14.4" x14ac:dyDescent="0.3"/>
  <cols>
    <col min="1" max="1" width="13.33203125" customWidth="1"/>
    <col min="2" max="2" width="12.44140625" customWidth="1"/>
    <col min="3" max="3" width="17.5546875" customWidth="1"/>
    <col min="4" max="4" width="19.6640625" customWidth="1"/>
    <col min="5" max="5" width="12.6640625" customWidth="1"/>
    <col min="6" max="6" width="17.44140625" bestFit="1" customWidth="1"/>
    <col min="7" max="7" width="23.109375" bestFit="1" customWidth="1"/>
    <col min="8" max="8" width="10.88671875" bestFit="1" customWidth="1"/>
    <col min="9" max="9" width="25" bestFit="1" customWidth="1"/>
    <col min="10" max="10" width="16.6640625" customWidth="1"/>
    <col min="11" max="11" width="14.88671875" customWidth="1"/>
    <col min="12" max="12" width="19.6640625" customWidth="1"/>
    <col min="13" max="13" width="17.44140625" bestFit="1" customWidth="1"/>
    <col min="14" max="14" width="23.6640625" customWidth="1"/>
    <col min="15" max="15" width="21.33203125" customWidth="1"/>
  </cols>
  <sheetData>
    <row r="1" spans="1:15" x14ac:dyDescent="0.3">
      <c r="A1" s="1" t="s">
        <v>31</v>
      </c>
      <c r="B1" t="s">
        <v>41</v>
      </c>
      <c r="C1" t="s">
        <v>40</v>
      </c>
      <c r="D1" t="s">
        <v>41</v>
      </c>
      <c r="E1" t="s">
        <v>41</v>
      </c>
      <c r="F1" t="s">
        <v>40</v>
      </c>
      <c r="G1" t="s">
        <v>40</v>
      </c>
      <c r="H1" t="s">
        <v>40</v>
      </c>
      <c r="I1" t="s">
        <v>40</v>
      </c>
      <c r="J1" t="s">
        <v>40</v>
      </c>
      <c r="K1" t="s">
        <v>40</v>
      </c>
      <c r="L1" t="s">
        <v>40</v>
      </c>
      <c r="M1" t="s">
        <v>41</v>
      </c>
      <c r="N1" t="s">
        <v>40</v>
      </c>
      <c r="O1" t="s">
        <v>40</v>
      </c>
    </row>
    <row r="2" spans="1:15" x14ac:dyDescent="0.3">
      <c r="A2" s="1" t="s">
        <v>32</v>
      </c>
      <c r="B2">
        <f>COUNTBLANK(B12:B1481)</f>
        <v>0</v>
      </c>
      <c r="C2">
        <f t="shared" ref="C2:O2" si="0">COUNTBLANK(C12:C1481)</f>
        <v>0</v>
      </c>
      <c r="D2">
        <f t="shared" si="0"/>
        <v>0</v>
      </c>
      <c r="E2">
        <f t="shared" si="0"/>
        <v>0</v>
      </c>
      <c r="F2">
        <f t="shared" si="0"/>
        <v>0</v>
      </c>
      <c r="G2">
        <f t="shared" si="0"/>
        <v>0</v>
      </c>
      <c r="H2">
        <f t="shared" si="0"/>
        <v>0</v>
      </c>
      <c r="I2">
        <f t="shared" si="0"/>
        <v>0</v>
      </c>
      <c r="J2">
        <f t="shared" si="0"/>
        <v>0</v>
      </c>
      <c r="K2">
        <f t="shared" si="0"/>
        <v>0</v>
      </c>
      <c r="L2">
        <f t="shared" si="0"/>
        <v>0</v>
      </c>
      <c r="M2">
        <f t="shared" si="0"/>
        <v>0</v>
      </c>
      <c r="N2">
        <f t="shared" si="0"/>
        <v>0</v>
      </c>
      <c r="O2">
        <f t="shared" si="0"/>
        <v>0</v>
      </c>
    </row>
    <row r="3" spans="1:15" x14ac:dyDescent="0.3">
      <c r="A3" s="1" t="s">
        <v>33</v>
      </c>
      <c r="B3">
        <f>AVERAGE(B12:B1481)</f>
        <v>36.923809523809524</v>
      </c>
      <c r="C3" t="e">
        <f t="shared" ref="C3:O3" si="1">AVERAGE(C12:C1481)</f>
        <v>#DIV/0!</v>
      </c>
      <c r="D3">
        <f t="shared" si="1"/>
        <v>787.29696995506083</v>
      </c>
      <c r="E3">
        <f t="shared" si="1"/>
        <v>9.1925170068027207</v>
      </c>
      <c r="F3">
        <f t="shared" si="1"/>
        <v>1024.8653061224491</v>
      </c>
      <c r="G3">
        <f t="shared" si="1"/>
        <v>2.721768707482993</v>
      </c>
      <c r="H3" t="e">
        <f t="shared" si="1"/>
        <v>#DIV/0!</v>
      </c>
      <c r="I3" t="e">
        <f t="shared" si="1"/>
        <v>#DIV/0!</v>
      </c>
      <c r="J3">
        <f t="shared" si="1"/>
        <v>2.7285714285714286</v>
      </c>
      <c r="K3" t="e">
        <f t="shared" si="1"/>
        <v>#DIV/0!</v>
      </c>
      <c r="L3" t="e">
        <f t="shared" si="1"/>
        <v>#DIV/0!</v>
      </c>
      <c r="M3">
        <f t="shared" si="1"/>
        <v>15.216454724940752</v>
      </c>
      <c r="N3">
        <f t="shared" si="1"/>
        <v>2.7122448979591836</v>
      </c>
      <c r="O3">
        <f t="shared" si="1"/>
        <v>2.7612244897959184</v>
      </c>
    </row>
    <row r="4" spans="1:15" x14ac:dyDescent="0.3">
      <c r="A4" s="1" t="s">
        <v>34</v>
      </c>
      <c r="B4">
        <f>MEDIAN(B12:B1481)</f>
        <v>36</v>
      </c>
      <c r="C4" t="e">
        <f t="shared" ref="C4:O4" si="2">MEDIAN(C12:C1481)</f>
        <v>#NUM!</v>
      </c>
      <c r="D4">
        <f t="shared" si="2"/>
        <v>777.51162790697674</v>
      </c>
      <c r="E4">
        <f t="shared" si="2"/>
        <v>7</v>
      </c>
      <c r="F4">
        <f t="shared" si="2"/>
        <v>1020.5</v>
      </c>
      <c r="G4">
        <f t="shared" si="2"/>
        <v>3</v>
      </c>
      <c r="H4" t="e">
        <f t="shared" si="2"/>
        <v>#NUM!</v>
      </c>
      <c r="I4" t="e">
        <f t="shared" si="2"/>
        <v>#NUM!</v>
      </c>
      <c r="J4">
        <f t="shared" si="2"/>
        <v>3</v>
      </c>
      <c r="K4" t="e">
        <f t="shared" si="2"/>
        <v>#NUM!</v>
      </c>
      <c r="L4" t="e">
        <f t="shared" si="2"/>
        <v>#NUM!</v>
      </c>
      <c r="M4">
        <f t="shared" si="2"/>
        <v>15</v>
      </c>
      <c r="N4">
        <f t="shared" si="2"/>
        <v>3</v>
      </c>
      <c r="O4">
        <f t="shared" si="2"/>
        <v>3</v>
      </c>
    </row>
    <row r="5" spans="1:15" x14ac:dyDescent="0.3">
      <c r="A5" s="1" t="s">
        <v>35</v>
      </c>
      <c r="B5">
        <f>MODE(B12:B1481)</f>
        <v>35</v>
      </c>
      <c r="C5" t="e">
        <f t="shared" ref="C5:O5" si="3">MODE(C12:C1481)</f>
        <v>#N/A</v>
      </c>
      <c r="D5">
        <f t="shared" si="3"/>
        <v>787.54826254826253</v>
      </c>
      <c r="E5">
        <f t="shared" si="3"/>
        <v>2</v>
      </c>
      <c r="F5" t="e">
        <f t="shared" si="3"/>
        <v>#N/A</v>
      </c>
      <c r="G5">
        <f t="shared" si="3"/>
        <v>3</v>
      </c>
      <c r="H5" t="e">
        <f t="shared" si="3"/>
        <v>#N/A</v>
      </c>
      <c r="I5" t="e">
        <f t="shared" si="3"/>
        <v>#N/A</v>
      </c>
      <c r="J5">
        <f t="shared" si="3"/>
        <v>4</v>
      </c>
      <c r="K5" t="e">
        <f t="shared" si="3"/>
        <v>#N/A</v>
      </c>
      <c r="L5" t="e">
        <f t="shared" si="3"/>
        <v>#N/A</v>
      </c>
      <c r="M5">
        <f t="shared" si="3"/>
        <v>13</v>
      </c>
      <c r="N5">
        <f t="shared" si="3"/>
        <v>3</v>
      </c>
      <c r="O5">
        <f t="shared" si="3"/>
        <v>3</v>
      </c>
    </row>
    <row r="6" spans="1:15" x14ac:dyDescent="0.3">
      <c r="A6" s="1" t="s">
        <v>36</v>
      </c>
      <c r="B6">
        <f>STDEV(B12:B1481)</f>
        <v>9.1353734891367289</v>
      </c>
      <c r="C6" t="e">
        <f t="shared" ref="C6:O6" si="4">STDEV(C12:C1481)</f>
        <v>#DIV/0!</v>
      </c>
      <c r="D6">
        <f t="shared" si="4"/>
        <v>363.44790553005646</v>
      </c>
      <c r="E6">
        <f t="shared" si="4"/>
        <v>8.1068644356660737</v>
      </c>
      <c r="F6">
        <f t="shared" si="4"/>
        <v>602.02433484747496</v>
      </c>
      <c r="G6">
        <f t="shared" si="4"/>
        <v>1.0930822146350005</v>
      </c>
      <c r="H6" t="e">
        <f t="shared" si="4"/>
        <v>#DIV/0!</v>
      </c>
      <c r="I6" t="e">
        <f t="shared" si="4"/>
        <v>#DIV/0!</v>
      </c>
      <c r="J6">
        <f t="shared" si="4"/>
        <v>1.1028461230547209</v>
      </c>
      <c r="K6" t="e">
        <f t="shared" si="4"/>
        <v>#DIV/0!</v>
      </c>
      <c r="L6" t="e">
        <f t="shared" si="4"/>
        <v>#DIV/0!</v>
      </c>
      <c r="M6">
        <f t="shared" si="4"/>
        <v>3.2920045596826011</v>
      </c>
      <c r="N6">
        <f t="shared" si="4"/>
        <v>1.0812088864403524</v>
      </c>
      <c r="O6">
        <f t="shared" si="4"/>
        <v>0.70647582971415102</v>
      </c>
    </row>
    <row r="7" spans="1:15" x14ac:dyDescent="0.3">
      <c r="A7" s="1" t="s">
        <v>37</v>
      </c>
      <c r="B7">
        <f>B9-B8</f>
        <v>42</v>
      </c>
      <c r="C7">
        <f t="shared" ref="C7:O7" si="5">C9-C8</f>
        <v>0</v>
      </c>
      <c r="D7">
        <f t="shared" si="5"/>
        <v>1397</v>
      </c>
      <c r="E7">
        <f t="shared" si="5"/>
        <v>28</v>
      </c>
      <c r="F7">
        <f t="shared" si="5"/>
        <v>2067</v>
      </c>
      <c r="G7">
        <f t="shared" si="5"/>
        <v>3</v>
      </c>
      <c r="H7">
        <f t="shared" si="5"/>
        <v>0</v>
      </c>
      <c r="I7">
        <f t="shared" si="5"/>
        <v>0</v>
      </c>
      <c r="J7">
        <f t="shared" si="5"/>
        <v>3</v>
      </c>
      <c r="K7">
        <f t="shared" si="5"/>
        <v>0</v>
      </c>
      <c r="L7">
        <f t="shared" si="5"/>
        <v>0</v>
      </c>
      <c r="M7">
        <f t="shared" si="5"/>
        <v>14</v>
      </c>
      <c r="N7">
        <f t="shared" si="5"/>
        <v>3</v>
      </c>
      <c r="O7">
        <f t="shared" si="5"/>
        <v>3</v>
      </c>
    </row>
    <row r="8" spans="1:15" x14ac:dyDescent="0.3">
      <c r="A8" s="1" t="s">
        <v>38</v>
      </c>
      <c r="B8">
        <f>MIN(B12:B1481)</f>
        <v>18</v>
      </c>
      <c r="C8">
        <f t="shared" ref="C8:O8" si="6">MIN(C12:C1481)</f>
        <v>0</v>
      </c>
      <c r="D8">
        <f t="shared" si="6"/>
        <v>102</v>
      </c>
      <c r="E8">
        <f t="shared" si="6"/>
        <v>1</v>
      </c>
      <c r="F8">
        <f t="shared" si="6"/>
        <v>1</v>
      </c>
      <c r="G8">
        <f t="shared" si="6"/>
        <v>1</v>
      </c>
      <c r="H8">
        <f t="shared" si="6"/>
        <v>0</v>
      </c>
      <c r="I8">
        <f t="shared" si="6"/>
        <v>0</v>
      </c>
      <c r="J8">
        <f t="shared" si="6"/>
        <v>1</v>
      </c>
      <c r="K8">
        <f t="shared" si="6"/>
        <v>0</v>
      </c>
      <c r="L8">
        <f t="shared" si="6"/>
        <v>0</v>
      </c>
      <c r="M8">
        <f t="shared" si="6"/>
        <v>11</v>
      </c>
      <c r="N8">
        <f t="shared" si="6"/>
        <v>1</v>
      </c>
      <c r="O8">
        <f t="shared" si="6"/>
        <v>1</v>
      </c>
    </row>
    <row r="9" spans="1:15" x14ac:dyDescent="0.3">
      <c r="A9" s="1" t="s">
        <v>39</v>
      </c>
      <c r="B9">
        <f>MAX(B12:B1481)</f>
        <v>60</v>
      </c>
      <c r="C9">
        <f t="shared" ref="C9:O9" si="7">MAX(C12:C1481)</f>
        <v>0</v>
      </c>
      <c r="D9">
        <f t="shared" si="7"/>
        <v>1499</v>
      </c>
      <c r="E9">
        <f t="shared" si="7"/>
        <v>29</v>
      </c>
      <c r="F9">
        <f t="shared" si="7"/>
        <v>2068</v>
      </c>
      <c r="G9">
        <f t="shared" si="7"/>
        <v>4</v>
      </c>
      <c r="H9">
        <f t="shared" si="7"/>
        <v>0</v>
      </c>
      <c r="I9">
        <f t="shared" si="7"/>
        <v>0</v>
      </c>
      <c r="J9">
        <f t="shared" si="7"/>
        <v>4</v>
      </c>
      <c r="K9">
        <f t="shared" si="7"/>
        <v>0</v>
      </c>
      <c r="L9">
        <f t="shared" si="7"/>
        <v>0</v>
      </c>
      <c r="M9">
        <f t="shared" si="7"/>
        <v>25</v>
      </c>
      <c r="N9">
        <f t="shared" si="7"/>
        <v>4</v>
      </c>
      <c r="O9">
        <f t="shared" si="7"/>
        <v>4</v>
      </c>
    </row>
    <row r="11" spans="1:15" ht="15" thickBot="1" x14ac:dyDescent="0.35">
      <c r="B11" s="2" t="s">
        <v>0</v>
      </c>
      <c r="C11" s="2" t="s">
        <v>1</v>
      </c>
      <c r="D11" s="2" t="s">
        <v>2</v>
      </c>
      <c r="E11" s="2" t="s">
        <v>3</v>
      </c>
      <c r="F11" s="2" t="s">
        <v>4</v>
      </c>
      <c r="G11" s="2" t="s">
        <v>5</v>
      </c>
      <c r="H11" s="2" t="s">
        <v>6</v>
      </c>
      <c r="I11" s="2" t="s">
        <v>7</v>
      </c>
      <c r="J11" s="2" t="s">
        <v>8</v>
      </c>
      <c r="K11" s="2" t="s">
        <v>9</v>
      </c>
      <c r="L11" s="2" t="s">
        <v>10</v>
      </c>
      <c r="M11" s="2" t="s">
        <v>11</v>
      </c>
      <c r="N11" s="2" t="s">
        <v>12</v>
      </c>
      <c r="O11" s="2" t="s">
        <v>13</v>
      </c>
    </row>
    <row r="12" spans="1:15" x14ac:dyDescent="0.3">
      <c r="B12">
        <v>41</v>
      </c>
      <c r="C12" t="s">
        <v>14</v>
      </c>
      <c r="D12">
        <v>1102</v>
      </c>
      <c r="E12">
        <v>1</v>
      </c>
      <c r="F12">
        <v>1</v>
      </c>
      <c r="G12">
        <v>2</v>
      </c>
      <c r="H12" t="s">
        <v>15</v>
      </c>
      <c r="I12" t="s">
        <v>16</v>
      </c>
      <c r="J12">
        <v>4</v>
      </c>
      <c r="K12" t="s">
        <v>17</v>
      </c>
      <c r="L12" t="s">
        <v>14</v>
      </c>
      <c r="M12" s="5">
        <v>11</v>
      </c>
      <c r="N12">
        <v>1</v>
      </c>
      <c r="O12">
        <v>1</v>
      </c>
    </row>
    <row r="13" spans="1:15" x14ac:dyDescent="0.3">
      <c r="B13">
        <v>49</v>
      </c>
      <c r="C13" t="s">
        <v>18</v>
      </c>
      <c r="D13">
        <v>279</v>
      </c>
      <c r="E13">
        <v>8</v>
      </c>
      <c r="F13">
        <v>2</v>
      </c>
      <c r="G13">
        <v>3</v>
      </c>
      <c r="H13" t="s">
        <v>19</v>
      </c>
      <c r="I13" t="s">
        <v>20</v>
      </c>
      <c r="J13">
        <v>2</v>
      </c>
      <c r="K13" t="s">
        <v>21</v>
      </c>
      <c r="L13" t="s">
        <v>18</v>
      </c>
      <c r="M13" s="5">
        <v>23</v>
      </c>
      <c r="N13">
        <v>4</v>
      </c>
      <c r="O13">
        <v>3</v>
      </c>
    </row>
    <row r="14" spans="1:15" x14ac:dyDescent="0.3">
      <c r="B14">
        <v>37</v>
      </c>
      <c r="C14" t="s">
        <v>14</v>
      </c>
      <c r="D14">
        <v>776.33181818181822</v>
      </c>
      <c r="E14">
        <v>2</v>
      </c>
      <c r="F14">
        <v>4</v>
      </c>
      <c r="G14">
        <v>4</v>
      </c>
      <c r="H14" t="s">
        <v>19</v>
      </c>
      <c r="I14" t="s">
        <v>22</v>
      </c>
      <c r="J14">
        <v>3</v>
      </c>
      <c r="K14" t="s">
        <v>17</v>
      </c>
      <c r="L14" t="s">
        <v>14</v>
      </c>
      <c r="M14" s="5">
        <v>15</v>
      </c>
      <c r="N14">
        <v>2</v>
      </c>
      <c r="O14">
        <v>3</v>
      </c>
    </row>
    <row r="15" spans="1:15" x14ac:dyDescent="0.3">
      <c r="B15">
        <v>33</v>
      </c>
      <c r="C15" t="s">
        <v>18</v>
      </c>
      <c r="D15">
        <v>773.53418803418799</v>
      </c>
      <c r="E15">
        <v>3</v>
      </c>
      <c r="F15">
        <v>5</v>
      </c>
      <c r="G15">
        <v>4</v>
      </c>
      <c r="H15" t="s">
        <v>15</v>
      </c>
      <c r="I15" t="s">
        <v>20</v>
      </c>
      <c r="J15">
        <v>3</v>
      </c>
      <c r="K15" t="s">
        <v>21</v>
      </c>
      <c r="L15" t="s">
        <v>14</v>
      </c>
      <c r="M15" s="5">
        <v>11</v>
      </c>
      <c r="N15">
        <v>3</v>
      </c>
      <c r="O15">
        <v>3</v>
      </c>
    </row>
    <row r="16" spans="1:15" x14ac:dyDescent="0.3">
      <c r="B16">
        <v>27</v>
      </c>
      <c r="C16" t="s">
        <v>18</v>
      </c>
      <c r="D16">
        <v>591</v>
      </c>
      <c r="E16">
        <v>2</v>
      </c>
      <c r="F16">
        <v>7</v>
      </c>
      <c r="G16">
        <v>1</v>
      </c>
      <c r="H16" t="s">
        <v>19</v>
      </c>
      <c r="I16" t="s">
        <v>22</v>
      </c>
      <c r="J16">
        <v>2</v>
      </c>
      <c r="K16" t="s">
        <v>21</v>
      </c>
      <c r="L16" t="s">
        <v>18</v>
      </c>
      <c r="M16" s="5">
        <v>15.173076923076923</v>
      </c>
      <c r="N16">
        <v>4</v>
      </c>
      <c r="O16">
        <v>3</v>
      </c>
    </row>
    <row r="17" spans="2:15" x14ac:dyDescent="0.3">
      <c r="B17">
        <v>32</v>
      </c>
      <c r="C17" t="s">
        <v>18</v>
      </c>
      <c r="D17">
        <v>1005</v>
      </c>
      <c r="E17">
        <v>2</v>
      </c>
      <c r="F17">
        <v>8</v>
      </c>
      <c r="G17">
        <v>4</v>
      </c>
      <c r="H17" t="s">
        <v>19</v>
      </c>
      <c r="I17" t="s">
        <v>22</v>
      </c>
      <c r="J17">
        <v>4</v>
      </c>
      <c r="K17" t="s">
        <v>17</v>
      </c>
      <c r="L17" t="s">
        <v>18</v>
      </c>
      <c r="M17" s="5">
        <v>15.173076923076923</v>
      </c>
      <c r="N17">
        <v>3</v>
      </c>
      <c r="O17">
        <v>2</v>
      </c>
    </row>
    <row r="18" spans="2:15" x14ac:dyDescent="0.3">
      <c r="B18">
        <v>59</v>
      </c>
      <c r="C18" t="s">
        <v>18</v>
      </c>
      <c r="D18">
        <v>1324</v>
      </c>
      <c r="E18">
        <v>3</v>
      </c>
      <c r="F18">
        <v>10</v>
      </c>
      <c r="G18">
        <v>3</v>
      </c>
      <c r="H18" t="s">
        <v>15</v>
      </c>
      <c r="I18" t="s">
        <v>22</v>
      </c>
      <c r="J18">
        <v>1</v>
      </c>
      <c r="K18" t="s">
        <v>21</v>
      </c>
      <c r="L18" t="s">
        <v>14</v>
      </c>
      <c r="M18" s="5">
        <v>15.173076923076923</v>
      </c>
      <c r="N18">
        <v>1</v>
      </c>
      <c r="O18">
        <v>2</v>
      </c>
    </row>
    <row r="19" spans="2:15" x14ac:dyDescent="0.3">
      <c r="B19">
        <v>30</v>
      </c>
      <c r="C19" t="s">
        <v>18</v>
      </c>
      <c r="D19">
        <v>776.33181818181822</v>
      </c>
      <c r="E19">
        <v>24</v>
      </c>
      <c r="F19">
        <v>11</v>
      </c>
      <c r="G19">
        <v>4</v>
      </c>
      <c r="H19" t="s">
        <v>19</v>
      </c>
      <c r="I19" t="s">
        <v>22</v>
      </c>
      <c r="J19">
        <v>3</v>
      </c>
      <c r="K19" t="s">
        <v>23</v>
      </c>
      <c r="L19" t="s">
        <v>18</v>
      </c>
      <c r="M19" s="5">
        <v>22</v>
      </c>
      <c r="N19">
        <v>2</v>
      </c>
      <c r="O19">
        <v>3</v>
      </c>
    </row>
    <row r="20" spans="2:15" x14ac:dyDescent="0.3">
      <c r="B20">
        <v>38</v>
      </c>
      <c r="C20" t="s">
        <v>18</v>
      </c>
      <c r="D20">
        <v>216</v>
      </c>
      <c r="E20">
        <v>23</v>
      </c>
      <c r="F20">
        <v>12</v>
      </c>
      <c r="G20">
        <v>4</v>
      </c>
      <c r="H20" t="s">
        <v>19</v>
      </c>
      <c r="I20" t="s">
        <v>24</v>
      </c>
      <c r="J20">
        <v>3</v>
      </c>
      <c r="K20" t="s">
        <v>17</v>
      </c>
      <c r="L20" t="s">
        <v>18</v>
      </c>
      <c r="M20" s="5">
        <v>15.345132743362832</v>
      </c>
      <c r="N20">
        <v>2</v>
      </c>
      <c r="O20">
        <v>3</v>
      </c>
    </row>
    <row r="21" spans="2:15" x14ac:dyDescent="0.3">
      <c r="B21">
        <v>36</v>
      </c>
      <c r="C21" t="s">
        <v>18</v>
      </c>
      <c r="D21">
        <v>1299</v>
      </c>
      <c r="E21">
        <v>27</v>
      </c>
      <c r="F21">
        <v>13</v>
      </c>
      <c r="G21">
        <v>3</v>
      </c>
      <c r="H21" t="s">
        <v>19</v>
      </c>
      <c r="I21" t="s">
        <v>25</v>
      </c>
      <c r="J21">
        <v>3</v>
      </c>
      <c r="K21" t="s">
        <v>21</v>
      </c>
      <c r="L21" t="s">
        <v>18</v>
      </c>
      <c r="M21" s="5">
        <v>13</v>
      </c>
      <c r="N21">
        <v>2</v>
      </c>
      <c r="O21">
        <v>2</v>
      </c>
    </row>
    <row r="22" spans="2:15" x14ac:dyDescent="0.3">
      <c r="B22">
        <v>35</v>
      </c>
      <c r="C22" t="s">
        <v>18</v>
      </c>
      <c r="D22">
        <v>776.33181818181822</v>
      </c>
      <c r="E22">
        <v>16</v>
      </c>
      <c r="F22">
        <v>14</v>
      </c>
      <c r="G22">
        <v>1</v>
      </c>
      <c r="H22" t="s">
        <v>19</v>
      </c>
      <c r="I22" t="s">
        <v>22</v>
      </c>
      <c r="J22">
        <v>2</v>
      </c>
      <c r="K22" t="s">
        <v>21</v>
      </c>
      <c r="L22" t="s">
        <v>18</v>
      </c>
      <c r="M22" s="5">
        <v>15.173076923076923</v>
      </c>
      <c r="N22">
        <v>3</v>
      </c>
      <c r="O22">
        <v>3</v>
      </c>
    </row>
    <row r="23" spans="2:15" x14ac:dyDescent="0.3">
      <c r="B23">
        <v>29</v>
      </c>
      <c r="C23" t="s">
        <v>18</v>
      </c>
      <c r="D23">
        <v>153</v>
      </c>
      <c r="E23">
        <v>15</v>
      </c>
      <c r="F23">
        <v>15</v>
      </c>
      <c r="G23">
        <v>4</v>
      </c>
      <c r="H23" t="s">
        <v>15</v>
      </c>
      <c r="I23" t="s">
        <v>22</v>
      </c>
      <c r="J23">
        <v>3</v>
      </c>
      <c r="K23" t="s">
        <v>17</v>
      </c>
      <c r="L23" t="s">
        <v>14</v>
      </c>
      <c r="M23" s="5">
        <v>15.173076923076923</v>
      </c>
      <c r="N23">
        <v>4</v>
      </c>
      <c r="O23">
        <v>3</v>
      </c>
    </row>
    <row r="24" spans="2:15" x14ac:dyDescent="0.3">
      <c r="B24">
        <v>31</v>
      </c>
      <c r="C24" t="s">
        <v>18</v>
      </c>
      <c r="D24">
        <v>670</v>
      </c>
      <c r="E24">
        <v>26</v>
      </c>
      <c r="F24">
        <v>16</v>
      </c>
      <c r="G24">
        <v>1</v>
      </c>
      <c r="H24" t="s">
        <v>19</v>
      </c>
      <c r="I24" t="s">
        <v>20</v>
      </c>
      <c r="J24">
        <v>3</v>
      </c>
      <c r="K24" t="s">
        <v>23</v>
      </c>
      <c r="L24" t="s">
        <v>18</v>
      </c>
      <c r="M24" s="5">
        <v>15.375527426160337</v>
      </c>
      <c r="N24">
        <v>4</v>
      </c>
      <c r="O24">
        <v>2</v>
      </c>
    </row>
    <row r="25" spans="2:15" x14ac:dyDescent="0.3">
      <c r="B25">
        <v>34</v>
      </c>
      <c r="C25" t="s">
        <v>18</v>
      </c>
      <c r="D25">
        <v>776.33181818181822</v>
      </c>
      <c r="E25">
        <v>19</v>
      </c>
      <c r="F25">
        <v>18</v>
      </c>
      <c r="G25">
        <v>2</v>
      </c>
      <c r="H25" t="s">
        <v>19</v>
      </c>
      <c r="I25" t="s">
        <v>22</v>
      </c>
      <c r="J25">
        <v>4</v>
      </c>
      <c r="K25" t="s">
        <v>23</v>
      </c>
      <c r="L25" t="s">
        <v>18</v>
      </c>
      <c r="M25" s="5">
        <v>11</v>
      </c>
      <c r="N25">
        <v>3</v>
      </c>
      <c r="O25">
        <v>3</v>
      </c>
    </row>
    <row r="26" spans="2:15" x14ac:dyDescent="0.3">
      <c r="B26">
        <v>28</v>
      </c>
      <c r="C26" t="s">
        <v>14</v>
      </c>
      <c r="D26">
        <v>103</v>
      </c>
      <c r="E26">
        <v>24</v>
      </c>
      <c r="F26">
        <v>19</v>
      </c>
      <c r="G26">
        <v>3</v>
      </c>
      <c r="H26" t="s">
        <v>19</v>
      </c>
      <c r="I26" t="s">
        <v>22</v>
      </c>
      <c r="J26">
        <v>3</v>
      </c>
      <c r="K26" t="s">
        <v>17</v>
      </c>
      <c r="L26" t="s">
        <v>14</v>
      </c>
      <c r="M26" s="5">
        <v>14</v>
      </c>
      <c r="N26">
        <v>2</v>
      </c>
      <c r="O26">
        <v>3</v>
      </c>
    </row>
    <row r="27" spans="2:15" x14ac:dyDescent="0.3">
      <c r="B27">
        <v>29</v>
      </c>
      <c r="C27" t="s">
        <v>18</v>
      </c>
      <c r="D27">
        <v>805.3360655737705</v>
      </c>
      <c r="E27">
        <v>21</v>
      </c>
      <c r="F27">
        <v>20</v>
      </c>
      <c r="G27">
        <v>2</v>
      </c>
      <c r="H27" t="s">
        <v>15</v>
      </c>
      <c r="I27" t="s">
        <v>24</v>
      </c>
      <c r="J27">
        <v>1</v>
      </c>
      <c r="K27" t="s">
        <v>23</v>
      </c>
      <c r="L27" t="s">
        <v>18</v>
      </c>
      <c r="M27" s="5">
        <v>15.345132743362832</v>
      </c>
      <c r="N27">
        <v>3</v>
      </c>
      <c r="O27">
        <v>3</v>
      </c>
    </row>
    <row r="28" spans="2:15" x14ac:dyDescent="0.3">
      <c r="B28">
        <v>32</v>
      </c>
      <c r="C28" t="s">
        <v>18</v>
      </c>
      <c r="D28">
        <v>334</v>
      </c>
      <c r="E28">
        <v>5</v>
      </c>
      <c r="F28">
        <v>21</v>
      </c>
      <c r="G28">
        <v>1</v>
      </c>
      <c r="H28" t="s">
        <v>19</v>
      </c>
      <c r="I28" t="s">
        <v>20</v>
      </c>
      <c r="J28">
        <v>2</v>
      </c>
      <c r="K28" t="s">
        <v>23</v>
      </c>
      <c r="L28" t="s">
        <v>14</v>
      </c>
      <c r="M28" s="5">
        <v>15.375527426160337</v>
      </c>
      <c r="N28">
        <v>4</v>
      </c>
      <c r="O28">
        <v>2</v>
      </c>
    </row>
    <row r="29" spans="2:15" x14ac:dyDescent="0.3">
      <c r="B29">
        <v>22</v>
      </c>
      <c r="C29" t="s">
        <v>18</v>
      </c>
      <c r="D29">
        <v>1123</v>
      </c>
      <c r="E29">
        <v>16</v>
      </c>
      <c r="F29">
        <v>22</v>
      </c>
      <c r="G29">
        <v>4</v>
      </c>
      <c r="H29" t="s">
        <v>19</v>
      </c>
      <c r="I29" t="s">
        <v>22</v>
      </c>
      <c r="J29">
        <v>4</v>
      </c>
      <c r="K29" t="s">
        <v>23</v>
      </c>
      <c r="L29" t="s">
        <v>14</v>
      </c>
      <c r="M29" s="5">
        <v>13</v>
      </c>
      <c r="N29">
        <v>2</v>
      </c>
      <c r="O29">
        <v>2</v>
      </c>
    </row>
    <row r="30" spans="2:15" x14ac:dyDescent="0.3">
      <c r="B30">
        <v>53</v>
      </c>
      <c r="C30" t="s">
        <v>18</v>
      </c>
      <c r="D30">
        <v>1219</v>
      </c>
      <c r="E30">
        <v>2</v>
      </c>
      <c r="F30">
        <v>23</v>
      </c>
      <c r="G30">
        <v>1</v>
      </c>
      <c r="H30" t="s">
        <v>15</v>
      </c>
      <c r="I30" t="s">
        <v>26</v>
      </c>
      <c r="J30">
        <v>4</v>
      </c>
      <c r="K30" t="s">
        <v>21</v>
      </c>
      <c r="L30" t="s">
        <v>18</v>
      </c>
      <c r="M30" s="5">
        <v>16</v>
      </c>
      <c r="N30">
        <v>3</v>
      </c>
      <c r="O30">
        <v>3</v>
      </c>
    </row>
    <row r="31" spans="2:15" x14ac:dyDescent="0.3">
      <c r="B31">
        <v>38</v>
      </c>
      <c r="C31" t="s">
        <v>18</v>
      </c>
      <c r="D31">
        <v>773.53418803418799</v>
      </c>
      <c r="E31">
        <v>2</v>
      </c>
      <c r="F31">
        <v>24</v>
      </c>
      <c r="G31">
        <v>4</v>
      </c>
      <c r="H31" t="s">
        <v>19</v>
      </c>
      <c r="I31" t="s">
        <v>20</v>
      </c>
      <c r="J31">
        <v>4</v>
      </c>
      <c r="K31" t="s">
        <v>17</v>
      </c>
      <c r="L31" t="s">
        <v>14</v>
      </c>
      <c r="M31" s="5">
        <v>11</v>
      </c>
      <c r="N31">
        <v>3</v>
      </c>
      <c r="O31">
        <v>3</v>
      </c>
    </row>
    <row r="32" spans="2:15" x14ac:dyDescent="0.3">
      <c r="B32">
        <v>24</v>
      </c>
      <c r="C32" t="s">
        <v>18</v>
      </c>
      <c r="D32">
        <v>673</v>
      </c>
      <c r="E32">
        <v>11</v>
      </c>
      <c r="F32">
        <v>26</v>
      </c>
      <c r="G32">
        <v>1</v>
      </c>
      <c r="H32" t="s">
        <v>15</v>
      </c>
      <c r="I32" t="s">
        <v>24</v>
      </c>
      <c r="J32">
        <v>3</v>
      </c>
      <c r="K32" t="s">
        <v>23</v>
      </c>
      <c r="L32" t="s">
        <v>18</v>
      </c>
      <c r="M32" s="5">
        <v>18</v>
      </c>
      <c r="N32">
        <v>4</v>
      </c>
      <c r="O32">
        <v>2</v>
      </c>
    </row>
    <row r="33" spans="2:15" x14ac:dyDescent="0.3">
      <c r="B33">
        <v>36</v>
      </c>
      <c r="C33" t="s">
        <v>14</v>
      </c>
      <c r="D33">
        <v>1218</v>
      </c>
      <c r="E33">
        <v>9</v>
      </c>
      <c r="F33">
        <v>27</v>
      </c>
      <c r="G33">
        <v>3</v>
      </c>
      <c r="H33" t="s">
        <v>19</v>
      </c>
      <c r="I33" t="s">
        <v>27</v>
      </c>
      <c r="J33">
        <v>1</v>
      </c>
      <c r="K33" t="s">
        <v>17</v>
      </c>
      <c r="L33" t="s">
        <v>18</v>
      </c>
      <c r="M33" s="5">
        <v>23</v>
      </c>
      <c r="N33">
        <v>2</v>
      </c>
      <c r="O33">
        <v>3</v>
      </c>
    </row>
    <row r="34" spans="2:15" x14ac:dyDescent="0.3">
      <c r="B34">
        <v>34</v>
      </c>
      <c r="C34" t="s">
        <v>18</v>
      </c>
      <c r="D34">
        <v>776.57377049180332</v>
      </c>
      <c r="E34">
        <v>7</v>
      </c>
      <c r="F34">
        <v>28</v>
      </c>
      <c r="G34">
        <v>1</v>
      </c>
      <c r="H34" t="s">
        <v>15</v>
      </c>
      <c r="I34" t="s">
        <v>28</v>
      </c>
      <c r="J34">
        <v>2</v>
      </c>
      <c r="K34" t="s">
        <v>17</v>
      </c>
      <c r="L34" t="s">
        <v>18</v>
      </c>
      <c r="M34" s="5">
        <v>11</v>
      </c>
      <c r="N34">
        <v>3</v>
      </c>
      <c r="O34">
        <v>3</v>
      </c>
    </row>
    <row r="35" spans="2:15" x14ac:dyDescent="0.3">
      <c r="B35">
        <v>21</v>
      </c>
      <c r="C35" t="s">
        <v>18</v>
      </c>
      <c r="D35">
        <v>773.53418803418799</v>
      </c>
      <c r="E35">
        <v>15</v>
      </c>
      <c r="F35">
        <v>30</v>
      </c>
      <c r="G35">
        <v>3</v>
      </c>
      <c r="H35" t="s">
        <v>19</v>
      </c>
      <c r="I35" t="s">
        <v>20</v>
      </c>
      <c r="J35">
        <v>4</v>
      </c>
      <c r="K35" t="s">
        <v>17</v>
      </c>
      <c r="L35" t="s">
        <v>18</v>
      </c>
      <c r="M35" s="5">
        <v>14</v>
      </c>
      <c r="N35">
        <v>4</v>
      </c>
      <c r="O35">
        <v>3</v>
      </c>
    </row>
    <row r="36" spans="2:15" x14ac:dyDescent="0.3">
      <c r="B36">
        <v>34</v>
      </c>
      <c r="C36" t="s">
        <v>14</v>
      </c>
      <c r="D36">
        <v>699</v>
      </c>
      <c r="E36">
        <v>6</v>
      </c>
      <c r="F36">
        <v>31</v>
      </c>
      <c r="G36">
        <v>2</v>
      </c>
      <c r="H36" t="s">
        <v>19</v>
      </c>
      <c r="I36" t="s">
        <v>20</v>
      </c>
      <c r="J36">
        <v>1</v>
      </c>
      <c r="K36" t="s">
        <v>17</v>
      </c>
      <c r="L36" t="s">
        <v>18</v>
      </c>
      <c r="M36" s="5">
        <v>11</v>
      </c>
      <c r="N36">
        <v>3</v>
      </c>
      <c r="O36">
        <v>3</v>
      </c>
    </row>
    <row r="37" spans="2:15" x14ac:dyDescent="0.3">
      <c r="B37">
        <v>53</v>
      </c>
      <c r="C37" t="s">
        <v>18</v>
      </c>
      <c r="D37">
        <v>1282</v>
      </c>
      <c r="E37">
        <v>5</v>
      </c>
      <c r="F37">
        <v>32</v>
      </c>
      <c r="G37">
        <v>3</v>
      </c>
      <c r="H37" t="s">
        <v>15</v>
      </c>
      <c r="I37" t="s">
        <v>26</v>
      </c>
      <c r="J37">
        <v>3</v>
      </c>
      <c r="K37" t="s">
        <v>23</v>
      </c>
      <c r="L37" t="s">
        <v>18</v>
      </c>
      <c r="M37" s="5">
        <v>11</v>
      </c>
      <c r="N37">
        <v>4</v>
      </c>
      <c r="O37">
        <v>2</v>
      </c>
    </row>
    <row r="38" spans="2:15" x14ac:dyDescent="0.3">
      <c r="B38">
        <v>32</v>
      </c>
      <c r="C38" t="s">
        <v>14</v>
      </c>
      <c r="D38">
        <v>1125</v>
      </c>
      <c r="E38">
        <v>16</v>
      </c>
      <c r="F38">
        <v>33</v>
      </c>
      <c r="G38">
        <v>2</v>
      </c>
      <c r="H38" t="s">
        <v>15</v>
      </c>
      <c r="I38" t="s">
        <v>20</v>
      </c>
      <c r="J38">
        <v>1</v>
      </c>
      <c r="K38" t="s">
        <v>17</v>
      </c>
      <c r="L38" t="s">
        <v>14</v>
      </c>
      <c r="M38" s="5">
        <v>22</v>
      </c>
      <c r="N38">
        <v>2</v>
      </c>
      <c r="O38">
        <v>3</v>
      </c>
    </row>
    <row r="39" spans="2:15" x14ac:dyDescent="0.3">
      <c r="B39">
        <v>42</v>
      </c>
      <c r="C39" t="s">
        <v>18</v>
      </c>
      <c r="D39">
        <v>691</v>
      </c>
      <c r="E39">
        <v>8</v>
      </c>
      <c r="F39">
        <v>35</v>
      </c>
      <c r="G39">
        <v>3</v>
      </c>
      <c r="H39" t="s">
        <v>19</v>
      </c>
      <c r="I39" t="s">
        <v>16</v>
      </c>
      <c r="J39">
        <v>2</v>
      </c>
      <c r="K39" t="s">
        <v>21</v>
      </c>
      <c r="L39" t="s">
        <v>18</v>
      </c>
      <c r="M39" s="5">
        <v>11</v>
      </c>
      <c r="N39">
        <v>4</v>
      </c>
      <c r="O39">
        <v>3</v>
      </c>
    </row>
    <row r="40" spans="2:15" x14ac:dyDescent="0.3">
      <c r="B40">
        <v>44</v>
      </c>
      <c r="C40" t="s">
        <v>18</v>
      </c>
      <c r="D40">
        <v>477</v>
      </c>
      <c r="E40">
        <v>7</v>
      </c>
      <c r="F40">
        <v>36</v>
      </c>
      <c r="G40">
        <v>1</v>
      </c>
      <c r="H40" t="s">
        <v>15</v>
      </c>
      <c r="I40" t="s">
        <v>25</v>
      </c>
      <c r="J40">
        <v>4</v>
      </c>
      <c r="K40" t="s">
        <v>21</v>
      </c>
      <c r="L40" t="s">
        <v>18</v>
      </c>
      <c r="M40" s="5">
        <v>14</v>
      </c>
      <c r="N40">
        <v>4</v>
      </c>
      <c r="O40">
        <v>3</v>
      </c>
    </row>
    <row r="41" spans="2:15" x14ac:dyDescent="0.3">
      <c r="B41">
        <v>46</v>
      </c>
      <c r="C41" t="s">
        <v>18</v>
      </c>
      <c r="D41">
        <v>705</v>
      </c>
      <c r="E41">
        <v>2</v>
      </c>
      <c r="F41">
        <v>38</v>
      </c>
      <c r="G41">
        <v>2</v>
      </c>
      <c r="H41" t="s">
        <v>15</v>
      </c>
      <c r="I41" t="s">
        <v>26</v>
      </c>
      <c r="J41">
        <v>1</v>
      </c>
      <c r="K41" t="s">
        <v>17</v>
      </c>
      <c r="L41" t="s">
        <v>18</v>
      </c>
      <c r="M41" s="5">
        <v>12</v>
      </c>
      <c r="N41">
        <v>4</v>
      </c>
      <c r="O41">
        <v>2</v>
      </c>
    </row>
    <row r="42" spans="2:15" x14ac:dyDescent="0.3">
      <c r="B42">
        <v>33</v>
      </c>
      <c r="C42" t="s">
        <v>18</v>
      </c>
      <c r="D42">
        <v>924</v>
      </c>
      <c r="E42">
        <v>2</v>
      </c>
      <c r="F42">
        <v>39</v>
      </c>
      <c r="G42">
        <v>3</v>
      </c>
      <c r="H42" t="s">
        <v>19</v>
      </c>
      <c r="I42" t="s">
        <v>22</v>
      </c>
      <c r="J42">
        <v>4</v>
      </c>
      <c r="K42" t="s">
        <v>17</v>
      </c>
      <c r="L42" t="s">
        <v>18</v>
      </c>
      <c r="M42" s="5">
        <v>11</v>
      </c>
      <c r="N42">
        <v>4</v>
      </c>
      <c r="O42">
        <v>3</v>
      </c>
    </row>
    <row r="43" spans="2:15" x14ac:dyDescent="0.3">
      <c r="B43">
        <v>44</v>
      </c>
      <c r="C43" t="s">
        <v>18</v>
      </c>
      <c r="D43">
        <v>1459</v>
      </c>
      <c r="E43">
        <v>10</v>
      </c>
      <c r="F43">
        <v>40</v>
      </c>
      <c r="G43">
        <v>4</v>
      </c>
      <c r="H43" t="s">
        <v>19</v>
      </c>
      <c r="I43" t="s">
        <v>25</v>
      </c>
      <c r="J43">
        <v>4</v>
      </c>
      <c r="K43" t="s">
        <v>21</v>
      </c>
      <c r="L43" t="s">
        <v>14</v>
      </c>
      <c r="M43" s="5">
        <v>13</v>
      </c>
      <c r="N43">
        <v>4</v>
      </c>
      <c r="O43">
        <v>4</v>
      </c>
    </row>
    <row r="44" spans="2:15" x14ac:dyDescent="0.3">
      <c r="B44">
        <v>30</v>
      </c>
      <c r="C44" t="s">
        <v>18</v>
      </c>
      <c r="D44">
        <v>125</v>
      </c>
      <c r="E44">
        <v>9</v>
      </c>
      <c r="F44">
        <v>41</v>
      </c>
      <c r="G44">
        <v>4</v>
      </c>
      <c r="H44" t="s">
        <v>19</v>
      </c>
      <c r="I44" t="s">
        <v>22</v>
      </c>
      <c r="J44">
        <v>3</v>
      </c>
      <c r="K44" t="s">
        <v>17</v>
      </c>
      <c r="L44" t="s">
        <v>18</v>
      </c>
      <c r="M44" s="5">
        <v>13</v>
      </c>
      <c r="N44">
        <v>1</v>
      </c>
      <c r="O44">
        <v>3</v>
      </c>
    </row>
    <row r="45" spans="2:15" x14ac:dyDescent="0.3">
      <c r="B45">
        <v>39</v>
      </c>
      <c r="C45" t="s">
        <v>14</v>
      </c>
      <c r="D45">
        <v>895</v>
      </c>
      <c r="E45">
        <v>5</v>
      </c>
      <c r="F45">
        <v>42</v>
      </c>
      <c r="G45">
        <v>4</v>
      </c>
      <c r="H45" t="s">
        <v>19</v>
      </c>
      <c r="I45" t="s">
        <v>27</v>
      </c>
      <c r="J45">
        <v>4</v>
      </c>
      <c r="K45" t="s">
        <v>21</v>
      </c>
      <c r="L45" t="s">
        <v>18</v>
      </c>
      <c r="M45" s="5">
        <v>14</v>
      </c>
      <c r="N45">
        <v>3</v>
      </c>
      <c r="O45">
        <v>4</v>
      </c>
    </row>
    <row r="46" spans="2:15" x14ac:dyDescent="0.3">
      <c r="B46">
        <v>24</v>
      </c>
      <c r="C46" t="s">
        <v>14</v>
      </c>
      <c r="D46">
        <v>813</v>
      </c>
      <c r="E46">
        <v>1</v>
      </c>
      <c r="F46">
        <v>45</v>
      </c>
      <c r="G46">
        <v>2</v>
      </c>
      <c r="H46" t="s">
        <v>19</v>
      </c>
      <c r="I46" t="s">
        <v>20</v>
      </c>
      <c r="J46">
        <v>4</v>
      </c>
      <c r="K46" t="s">
        <v>21</v>
      </c>
      <c r="L46" t="s">
        <v>14</v>
      </c>
      <c r="M46" s="5">
        <v>15.375527426160337</v>
      </c>
      <c r="N46">
        <v>1</v>
      </c>
      <c r="O46">
        <v>2</v>
      </c>
    </row>
    <row r="47" spans="2:15" x14ac:dyDescent="0.3">
      <c r="B47">
        <v>43</v>
      </c>
      <c r="C47" t="s">
        <v>18</v>
      </c>
      <c r="D47">
        <v>773.53418803418799</v>
      </c>
      <c r="E47">
        <v>2</v>
      </c>
      <c r="F47">
        <v>46</v>
      </c>
      <c r="G47">
        <v>4</v>
      </c>
      <c r="H47" t="s">
        <v>15</v>
      </c>
      <c r="I47" t="s">
        <v>20</v>
      </c>
      <c r="J47">
        <v>3</v>
      </c>
      <c r="K47" t="s">
        <v>23</v>
      </c>
      <c r="L47" t="s">
        <v>18</v>
      </c>
      <c r="M47" s="5">
        <v>15.375527426160337</v>
      </c>
      <c r="N47">
        <v>4</v>
      </c>
      <c r="O47">
        <v>2</v>
      </c>
    </row>
    <row r="48" spans="2:15" x14ac:dyDescent="0.3">
      <c r="B48">
        <v>50</v>
      </c>
      <c r="C48" t="s">
        <v>14</v>
      </c>
      <c r="D48">
        <v>803.12121212121212</v>
      </c>
      <c r="E48">
        <v>3</v>
      </c>
      <c r="F48">
        <v>47</v>
      </c>
      <c r="G48">
        <v>1</v>
      </c>
      <c r="H48" t="s">
        <v>19</v>
      </c>
      <c r="I48" t="s">
        <v>27</v>
      </c>
      <c r="J48">
        <v>3</v>
      </c>
      <c r="K48" t="s">
        <v>21</v>
      </c>
      <c r="L48" t="s">
        <v>14</v>
      </c>
      <c r="M48" s="5">
        <v>14</v>
      </c>
      <c r="N48">
        <v>3</v>
      </c>
      <c r="O48">
        <v>3</v>
      </c>
    </row>
    <row r="49" spans="2:15" x14ac:dyDescent="0.3">
      <c r="B49">
        <v>35</v>
      </c>
      <c r="C49" t="s">
        <v>18</v>
      </c>
      <c r="D49">
        <v>890</v>
      </c>
      <c r="E49">
        <v>2</v>
      </c>
      <c r="F49">
        <v>49</v>
      </c>
      <c r="G49">
        <v>4</v>
      </c>
      <c r="H49" t="s">
        <v>15</v>
      </c>
      <c r="I49" t="s">
        <v>27</v>
      </c>
      <c r="J49">
        <v>4</v>
      </c>
      <c r="K49" t="s">
        <v>21</v>
      </c>
      <c r="L49" t="s">
        <v>18</v>
      </c>
      <c r="M49" s="5">
        <v>13</v>
      </c>
      <c r="N49">
        <v>1</v>
      </c>
      <c r="O49">
        <v>3</v>
      </c>
    </row>
    <row r="50" spans="2:15" x14ac:dyDescent="0.3">
      <c r="B50">
        <v>36</v>
      </c>
      <c r="C50" t="s">
        <v>18</v>
      </c>
      <c r="D50">
        <v>852</v>
      </c>
      <c r="E50">
        <v>5</v>
      </c>
      <c r="F50">
        <v>51</v>
      </c>
      <c r="G50">
        <v>2</v>
      </c>
      <c r="H50" t="s">
        <v>15</v>
      </c>
      <c r="I50" t="s">
        <v>20</v>
      </c>
      <c r="J50">
        <v>1</v>
      </c>
      <c r="K50" t="s">
        <v>21</v>
      </c>
      <c r="L50" t="s">
        <v>14</v>
      </c>
      <c r="M50" s="5">
        <v>14</v>
      </c>
      <c r="N50">
        <v>4</v>
      </c>
      <c r="O50">
        <v>4</v>
      </c>
    </row>
    <row r="51" spans="2:15" x14ac:dyDescent="0.3">
      <c r="B51">
        <v>33</v>
      </c>
      <c r="C51" t="s">
        <v>18</v>
      </c>
      <c r="D51">
        <v>1141</v>
      </c>
      <c r="E51">
        <v>1</v>
      </c>
      <c r="F51">
        <v>52</v>
      </c>
      <c r="G51">
        <v>3</v>
      </c>
      <c r="H51" t="s">
        <v>15</v>
      </c>
      <c r="I51" t="s">
        <v>16</v>
      </c>
      <c r="J51">
        <v>1</v>
      </c>
      <c r="K51" t="s">
        <v>21</v>
      </c>
      <c r="L51" t="s">
        <v>18</v>
      </c>
      <c r="M51" s="5">
        <v>19</v>
      </c>
      <c r="N51">
        <v>1</v>
      </c>
      <c r="O51">
        <v>3</v>
      </c>
    </row>
    <row r="52" spans="2:15" x14ac:dyDescent="0.3">
      <c r="B52">
        <v>35</v>
      </c>
      <c r="C52" t="s">
        <v>18</v>
      </c>
      <c r="D52">
        <v>464</v>
      </c>
      <c r="E52">
        <v>4</v>
      </c>
      <c r="F52">
        <v>53</v>
      </c>
      <c r="G52">
        <v>3</v>
      </c>
      <c r="H52" t="s">
        <v>19</v>
      </c>
      <c r="I52" t="s">
        <v>22</v>
      </c>
      <c r="J52">
        <v>4</v>
      </c>
      <c r="K52" t="s">
        <v>23</v>
      </c>
      <c r="L52" t="s">
        <v>18</v>
      </c>
      <c r="M52" s="5">
        <v>12</v>
      </c>
      <c r="N52">
        <v>3</v>
      </c>
      <c r="O52">
        <v>3</v>
      </c>
    </row>
    <row r="53" spans="2:15" x14ac:dyDescent="0.3">
      <c r="B53">
        <v>27</v>
      </c>
      <c r="C53" t="s">
        <v>18</v>
      </c>
      <c r="D53">
        <v>1240</v>
      </c>
      <c r="E53">
        <v>2</v>
      </c>
      <c r="F53">
        <v>54</v>
      </c>
      <c r="G53">
        <v>4</v>
      </c>
      <c r="H53" t="s">
        <v>15</v>
      </c>
      <c r="I53" t="s">
        <v>22</v>
      </c>
      <c r="J53">
        <v>1</v>
      </c>
      <c r="K53" t="s">
        <v>23</v>
      </c>
      <c r="L53" t="s">
        <v>18</v>
      </c>
      <c r="M53" s="5">
        <v>13</v>
      </c>
      <c r="N53">
        <v>4</v>
      </c>
      <c r="O53">
        <v>3</v>
      </c>
    </row>
    <row r="54" spans="2:15" x14ac:dyDescent="0.3">
      <c r="B54">
        <v>26</v>
      </c>
      <c r="C54" t="s">
        <v>14</v>
      </c>
      <c r="D54">
        <v>1357</v>
      </c>
      <c r="E54">
        <v>25</v>
      </c>
      <c r="F54">
        <v>55</v>
      </c>
      <c r="G54">
        <v>1</v>
      </c>
      <c r="H54" t="s">
        <v>19</v>
      </c>
      <c r="I54" t="s">
        <v>22</v>
      </c>
      <c r="J54">
        <v>3</v>
      </c>
      <c r="K54" t="s">
        <v>17</v>
      </c>
      <c r="L54" t="s">
        <v>18</v>
      </c>
      <c r="M54" s="5">
        <v>12</v>
      </c>
      <c r="N54">
        <v>3</v>
      </c>
      <c r="O54">
        <v>2</v>
      </c>
    </row>
    <row r="55" spans="2:15" x14ac:dyDescent="0.3">
      <c r="B55">
        <v>27</v>
      </c>
      <c r="C55" t="s">
        <v>18</v>
      </c>
      <c r="D55">
        <v>994</v>
      </c>
      <c r="E55">
        <v>8</v>
      </c>
      <c r="F55">
        <v>56</v>
      </c>
      <c r="G55">
        <v>4</v>
      </c>
      <c r="H55" t="s">
        <v>19</v>
      </c>
      <c r="I55" t="s">
        <v>16</v>
      </c>
      <c r="J55">
        <v>3</v>
      </c>
      <c r="K55" t="s">
        <v>17</v>
      </c>
      <c r="L55" t="s">
        <v>18</v>
      </c>
      <c r="M55" s="5">
        <v>15</v>
      </c>
      <c r="N55">
        <v>4</v>
      </c>
      <c r="O55">
        <v>3</v>
      </c>
    </row>
    <row r="56" spans="2:15" x14ac:dyDescent="0.3">
      <c r="B56">
        <v>30</v>
      </c>
      <c r="C56" t="s">
        <v>18</v>
      </c>
      <c r="D56">
        <v>721</v>
      </c>
      <c r="E56">
        <v>1</v>
      </c>
      <c r="F56">
        <v>57</v>
      </c>
      <c r="G56">
        <v>3</v>
      </c>
      <c r="H56" t="s">
        <v>15</v>
      </c>
      <c r="I56" t="s">
        <v>22</v>
      </c>
      <c r="J56">
        <v>4</v>
      </c>
      <c r="K56" t="s">
        <v>17</v>
      </c>
      <c r="L56" t="s">
        <v>18</v>
      </c>
      <c r="M56" s="5">
        <v>23</v>
      </c>
      <c r="N56">
        <v>4</v>
      </c>
      <c r="O56">
        <v>3</v>
      </c>
    </row>
    <row r="57" spans="2:15" x14ac:dyDescent="0.3">
      <c r="B57">
        <v>41</v>
      </c>
      <c r="C57" t="s">
        <v>14</v>
      </c>
      <c r="D57">
        <v>1360</v>
      </c>
      <c r="E57">
        <v>12</v>
      </c>
      <c r="F57">
        <v>58</v>
      </c>
      <c r="G57">
        <v>2</v>
      </c>
      <c r="H57" t="s">
        <v>15</v>
      </c>
      <c r="I57" t="s">
        <v>28</v>
      </c>
      <c r="J57">
        <v>3</v>
      </c>
      <c r="K57" t="s">
        <v>21</v>
      </c>
      <c r="L57" t="s">
        <v>18</v>
      </c>
      <c r="M57" s="5">
        <v>12</v>
      </c>
      <c r="N57">
        <v>4</v>
      </c>
      <c r="O57">
        <v>3</v>
      </c>
    </row>
    <row r="58" spans="2:15" x14ac:dyDescent="0.3">
      <c r="B58">
        <v>34</v>
      </c>
      <c r="C58" t="s">
        <v>18</v>
      </c>
      <c r="D58">
        <v>1065</v>
      </c>
      <c r="E58">
        <v>23</v>
      </c>
      <c r="F58">
        <v>60</v>
      </c>
      <c r="G58">
        <v>2</v>
      </c>
      <c r="H58" t="s">
        <v>19</v>
      </c>
      <c r="I58" t="s">
        <v>16</v>
      </c>
      <c r="J58">
        <v>3</v>
      </c>
      <c r="K58" t="s">
        <v>17</v>
      </c>
      <c r="L58" t="s">
        <v>18</v>
      </c>
      <c r="M58" s="5">
        <v>20</v>
      </c>
      <c r="N58">
        <v>3</v>
      </c>
      <c r="O58">
        <v>3</v>
      </c>
    </row>
    <row r="59" spans="2:15" x14ac:dyDescent="0.3">
      <c r="B59">
        <v>37</v>
      </c>
      <c r="C59" t="s">
        <v>18</v>
      </c>
      <c r="D59">
        <v>408</v>
      </c>
      <c r="E59">
        <v>19</v>
      </c>
      <c r="F59">
        <v>61</v>
      </c>
      <c r="G59">
        <v>2</v>
      </c>
      <c r="H59" t="s">
        <v>19</v>
      </c>
      <c r="I59" t="s">
        <v>20</v>
      </c>
      <c r="J59">
        <v>2</v>
      </c>
      <c r="K59" t="s">
        <v>21</v>
      </c>
      <c r="L59" t="s">
        <v>18</v>
      </c>
      <c r="M59" s="5">
        <v>21</v>
      </c>
      <c r="N59">
        <v>1</v>
      </c>
      <c r="O59">
        <v>3</v>
      </c>
    </row>
    <row r="60" spans="2:15" x14ac:dyDescent="0.3">
      <c r="B60">
        <v>46</v>
      </c>
      <c r="C60" t="s">
        <v>18</v>
      </c>
      <c r="D60">
        <v>787.54826254826253</v>
      </c>
      <c r="E60">
        <v>5</v>
      </c>
      <c r="F60">
        <v>62</v>
      </c>
      <c r="G60">
        <v>1</v>
      </c>
      <c r="H60" t="s">
        <v>19</v>
      </c>
      <c r="I60" t="s">
        <v>16</v>
      </c>
      <c r="J60">
        <v>4</v>
      </c>
      <c r="K60" t="s">
        <v>17</v>
      </c>
      <c r="L60" t="s">
        <v>14</v>
      </c>
      <c r="M60" s="5">
        <v>21</v>
      </c>
      <c r="N60">
        <v>3</v>
      </c>
      <c r="O60">
        <v>3</v>
      </c>
    </row>
    <row r="61" spans="2:15" x14ac:dyDescent="0.3">
      <c r="B61">
        <v>35</v>
      </c>
      <c r="C61" t="s">
        <v>18</v>
      </c>
      <c r="D61">
        <v>1229</v>
      </c>
      <c r="E61">
        <v>8</v>
      </c>
      <c r="F61">
        <v>63</v>
      </c>
      <c r="G61">
        <v>4</v>
      </c>
      <c r="H61" t="s">
        <v>19</v>
      </c>
      <c r="I61" t="s">
        <v>22</v>
      </c>
      <c r="J61">
        <v>4</v>
      </c>
      <c r="K61" t="s">
        <v>21</v>
      </c>
      <c r="L61" t="s">
        <v>18</v>
      </c>
      <c r="M61" s="5">
        <v>19</v>
      </c>
      <c r="N61">
        <v>4</v>
      </c>
      <c r="O61">
        <v>3</v>
      </c>
    </row>
    <row r="62" spans="2:15" x14ac:dyDescent="0.3">
      <c r="B62">
        <v>48</v>
      </c>
      <c r="C62" t="s">
        <v>14</v>
      </c>
      <c r="D62">
        <v>626</v>
      </c>
      <c r="E62">
        <v>1</v>
      </c>
      <c r="F62">
        <v>64</v>
      </c>
      <c r="G62">
        <v>1</v>
      </c>
      <c r="H62" t="s">
        <v>19</v>
      </c>
      <c r="I62" t="s">
        <v>22</v>
      </c>
      <c r="J62">
        <v>3</v>
      </c>
      <c r="K62" t="s">
        <v>17</v>
      </c>
      <c r="L62" t="s">
        <v>14</v>
      </c>
      <c r="M62" s="5">
        <v>13</v>
      </c>
      <c r="N62">
        <v>4</v>
      </c>
      <c r="O62">
        <v>3</v>
      </c>
    </row>
    <row r="63" spans="2:15" x14ac:dyDescent="0.3">
      <c r="B63">
        <v>28</v>
      </c>
      <c r="C63" t="s">
        <v>14</v>
      </c>
      <c r="D63">
        <v>776.33181818181822</v>
      </c>
      <c r="E63">
        <v>5</v>
      </c>
      <c r="F63">
        <v>65</v>
      </c>
      <c r="G63">
        <v>3</v>
      </c>
      <c r="H63" t="s">
        <v>19</v>
      </c>
      <c r="I63" t="s">
        <v>22</v>
      </c>
      <c r="J63">
        <v>3</v>
      </c>
      <c r="K63" t="s">
        <v>17</v>
      </c>
      <c r="L63" t="s">
        <v>14</v>
      </c>
      <c r="M63" s="5">
        <v>13</v>
      </c>
      <c r="N63">
        <v>3</v>
      </c>
      <c r="O63">
        <v>2</v>
      </c>
    </row>
    <row r="64" spans="2:15" x14ac:dyDescent="0.3">
      <c r="B64">
        <v>44</v>
      </c>
      <c r="C64" t="s">
        <v>18</v>
      </c>
      <c r="D64">
        <v>1488</v>
      </c>
      <c r="E64">
        <v>1</v>
      </c>
      <c r="F64">
        <v>68</v>
      </c>
      <c r="G64">
        <v>2</v>
      </c>
      <c r="H64" t="s">
        <v>15</v>
      </c>
      <c r="I64" t="s">
        <v>16</v>
      </c>
      <c r="J64">
        <v>1</v>
      </c>
      <c r="K64" t="s">
        <v>23</v>
      </c>
      <c r="L64" t="s">
        <v>14</v>
      </c>
      <c r="M64" s="5">
        <v>21</v>
      </c>
      <c r="N64">
        <v>3</v>
      </c>
      <c r="O64">
        <v>2</v>
      </c>
    </row>
    <row r="65" spans="2:15" x14ac:dyDescent="0.3">
      <c r="B65">
        <v>35</v>
      </c>
      <c r="C65" t="s">
        <v>18</v>
      </c>
      <c r="D65">
        <v>1097</v>
      </c>
      <c r="E65">
        <v>11</v>
      </c>
      <c r="F65">
        <v>70</v>
      </c>
      <c r="G65">
        <v>3</v>
      </c>
      <c r="H65" t="s">
        <v>19</v>
      </c>
      <c r="I65" t="s">
        <v>25</v>
      </c>
      <c r="J65">
        <v>1</v>
      </c>
      <c r="K65" t="s">
        <v>21</v>
      </c>
      <c r="L65" t="s">
        <v>14</v>
      </c>
      <c r="M65" s="5">
        <v>13</v>
      </c>
      <c r="N65">
        <v>3</v>
      </c>
      <c r="O65">
        <v>3</v>
      </c>
    </row>
    <row r="66" spans="2:15" x14ac:dyDescent="0.3">
      <c r="B66">
        <v>26</v>
      </c>
      <c r="C66" t="s">
        <v>18</v>
      </c>
      <c r="D66">
        <v>1443</v>
      </c>
      <c r="E66">
        <v>23</v>
      </c>
      <c r="F66">
        <v>72</v>
      </c>
      <c r="G66">
        <v>3</v>
      </c>
      <c r="H66" t="s">
        <v>15</v>
      </c>
      <c r="I66" t="s">
        <v>16</v>
      </c>
      <c r="J66">
        <v>4</v>
      </c>
      <c r="K66" t="s">
        <v>21</v>
      </c>
      <c r="L66" t="s">
        <v>14</v>
      </c>
      <c r="M66" s="5">
        <v>19</v>
      </c>
      <c r="N66">
        <v>3</v>
      </c>
      <c r="O66">
        <v>2</v>
      </c>
    </row>
    <row r="67" spans="2:15" x14ac:dyDescent="0.3">
      <c r="B67">
        <v>33</v>
      </c>
      <c r="C67" t="s">
        <v>18</v>
      </c>
      <c r="D67">
        <v>515</v>
      </c>
      <c r="E67">
        <v>1</v>
      </c>
      <c r="F67">
        <v>73</v>
      </c>
      <c r="G67">
        <v>1</v>
      </c>
      <c r="H67" t="s">
        <v>15</v>
      </c>
      <c r="I67" t="s">
        <v>28</v>
      </c>
      <c r="J67">
        <v>4</v>
      </c>
      <c r="K67" t="s">
        <v>17</v>
      </c>
      <c r="L67" t="s">
        <v>14</v>
      </c>
      <c r="M67" s="5">
        <v>12</v>
      </c>
      <c r="N67">
        <v>3</v>
      </c>
      <c r="O67">
        <v>3</v>
      </c>
    </row>
    <row r="68" spans="2:15" x14ac:dyDescent="0.3">
      <c r="B68">
        <v>35</v>
      </c>
      <c r="C68" t="s">
        <v>18</v>
      </c>
      <c r="D68">
        <v>853</v>
      </c>
      <c r="E68">
        <v>18</v>
      </c>
      <c r="F68">
        <v>74</v>
      </c>
      <c r="G68">
        <v>2</v>
      </c>
      <c r="H68" t="s">
        <v>19</v>
      </c>
      <c r="I68" t="s">
        <v>16</v>
      </c>
      <c r="J68">
        <v>1</v>
      </c>
      <c r="K68" t="s">
        <v>21</v>
      </c>
      <c r="L68" t="s">
        <v>18</v>
      </c>
      <c r="M68" s="5">
        <v>22</v>
      </c>
      <c r="N68">
        <v>4</v>
      </c>
      <c r="O68">
        <v>2</v>
      </c>
    </row>
    <row r="69" spans="2:15" x14ac:dyDescent="0.3">
      <c r="B69">
        <v>35</v>
      </c>
      <c r="C69" t="s">
        <v>18</v>
      </c>
      <c r="D69">
        <v>1142</v>
      </c>
      <c r="E69">
        <v>23</v>
      </c>
      <c r="F69">
        <v>75</v>
      </c>
      <c r="G69">
        <v>3</v>
      </c>
      <c r="H69" t="s">
        <v>15</v>
      </c>
      <c r="I69" t="s">
        <v>22</v>
      </c>
      <c r="J69">
        <v>1</v>
      </c>
      <c r="K69" t="s">
        <v>21</v>
      </c>
      <c r="L69" t="s">
        <v>14</v>
      </c>
      <c r="M69" s="5">
        <v>15</v>
      </c>
      <c r="N69">
        <v>3</v>
      </c>
      <c r="O69">
        <v>3</v>
      </c>
    </row>
    <row r="70" spans="2:15" x14ac:dyDescent="0.3">
      <c r="B70">
        <v>31</v>
      </c>
      <c r="C70" t="s">
        <v>18</v>
      </c>
      <c r="D70">
        <v>655</v>
      </c>
      <c r="E70">
        <v>7</v>
      </c>
      <c r="F70">
        <v>76</v>
      </c>
      <c r="G70">
        <v>4</v>
      </c>
      <c r="H70" t="s">
        <v>19</v>
      </c>
      <c r="I70" t="s">
        <v>22</v>
      </c>
      <c r="J70">
        <v>4</v>
      </c>
      <c r="K70" t="s">
        <v>23</v>
      </c>
      <c r="L70" t="s">
        <v>18</v>
      </c>
      <c r="M70" s="5">
        <v>22</v>
      </c>
      <c r="N70">
        <v>4</v>
      </c>
      <c r="O70">
        <v>2</v>
      </c>
    </row>
    <row r="71" spans="2:15" x14ac:dyDescent="0.3">
      <c r="B71">
        <v>37</v>
      </c>
      <c r="C71" t="s">
        <v>18</v>
      </c>
      <c r="D71">
        <v>1115</v>
      </c>
      <c r="E71">
        <v>1</v>
      </c>
      <c r="F71">
        <v>77</v>
      </c>
      <c r="G71">
        <v>1</v>
      </c>
      <c r="H71" t="s">
        <v>19</v>
      </c>
      <c r="I71" t="s">
        <v>24</v>
      </c>
      <c r="J71">
        <v>3</v>
      </c>
      <c r="K71" t="s">
        <v>23</v>
      </c>
      <c r="L71" t="s">
        <v>18</v>
      </c>
      <c r="M71" s="5">
        <v>18</v>
      </c>
      <c r="N71">
        <v>3</v>
      </c>
      <c r="O71">
        <v>4</v>
      </c>
    </row>
    <row r="72" spans="2:15" x14ac:dyDescent="0.3">
      <c r="B72">
        <v>32</v>
      </c>
      <c r="C72" t="s">
        <v>18</v>
      </c>
      <c r="D72">
        <v>427</v>
      </c>
      <c r="E72">
        <v>1</v>
      </c>
      <c r="F72">
        <v>78</v>
      </c>
      <c r="G72">
        <v>1</v>
      </c>
      <c r="H72" t="s">
        <v>19</v>
      </c>
      <c r="I72" t="s">
        <v>24</v>
      </c>
      <c r="J72">
        <v>4</v>
      </c>
      <c r="K72" t="s">
        <v>21</v>
      </c>
      <c r="L72" t="s">
        <v>14</v>
      </c>
      <c r="M72" s="5">
        <v>22</v>
      </c>
      <c r="N72">
        <v>2</v>
      </c>
      <c r="O72">
        <v>3</v>
      </c>
    </row>
    <row r="73" spans="2:15" x14ac:dyDescent="0.3">
      <c r="B73">
        <v>38</v>
      </c>
      <c r="C73" t="s">
        <v>18</v>
      </c>
      <c r="D73">
        <v>776.33181818181822</v>
      </c>
      <c r="E73">
        <v>29</v>
      </c>
      <c r="F73">
        <v>79</v>
      </c>
      <c r="G73">
        <v>4</v>
      </c>
      <c r="H73" t="s">
        <v>15</v>
      </c>
      <c r="I73" t="s">
        <v>22</v>
      </c>
      <c r="J73">
        <v>4</v>
      </c>
      <c r="K73" t="s">
        <v>17</v>
      </c>
      <c r="L73" t="s">
        <v>18</v>
      </c>
      <c r="M73" s="5">
        <v>11</v>
      </c>
      <c r="N73">
        <v>4</v>
      </c>
      <c r="O73">
        <v>3</v>
      </c>
    </row>
    <row r="74" spans="2:15" x14ac:dyDescent="0.3">
      <c r="B74">
        <v>50</v>
      </c>
      <c r="C74" t="s">
        <v>18</v>
      </c>
      <c r="D74">
        <v>989</v>
      </c>
      <c r="E74">
        <v>7</v>
      </c>
      <c r="F74">
        <v>80</v>
      </c>
      <c r="G74">
        <v>2</v>
      </c>
      <c r="H74" t="s">
        <v>15</v>
      </c>
      <c r="I74" t="s">
        <v>28</v>
      </c>
      <c r="J74">
        <v>3</v>
      </c>
      <c r="K74" t="s">
        <v>23</v>
      </c>
      <c r="L74" t="s">
        <v>14</v>
      </c>
      <c r="M74" s="5">
        <v>12</v>
      </c>
      <c r="N74">
        <v>4</v>
      </c>
      <c r="O74">
        <v>2</v>
      </c>
    </row>
    <row r="75" spans="2:15" x14ac:dyDescent="0.3">
      <c r="B75">
        <v>59</v>
      </c>
      <c r="C75" t="s">
        <v>18</v>
      </c>
      <c r="D75">
        <v>1435</v>
      </c>
      <c r="E75">
        <v>25</v>
      </c>
      <c r="F75">
        <v>81</v>
      </c>
      <c r="G75">
        <v>1</v>
      </c>
      <c r="H75" t="s">
        <v>15</v>
      </c>
      <c r="I75" t="s">
        <v>16</v>
      </c>
      <c r="J75">
        <v>1</v>
      </c>
      <c r="K75" t="s">
        <v>17</v>
      </c>
      <c r="L75" t="s">
        <v>18</v>
      </c>
      <c r="M75" s="5">
        <v>11</v>
      </c>
      <c r="N75">
        <v>4</v>
      </c>
      <c r="O75">
        <v>2</v>
      </c>
    </row>
    <row r="76" spans="2:15" x14ac:dyDescent="0.3">
      <c r="B76">
        <v>36</v>
      </c>
      <c r="C76" t="s">
        <v>18</v>
      </c>
      <c r="D76">
        <v>1223</v>
      </c>
      <c r="E76">
        <v>8</v>
      </c>
      <c r="F76">
        <v>83</v>
      </c>
      <c r="G76">
        <v>3</v>
      </c>
      <c r="H76" t="s">
        <v>15</v>
      </c>
      <c r="I76" t="s">
        <v>25</v>
      </c>
      <c r="J76">
        <v>3</v>
      </c>
      <c r="K76" t="s">
        <v>23</v>
      </c>
      <c r="L76" t="s">
        <v>18</v>
      </c>
      <c r="M76" s="5">
        <v>15.69811320754717</v>
      </c>
      <c r="N76">
        <v>2</v>
      </c>
      <c r="O76">
        <v>3</v>
      </c>
    </row>
    <row r="77" spans="2:15" x14ac:dyDescent="0.3">
      <c r="B77">
        <v>55</v>
      </c>
      <c r="C77" t="s">
        <v>18</v>
      </c>
      <c r="D77">
        <v>836</v>
      </c>
      <c r="E77">
        <v>8</v>
      </c>
      <c r="F77">
        <v>84</v>
      </c>
      <c r="G77">
        <v>4</v>
      </c>
      <c r="H77" t="s">
        <v>15</v>
      </c>
      <c r="I77" t="s">
        <v>26</v>
      </c>
      <c r="J77">
        <v>3</v>
      </c>
      <c r="K77" t="s">
        <v>23</v>
      </c>
      <c r="L77" t="s">
        <v>14</v>
      </c>
      <c r="M77" s="5">
        <v>15.049382716049383</v>
      </c>
      <c r="N77">
        <v>3</v>
      </c>
      <c r="O77">
        <v>3</v>
      </c>
    </row>
    <row r="78" spans="2:15" x14ac:dyDescent="0.3">
      <c r="B78">
        <v>36</v>
      </c>
      <c r="C78" t="s">
        <v>18</v>
      </c>
      <c r="D78">
        <v>1195</v>
      </c>
      <c r="E78">
        <v>11</v>
      </c>
      <c r="F78">
        <v>85</v>
      </c>
      <c r="G78">
        <v>2</v>
      </c>
      <c r="H78" t="s">
        <v>19</v>
      </c>
      <c r="I78" t="s">
        <v>24</v>
      </c>
      <c r="J78">
        <v>2</v>
      </c>
      <c r="K78" t="s">
        <v>17</v>
      </c>
      <c r="L78" t="s">
        <v>18</v>
      </c>
      <c r="M78" s="5">
        <v>15.345132743362832</v>
      </c>
      <c r="N78">
        <v>3</v>
      </c>
      <c r="O78">
        <v>3</v>
      </c>
    </row>
    <row r="79" spans="2:15" x14ac:dyDescent="0.3">
      <c r="B79">
        <v>45</v>
      </c>
      <c r="C79" t="s">
        <v>18</v>
      </c>
      <c r="D79">
        <v>1339</v>
      </c>
      <c r="E79">
        <v>7</v>
      </c>
      <c r="F79">
        <v>86</v>
      </c>
      <c r="G79">
        <v>2</v>
      </c>
      <c r="H79" t="s">
        <v>19</v>
      </c>
      <c r="I79" t="s">
        <v>20</v>
      </c>
      <c r="J79">
        <v>1</v>
      </c>
      <c r="K79" t="s">
        <v>23</v>
      </c>
      <c r="L79" t="s">
        <v>18</v>
      </c>
      <c r="M79" s="5">
        <v>15.375527426160337</v>
      </c>
      <c r="N79">
        <v>3</v>
      </c>
      <c r="O79">
        <v>3</v>
      </c>
    </row>
    <row r="80" spans="2:15" x14ac:dyDescent="0.3">
      <c r="B80">
        <v>35</v>
      </c>
      <c r="C80" t="s">
        <v>18</v>
      </c>
      <c r="D80">
        <v>664</v>
      </c>
      <c r="E80">
        <v>1</v>
      </c>
      <c r="F80">
        <v>88</v>
      </c>
      <c r="G80">
        <v>2</v>
      </c>
      <c r="H80" t="s">
        <v>19</v>
      </c>
      <c r="I80" t="s">
        <v>20</v>
      </c>
      <c r="J80">
        <v>1</v>
      </c>
      <c r="K80" t="s">
        <v>21</v>
      </c>
      <c r="L80" t="s">
        <v>18</v>
      </c>
      <c r="M80" s="5">
        <v>15.375527426160337</v>
      </c>
      <c r="N80">
        <v>4</v>
      </c>
      <c r="O80">
        <v>2</v>
      </c>
    </row>
    <row r="81" spans="2:15" x14ac:dyDescent="0.3">
      <c r="B81">
        <v>36</v>
      </c>
      <c r="C81" t="s">
        <v>14</v>
      </c>
      <c r="D81">
        <v>318</v>
      </c>
      <c r="E81">
        <v>9</v>
      </c>
      <c r="F81">
        <v>90</v>
      </c>
      <c r="G81">
        <v>4</v>
      </c>
      <c r="H81" t="s">
        <v>19</v>
      </c>
      <c r="I81" t="s">
        <v>20</v>
      </c>
      <c r="J81">
        <v>3</v>
      </c>
      <c r="K81" t="s">
        <v>21</v>
      </c>
      <c r="L81" t="s">
        <v>14</v>
      </c>
      <c r="M81" s="5">
        <v>15.375527426160337</v>
      </c>
      <c r="N81">
        <v>1</v>
      </c>
      <c r="O81">
        <v>2</v>
      </c>
    </row>
    <row r="82" spans="2:15" x14ac:dyDescent="0.3">
      <c r="B82">
        <v>59</v>
      </c>
      <c r="C82" t="s">
        <v>18</v>
      </c>
      <c r="D82">
        <v>1225</v>
      </c>
      <c r="E82">
        <v>1</v>
      </c>
      <c r="F82">
        <v>91</v>
      </c>
      <c r="G82">
        <v>1</v>
      </c>
      <c r="H82" t="s">
        <v>15</v>
      </c>
      <c r="I82" t="s">
        <v>16</v>
      </c>
      <c r="J82">
        <v>3</v>
      </c>
      <c r="K82" t="s">
        <v>17</v>
      </c>
      <c r="L82" t="s">
        <v>18</v>
      </c>
      <c r="M82" s="5">
        <v>14.945945945945946</v>
      </c>
      <c r="N82">
        <v>4</v>
      </c>
      <c r="O82">
        <v>2</v>
      </c>
    </row>
    <row r="83" spans="2:15" x14ac:dyDescent="0.3">
      <c r="B83">
        <v>29</v>
      </c>
      <c r="C83" t="s">
        <v>18</v>
      </c>
      <c r="D83">
        <v>1328</v>
      </c>
      <c r="E83">
        <v>2</v>
      </c>
      <c r="F83">
        <v>94</v>
      </c>
      <c r="G83">
        <v>3</v>
      </c>
      <c r="H83" t="s">
        <v>19</v>
      </c>
      <c r="I83" t="s">
        <v>20</v>
      </c>
      <c r="J83">
        <v>2</v>
      </c>
      <c r="K83" t="s">
        <v>21</v>
      </c>
      <c r="L83" t="s">
        <v>18</v>
      </c>
      <c r="M83" s="5">
        <v>15.375527426160337</v>
      </c>
      <c r="N83">
        <v>4</v>
      </c>
      <c r="O83">
        <v>3</v>
      </c>
    </row>
    <row r="84" spans="2:15" x14ac:dyDescent="0.3">
      <c r="B84">
        <v>31</v>
      </c>
      <c r="C84" t="s">
        <v>18</v>
      </c>
      <c r="D84">
        <v>1082</v>
      </c>
      <c r="E84">
        <v>1</v>
      </c>
      <c r="F84">
        <v>95</v>
      </c>
      <c r="G84">
        <v>3</v>
      </c>
      <c r="H84" t="s">
        <v>19</v>
      </c>
      <c r="I84" t="s">
        <v>20</v>
      </c>
      <c r="J84">
        <v>2</v>
      </c>
      <c r="K84" t="s">
        <v>17</v>
      </c>
      <c r="L84" t="s">
        <v>18</v>
      </c>
      <c r="M84" s="5">
        <v>17</v>
      </c>
      <c r="N84">
        <v>2</v>
      </c>
      <c r="O84">
        <v>3</v>
      </c>
    </row>
    <row r="85" spans="2:15" x14ac:dyDescent="0.3">
      <c r="B85">
        <v>32</v>
      </c>
      <c r="C85" t="s">
        <v>18</v>
      </c>
      <c r="D85">
        <v>548</v>
      </c>
      <c r="E85">
        <v>1</v>
      </c>
      <c r="F85">
        <v>96</v>
      </c>
      <c r="G85">
        <v>2</v>
      </c>
      <c r="H85" t="s">
        <v>19</v>
      </c>
      <c r="I85" t="s">
        <v>20</v>
      </c>
      <c r="J85">
        <v>2</v>
      </c>
      <c r="K85" t="s">
        <v>21</v>
      </c>
      <c r="L85" t="s">
        <v>18</v>
      </c>
      <c r="M85" s="5">
        <v>17</v>
      </c>
      <c r="N85">
        <v>2</v>
      </c>
      <c r="O85">
        <v>3</v>
      </c>
    </row>
    <row r="86" spans="2:15" x14ac:dyDescent="0.3">
      <c r="B86">
        <v>36</v>
      </c>
      <c r="C86" t="s">
        <v>18</v>
      </c>
      <c r="D86">
        <v>132</v>
      </c>
      <c r="E86">
        <v>6</v>
      </c>
      <c r="F86">
        <v>97</v>
      </c>
      <c r="G86">
        <v>2</v>
      </c>
      <c r="H86" t="s">
        <v>15</v>
      </c>
      <c r="I86" t="s">
        <v>22</v>
      </c>
      <c r="J86">
        <v>4</v>
      </c>
      <c r="K86" t="s">
        <v>21</v>
      </c>
      <c r="L86" t="s">
        <v>18</v>
      </c>
      <c r="M86" s="5">
        <v>12</v>
      </c>
      <c r="N86">
        <v>2</v>
      </c>
      <c r="O86">
        <v>3</v>
      </c>
    </row>
    <row r="87" spans="2:15" x14ac:dyDescent="0.3">
      <c r="B87">
        <v>31</v>
      </c>
      <c r="C87" t="s">
        <v>18</v>
      </c>
      <c r="D87">
        <v>746</v>
      </c>
      <c r="E87">
        <v>8</v>
      </c>
      <c r="F87">
        <v>98</v>
      </c>
      <c r="G87">
        <v>3</v>
      </c>
      <c r="H87" t="s">
        <v>15</v>
      </c>
      <c r="I87" t="s">
        <v>24</v>
      </c>
      <c r="J87">
        <v>4</v>
      </c>
      <c r="K87" t="s">
        <v>17</v>
      </c>
      <c r="L87" t="s">
        <v>18</v>
      </c>
      <c r="M87" s="5">
        <v>23</v>
      </c>
      <c r="N87">
        <v>4</v>
      </c>
      <c r="O87">
        <v>3</v>
      </c>
    </row>
    <row r="88" spans="2:15" x14ac:dyDescent="0.3">
      <c r="B88">
        <v>35</v>
      </c>
      <c r="C88" t="s">
        <v>18</v>
      </c>
      <c r="D88">
        <v>787.54826254826253</v>
      </c>
      <c r="E88">
        <v>1</v>
      </c>
      <c r="F88">
        <v>100</v>
      </c>
      <c r="G88">
        <v>3</v>
      </c>
      <c r="H88" t="s">
        <v>19</v>
      </c>
      <c r="I88" t="s">
        <v>16</v>
      </c>
      <c r="J88">
        <v>1</v>
      </c>
      <c r="K88" t="s">
        <v>17</v>
      </c>
      <c r="L88" t="s">
        <v>18</v>
      </c>
      <c r="M88" s="5">
        <v>14</v>
      </c>
      <c r="N88">
        <v>2</v>
      </c>
      <c r="O88">
        <v>3</v>
      </c>
    </row>
    <row r="89" spans="2:15" x14ac:dyDescent="0.3">
      <c r="B89">
        <v>45</v>
      </c>
      <c r="C89" t="s">
        <v>18</v>
      </c>
      <c r="D89">
        <v>193</v>
      </c>
      <c r="E89">
        <v>6</v>
      </c>
      <c r="F89">
        <v>101</v>
      </c>
      <c r="G89">
        <v>4</v>
      </c>
      <c r="H89" t="s">
        <v>19</v>
      </c>
      <c r="I89" t="s">
        <v>28</v>
      </c>
      <c r="J89">
        <v>1</v>
      </c>
      <c r="K89" t="s">
        <v>21</v>
      </c>
      <c r="L89" t="s">
        <v>14</v>
      </c>
      <c r="M89" s="5">
        <v>14</v>
      </c>
      <c r="N89">
        <v>2</v>
      </c>
      <c r="O89">
        <v>4</v>
      </c>
    </row>
    <row r="90" spans="2:15" x14ac:dyDescent="0.3">
      <c r="B90">
        <v>37</v>
      </c>
      <c r="C90" t="s">
        <v>18</v>
      </c>
      <c r="D90">
        <v>776.57377049180332</v>
      </c>
      <c r="E90">
        <v>7</v>
      </c>
      <c r="F90">
        <v>102</v>
      </c>
      <c r="G90">
        <v>1</v>
      </c>
      <c r="H90" t="s">
        <v>19</v>
      </c>
      <c r="I90" t="s">
        <v>28</v>
      </c>
      <c r="J90">
        <v>3</v>
      </c>
      <c r="K90" t="s">
        <v>17</v>
      </c>
      <c r="L90" t="s">
        <v>18</v>
      </c>
      <c r="M90" s="5">
        <v>13</v>
      </c>
      <c r="N90">
        <v>1</v>
      </c>
      <c r="O90">
        <v>4</v>
      </c>
    </row>
    <row r="91" spans="2:15" x14ac:dyDescent="0.3">
      <c r="B91">
        <v>46</v>
      </c>
      <c r="C91" t="s">
        <v>18</v>
      </c>
      <c r="D91">
        <v>945</v>
      </c>
      <c r="E91">
        <v>5</v>
      </c>
      <c r="F91">
        <v>103</v>
      </c>
      <c r="G91">
        <v>2</v>
      </c>
      <c r="H91" t="s">
        <v>19</v>
      </c>
      <c r="I91" t="s">
        <v>29</v>
      </c>
      <c r="J91">
        <v>2</v>
      </c>
      <c r="K91" t="s">
        <v>23</v>
      </c>
      <c r="L91" t="s">
        <v>14</v>
      </c>
      <c r="M91" s="5">
        <v>22</v>
      </c>
      <c r="N91">
        <v>4</v>
      </c>
      <c r="O91">
        <v>3</v>
      </c>
    </row>
    <row r="92" spans="2:15" x14ac:dyDescent="0.3">
      <c r="B92">
        <v>30</v>
      </c>
      <c r="C92" t="s">
        <v>18</v>
      </c>
      <c r="D92">
        <v>852</v>
      </c>
      <c r="E92">
        <v>1</v>
      </c>
      <c r="F92">
        <v>104</v>
      </c>
      <c r="G92">
        <v>4</v>
      </c>
      <c r="H92" t="s">
        <v>19</v>
      </c>
      <c r="I92" t="s">
        <v>22</v>
      </c>
      <c r="J92">
        <v>4</v>
      </c>
      <c r="K92" t="s">
        <v>21</v>
      </c>
      <c r="L92" t="s">
        <v>14</v>
      </c>
      <c r="M92" s="5">
        <v>12</v>
      </c>
      <c r="N92">
        <v>3</v>
      </c>
      <c r="O92">
        <v>2</v>
      </c>
    </row>
    <row r="93" spans="2:15" x14ac:dyDescent="0.3">
      <c r="B93">
        <v>35</v>
      </c>
      <c r="C93" t="s">
        <v>18</v>
      </c>
      <c r="D93">
        <v>773.53418803418799</v>
      </c>
      <c r="E93">
        <v>1</v>
      </c>
      <c r="F93">
        <v>105</v>
      </c>
      <c r="G93">
        <v>2</v>
      </c>
      <c r="H93" t="s">
        <v>19</v>
      </c>
      <c r="I93" t="s">
        <v>20</v>
      </c>
      <c r="J93">
        <v>3</v>
      </c>
      <c r="K93" t="s">
        <v>17</v>
      </c>
      <c r="L93" t="s">
        <v>18</v>
      </c>
      <c r="M93" s="5">
        <v>18</v>
      </c>
      <c r="N93">
        <v>1</v>
      </c>
      <c r="O93">
        <v>3</v>
      </c>
    </row>
    <row r="94" spans="2:15" x14ac:dyDescent="0.3">
      <c r="B94">
        <v>55</v>
      </c>
      <c r="C94" t="s">
        <v>18</v>
      </c>
      <c r="D94">
        <v>787.54826254826253</v>
      </c>
      <c r="E94">
        <v>1</v>
      </c>
      <c r="F94">
        <v>106</v>
      </c>
      <c r="G94">
        <v>1</v>
      </c>
      <c r="H94" t="s">
        <v>19</v>
      </c>
      <c r="I94" t="s">
        <v>16</v>
      </c>
      <c r="J94">
        <v>4</v>
      </c>
      <c r="K94" t="s">
        <v>21</v>
      </c>
      <c r="L94" t="s">
        <v>18</v>
      </c>
      <c r="M94" s="5">
        <v>14</v>
      </c>
      <c r="N94">
        <v>4</v>
      </c>
      <c r="O94">
        <v>3</v>
      </c>
    </row>
    <row r="95" spans="2:15" x14ac:dyDescent="0.3">
      <c r="B95">
        <v>38</v>
      </c>
      <c r="C95" t="s">
        <v>18</v>
      </c>
      <c r="D95">
        <v>773.53418803418799</v>
      </c>
      <c r="E95">
        <v>6</v>
      </c>
      <c r="F95">
        <v>107</v>
      </c>
      <c r="G95">
        <v>2</v>
      </c>
      <c r="H95" t="s">
        <v>15</v>
      </c>
      <c r="I95" t="s">
        <v>20</v>
      </c>
      <c r="J95">
        <v>4</v>
      </c>
      <c r="K95" t="s">
        <v>23</v>
      </c>
      <c r="L95" t="s">
        <v>14</v>
      </c>
      <c r="M95" s="5">
        <v>12</v>
      </c>
      <c r="N95">
        <v>4</v>
      </c>
      <c r="O95">
        <v>3</v>
      </c>
    </row>
    <row r="96" spans="2:15" x14ac:dyDescent="0.3">
      <c r="B96">
        <v>34</v>
      </c>
      <c r="C96" t="s">
        <v>18</v>
      </c>
      <c r="D96">
        <v>1153</v>
      </c>
      <c r="E96">
        <v>1</v>
      </c>
      <c r="F96">
        <v>110</v>
      </c>
      <c r="G96">
        <v>1</v>
      </c>
      <c r="H96" t="s">
        <v>19</v>
      </c>
      <c r="I96" t="s">
        <v>24</v>
      </c>
      <c r="J96">
        <v>2</v>
      </c>
      <c r="K96" t="s">
        <v>21</v>
      </c>
      <c r="L96" t="s">
        <v>18</v>
      </c>
      <c r="M96" s="5">
        <v>15</v>
      </c>
      <c r="N96">
        <v>3</v>
      </c>
      <c r="O96">
        <v>3</v>
      </c>
    </row>
    <row r="97" spans="2:15" x14ac:dyDescent="0.3">
      <c r="B97">
        <v>56</v>
      </c>
      <c r="C97" t="s">
        <v>18</v>
      </c>
      <c r="D97">
        <v>1400</v>
      </c>
      <c r="E97">
        <v>7</v>
      </c>
      <c r="F97">
        <v>112</v>
      </c>
      <c r="G97">
        <v>4</v>
      </c>
      <c r="H97" t="s">
        <v>19</v>
      </c>
      <c r="I97" t="s">
        <v>24</v>
      </c>
      <c r="J97">
        <v>4</v>
      </c>
      <c r="K97" t="s">
        <v>17</v>
      </c>
      <c r="L97" t="s">
        <v>18</v>
      </c>
      <c r="M97" s="5">
        <v>11</v>
      </c>
      <c r="N97">
        <v>1</v>
      </c>
      <c r="O97">
        <v>2</v>
      </c>
    </row>
    <row r="98" spans="2:15" x14ac:dyDescent="0.3">
      <c r="B98">
        <v>23</v>
      </c>
      <c r="C98" t="s">
        <v>18</v>
      </c>
      <c r="D98">
        <v>541</v>
      </c>
      <c r="E98">
        <v>2</v>
      </c>
      <c r="F98">
        <v>113</v>
      </c>
      <c r="G98">
        <v>3</v>
      </c>
      <c r="H98" t="s">
        <v>19</v>
      </c>
      <c r="I98" t="s">
        <v>27</v>
      </c>
      <c r="J98">
        <v>1</v>
      </c>
      <c r="K98" t="s">
        <v>23</v>
      </c>
      <c r="L98" t="s">
        <v>18</v>
      </c>
      <c r="M98" s="5">
        <v>13</v>
      </c>
      <c r="N98">
        <v>3</v>
      </c>
      <c r="O98">
        <v>3</v>
      </c>
    </row>
    <row r="99" spans="2:15" x14ac:dyDescent="0.3">
      <c r="B99">
        <v>51</v>
      </c>
      <c r="C99" t="s">
        <v>18</v>
      </c>
      <c r="D99">
        <v>432</v>
      </c>
      <c r="E99">
        <v>9</v>
      </c>
      <c r="F99">
        <v>116</v>
      </c>
      <c r="G99">
        <v>4</v>
      </c>
      <c r="H99" t="s">
        <v>19</v>
      </c>
      <c r="I99" t="s">
        <v>22</v>
      </c>
      <c r="J99">
        <v>4</v>
      </c>
      <c r="K99" t="s">
        <v>21</v>
      </c>
      <c r="L99" t="s">
        <v>18</v>
      </c>
      <c r="M99" s="5">
        <v>23</v>
      </c>
      <c r="N99">
        <v>2</v>
      </c>
      <c r="O99">
        <v>3</v>
      </c>
    </row>
    <row r="100" spans="2:15" x14ac:dyDescent="0.3">
      <c r="B100">
        <v>30</v>
      </c>
      <c r="C100" t="s">
        <v>18</v>
      </c>
      <c r="D100">
        <v>288</v>
      </c>
      <c r="E100">
        <v>2</v>
      </c>
      <c r="F100">
        <v>117</v>
      </c>
      <c r="G100">
        <v>3</v>
      </c>
      <c r="H100" t="s">
        <v>19</v>
      </c>
      <c r="I100" t="s">
        <v>25</v>
      </c>
      <c r="J100">
        <v>4</v>
      </c>
      <c r="K100" t="s">
        <v>21</v>
      </c>
      <c r="L100" t="s">
        <v>18</v>
      </c>
      <c r="M100" s="5">
        <v>19</v>
      </c>
      <c r="N100">
        <v>1</v>
      </c>
      <c r="O100">
        <v>3</v>
      </c>
    </row>
    <row r="101" spans="2:15" x14ac:dyDescent="0.3">
      <c r="B101">
        <v>46</v>
      </c>
      <c r="C101" t="s">
        <v>14</v>
      </c>
      <c r="D101">
        <v>669</v>
      </c>
      <c r="E101">
        <v>9</v>
      </c>
      <c r="F101">
        <v>118</v>
      </c>
      <c r="G101">
        <v>3</v>
      </c>
      <c r="H101" t="s">
        <v>19</v>
      </c>
      <c r="I101" t="s">
        <v>16</v>
      </c>
      <c r="J101">
        <v>4</v>
      </c>
      <c r="K101" t="s">
        <v>17</v>
      </c>
      <c r="L101" t="s">
        <v>18</v>
      </c>
      <c r="M101" s="5">
        <v>16</v>
      </c>
      <c r="N101">
        <v>4</v>
      </c>
      <c r="O101">
        <v>3</v>
      </c>
    </row>
    <row r="102" spans="2:15" x14ac:dyDescent="0.3">
      <c r="B102">
        <v>40</v>
      </c>
      <c r="C102" t="s">
        <v>18</v>
      </c>
      <c r="D102">
        <v>530</v>
      </c>
      <c r="E102">
        <v>1</v>
      </c>
      <c r="F102">
        <v>119</v>
      </c>
      <c r="G102">
        <v>3</v>
      </c>
      <c r="H102" t="s">
        <v>19</v>
      </c>
      <c r="I102" t="s">
        <v>25</v>
      </c>
      <c r="J102">
        <v>2</v>
      </c>
      <c r="K102" t="s">
        <v>21</v>
      </c>
      <c r="L102" t="s">
        <v>18</v>
      </c>
      <c r="M102" s="5">
        <v>22</v>
      </c>
      <c r="N102">
        <v>4</v>
      </c>
      <c r="O102">
        <v>2</v>
      </c>
    </row>
    <row r="103" spans="2:15" x14ac:dyDescent="0.3">
      <c r="B103">
        <v>51</v>
      </c>
      <c r="C103" t="s">
        <v>18</v>
      </c>
      <c r="D103">
        <v>632</v>
      </c>
      <c r="E103">
        <v>21</v>
      </c>
      <c r="F103">
        <v>120</v>
      </c>
      <c r="G103">
        <v>3</v>
      </c>
      <c r="H103" t="s">
        <v>19</v>
      </c>
      <c r="I103" t="s">
        <v>16</v>
      </c>
      <c r="J103">
        <v>4</v>
      </c>
      <c r="K103" t="s">
        <v>17</v>
      </c>
      <c r="L103" t="s">
        <v>14</v>
      </c>
      <c r="M103" s="5">
        <v>22</v>
      </c>
      <c r="N103">
        <v>4</v>
      </c>
      <c r="O103">
        <v>1</v>
      </c>
    </row>
    <row r="104" spans="2:15" x14ac:dyDescent="0.3">
      <c r="B104">
        <v>30</v>
      </c>
      <c r="C104" t="s">
        <v>18</v>
      </c>
      <c r="D104">
        <v>1334</v>
      </c>
      <c r="E104">
        <v>4</v>
      </c>
      <c r="F104">
        <v>121</v>
      </c>
      <c r="G104">
        <v>3</v>
      </c>
      <c r="H104" t="s">
        <v>15</v>
      </c>
      <c r="I104" t="s">
        <v>16</v>
      </c>
      <c r="J104">
        <v>2</v>
      </c>
      <c r="K104" t="s">
        <v>23</v>
      </c>
      <c r="L104" t="s">
        <v>14</v>
      </c>
      <c r="M104" s="5">
        <v>12</v>
      </c>
      <c r="N104">
        <v>2</v>
      </c>
      <c r="O104">
        <v>2</v>
      </c>
    </row>
    <row r="105" spans="2:15" x14ac:dyDescent="0.3">
      <c r="B105">
        <v>46</v>
      </c>
      <c r="C105" t="s">
        <v>18</v>
      </c>
      <c r="D105">
        <v>638</v>
      </c>
      <c r="E105">
        <v>1</v>
      </c>
      <c r="F105">
        <v>124</v>
      </c>
      <c r="G105">
        <v>3</v>
      </c>
      <c r="H105" t="s">
        <v>19</v>
      </c>
      <c r="I105" t="s">
        <v>25</v>
      </c>
      <c r="J105">
        <v>1</v>
      </c>
      <c r="K105" t="s">
        <v>21</v>
      </c>
      <c r="L105" t="s">
        <v>14</v>
      </c>
      <c r="M105" s="5">
        <v>13</v>
      </c>
      <c r="N105">
        <v>3</v>
      </c>
      <c r="O105">
        <v>2</v>
      </c>
    </row>
    <row r="106" spans="2:15" x14ac:dyDescent="0.3">
      <c r="B106">
        <v>32</v>
      </c>
      <c r="C106" t="s">
        <v>18</v>
      </c>
      <c r="D106">
        <v>787.54826254826253</v>
      </c>
      <c r="E106">
        <v>6</v>
      </c>
      <c r="F106">
        <v>125</v>
      </c>
      <c r="G106">
        <v>2</v>
      </c>
      <c r="H106" t="s">
        <v>19</v>
      </c>
      <c r="I106" t="s">
        <v>16</v>
      </c>
      <c r="J106">
        <v>3</v>
      </c>
      <c r="K106" t="s">
        <v>17</v>
      </c>
      <c r="L106" t="s">
        <v>18</v>
      </c>
      <c r="M106" s="5">
        <v>16</v>
      </c>
      <c r="N106">
        <v>1</v>
      </c>
      <c r="O106">
        <v>3</v>
      </c>
    </row>
    <row r="107" spans="2:15" x14ac:dyDescent="0.3">
      <c r="B107">
        <v>54</v>
      </c>
      <c r="C107" t="s">
        <v>18</v>
      </c>
      <c r="D107">
        <v>1217</v>
      </c>
      <c r="E107">
        <v>2</v>
      </c>
      <c r="F107">
        <v>126</v>
      </c>
      <c r="G107">
        <v>1</v>
      </c>
      <c r="H107" t="s">
        <v>15</v>
      </c>
      <c r="I107" t="s">
        <v>28</v>
      </c>
      <c r="J107">
        <v>3</v>
      </c>
      <c r="K107" t="s">
        <v>21</v>
      </c>
      <c r="L107" t="s">
        <v>18</v>
      </c>
      <c r="M107" s="5">
        <v>12</v>
      </c>
      <c r="N107">
        <v>1</v>
      </c>
      <c r="O107">
        <v>1</v>
      </c>
    </row>
    <row r="108" spans="2:15" x14ac:dyDescent="0.3">
      <c r="B108">
        <v>24</v>
      </c>
      <c r="C108" t="s">
        <v>18</v>
      </c>
      <c r="D108">
        <v>1353</v>
      </c>
      <c r="E108">
        <v>3</v>
      </c>
      <c r="F108">
        <v>128</v>
      </c>
      <c r="G108">
        <v>1</v>
      </c>
      <c r="H108" t="s">
        <v>15</v>
      </c>
      <c r="I108" t="s">
        <v>16</v>
      </c>
      <c r="J108">
        <v>3</v>
      </c>
      <c r="K108" t="s">
        <v>21</v>
      </c>
      <c r="L108" t="s">
        <v>18</v>
      </c>
      <c r="M108" s="5">
        <v>14.945945945945946</v>
      </c>
      <c r="N108">
        <v>1</v>
      </c>
      <c r="O108">
        <v>2</v>
      </c>
    </row>
    <row r="109" spans="2:15" x14ac:dyDescent="0.3">
      <c r="B109">
        <v>28</v>
      </c>
      <c r="C109" t="s">
        <v>18</v>
      </c>
      <c r="D109">
        <v>787.54826254826253</v>
      </c>
      <c r="E109">
        <v>4</v>
      </c>
      <c r="F109">
        <v>129</v>
      </c>
      <c r="G109">
        <v>2</v>
      </c>
      <c r="H109" t="s">
        <v>19</v>
      </c>
      <c r="I109" t="s">
        <v>16</v>
      </c>
      <c r="J109">
        <v>3</v>
      </c>
      <c r="K109" t="s">
        <v>21</v>
      </c>
      <c r="L109" t="s">
        <v>18</v>
      </c>
      <c r="M109" s="5">
        <v>15</v>
      </c>
      <c r="N109">
        <v>2</v>
      </c>
      <c r="O109">
        <v>4</v>
      </c>
    </row>
    <row r="110" spans="2:15" x14ac:dyDescent="0.3">
      <c r="B110">
        <v>58</v>
      </c>
      <c r="C110" t="s">
        <v>18</v>
      </c>
      <c r="D110">
        <v>682</v>
      </c>
      <c r="E110">
        <v>10</v>
      </c>
      <c r="F110">
        <v>131</v>
      </c>
      <c r="G110">
        <v>4</v>
      </c>
      <c r="H110" t="s">
        <v>19</v>
      </c>
      <c r="I110" t="s">
        <v>16</v>
      </c>
      <c r="J110">
        <v>3</v>
      </c>
      <c r="K110" t="s">
        <v>17</v>
      </c>
      <c r="L110" t="s">
        <v>18</v>
      </c>
      <c r="M110" s="5">
        <v>14.945945945945946</v>
      </c>
      <c r="N110">
        <v>3</v>
      </c>
      <c r="O110">
        <v>2</v>
      </c>
    </row>
    <row r="111" spans="2:15" x14ac:dyDescent="0.3">
      <c r="B111">
        <v>44</v>
      </c>
      <c r="C111" t="s">
        <v>18</v>
      </c>
      <c r="D111">
        <v>489</v>
      </c>
      <c r="E111">
        <v>23</v>
      </c>
      <c r="F111">
        <v>132</v>
      </c>
      <c r="G111">
        <v>2</v>
      </c>
      <c r="H111" t="s">
        <v>19</v>
      </c>
      <c r="I111" t="s">
        <v>22</v>
      </c>
      <c r="J111">
        <v>2</v>
      </c>
      <c r="K111" t="s">
        <v>21</v>
      </c>
      <c r="L111" t="s">
        <v>18</v>
      </c>
      <c r="M111" s="5">
        <v>12</v>
      </c>
      <c r="N111">
        <v>3</v>
      </c>
      <c r="O111">
        <v>4</v>
      </c>
    </row>
    <row r="112" spans="2:15" x14ac:dyDescent="0.3">
      <c r="B112">
        <v>37</v>
      </c>
      <c r="C112" t="s">
        <v>14</v>
      </c>
      <c r="D112">
        <v>735.95555555555552</v>
      </c>
      <c r="E112">
        <v>6</v>
      </c>
      <c r="F112">
        <v>133</v>
      </c>
      <c r="G112">
        <v>3</v>
      </c>
      <c r="H112" t="s">
        <v>19</v>
      </c>
      <c r="I112" t="s">
        <v>29</v>
      </c>
      <c r="J112">
        <v>1</v>
      </c>
      <c r="K112" t="s">
        <v>23</v>
      </c>
      <c r="L112" t="s">
        <v>14</v>
      </c>
      <c r="M112" s="5">
        <v>22</v>
      </c>
      <c r="N112">
        <v>4</v>
      </c>
      <c r="O112">
        <v>3</v>
      </c>
    </row>
    <row r="113" spans="2:15" x14ac:dyDescent="0.3">
      <c r="B113">
        <v>32</v>
      </c>
      <c r="C113" t="s">
        <v>18</v>
      </c>
      <c r="D113">
        <v>827</v>
      </c>
      <c r="E113">
        <v>1</v>
      </c>
      <c r="F113">
        <v>134</v>
      </c>
      <c r="G113">
        <v>4</v>
      </c>
      <c r="H113" t="s">
        <v>19</v>
      </c>
      <c r="I113" t="s">
        <v>20</v>
      </c>
      <c r="J113">
        <v>1</v>
      </c>
      <c r="K113" t="s">
        <v>17</v>
      </c>
      <c r="L113" t="s">
        <v>18</v>
      </c>
      <c r="M113" s="5">
        <v>13</v>
      </c>
      <c r="N113">
        <v>4</v>
      </c>
      <c r="O113">
        <v>3</v>
      </c>
    </row>
    <row r="114" spans="2:15" x14ac:dyDescent="0.3">
      <c r="B114">
        <v>20</v>
      </c>
      <c r="C114" t="s">
        <v>14</v>
      </c>
      <c r="D114">
        <v>871</v>
      </c>
      <c r="E114">
        <v>6</v>
      </c>
      <c r="F114">
        <v>137</v>
      </c>
      <c r="G114">
        <v>4</v>
      </c>
      <c r="H114" t="s">
        <v>15</v>
      </c>
      <c r="I114" t="s">
        <v>22</v>
      </c>
      <c r="J114">
        <v>4</v>
      </c>
      <c r="K114" t="s">
        <v>17</v>
      </c>
      <c r="L114" t="s">
        <v>14</v>
      </c>
      <c r="M114" s="5">
        <v>18</v>
      </c>
      <c r="N114">
        <v>2</v>
      </c>
      <c r="O114">
        <v>3</v>
      </c>
    </row>
    <row r="115" spans="2:15" x14ac:dyDescent="0.3">
      <c r="B115">
        <v>34</v>
      </c>
      <c r="C115" t="s">
        <v>18</v>
      </c>
      <c r="D115">
        <v>773.53418803418799</v>
      </c>
      <c r="E115">
        <v>6</v>
      </c>
      <c r="F115">
        <v>138</v>
      </c>
      <c r="G115">
        <v>1</v>
      </c>
      <c r="H115" t="s">
        <v>15</v>
      </c>
      <c r="I115" t="s">
        <v>20</v>
      </c>
      <c r="J115">
        <v>3</v>
      </c>
      <c r="K115" t="s">
        <v>17</v>
      </c>
      <c r="L115" t="s">
        <v>18</v>
      </c>
      <c r="M115" s="5">
        <v>14</v>
      </c>
      <c r="N115">
        <v>3</v>
      </c>
      <c r="O115">
        <v>3</v>
      </c>
    </row>
    <row r="116" spans="2:15" x14ac:dyDescent="0.3">
      <c r="B116">
        <v>37</v>
      </c>
      <c r="C116" t="s">
        <v>18</v>
      </c>
      <c r="D116">
        <v>1040</v>
      </c>
      <c r="E116">
        <v>2</v>
      </c>
      <c r="F116">
        <v>139</v>
      </c>
      <c r="G116">
        <v>3</v>
      </c>
      <c r="H116" t="s">
        <v>19</v>
      </c>
      <c r="I116" t="s">
        <v>25</v>
      </c>
      <c r="J116">
        <v>4</v>
      </c>
      <c r="K116" t="s">
        <v>23</v>
      </c>
      <c r="L116" t="s">
        <v>18</v>
      </c>
      <c r="M116" s="5">
        <v>14</v>
      </c>
      <c r="N116">
        <v>4</v>
      </c>
      <c r="O116">
        <v>4</v>
      </c>
    </row>
    <row r="117" spans="2:15" x14ac:dyDescent="0.3">
      <c r="B117">
        <v>59</v>
      </c>
      <c r="C117" t="s">
        <v>18</v>
      </c>
      <c r="D117">
        <v>1420</v>
      </c>
      <c r="E117">
        <v>2</v>
      </c>
      <c r="F117">
        <v>140</v>
      </c>
      <c r="G117">
        <v>3</v>
      </c>
      <c r="H117" t="s">
        <v>15</v>
      </c>
      <c r="I117" t="s">
        <v>26</v>
      </c>
      <c r="J117">
        <v>4</v>
      </c>
      <c r="K117" t="s">
        <v>21</v>
      </c>
      <c r="L117" t="s">
        <v>18</v>
      </c>
      <c r="M117" s="5">
        <v>21</v>
      </c>
      <c r="N117">
        <v>4</v>
      </c>
      <c r="O117">
        <v>3</v>
      </c>
    </row>
    <row r="118" spans="2:15" x14ac:dyDescent="0.3">
      <c r="B118">
        <v>50</v>
      </c>
      <c r="C118" t="s">
        <v>18</v>
      </c>
      <c r="D118">
        <v>776.57377049180332</v>
      </c>
      <c r="E118">
        <v>1</v>
      </c>
      <c r="F118">
        <v>141</v>
      </c>
      <c r="G118">
        <v>1</v>
      </c>
      <c r="H118" t="s">
        <v>15</v>
      </c>
      <c r="I118" t="s">
        <v>28</v>
      </c>
      <c r="J118">
        <v>2</v>
      </c>
      <c r="K118" t="s">
        <v>21</v>
      </c>
      <c r="L118" t="s">
        <v>14</v>
      </c>
      <c r="M118" s="5">
        <v>19</v>
      </c>
      <c r="N118">
        <v>1</v>
      </c>
      <c r="O118">
        <v>2</v>
      </c>
    </row>
    <row r="119" spans="2:15" x14ac:dyDescent="0.3">
      <c r="B119">
        <v>25</v>
      </c>
      <c r="C119" t="s">
        <v>14</v>
      </c>
      <c r="D119">
        <v>787.54826254826253</v>
      </c>
      <c r="E119">
        <v>5</v>
      </c>
      <c r="F119">
        <v>142</v>
      </c>
      <c r="G119">
        <v>3</v>
      </c>
      <c r="H119" t="s">
        <v>19</v>
      </c>
      <c r="I119" t="s">
        <v>16</v>
      </c>
      <c r="J119">
        <v>3</v>
      </c>
      <c r="K119" t="s">
        <v>17</v>
      </c>
      <c r="L119" t="s">
        <v>14</v>
      </c>
      <c r="M119" s="5">
        <v>11</v>
      </c>
      <c r="N119">
        <v>4</v>
      </c>
      <c r="O119">
        <v>3</v>
      </c>
    </row>
    <row r="120" spans="2:15" x14ac:dyDescent="0.3">
      <c r="B120">
        <v>25</v>
      </c>
      <c r="C120" t="s">
        <v>18</v>
      </c>
      <c r="D120">
        <v>1280</v>
      </c>
      <c r="E120">
        <v>7</v>
      </c>
      <c r="F120">
        <v>143</v>
      </c>
      <c r="G120">
        <v>4</v>
      </c>
      <c r="H120" t="s">
        <v>19</v>
      </c>
      <c r="I120" t="s">
        <v>20</v>
      </c>
      <c r="J120">
        <v>4</v>
      </c>
      <c r="K120" t="s">
        <v>21</v>
      </c>
      <c r="L120" t="s">
        <v>18</v>
      </c>
      <c r="M120" s="5">
        <v>11</v>
      </c>
      <c r="N120">
        <v>3</v>
      </c>
      <c r="O120">
        <v>3</v>
      </c>
    </row>
    <row r="121" spans="2:15" x14ac:dyDescent="0.3">
      <c r="B121">
        <v>22</v>
      </c>
      <c r="C121" t="s">
        <v>18</v>
      </c>
      <c r="D121">
        <v>534</v>
      </c>
      <c r="E121">
        <v>15</v>
      </c>
      <c r="F121">
        <v>144</v>
      </c>
      <c r="G121">
        <v>2</v>
      </c>
      <c r="H121" t="s">
        <v>15</v>
      </c>
      <c r="I121" t="s">
        <v>22</v>
      </c>
      <c r="J121">
        <v>4</v>
      </c>
      <c r="K121" t="s">
        <v>17</v>
      </c>
      <c r="L121" t="s">
        <v>18</v>
      </c>
      <c r="M121" s="5">
        <v>15</v>
      </c>
      <c r="N121">
        <v>3</v>
      </c>
      <c r="O121">
        <v>3</v>
      </c>
    </row>
    <row r="122" spans="2:15" x14ac:dyDescent="0.3">
      <c r="B122">
        <v>51</v>
      </c>
      <c r="C122" t="s">
        <v>18</v>
      </c>
      <c r="D122">
        <v>1456</v>
      </c>
      <c r="E122">
        <v>1</v>
      </c>
      <c r="F122">
        <v>145</v>
      </c>
      <c r="G122">
        <v>1</v>
      </c>
      <c r="H122" t="s">
        <v>15</v>
      </c>
      <c r="I122" t="s">
        <v>25</v>
      </c>
      <c r="J122">
        <v>1</v>
      </c>
      <c r="K122" t="s">
        <v>17</v>
      </c>
      <c r="L122" t="s">
        <v>18</v>
      </c>
      <c r="M122" s="5">
        <v>20</v>
      </c>
      <c r="N122">
        <v>3</v>
      </c>
      <c r="O122">
        <v>2</v>
      </c>
    </row>
    <row r="123" spans="2:15" x14ac:dyDescent="0.3">
      <c r="B123">
        <v>34</v>
      </c>
      <c r="C123" t="s">
        <v>14</v>
      </c>
      <c r="D123">
        <v>658</v>
      </c>
      <c r="E123">
        <v>7</v>
      </c>
      <c r="F123">
        <v>147</v>
      </c>
      <c r="G123">
        <v>1</v>
      </c>
      <c r="H123" t="s">
        <v>19</v>
      </c>
      <c r="I123" t="s">
        <v>22</v>
      </c>
      <c r="J123">
        <v>3</v>
      </c>
      <c r="K123" t="s">
        <v>17</v>
      </c>
      <c r="L123" t="s">
        <v>14</v>
      </c>
      <c r="M123" s="5">
        <v>24</v>
      </c>
      <c r="N123">
        <v>4</v>
      </c>
      <c r="O123">
        <v>3</v>
      </c>
    </row>
    <row r="124" spans="2:15" x14ac:dyDescent="0.3">
      <c r="B124">
        <v>54</v>
      </c>
      <c r="C124" t="s">
        <v>18</v>
      </c>
      <c r="D124">
        <v>142</v>
      </c>
      <c r="E124">
        <v>26</v>
      </c>
      <c r="F124">
        <v>148</v>
      </c>
      <c r="G124">
        <v>4</v>
      </c>
      <c r="H124" t="s">
        <v>15</v>
      </c>
      <c r="I124" t="s">
        <v>26</v>
      </c>
      <c r="J124">
        <v>4</v>
      </c>
      <c r="K124" t="s">
        <v>17</v>
      </c>
      <c r="L124" t="s">
        <v>14</v>
      </c>
      <c r="M124" s="5">
        <v>15.049382716049383</v>
      </c>
      <c r="N124">
        <v>3</v>
      </c>
      <c r="O124">
        <v>3</v>
      </c>
    </row>
    <row r="125" spans="2:15" x14ac:dyDescent="0.3">
      <c r="B125">
        <v>24</v>
      </c>
      <c r="C125" t="s">
        <v>18</v>
      </c>
      <c r="D125">
        <v>776.33181818181822</v>
      </c>
      <c r="E125">
        <v>18</v>
      </c>
      <c r="F125">
        <v>150</v>
      </c>
      <c r="G125">
        <v>2</v>
      </c>
      <c r="H125" t="s">
        <v>19</v>
      </c>
      <c r="I125" t="s">
        <v>22</v>
      </c>
      <c r="J125">
        <v>3</v>
      </c>
      <c r="K125" t="s">
        <v>21</v>
      </c>
      <c r="L125" t="s">
        <v>18</v>
      </c>
      <c r="M125" s="5">
        <v>12</v>
      </c>
      <c r="N125">
        <v>3</v>
      </c>
      <c r="O125">
        <v>3</v>
      </c>
    </row>
    <row r="126" spans="2:15" x14ac:dyDescent="0.3">
      <c r="B126">
        <v>34</v>
      </c>
      <c r="C126" t="s">
        <v>18</v>
      </c>
      <c r="D126">
        <v>1031</v>
      </c>
      <c r="E126">
        <v>6</v>
      </c>
      <c r="F126">
        <v>151</v>
      </c>
      <c r="G126">
        <v>3</v>
      </c>
      <c r="H126" t="s">
        <v>15</v>
      </c>
      <c r="I126" t="s">
        <v>20</v>
      </c>
      <c r="J126">
        <v>2</v>
      </c>
      <c r="K126" t="s">
        <v>23</v>
      </c>
      <c r="L126" t="s">
        <v>18</v>
      </c>
      <c r="M126" s="5">
        <v>15</v>
      </c>
      <c r="N126">
        <v>3</v>
      </c>
      <c r="O126">
        <v>3</v>
      </c>
    </row>
    <row r="127" spans="2:15" x14ac:dyDescent="0.3">
      <c r="B127">
        <v>37</v>
      </c>
      <c r="C127" t="s">
        <v>18</v>
      </c>
      <c r="D127">
        <v>1189</v>
      </c>
      <c r="E127">
        <v>3</v>
      </c>
      <c r="F127">
        <v>152</v>
      </c>
      <c r="G127">
        <v>3</v>
      </c>
      <c r="H127" t="s">
        <v>19</v>
      </c>
      <c r="I127" t="s">
        <v>16</v>
      </c>
      <c r="J127">
        <v>4</v>
      </c>
      <c r="K127" t="s">
        <v>17</v>
      </c>
      <c r="L127" t="s">
        <v>18</v>
      </c>
      <c r="M127" s="5">
        <v>12</v>
      </c>
      <c r="N127">
        <v>1</v>
      </c>
      <c r="O127">
        <v>3</v>
      </c>
    </row>
    <row r="128" spans="2:15" x14ac:dyDescent="0.3">
      <c r="B128">
        <v>34</v>
      </c>
      <c r="C128" t="s">
        <v>18</v>
      </c>
      <c r="D128">
        <v>1354</v>
      </c>
      <c r="E128">
        <v>5</v>
      </c>
      <c r="F128">
        <v>153</v>
      </c>
      <c r="G128">
        <v>3</v>
      </c>
      <c r="H128" t="s">
        <v>15</v>
      </c>
      <c r="I128" t="s">
        <v>26</v>
      </c>
      <c r="J128">
        <v>1</v>
      </c>
      <c r="K128" t="s">
        <v>17</v>
      </c>
      <c r="L128" t="s">
        <v>18</v>
      </c>
      <c r="M128" s="5">
        <v>12</v>
      </c>
      <c r="N128">
        <v>4</v>
      </c>
      <c r="O128">
        <v>3</v>
      </c>
    </row>
    <row r="129" spans="2:15" x14ac:dyDescent="0.3">
      <c r="B129">
        <v>36</v>
      </c>
      <c r="C129" t="s">
        <v>18</v>
      </c>
      <c r="D129">
        <v>787.54826254826253</v>
      </c>
      <c r="E129">
        <v>11</v>
      </c>
      <c r="F129">
        <v>154</v>
      </c>
      <c r="G129">
        <v>2</v>
      </c>
      <c r="H129" t="s">
        <v>15</v>
      </c>
      <c r="I129" t="s">
        <v>16</v>
      </c>
      <c r="J129">
        <v>4</v>
      </c>
      <c r="K129" t="s">
        <v>21</v>
      </c>
      <c r="L129" t="s">
        <v>18</v>
      </c>
      <c r="M129" s="5">
        <v>14</v>
      </c>
      <c r="N129">
        <v>3</v>
      </c>
      <c r="O129">
        <v>3</v>
      </c>
    </row>
    <row r="130" spans="2:15" x14ac:dyDescent="0.3">
      <c r="B130">
        <v>36</v>
      </c>
      <c r="C130" t="s">
        <v>18</v>
      </c>
      <c r="D130">
        <v>922</v>
      </c>
      <c r="E130">
        <v>3</v>
      </c>
      <c r="F130">
        <v>155</v>
      </c>
      <c r="G130">
        <v>1</v>
      </c>
      <c r="H130" t="s">
        <v>15</v>
      </c>
      <c r="I130" t="s">
        <v>22</v>
      </c>
      <c r="J130">
        <v>4</v>
      </c>
      <c r="K130" t="s">
        <v>23</v>
      </c>
      <c r="L130" t="s">
        <v>18</v>
      </c>
      <c r="M130" s="5">
        <v>22</v>
      </c>
      <c r="N130">
        <v>1</v>
      </c>
      <c r="O130">
        <v>3</v>
      </c>
    </row>
    <row r="131" spans="2:15" x14ac:dyDescent="0.3">
      <c r="B131">
        <v>43</v>
      </c>
      <c r="C131" t="s">
        <v>18</v>
      </c>
      <c r="D131">
        <v>394</v>
      </c>
      <c r="E131">
        <v>26</v>
      </c>
      <c r="F131">
        <v>158</v>
      </c>
      <c r="G131">
        <v>3</v>
      </c>
      <c r="H131" t="s">
        <v>19</v>
      </c>
      <c r="I131" t="s">
        <v>26</v>
      </c>
      <c r="J131">
        <v>4</v>
      </c>
      <c r="K131" t="s">
        <v>21</v>
      </c>
      <c r="L131" t="s">
        <v>14</v>
      </c>
      <c r="M131" s="5">
        <v>12</v>
      </c>
      <c r="N131">
        <v>4</v>
      </c>
      <c r="O131">
        <v>4</v>
      </c>
    </row>
    <row r="132" spans="2:15" x14ac:dyDescent="0.3">
      <c r="B132">
        <v>30</v>
      </c>
      <c r="C132" t="s">
        <v>18</v>
      </c>
      <c r="D132">
        <v>773.53418803418799</v>
      </c>
      <c r="E132">
        <v>23</v>
      </c>
      <c r="F132">
        <v>159</v>
      </c>
      <c r="G132">
        <v>1</v>
      </c>
      <c r="H132" t="s">
        <v>19</v>
      </c>
      <c r="I132" t="s">
        <v>20</v>
      </c>
      <c r="J132">
        <v>3</v>
      </c>
      <c r="K132" t="s">
        <v>23</v>
      </c>
      <c r="L132" t="s">
        <v>18</v>
      </c>
      <c r="M132" s="5">
        <v>25</v>
      </c>
      <c r="N132">
        <v>3</v>
      </c>
      <c r="O132">
        <v>2</v>
      </c>
    </row>
    <row r="133" spans="2:15" x14ac:dyDescent="0.3">
      <c r="B133">
        <v>33</v>
      </c>
      <c r="C133" t="s">
        <v>18</v>
      </c>
      <c r="D133">
        <v>750</v>
      </c>
      <c r="E133">
        <v>22</v>
      </c>
      <c r="F133">
        <v>160</v>
      </c>
      <c r="G133">
        <v>3</v>
      </c>
      <c r="H133" t="s">
        <v>19</v>
      </c>
      <c r="I133" t="s">
        <v>16</v>
      </c>
      <c r="J133">
        <v>2</v>
      </c>
      <c r="K133" t="s">
        <v>21</v>
      </c>
      <c r="L133" t="s">
        <v>18</v>
      </c>
      <c r="M133" s="5">
        <v>13</v>
      </c>
      <c r="N133">
        <v>1</v>
      </c>
      <c r="O133">
        <v>4</v>
      </c>
    </row>
    <row r="134" spans="2:15" x14ac:dyDescent="0.3">
      <c r="B134">
        <v>56</v>
      </c>
      <c r="C134" t="s">
        <v>14</v>
      </c>
      <c r="D134">
        <v>441</v>
      </c>
      <c r="E134">
        <v>14</v>
      </c>
      <c r="F134">
        <v>161</v>
      </c>
      <c r="G134">
        <v>2</v>
      </c>
      <c r="H134" t="s">
        <v>15</v>
      </c>
      <c r="I134" t="s">
        <v>20</v>
      </c>
      <c r="J134">
        <v>2</v>
      </c>
      <c r="K134" t="s">
        <v>21</v>
      </c>
      <c r="L134" t="s">
        <v>14</v>
      </c>
      <c r="M134" s="5">
        <v>18</v>
      </c>
      <c r="N134">
        <v>1</v>
      </c>
      <c r="O134">
        <v>3</v>
      </c>
    </row>
    <row r="135" spans="2:15" x14ac:dyDescent="0.3">
      <c r="B135">
        <v>51</v>
      </c>
      <c r="C135" t="s">
        <v>18</v>
      </c>
      <c r="D135">
        <v>776.57377049180332</v>
      </c>
      <c r="E135">
        <v>6</v>
      </c>
      <c r="F135">
        <v>162</v>
      </c>
      <c r="G135">
        <v>1</v>
      </c>
      <c r="H135" t="s">
        <v>19</v>
      </c>
      <c r="I135" t="s">
        <v>28</v>
      </c>
      <c r="J135">
        <v>3</v>
      </c>
      <c r="K135" t="s">
        <v>17</v>
      </c>
      <c r="L135" t="s">
        <v>18</v>
      </c>
      <c r="M135" s="5">
        <v>13</v>
      </c>
      <c r="N135">
        <v>3</v>
      </c>
      <c r="O135">
        <v>3</v>
      </c>
    </row>
    <row r="136" spans="2:15" x14ac:dyDescent="0.3">
      <c r="B136">
        <v>31</v>
      </c>
      <c r="C136" t="s">
        <v>14</v>
      </c>
      <c r="D136">
        <v>249</v>
      </c>
      <c r="E136">
        <v>6</v>
      </c>
      <c r="F136">
        <v>163</v>
      </c>
      <c r="G136">
        <v>2</v>
      </c>
      <c r="H136" t="s">
        <v>19</v>
      </c>
      <c r="I136" t="s">
        <v>16</v>
      </c>
      <c r="J136">
        <v>3</v>
      </c>
      <c r="K136" t="s">
        <v>21</v>
      </c>
      <c r="L136" t="s">
        <v>14</v>
      </c>
      <c r="M136" s="5">
        <v>18</v>
      </c>
      <c r="N136">
        <v>2</v>
      </c>
      <c r="O136">
        <v>2</v>
      </c>
    </row>
    <row r="137" spans="2:15" x14ac:dyDescent="0.3">
      <c r="B137">
        <v>26</v>
      </c>
      <c r="C137" t="s">
        <v>18</v>
      </c>
      <c r="D137">
        <v>773.53418803418799</v>
      </c>
      <c r="E137">
        <v>6</v>
      </c>
      <c r="F137">
        <v>164</v>
      </c>
      <c r="G137">
        <v>3</v>
      </c>
      <c r="H137" t="s">
        <v>15</v>
      </c>
      <c r="I137" t="s">
        <v>20</v>
      </c>
      <c r="J137">
        <v>2</v>
      </c>
      <c r="K137" t="s">
        <v>21</v>
      </c>
      <c r="L137" t="s">
        <v>18</v>
      </c>
      <c r="M137" s="5">
        <v>19</v>
      </c>
      <c r="N137">
        <v>3</v>
      </c>
      <c r="O137">
        <v>2</v>
      </c>
    </row>
    <row r="138" spans="2:15" x14ac:dyDescent="0.3">
      <c r="B138">
        <v>58</v>
      </c>
      <c r="C138" t="s">
        <v>14</v>
      </c>
      <c r="D138">
        <v>843.5826086956522</v>
      </c>
      <c r="E138">
        <v>23</v>
      </c>
      <c r="F138">
        <v>165</v>
      </c>
      <c r="G138">
        <v>4</v>
      </c>
      <c r="H138" t="s">
        <v>15</v>
      </c>
      <c r="I138" t="s">
        <v>25</v>
      </c>
      <c r="J138">
        <v>4</v>
      </c>
      <c r="K138" t="s">
        <v>21</v>
      </c>
      <c r="L138" t="s">
        <v>18</v>
      </c>
      <c r="M138" s="5">
        <v>12</v>
      </c>
      <c r="N138">
        <v>4</v>
      </c>
      <c r="O138">
        <v>2</v>
      </c>
    </row>
    <row r="139" spans="2:15" x14ac:dyDescent="0.3">
      <c r="B139">
        <v>19</v>
      </c>
      <c r="C139" t="s">
        <v>14</v>
      </c>
      <c r="D139">
        <v>528</v>
      </c>
      <c r="E139">
        <v>22</v>
      </c>
      <c r="F139">
        <v>167</v>
      </c>
      <c r="G139">
        <v>4</v>
      </c>
      <c r="H139" t="s">
        <v>19</v>
      </c>
      <c r="I139" t="s">
        <v>27</v>
      </c>
      <c r="J139">
        <v>3</v>
      </c>
      <c r="K139" t="s">
        <v>17</v>
      </c>
      <c r="L139" t="s">
        <v>14</v>
      </c>
      <c r="M139" s="5">
        <v>19</v>
      </c>
      <c r="N139">
        <v>4</v>
      </c>
      <c r="O139">
        <v>2</v>
      </c>
    </row>
    <row r="140" spans="2:15" x14ac:dyDescent="0.3">
      <c r="B140">
        <v>22</v>
      </c>
      <c r="C140" t="s">
        <v>18</v>
      </c>
      <c r="D140">
        <v>594</v>
      </c>
      <c r="E140">
        <v>2</v>
      </c>
      <c r="F140">
        <v>169</v>
      </c>
      <c r="G140">
        <v>3</v>
      </c>
      <c r="H140" t="s">
        <v>19</v>
      </c>
      <c r="I140" t="s">
        <v>22</v>
      </c>
      <c r="J140">
        <v>4</v>
      </c>
      <c r="K140" t="s">
        <v>21</v>
      </c>
      <c r="L140" t="s">
        <v>18</v>
      </c>
      <c r="M140" s="5">
        <v>14</v>
      </c>
      <c r="N140">
        <v>3</v>
      </c>
      <c r="O140">
        <v>3</v>
      </c>
    </row>
    <row r="141" spans="2:15" x14ac:dyDescent="0.3">
      <c r="B141">
        <v>49</v>
      </c>
      <c r="C141" t="s">
        <v>18</v>
      </c>
      <c r="D141">
        <v>470</v>
      </c>
      <c r="E141">
        <v>20</v>
      </c>
      <c r="F141">
        <v>170</v>
      </c>
      <c r="G141">
        <v>3</v>
      </c>
      <c r="H141" t="s">
        <v>15</v>
      </c>
      <c r="I141" t="s">
        <v>24</v>
      </c>
      <c r="J141">
        <v>1</v>
      </c>
      <c r="K141" t="s">
        <v>21</v>
      </c>
      <c r="L141" t="s">
        <v>18</v>
      </c>
      <c r="M141" s="5">
        <v>14</v>
      </c>
      <c r="N141">
        <v>3</v>
      </c>
      <c r="O141">
        <v>2</v>
      </c>
    </row>
    <row r="142" spans="2:15" x14ac:dyDescent="0.3">
      <c r="B142">
        <v>43</v>
      </c>
      <c r="C142" t="s">
        <v>18</v>
      </c>
      <c r="D142">
        <v>957</v>
      </c>
      <c r="E142">
        <v>28</v>
      </c>
      <c r="F142">
        <v>171</v>
      </c>
      <c r="G142">
        <v>2</v>
      </c>
      <c r="H142" t="s">
        <v>15</v>
      </c>
      <c r="I142" t="s">
        <v>20</v>
      </c>
      <c r="J142">
        <v>3</v>
      </c>
      <c r="K142" t="s">
        <v>17</v>
      </c>
      <c r="L142" t="s">
        <v>18</v>
      </c>
      <c r="M142" s="5">
        <v>12</v>
      </c>
      <c r="N142">
        <v>4</v>
      </c>
      <c r="O142">
        <v>3</v>
      </c>
    </row>
    <row r="143" spans="2:15" x14ac:dyDescent="0.3">
      <c r="B143">
        <v>50</v>
      </c>
      <c r="C143" t="s">
        <v>18</v>
      </c>
      <c r="D143">
        <v>787.54826254826253</v>
      </c>
      <c r="E143">
        <v>12</v>
      </c>
      <c r="F143">
        <v>174</v>
      </c>
      <c r="G143">
        <v>3</v>
      </c>
      <c r="H143" t="s">
        <v>15</v>
      </c>
      <c r="I143" t="s">
        <v>16</v>
      </c>
      <c r="J143">
        <v>4</v>
      </c>
      <c r="K143" t="s">
        <v>17</v>
      </c>
      <c r="L143" t="s">
        <v>18</v>
      </c>
      <c r="M143" s="5">
        <v>11</v>
      </c>
      <c r="N143">
        <v>4</v>
      </c>
      <c r="O143">
        <v>3</v>
      </c>
    </row>
    <row r="144" spans="2:15" x14ac:dyDescent="0.3">
      <c r="B144">
        <v>31</v>
      </c>
      <c r="C144" t="s">
        <v>14</v>
      </c>
      <c r="D144">
        <v>787.54826254826253</v>
      </c>
      <c r="E144">
        <v>20</v>
      </c>
      <c r="F144">
        <v>175</v>
      </c>
      <c r="G144">
        <v>2</v>
      </c>
      <c r="H144" t="s">
        <v>15</v>
      </c>
      <c r="I144" t="s">
        <v>16</v>
      </c>
      <c r="J144">
        <v>3</v>
      </c>
      <c r="K144" t="s">
        <v>21</v>
      </c>
      <c r="L144" t="s">
        <v>14</v>
      </c>
      <c r="M144" s="5">
        <v>11</v>
      </c>
      <c r="N144">
        <v>3</v>
      </c>
      <c r="O144">
        <v>3</v>
      </c>
    </row>
    <row r="145" spans="2:15" x14ac:dyDescent="0.3">
      <c r="B145">
        <v>41</v>
      </c>
      <c r="C145" t="s">
        <v>18</v>
      </c>
      <c r="D145">
        <v>802</v>
      </c>
      <c r="E145">
        <v>9</v>
      </c>
      <c r="F145">
        <v>176</v>
      </c>
      <c r="G145">
        <v>3</v>
      </c>
      <c r="H145" t="s">
        <v>19</v>
      </c>
      <c r="I145" t="s">
        <v>16</v>
      </c>
      <c r="J145">
        <v>3</v>
      </c>
      <c r="K145" t="s">
        <v>23</v>
      </c>
      <c r="L145" t="s">
        <v>14</v>
      </c>
      <c r="M145" s="5">
        <v>13</v>
      </c>
      <c r="N145">
        <v>3</v>
      </c>
      <c r="O145">
        <v>3</v>
      </c>
    </row>
    <row r="146" spans="2:15" x14ac:dyDescent="0.3">
      <c r="B146">
        <v>26</v>
      </c>
      <c r="C146" t="s">
        <v>18</v>
      </c>
      <c r="D146">
        <v>735.95555555555552</v>
      </c>
      <c r="E146">
        <v>25</v>
      </c>
      <c r="F146">
        <v>177</v>
      </c>
      <c r="G146">
        <v>3</v>
      </c>
      <c r="H146" t="s">
        <v>15</v>
      </c>
      <c r="I146" t="s">
        <v>29</v>
      </c>
      <c r="J146">
        <v>3</v>
      </c>
      <c r="K146" t="s">
        <v>21</v>
      </c>
      <c r="L146" t="s">
        <v>18</v>
      </c>
      <c r="M146" s="5">
        <v>23</v>
      </c>
      <c r="N146">
        <v>4</v>
      </c>
      <c r="O146">
        <v>3</v>
      </c>
    </row>
    <row r="147" spans="2:15" x14ac:dyDescent="0.3">
      <c r="B147">
        <v>36</v>
      </c>
      <c r="C147" t="s">
        <v>18</v>
      </c>
      <c r="D147">
        <v>805.3360655737705</v>
      </c>
      <c r="E147">
        <v>6</v>
      </c>
      <c r="F147">
        <v>178</v>
      </c>
      <c r="G147">
        <v>2</v>
      </c>
      <c r="H147" t="s">
        <v>19</v>
      </c>
      <c r="I147" t="s">
        <v>24</v>
      </c>
      <c r="J147">
        <v>2</v>
      </c>
      <c r="K147" t="s">
        <v>23</v>
      </c>
      <c r="L147" t="s">
        <v>18</v>
      </c>
      <c r="M147" s="5">
        <v>20</v>
      </c>
      <c r="N147">
        <v>4</v>
      </c>
      <c r="O147">
        <v>3</v>
      </c>
    </row>
    <row r="148" spans="2:15" x14ac:dyDescent="0.3">
      <c r="B148">
        <v>51</v>
      </c>
      <c r="C148" t="s">
        <v>14</v>
      </c>
      <c r="D148">
        <v>1150</v>
      </c>
      <c r="E148">
        <v>8</v>
      </c>
      <c r="F148">
        <v>179</v>
      </c>
      <c r="G148">
        <v>1</v>
      </c>
      <c r="H148" t="s">
        <v>19</v>
      </c>
      <c r="I148" t="s">
        <v>24</v>
      </c>
      <c r="J148">
        <v>4</v>
      </c>
      <c r="K148" t="s">
        <v>17</v>
      </c>
      <c r="L148" t="s">
        <v>18</v>
      </c>
      <c r="M148" s="5">
        <v>15</v>
      </c>
      <c r="N148">
        <v>4</v>
      </c>
      <c r="O148">
        <v>3</v>
      </c>
    </row>
    <row r="149" spans="2:15" x14ac:dyDescent="0.3">
      <c r="B149">
        <v>39</v>
      </c>
      <c r="C149" t="s">
        <v>18</v>
      </c>
      <c r="D149">
        <v>787.54826254826253</v>
      </c>
      <c r="E149">
        <v>4</v>
      </c>
      <c r="F149">
        <v>182</v>
      </c>
      <c r="G149">
        <v>4</v>
      </c>
      <c r="H149" t="s">
        <v>15</v>
      </c>
      <c r="I149" t="s">
        <v>16</v>
      </c>
      <c r="J149">
        <v>3</v>
      </c>
      <c r="K149" t="s">
        <v>21</v>
      </c>
      <c r="L149" t="s">
        <v>18</v>
      </c>
      <c r="M149" s="5">
        <v>14.945945945945946</v>
      </c>
      <c r="N149">
        <v>3</v>
      </c>
      <c r="O149">
        <v>4</v>
      </c>
    </row>
    <row r="150" spans="2:15" x14ac:dyDescent="0.3">
      <c r="B150">
        <v>25</v>
      </c>
      <c r="C150" t="s">
        <v>18</v>
      </c>
      <c r="D150">
        <v>787.54826254826253</v>
      </c>
      <c r="E150">
        <v>28</v>
      </c>
      <c r="F150">
        <v>183</v>
      </c>
      <c r="G150">
        <v>1</v>
      </c>
      <c r="H150" t="s">
        <v>19</v>
      </c>
      <c r="I150" t="s">
        <v>16</v>
      </c>
      <c r="J150">
        <v>3</v>
      </c>
      <c r="K150" t="s">
        <v>21</v>
      </c>
      <c r="L150" t="s">
        <v>18</v>
      </c>
      <c r="M150" s="5">
        <v>18</v>
      </c>
      <c r="N150">
        <v>4</v>
      </c>
      <c r="O150">
        <v>3</v>
      </c>
    </row>
    <row r="151" spans="2:15" x14ac:dyDescent="0.3">
      <c r="B151">
        <v>30</v>
      </c>
      <c r="C151" t="s">
        <v>18</v>
      </c>
      <c r="D151">
        <v>1240</v>
      </c>
      <c r="E151">
        <v>9</v>
      </c>
      <c r="F151">
        <v>184</v>
      </c>
      <c r="G151">
        <v>3</v>
      </c>
      <c r="H151" t="s">
        <v>19</v>
      </c>
      <c r="I151" t="s">
        <v>29</v>
      </c>
      <c r="J151">
        <v>4</v>
      </c>
      <c r="K151" t="s">
        <v>21</v>
      </c>
      <c r="L151" t="s">
        <v>14</v>
      </c>
      <c r="M151" s="5">
        <v>19</v>
      </c>
      <c r="N151">
        <v>4</v>
      </c>
      <c r="O151">
        <v>1</v>
      </c>
    </row>
    <row r="152" spans="2:15" x14ac:dyDescent="0.3">
      <c r="B152">
        <v>32</v>
      </c>
      <c r="C152" t="s">
        <v>14</v>
      </c>
      <c r="D152">
        <v>776.33181818181822</v>
      </c>
      <c r="E152">
        <v>9</v>
      </c>
      <c r="F152">
        <v>190</v>
      </c>
      <c r="G152">
        <v>1</v>
      </c>
      <c r="H152" t="s">
        <v>15</v>
      </c>
      <c r="I152" t="s">
        <v>22</v>
      </c>
      <c r="J152">
        <v>1</v>
      </c>
      <c r="K152" t="s">
        <v>17</v>
      </c>
      <c r="L152" t="s">
        <v>18</v>
      </c>
      <c r="M152" s="5">
        <v>22</v>
      </c>
      <c r="N152">
        <v>1</v>
      </c>
      <c r="O152">
        <v>4</v>
      </c>
    </row>
    <row r="153" spans="2:15" x14ac:dyDescent="0.3">
      <c r="B153">
        <v>45</v>
      </c>
      <c r="C153" t="s">
        <v>18</v>
      </c>
      <c r="D153">
        <v>773.53418803418799</v>
      </c>
      <c r="E153">
        <v>29</v>
      </c>
      <c r="F153">
        <v>192</v>
      </c>
      <c r="G153">
        <v>3</v>
      </c>
      <c r="H153" t="s">
        <v>19</v>
      </c>
      <c r="I153" t="s">
        <v>20</v>
      </c>
      <c r="J153">
        <v>4</v>
      </c>
      <c r="K153" t="s">
        <v>17</v>
      </c>
      <c r="L153" t="s">
        <v>18</v>
      </c>
      <c r="M153" s="5">
        <v>13</v>
      </c>
      <c r="N153">
        <v>2</v>
      </c>
      <c r="O153">
        <v>2</v>
      </c>
    </row>
    <row r="154" spans="2:15" x14ac:dyDescent="0.3">
      <c r="B154">
        <v>38</v>
      </c>
      <c r="C154" t="s">
        <v>18</v>
      </c>
      <c r="D154">
        <v>364</v>
      </c>
      <c r="E154">
        <v>3</v>
      </c>
      <c r="F154">
        <v>193</v>
      </c>
      <c r="G154">
        <v>4</v>
      </c>
      <c r="H154" t="s">
        <v>15</v>
      </c>
      <c r="I154" t="s">
        <v>20</v>
      </c>
      <c r="J154">
        <v>3</v>
      </c>
      <c r="K154" t="s">
        <v>17</v>
      </c>
      <c r="L154" t="s">
        <v>14</v>
      </c>
      <c r="M154" s="5">
        <v>20</v>
      </c>
      <c r="N154">
        <v>2</v>
      </c>
      <c r="O154">
        <v>3</v>
      </c>
    </row>
    <row r="155" spans="2:15" x14ac:dyDescent="0.3">
      <c r="B155">
        <v>30</v>
      </c>
      <c r="C155" t="s">
        <v>18</v>
      </c>
      <c r="D155">
        <v>438</v>
      </c>
      <c r="E155">
        <v>18</v>
      </c>
      <c r="F155">
        <v>194</v>
      </c>
      <c r="G155">
        <v>1</v>
      </c>
      <c r="H155" t="s">
        <v>15</v>
      </c>
      <c r="I155" t="s">
        <v>20</v>
      </c>
      <c r="J155">
        <v>3</v>
      </c>
      <c r="K155" t="s">
        <v>17</v>
      </c>
      <c r="L155" t="s">
        <v>18</v>
      </c>
      <c r="M155" s="5">
        <v>14</v>
      </c>
      <c r="N155">
        <v>3</v>
      </c>
      <c r="O155">
        <v>2</v>
      </c>
    </row>
    <row r="156" spans="2:15" x14ac:dyDescent="0.3">
      <c r="B156">
        <v>32</v>
      </c>
      <c r="C156" t="s">
        <v>18</v>
      </c>
      <c r="D156">
        <v>689</v>
      </c>
      <c r="E156">
        <v>9</v>
      </c>
      <c r="F156">
        <v>195</v>
      </c>
      <c r="G156">
        <v>4</v>
      </c>
      <c r="H156" t="s">
        <v>19</v>
      </c>
      <c r="I156" t="s">
        <v>16</v>
      </c>
      <c r="J156">
        <v>4</v>
      </c>
      <c r="K156" t="s">
        <v>23</v>
      </c>
      <c r="L156" t="s">
        <v>18</v>
      </c>
      <c r="M156" s="5">
        <v>17</v>
      </c>
      <c r="N156">
        <v>4</v>
      </c>
      <c r="O156">
        <v>4</v>
      </c>
    </row>
    <row r="157" spans="2:15" x14ac:dyDescent="0.3">
      <c r="B157">
        <v>30</v>
      </c>
      <c r="C157" t="s">
        <v>18</v>
      </c>
      <c r="D157">
        <v>773.53418803418799</v>
      </c>
      <c r="E157">
        <v>5</v>
      </c>
      <c r="F157">
        <v>197</v>
      </c>
      <c r="G157">
        <v>4</v>
      </c>
      <c r="H157" t="s">
        <v>15</v>
      </c>
      <c r="I157" t="s">
        <v>20</v>
      </c>
      <c r="J157">
        <v>1</v>
      </c>
      <c r="K157" t="s">
        <v>23</v>
      </c>
      <c r="L157" t="s">
        <v>18</v>
      </c>
      <c r="M157" s="5">
        <v>14</v>
      </c>
      <c r="N157">
        <v>4</v>
      </c>
      <c r="O157">
        <v>3</v>
      </c>
    </row>
    <row r="158" spans="2:15" x14ac:dyDescent="0.3">
      <c r="B158">
        <v>30</v>
      </c>
      <c r="C158" t="s">
        <v>18</v>
      </c>
      <c r="D158">
        <v>1427</v>
      </c>
      <c r="E158">
        <v>2</v>
      </c>
      <c r="F158">
        <v>198</v>
      </c>
      <c r="G158">
        <v>2</v>
      </c>
      <c r="H158" t="s">
        <v>19</v>
      </c>
      <c r="I158" t="s">
        <v>22</v>
      </c>
      <c r="J158">
        <v>4</v>
      </c>
      <c r="K158" t="s">
        <v>17</v>
      </c>
      <c r="L158" t="s">
        <v>18</v>
      </c>
      <c r="M158" s="5">
        <v>13</v>
      </c>
      <c r="N158">
        <v>4</v>
      </c>
      <c r="O158">
        <v>3</v>
      </c>
    </row>
    <row r="159" spans="2:15" x14ac:dyDescent="0.3">
      <c r="B159">
        <v>41</v>
      </c>
      <c r="C159" t="s">
        <v>18</v>
      </c>
      <c r="D159">
        <v>857</v>
      </c>
      <c r="E159">
        <v>10</v>
      </c>
      <c r="F159">
        <v>199</v>
      </c>
      <c r="G159">
        <v>4</v>
      </c>
      <c r="H159" t="s">
        <v>19</v>
      </c>
      <c r="I159" t="s">
        <v>26</v>
      </c>
      <c r="J159">
        <v>1</v>
      </c>
      <c r="K159" t="s">
        <v>23</v>
      </c>
      <c r="L159" t="s">
        <v>18</v>
      </c>
      <c r="M159" s="5">
        <v>13</v>
      </c>
      <c r="N159">
        <v>2</v>
      </c>
      <c r="O159">
        <v>2</v>
      </c>
    </row>
    <row r="160" spans="2:15" x14ac:dyDescent="0.3">
      <c r="B160">
        <v>41</v>
      </c>
      <c r="C160" t="s">
        <v>18</v>
      </c>
      <c r="D160">
        <v>933</v>
      </c>
      <c r="E160">
        <v>9</v>
      </c>
      <c r="F160">
        <v>200</v>
      </c>
      <c r="G160">
        <v>3</v>
      </c>
      <c r="H160" t="s">
        <v>19</v>
      </c>
      <c r="I160" t="s">
        <v>22</v>
      </c>
      <c r="J160">
        <v>1</v>
      </c>
      <c r="K160" t="s">
        <v>21</v>
      </c>
      <c r="L160" t="s">
        <v>18</v>
      </c>
      <c r="M160" s="5">
        <v>21</v>
      </c>
      <c r="N160">
        <v>4</v>
      </c>
      <c r="O160">
        <v>3</v>
      </c>
    </row>
    <row r="161" spans="2:15" x14ac:dyDescent="0.3">
      <c r="B161">
        <v>19</v>
      </c>
      <c r="C161" t="s">
        <v>18</v>
      </c>
      <c r="D161">
        <v>1181</v>
      </c>
      <c r="E161">
        <v>3</v>
      </c>
      <c r="F161">
        <v>201</v>
      </c>
      <c r="G161">
        <v>2</v>
      </c>
      <c r="H161" t="s">
        <v>15</v>
      </c>
      <c r="I161" t="s">
        <v>22</v>
      </c>
      <c r="J161">
        <v>2</v>
      </c>
      <c r="K161" t="s">
        <v>17</v>
      </c>
      <c r="L161" t="s">
        <v>18</v>
      </c>
      <c r="M161" s="5">
        <v>14</v>
      </c>
      <c r="N161">
        <v>4</v>
      </c>
      <c r="O161">
        <v>3</v>
      </c>
    </row>
    <row r="162" spans="2:15" x14ac:dyDescent="0.3">
      <c r="B162">
        <v>40</v>
      </c>
      <c r="C162" t="s">
        <v>18</v>
      </c>
      <c r="D162">
        <v>1395</v>
      </c>
      <c r="E162">
        <v>26</v>
      </c>
      <c r="F162">
        <v>202</v>
      </c>
      <c r="G162">
        <v>2</v>
      </c>
      <c r="H162" t="s">
        <v>15</v>
      </c>
      <c r="I162" t="s">
        <v>20</v>
      </c>
      <c r="J162">
        <v>2</v>
      </c>
      <c r="K162" t="s">
        <v>23</v>
      </c>
      <c r="L162" t="s">
        <v>18</v>
      </c>
      <c r="M162" s="5">
        <v>11</v>
      </c>
      <c r="N162">
        <v>1</v>
      </c>
      <c r="O162">
        <v>3</v>
      </c>
    </row>
    <row r="163" spans="2:15" x14ac:dyDescent="0.3">
      <c r="B163">
        <v>35</v>
      </c>
      <c r="C163" t="s">
        <v>18</v>
      </c>
      <c r="D163">
        <v>662</v>
      </c>
      <c r="E163">
        <v>1</v>
      </c>
      <c r="F163">
        <v>204</v>
      </c>
      <c r="G163">
        <v>3</v>
      </c>
      <c r="H163" t="s">
        <v>19</v>
      </c>
      <c r="I163" t="s">
        <v>16</v>
      </c>
      <c r="J163">
        <v>2</v>
      </c>
      <c r="K163" t="s">
        <v>21</v>
      </c>
      <c r="L163" t="s">
        <v>18</v>
      </c>
      <c r="M163" s="5">
        <v>13</v>
      </c>
      <c r="N163">
        <v>1</v>
      </c>
      <c r="O163">
        <v>3</v>
      </c>
    </row>
    <row r="164" spans="2:15" x14ac:dyDescent="0.3">
      <c r="B164">
        <v>53</v>
      </c>
      <c r="C164" t="s">
        <v>18</v>
      </c>
      <c r="D164">
        <v>1436</v>
      </c>
      <c r="E164">
        <v>6</v>
      </c>
      <c r="F164">
        <v>205</v>
      </c>
      <c r="G164">
        <v>2</v>
      </c>
      <c r="H164" t="s">
        <v>19</v>
      </c>
      <c r="I164" t="s">
        <v>27</v>
      </c>
      <c r="J164">
        <v>3</v>
      </c>
      <c r="K164" t="s">
        <v>21</v>
      </c>
      <c r="L164" t="s">
        <v>14</v>
      </c>
      <c r="M164" s="5">
        <v>20</v>
      </c>
      <c r="N164">
        <v>4</v>
      </c>
      <c r="O164">
        <v>1</v>
      </c>
    </row>
    <row r="165" spans="2:15" x14ac:dyDescent="0.3">
      <c r="B165">
        <v>45</v>
      </c>
      <c r="C165" t="s">
        <v>18</v>
      </c>
      <c r="D165">
        <v>194</v>
      </c>
      <c r="E165">
        <v>9</v>
      </c>
      <c r="F165">
        <v>206</v>
      </c>
      <c r="G165">
        <v>2</v>
      </c>
      <c r="H165" t="s">
        <v>19</v>
      </c>
      <c r="I165" t="s">
        <v>22</v>
      </c>
      <c r="J165">
        <v>2</v>
      </c>
      <c r="K165" t="s">
        <v>23</v>
      </c>
      <c r="L165" t="s">
        <v>18</v>
      </c>
      <c r="M165" s="5">
        <v>18</v>
      </c>
      <c r="N165">
        <v>3</v>
      </c>
      <c r="O165">
        <v>1</v>
      </c>
    </row>
    <row r="166" spans="2:15" x14ac:dyDescent="0.3">
      <c r="B166">
        <v>32</v>
      </c>
      <c r="C166" t="s">
        <v>18</v>
      </c>
      <c r="D166">
        <v>967</v>
      </c>
      <c r="E166">
        <v>8</v>
      </c>
      <c r="F166">
        <v>207</v>
      </c>
      <c r="G166">
        <v>2</v>
      </c>
      <c r="H166" t="s">
        <v>15</v>
      </c>
      <c r="I166" t="s">
        <v>16</v>
      </c>
      <c r="J166">
        <v>4</v>
      </c>
      <c r="K166" t="s">
        <v>17</v>
      </c>
      <c r="L166" t="s">
        <v>18</v>
      </c>
      <c r="M166" s="5">
        <v>14</v>
      </c>
      <c r="N166">
        <v>4</v>
      </c>
      <c r="O166">
        <v>3</v>
      </c>
    </row>
    <row r="167" spans="2:15" x14ac:dyDescent="0.3">
      <c r="B167">
        <v>29</v>
      </c>
      <c r="C167" t="s">
        <v>18</v>
      </c>
      <c r="D167">
        <v>1496</v>
      </c>
      <c r="E167">
        <v>1</v>
      </c>
      <c r="F167">
        <v>208</v>
      </c>
      <c r="G167">
        <v>4</v>
      </c>
      <c r="H167" t="s">
        <v>19</v>
      </c>
      <c r="I167" t="s">
        <v>24</v>
      </c>
      <c r="J167">
        <v>3</v>
      </c>
      <c r="K167" t="s">
        <v>21</v>
      </c>
      <c r="L167" t="s">
        <v>18</v>
      </c>
      <c r="M167" s="5">
        <v>13</v>
      </c>
      <c r="N167">
        <v>1</v>
      </c>
      <c r="O167">
        <v>3</v>
      </c>
    </row>
    <row r="168" spans="2:15" x14ac:dyDescent="0.3">
      <c r="B168">
        <v>51</v>
      </c>
      <c r="C168" t="s">
        <v>18</v>
      </c>
      <c r="D168">
        <v>1169</v>
      </c>
      <c r="E168">
        <v>7</v>
      </c>
      <c r="F168">
        <v>211</v>
      </c>
      <c r="G168">
        <v>2</v>
      </c>
      <c r="H168" t="s">
        <v>19</v>
      </c>
      <c r="I168" t="s">
        <v>24</v>
      </c>
      <c r="J168">
        <v>3</v>
      </c>
      <c r="K168" t="s">
        <v>21</v>
      </c>
      <c r="L168" t="s">
        <v>18</v>
      </c>
      <c r="M168" s="5">
        <v>15.345132743362832</v>
      </c>
      <c r="N168">
        <v>3</v>
      </c>
      <c r="O168">
        <v>3</v>
      </c>
    </row>
    <row r="169" spans="2:15" x14ac:dyDescent="0.3">
      <c r="B169">
        <v>58</v>
      </c>
      <c r="C169" t="s">
        <v>18</v>
      </c>
      <c r="D169">
        <v>1145</v>
      </c>
      <c r="E169">
        <v>9</v>
      </c>
      <c r="F169">
        <v>214</v>
      </c>
      <c r="G169">
        <v>2</v>
      </c>
      <c r="H169" t="s">
        <v>15</v>
      </c>
      <c r="I169" t="s">
        <v>20</v>
      </c>
      <c r="J169">
        <v>2</v>
      </c>
      <c r="K169" t="s">
        <v>21</v>
      </c>
      <c r="L169" t="s">
        <v>14</v>
      </c>
      <c r="M169" s="5">
        <v>20</v>
      </c>
      <c r="N169">
        <v>2</v>
      </c>
      <c r="O169">
        <v>2</v>
      </c>
    </row>
    <row r="170" spans="2:15" x14ac:dyDescent="0.3">
      <c r="B170">
        <v>40</v>
      </c>
      <c r="C170" t="s">
        <v>18</v>
      </c>
      <c r="D170">
        <v>630</v>
      </c>
      <c r="E170">
        <v>4</v>
      </c>
      <c r="F170">
        <v>215</v>
      </c>
      <c r="G170">
        <v>3</v>
      </c>
      <c r="H170" t="s">
        <v>19</v>
      </c>
      <c r="I170" t="s">
        <v>16</v>
      </c>
      <c r="J170">
        <v>4</v>
      </c>
      <c r="K170" t="s">
        <v>21</v>
      </c>
      <c r="L170" t="s">
        <v>18</v>
      </c>
      <c r="M170" s="5">
        <v>11</v>
      </c>
      <c r="N170">
        <v>1</v>
      </c>
      <c r="O170">
        <v>2</v>
      </c>
    </row>
    <row r="171" spans="2:15" x14ac:dyDescent="0.3">
      <c r="B171">
        <v>34</v>
      </c>
      <c r="C171" t="s">
        <v>18</v>
      </c>
      <c r="D171">
        <v>303</v>
      </c>
      <c r="E171">
        <v>2</v>
      </c>
      <c r="F171">
        <v>216</v>
      </c>
      <c r="G171">
        <v>3</v>
      </c>
      <c r="H171" t="s">
        <v>15</v>
      </c>
      <c r="I171" t="s">
        <v>27</v>
      </c>
      <c r="J171">
        <v>3</v>
      </c>
      <c r="K171" t="s">
        <v>21</v>
      </c>
      <c r="L171" t="s">
        <v>18</v>
      </c>
      <c r="M171" s="5">
        <v>18</v>
      </c>
      <c r="N171">
        <v>4</v>
      </c>
      <c r="O171">
        <v>3</v>
      </c>
    </row>
    <row r="172" spans="2:15" x14ac:dyDescent="0.3">
      <c r="B172">
        <v>22</v>
      </c>
      <c r="C172" t="s">
        <v>18</v>
      </c>
      <c r="D172">
        <v>1256</v>
      </c>
      <c r="E172">
        <v>19</v>
      </c>
      <c r="F172">
        <v>217</v>
      </c>
      <c r="G172">
        <v>3</v>
      </c>
      <c r="H172" t="s">
        <v>19</v>
      </c>
      <c r="I172" t="s">
        <v>20</v>
      </c>
      <c r="J172">
        <v>4</v>
      </c>
      <c r="K172" t="s">
        <v>21</v>
      </c>
      <c r="L172" t="s">
        <v>18</v>
      </c>
      <c r="M172" s="5">
        <v>24</v>
      </c>
      <c r="N172">
        <v>1</v>
      </c>
      <c r="O172">
        <v>3</v>
      </c>
    </row>
    <row r="173" spans="2:15" x14ac:dyDescent="0.3">
      <c r="B173">
        <v>27</v>
      </c>
      <c r="C173" t="s">
        <v>18</v>
      </c>
      <c r="D173">
        <v>691</v>
      </c>
      <c r="E173">
        <v>9</v>
      </c>
      <c r="F173">
        <v>218</v>
      </c>
      <c r="G173">
        <v>4</v>
      </c>
      <c r="H173" t="s">
        <v>19</v>
      </c>
      <c r="I173" t="s">
        <v>20</v>
      </c>
      <c r="J173">
        <v>2</v>
      </c>
      <c r="K173" t="s">
        <v>23</v>
      </c>
      <c r="L173" t="s">
        <v>18</v>
      </c>
      <c r="M173" s="5">
        <v>18</v>
      </c>
      <c r="N173">
        <v>4</v>
      </c>
      <c r="O173">
        <v>1</v>
      </c>
    </row>
    <row r="174" spans="2:15" x14ac:dyDescent="0.3">
      <c r="B174">
        <v>28</v>
      </c>
      <c r="C174" t="s">
        <v>18</v>
      </c>
      <c r="D174">
        <v>440</v>
      </c>
      <c r="E174">
        <v>21</v>
      </c>
      <c r="F174">
        <v>221</v>
      </c>
      <c r="G174">
        <v>3</v>
      </c>
      <c r="H174" t="s">
        <v>19</v>
      </c>
      <c r="I174" t="s">
        <v>20</v>
      </c>
      <c r="J174">
        <v>4</v>
      </c>
      <c r="K174" t="s">
        <v>21</v>
      </c>
      <c r="L174" t="s">
        <v>18</v>
      </c>
      <c r="M174" s="5">
        <v>11</v>
      </c>
      <c r="N174">
        <v>3</v>
      </c>
      <c r="O174">
        <v>1</v>
      </c>
    </row>
    <row r="175" spans="2:15" x14ac:dyDescent="0.3">
      <c r="B175">
        <v>57</v>
      </c>
      <c r="C175" t="s">
        <v>18</v>
      </c>
      <c r="D175">
        <v>334</v>
      </c>
      <c r="E175">
        <v>24</v>
      </c>
      <c r="F175">
        <v>223</v>
      </c>
      <c r="G175">
        <v>3</v>
      </c>
      <c r="H175" t="s">
        <v>19</v>
      </c>
      <c r="I175" t="s">
        <v>25</v>
      </c>
      <c r="J175">
        <v>4</v>
      </c>
      <c r="K175" t="s">
        <v>23</v>
      </c>
      <c r="L175" t="s">
        <v>14</v>
      </c>
      <c r="M175" s="5">
        <v>16</v>
      </c>
      <c r="N175">
        <v>2</v>
      </c>
      <c r="O175">
        <v>1</v>
      </c>
    </row>
    <row r="176" spans="2:15" x14ac:dyDescent="0.3">
      <c r="B176">
        <v>27</v>
      </c>
      <c r="C176" t="s">
        <v>18</v>
      </c>
      <c r="D176">
        <v>773.53418803418799</v>
      </c>
      <c r="E176">
        <v>3</v>
      </c>
      <c r="F176">
        <v>224</v>
      </c>
      <c r="G176">
        <v>3</v>
      </c>
      <c r="H176" t="s">
        <v>19</v>
      </c>
      <c r="I176" t="s">
        <v>20</v>
      </c>
      <c r="J176">
        <v>3</v>
      </c>
      <c r="K176" t="s">
        <v>23</v>
      </c>
      <c r="L176" t="s">
        <v>14</v>
      </c>
      <c r="M176" s="5">
        <v>15</v>
      </c>
      <c r="N176">
        <v>4</v>
      </c>
      <c r="O176">
        <v>2</v>
      </c>
    </row>
    <row r="177" spans="2:15" x14ac:dyDescent="0.3">
      <c r="B177">
        <v>50</v>
      </c>
      <c r="C177" t="s">
        <v>18</v>
      </c>
      <c r="D177">
        <v>1452</v>
      </c>
      <c r="E177">
        <v>11</v>
      </c>
      <c r="F177">
        <v>226</v>
      </c>
      <c r="G177">
        <v>3</v>
      </c>
      <c r="H177" t="s">
        <v>15</v>
      </c>
      <c r="I177" t="s">
        <v>26</v>
      </c>
      <c r="J177">
        <v>2</v>
      </c>
      <c r="K177" t="s">
        <v>17</v>
      </c>
      <c r="L177" t="s">
        <v>18</v>
      </c>
      <c r="M177" s="5">
        <v>15</v>
      </c>
      <c r="N177">
        <v>2</v>
      </c>
      <c r="O177">
        <v>3</v>
      </c>
    </row>
    <row r="178" spans="2:15" x14ac:dyDescent="0.3">
      <c r="B178">
        <v>41</v>
      </c>
      <c r="C178" t="s">
        <v>18</v>
      </c>
      <c r="D178">
        <v>465</v>
      </c>
      <c r="E178">
        <v>14</v>
      </c>
      <c r="F178">
        <v>227</v>
      </c>
      <c r="G178">
        <v>1</v>
      </c>
      <c r="H178" t="s">
        <v>19</v>
      </c>
      <c r="I178" t="s">
        <v>20</v>
      </c>
      <c r="J178">
        <v>3</v>
      </c>
      <c r="K178" t="s">
        <v>23</v>
      </c>
      <c r="L178" t="s">
        <v>18</v>
      </c>
      <c r="M178" s="5">
        <v>12</v>
      </c>
      <c r="N178">
        <v>1</v>
      </c>
      <c r="O178">
        <v>3</v>
      </c>
    </row>
    <row r="179" spans="2:15" x14ac:dyDescent="0.3">
      <c r="B179">
        <v>30</v>
      </c>
      <c r="C179" t="s">
        <v>18</v>
      </c>
      <c r="D179">
        <v>1339</v>
      </c>
      <c r="E179">
        <v>5</v>
      </c>
      <c r="F179">
        <v>228</v>
      </c>
      <c r="G179">
        <v>2</v>
      </c>
      <c r="H179" t="s">
        <v>15</v>
      </c>
      <c r="I179" t="s">
        <v>16</v>
      </c>
      <c r="J179">
        <v>4</v>
      </c>
      <c r="K179" t="s">
        <v>21</v>
      </c>
      <c r="L179" t="s">
        <v>18</v>
      </c>
      <c r="M179" s="5">
        <v>12</v>
      </c>
      <c r="N179">
        <v>3</v>
      </c>
      <c r="O179">
        <v>3</v>
      </c>
    </row>
    <row r="180" spans="2:15" x14ac:dyDescent="0.3">
      <c r="B180">
        <v>38</v>
      </c>
      <c r="C180" t="s">
        <v>18</v>
      </c>
      <c r="D180">
        <v>702</v>
      </c>
      <c r="E180">
        <v>1</v>
      </c>
      <c r="F180">
        <v>230</v>
      </c>
      <c r="G180">
        <v>1</v>
      </c>
      <c r="H180" t="s">
        <v>15</v>
      </c>
      <c r="I180" t="s">
        <v>16</v>
      </c>
      <c r="J180">
        <v>4</v>
      </c>
      <c r="K180" t="s">
        <v>17</v>
      </c>
      <c r="L180" t="s">
        <v>18</v>
      </c>
      <c r="M180" s="5">
        <v>22</v>
      </c>
      <c r="N180">
        <v>3</v>
      </c>
      <c r="O180">
        <v>4</v>
      </c>
    </row>
    <row r="181" spans="2:15" x14ac:dyDescent="0.3">
      <c r="B181">
        <v>32</v>
      </c>
      <c r="C181" t="s">
        <v>18</v>
      </c>
      <c r="D181">
        <v>120</v>
      </c>
      <c r="E181">
        <v>6</v>
      </c>
      <c r="F181">
        <v>231</v>
      </c>
      <c r="G181">
        <v>3</v>
      </c>
      <c r="H181" t="s">
        <v>19</v>
      </c>
      <c r="I181" t="s">
        <v>20</v>
      </c>
      <c r="J181">
        <v>3</v>
      </c>
      <c r="K181" t="s">
        <v>17</v>
      </c>
      <c r="L181" t="s">
        <v>18</v>
      </c>
      <c r="M181" s="5">
        <v>15.375527426160337</v>
      </c>
      <c r="N181">
        <v>1</v>
      </c>
      <c r="O181">
        <v>3</v>
      </c>
    </row>
    <row r="182" spans="2:15" x14ac:dyDescent="0.3">
      <c r="B182">
        <v>27</v>
      </c>
      <c r="C182" t="s">
        <v>18</v>
      </c>
      <c r="D182">
        <v>1157</v>
      </c>
      <c r="E182">
        <v>17</v>
      </c>
      <c r="F182">
        <v>233</v>
      </c>
      <c r="G182">
        <v>3</v>
      </c>
      <c r="H182" t="s">
        <v>19</v>
      </c>
      <c r="I182" t="s">
        <v>20</v>
      </c>
      <c r="J182">
        <v>2</v>
      </c>
      <c r="K182" t="s">
        <v>21</v>
      </c>
      <c r="L182" t="s">
        <v>14</v>
      </c>
      <c r="M182" s="5">
        <v>16</v>
      </c>
      <c r="N182">
        <v>4</v>
      </c>
      <c r="O182">
        <v>2</v>
      </c>
    </row>
    <row r="183" spans="2:15" x14ac:dyDescent="0.3">
      <c r="B183">
        <v>19</v>
      </c>
      <c r="C183" t="s">
        <v>14</v>
      </c>
      <c r="D183">
        <v>803.12121212121212</v>
      </c>
      <c r="E183">
        <v>1</v>
      </c>
      <c r="F183">
        <v>235</v>
      </c>
      <c r="G183">
        <v>3</v>
      </c>
      <c r="H183" t="s">
        <v>15</v>
      </c>
      <c r="I183" t="s">
        <v>27</v>
      </c>
      <c r="J183">
        <v>1</v>
      </c>
      <c r="K183" t="s">
        <v>17</v>
      </c>
      <c r="L183" t="s">
        <v>18</v>
      </c>
      <c r="M183" s="5">
        <v>21</v>
      </c>
      <c r="N183">
        <v>1</v>
      </c>
      <c r="O183">
        <v>4</v>
      </c>
    </row>
    <row r="184" spans="2:15" x14ac:dyDescent="0.3">
      <c r="B184">
        <v>36</v>
      </c>
      <c r="C184" t="s">
        <v>18</v>
      </c>
      <c r="D184">
        <v>1480</v>
      </c>
      <c r="E184">
        <v>3</v>
      </c>
      <c r="F184">
        <v>238</v>
      </c>
      <c r="G184">
        <v>4</v>
      </c>
      <c r="H184" t="s">
        <v>19</v>
      </c>
      <c r="I184" t="s">
        <v>22</v>
      </c>
      <c r="J184">
        <v>2</v>
      </c>
      <c r="K184" t="s">
        <v>17</v>
      </c>
      <c r="L184" t="s">
        <v>18</v>
      </c>
      <c r="M184" s="5">
        <v>12</v>
      </c>
      <c r="N184">
        <v>3</v>
      </c>
      <c r="O184">
        <v>2</v>
      </c>
    </row>
    <row r="185" spans="2:15" x14ac:dyDescent="0.3">
      <c r="B185">
        <v>30</v>
      </c>
      <c r="C185" t="s">
        <v>18</v>
      </c>
      <c r="D185">
        <v>111</v>
      </c>
      <c r="E185">
        <v>9</v>
      </c>
      <c r="F185">
        <v>239</v>
      </c>
      <c r="G185">
        <v>3</v>
      </c>
      <c r="H185" t="s">
        <v>19</v>
      </c>
      <c r="I185" t="s">
        <v>22</v>
      </c>
      <c r="J185">
        <v>1</v>
      </c>
      <c r="K185" t="s">
        <v>23</v>
      </c>
      <c r="L185" t="s">
        <v>18</v>
      </c>
      <c r="M185" s="5">
        <v>11</v>
      </c>
      <c r="N185">
        <v>3</v>
      </c>
      <c r="O185">
        <v>3</v>
      </c>
    </row>
    <row r="186" spans="2:15" x14ac:dyDescent="0.3">
      <c r="B186">
        <v>45</v>
      </c>
      <c r="C186" t="s">
        <v>18</v>
      </c>
      <c r="D186">
        <v>787.54826254826253</v>
      </c>
      <c r="E186">
        <v>4</v>
      </c>
      <c r="F186">
        <v>240</v>
      </c>
      <c r="G186">
        <v>3</v>
      </c>
      <c r="H186" t="s">
        <v>15</v>
      </c>
      <c r="I186" t="s">
        <v>16</v>
      </c>
      <c r="J186">
        <v>1</v>
      </c>
      <c r="K186" t="s">
        <v>23</v>
      </c>
      <c r="L186" t="s">
        <v>14</v>
      </c>
      <c r="M186" s="5">
        <v>11</v>
      </c>
      <c r="N186">
        <v>1</v>
      </c>
      <c r="O186">
        <v>4</v>
      </c>
    </row>
    <row r="187" spans="2:15" x14ac:dyDescent="0.3">
      <c r="B187">
        <v>56</v>
      </c>
      <c r="C187" t="s">
        <v>18</v>
      </c>
      <c r="D187">
        <v>713</v>
      </c>
      <c r="E187">
        <v>8</v>
      </c>
      <c r="F187">
        <v>241</v>
      </c>
      <c r="G187">
        <v>3</v>
      </c>
      <c r="H187" t="s">
        <v>15</v>
      </c>
      <c r="I187" t="s">
        <v>20</v>
      </c>
      <c r="J187">
        <v>1</v>
      </c>
      <c r="K187" t="s">
        <v>23</v>
      </c>
      <c r="L187" t="s">
        <v>14</v>
      </c>
      <c r="M187" s="5">
        <v>18</v>
      </c>
      <c r="N187">
        <v>3</v>
      </c>
      <c r="O187">
        <v>3</v>
      </c>
    </row>
    <row r="188" spans="2:15" x14ac:dyDescent="0.3">
      <c r="B188">
        <v>33</v>
      </c>
      <c r="C188" t="s">
        <v>18</v>
      </c>
      <c r="D188">
        <v>134</v>
      </c>
      <c r="E188">
        <v>2</v>
      </c>
      <c r="F188">
        <v>242</v>
      </c>
      <c r="G188">
        <v>3</v>
      </c>
      <c r="H188" t="s">
        <v>19</v>
      </c>
      <c r="I188" t="s">
        <v>20</v>
      </c>
      <c r="J188">
        <v>4</v>
      </c>
      <c r="K188" t="s">
        <v>17</v>
      </c>
      <c r="L188" t="s">
        <v>18</v>
      </c>
      <c r="M188" s="5">
        <v>14</v>
      </c>
      <c r="N188">
        <v>1</v>
      </c>
      <c r="O188">
        <v>4</v>
      </c>
    </row>
    <row r="189" spans="2:15" x14ac:dyDescent="0.3">
      <c r="B189">
        <v>19</v>
      </c>
      <c r="C189" t="s">
        <v>14</v>
      </c>
      <c r="D189">
        <v>303</v>
      </c>
      <c r="E189">
        <v>2</v>
      </c>
      <c r="F189">
        <v>243</v>
      </c>
      <c r="G189">
        <v>2</v>
      </c>
      <c r="H189" t="s">
        <v>19</v>
      </c>
      <c r="I189" t="s">
        <v>22</v>
      </c>
      <c r="J189">
        <v>4</v>
      </c>
      <c r="K189" t="s">
        <v>17</v>
      </c>
      <c r="L189" t="s">
        <v>18</v>
      </c>
      <c r="M189" s="5">
        <v>22</v>
      </c>
      <c r="N189">
        <v>3</v>
      </c>
      <c r="O189">
        <v>2</v>
      </c>
    </row>
    <row r="190" spans="2:15" x14ac:dyDescent="0.3">
      <c r="B190">
        <v>46</v>
      </c>
      <c r="C190" t="s">
        <v>18</v>
      </c>
      <c r="D190">
        <v>526</v>
      </c>
      <c r="E190">
        <v>1</v>
      </c>
      <c r="F190">
        <v>244</v>
      </c>
      <c r="G190">
        <v>2</v>
      </c>
      <c r="H190" t="s">
        <v>15</v>
      </c>
      <c r="I190" t="s">
        <v>16</v>
      </c>
      <c r="J190">
        <v>1</v>
      </c>
      <c r="K190" t="s">
        <v>23</v>
      </c>
      <c r="L190" t="s">
        <v>18</v>
      </c>
      <c r="M190" s="5">
        <v>25</v>
      </c>
      <c r="N190">
        <v>3</v>
      </c>
      <c r="O190">
        <v>3</v>
      </c>
    </row>
    <row r="191" spans="2:15" x14ac:dyDescent="0.3">
      <c r="B191">
        <v>38</v>
      </c>
      <c r="C191" t="s">
        <v>18</v>
      </c>
      <c r="D191">
        <v>1380</v>
      </c>
      <c r="E191">
        <v>9</v>
      </c>
      <c r="F191">
        <v>245</v>
      </c>
      <c r="G191">
        <v>3</v>
      </c>
      <c r="H191" t="s">
        <v>15</v>
      </c>
      <c r="I191" t="s">
        <v>22</v>
      </c>
      <c r="J191">
        <v>4</v>
      </c>
      <c r="K191" t="s">
        <v>17</v>
      </c>
      <c r="L191" t="s">
        <v>18</v>
      </c>
      <c r="M191" s="5">
        <v>12</v>
      </c>
      <c r="N191">
        <v>3</v>
      </c>
      <c r="O191">
        <v>3</v>
      </c>
    </row>
    <row r="192" spans="2:15" x14ac:dyDescent="0.3">
      <c r="B192">
        <v>31</v>
      </c>
      <c r="C192" t="s">
        <v>18</v>
      </c>
      <c r="D192">
        <v>140</v>
      </c>
      <c r="E192">
        <v>12</v>
      </c>
      <c r="F192">
        <v>246</v>
      </c>
      <c r="G192">
        <v>3</v>
      </c>
      <c r="H192" t="s">
        <v>15</v>
      </c>
      <c r="I192" t="s">
        <v>20</v>
      </c>
      <c r="J192">
        <v>4</v>
      </c>
      <c r="K192" t="s">
        <v>21</v>
      </c>
      <c r="L192" t="s">
        <v>14</v>
      </c>
      <c r="M192" s="5">
        <v>23</v>
      </c>
      <c r="N192">
        <v>3</v>
      </c>
      <c r="O192">
        <v>3</v>
      </c>
    </row>
    <row r="193" spans="2:15" x14ac:dyDescent="0.3">
      <c r="B193">
        <v>34</v>
      </c>
      <c r="C193" t="s">
        <v>18</v>
      </c>
      <c r="D193">
        <v>629</v>
      </c>
      <c r="E193">
        <v>27</v>
      </c>
      <c r="F193">
        <v>247</v>
      </c>
      <c r="G193">
        <v>4</v>
      </c>
      <c r="H193" t="s">
        <v>15</v>
      </c>
      <c r="I193" t="s">
        <v>20</v>
      </c>
      <c r="J193">
        <v>2</v>
      </c>
      <c r="K193" t="s">
        <v>17</v>
      </c>
      <c r="L193" t="s">
        <v>18</v>
      </c>
      <c r="M193" s="5">
        <v>15.375527426160337</v>
      </c>
      <c r="N193">
        <v>4</v>
      </c>
      <c r="O193">
        <v>3</v>
      </c>
    </row>
    <row r="194" spans="2:15" x14ac:dyDescent="0.3">
      <c r="B194">
        <v>41</v>
      </c>
      <c r="C194" t="s">
        <v>14</v>
      </c>
      <c r="D194">
        <v>1356</v>
      </c>
      <c r="E194">
        <v>20</v>
      </c>
      <c r="F194">
        <v>248</v>
      </c>
      <c r="G194">
        <v>2</v>
      </c>
      <c r="H194" t="s">
        <v>15</v>
      </c>
      <c r="I194" t="s">
        <v>27</v>
      </c>
      <c r="J194">
        <v>2</v>
      </c>
      <c r="K194" t="s">
        <v>17</v>
      </c>
      <c r="L194" t="s">
        <v>14</v>
      </c>
      <c r="M194" s="5">
        <v>22</v>
      </c>
      <c r="N194">
        <v>4</v>
      </c>
      <c r="O194">
        <v>2</v>
      </c>
    </row>
    <row r="195" spans="2:15" x14ac:dyDescent="0.3">
      <c r="B195">
        <v>50</v>
      </c>
      <c r="C195" t="s">
        <v>18</v>
      </c>
      <c r="D195">
        <v>328</v>
      </c>
      <c r="E195">
        <v>1</v>
      </c>
      <c r="F195">
        <v>249</v>
      </c>
      <c r="G195">
        <v>3</v>
      </c>
      <c r="H195" t="s">
        <v>19</v>
      </c>
      <c r="I195" t="s">
        <v>22</v>
      </c>
      <c r="J195">
        <v>3</v>
      </c>
      <c r="K195" t="s">
        <v>21</v>
      </c>
      <c r="L195" t="s">
        <v>18</v>
      </c>
      <c r="M195" s="5">
        <v>15</v>
      </c>
      <c r="N195">
        <v>4</v>
      </c>
      <c r="O195">
        <v>2</v>
      </c>
    </row>
    <row r="196" spans="2:15" x14ac:dyDescent="0.3">
      <c r="B196">
        <v>53</v>
      </c>
      <c r="C196" t="s">
        <v>18</v>
      </c>
      <c r="D196">
        <v>1084</v>
      </c>
      <c r="E196">
        <v>13</v>
      </c>
      <c r="F196">
        <v>250</v>
      </c>
      <c r="G196">
        <v>4</v>
      </c>
      <c r="H196" t="s">
        <v>15</v>
      </c>
      <c r="I196" t="s">
        <v>24</v>
      </c>
      <c r="J196">
        <v>1</v>
      </c>
      <c r="K196" t="s">
        <v>23</v>
      </c>
      <c r="L196" t="s">
        <v>18</v>
      </c>
      <c r="M196" s="5">
        <v>11</v>
      </c>
      <c r="N196">
        <v>3</v>
      </c>
      <c r="O196">
        <v>3</v>
      </c>
    </row>
    <row r="197" spans="2:15" x14ac:dyDescent="0.3">
      <c r="B197">
        <v>33</v>
      </c>
      <c r="C197" t="s">
        <v>18</v>
      </c>
      <c r="D197">
        <v>931</v>
      </c>
      <c r="E197">
        <v>14</v>
      </c>
      <c r="F197">
        <v>252</v>
      </c>
      <c r="G197">
        <v>4</v>
      </c>
      <c r="H197" t="s">
        <v>15</v>
      </c>
      <c r="I197" t="s">
        <v>20</v>
      </c>
      <c r="J197">
        <v>2</v>
      </c>
      <c r="K197" t="s">
        <v>21</v>
      </c>
      <c r="L197" t="s">
        <v>18</v>
      </c>
      <c r="M197" s="5">
        <v>13</v>
      </c>
      <c r="N197">
        <v>4</v>
      </c>
      <c r="O197">
        <v>3</v>
      </c>
    </row>
    <row r="198" spans="2:15" x14ac:dyDescent="0.3">
      <c r="B198">
        <v>40</v>
      </c>
      <c r="C198" t="s">
        <v>18</v>
      </c>
      <c r="D198">
        <v>989</v>
      </c>
      <c r="E198">
        <v>4</v>
      </c>
      <c r="F198">
        <v>253</v>
      </c>
      <c r="G198">
        <v>4</v>
      </c>
      <c r="H198" t="s">
        <v>15</v>
      </c>
      <c r="I198" t="s">
        <v>26</v>
      </c>
      <c r="J198">
        <v>3</v>
      </c>
      <c r="K198" t="s">
        <v>21</v>
      </c>
      <c r="L198" t="s">
        <v>18</v>
      </c>
      <c r="M198" s="5">
        <v>14</v>
      </c>
      <c r="N198">
        <v>2</v>
      </c>
      <c r="O198">
        <v>3</v>
      </c>
    </row>
    <row r="199" spans="2:15" x14ac:dyDescent="0.3">
      <c r="B199">
        <v>55</v>
      </c>
      <c r="C199" t="s">
        <v>18</v>
      </c>
      <c r="D199">
        <v>692</v>
      </c>
      <c r="E199">
        <v>14</v>
      </c>
      <c r="F199">
        <v>254</v>
      </c>
      <c r="G199">
        <v>3</v>
      </c>
      <c r="H199" t="s">
        <v>19</v>
      </c>
      <c r="I199" t="s">
        <v>28</v>
      </c>
      <c r="J199">
        <v>2</v>
      </c>
      <c r="K199" t="s">
        <v>17</v>
      </c>
      <c r="L199" t="s">
        <v>18</v>
      </c>
      <c r="M199" s="5">
        <v>11</v>
      </c>
      <c r="N199">
        <v>4</v>
      </c>
      <c r="O199">
        <v>3</v>
      </c>
    </row>
    <row r="200" spans="2:15" x14ac:dyDescent="0.3">
      <c r="B200">
        <v>34</v>
      </c>
      <c r="C200" t="s">
        <v>18</v>
      </c>
      <c r="D200">
        <v>805.3360655737705</v>
      </c>
      <c r="E200">
        <v>2</v>
      </c>
      <c r="F200">
        <v>256</v>
      </c>
      <c r="G200">
        <v>4</v>
      </c>
      <c r="H200" t="s">
        <v>19</v>
      </c>
      <c r="I200" t="s">
        <v>24</v>
      </c>
      <c r="J200">
        <v>3</v>
      </c>
      <c r="K200" t="s">
        <v>21</v>
      </c>
      <c r="L200" t="s">
        <v>18</v>
      </c>
      <c r="M200" s="5">
        <v>17</v>
      </c>
      <c r="N200">
        <v>3</v>
      </c>
      <c r="O200">
        <v>2</v>
      </c>
    </row>
    <row r="201" spans="2:15" x14ac:dyDescent="0.3">
      <c r="B201">
        <v>51</v>
      </c>
      <c r="C201" t="s">
        <v>18</v>
      </c>
      <c r="D201">
        <v>313</v>
      </c>
      <c r="E201">
        <v>3</v>
      </c>
      <c r="F201">
        <v>258</v>
      </c>
      <c r="G201">
        <v>4</v>
      </c>
      <c r="H201" t="s">
        <v>15</v>
      </c>
      <c r="I201" t="s">
        <v>25</v>
      </c>
      <c r="J201">
        <v>2</v>
      </c>
      <c r="K201" t="s">
        <v>17</v>
      </c>
      <c r="L201" t="s">
        <v>18</v>
      </c>
      <c r="M201" s="5">
        <v>18</v>
      </c>
      <c r="N201">
        <v>3</v>
      </c>
      <c r="O201">
        <v>3</v>
      </c>
    </row>
    <row r="202" spans="2:15" x14ac:dyDescent="0.3">
      <c r="B202">
        <v>52</v>
      </c>
      <c r="C202" t="s">
        <v>18</v>
      </c>
      <c r="D202">
        <v>699</v>
      </c>
      <c r="E202">
        <v>1</v>
      </c>
      <c r="F202">
        <v>259</v>
      </c>
      <c r="G202">
        <v>3</v>
      </c>
      <c r="H202" t="s">
        <v>19</v>
      </c>
      <c r="I202" t="s">
        <v>26</v>
      </c>
      <c r="J202">
        <v>3</v>
      </c>
      <c r="K202" t="s">
        <v>21</v>
      </c>
      <c r="L202" t="s">
        <v>18</v>
      </c>
      <c r="M202" s="5">
        <v>15.049382716049383</v>
      </c>
      <c r="N202">
        <v>1</v>
      </c>
      <c r="O202">
        <v>3</v>
      </c>
    </row>
    <row r="203" spans="2:15" x14ac:dyDescent="0.3">
      <c r="B203">
        <v>27</v>
      </c>
      <c r="C203" t="s">
        <v>18</v>
      </c>
      <c r="D203">
        <v>894</v>
      </c>
      <c r="E203">
        <v>9</v>
      </c>
      <c r="F203">
        <v>260</v>
      </c>
      <c r="G203">
        <v>4</v>
      </c>
      <c r="H203" t="s">
        <v>15</v>
      </c>
      <c r="I203" t="s">
        <v>20</v>
      </c>
      <c r="J203">
        <v>2</v>
      </c>
      <c r="K203" t="s">
        <v>17</v>
      </c>
      <c r="L203" t="s">
        <v>18</v>
      </c>
      <c r="M203" s="5">
        <v>15.375527426160337</v>
      </c>
      <c r="N203">
        <v>4</v>
      </c>
      <c r="O203">
        <v>2</v>
      </c>
    </row>
    <row r="204" spans="2:15" x14ac:dyDescent="0.3">
      <c r="B204">
        <v>35</v>
      </c>
      <c r="C204" t="s">
        <v>14</v>
      </c>
      <c r="D204">
        <v>556</v>
      </c>
      <c r="E204">
        <v>23</v>
      </c>
      <c r="F204">
        <v>261</v>
      </c>
      <c r="G204">
        <v>2</v>
      </c>
      <c r="H204" t="s">
        <v>19</v>
      </c>
      <c r="I204" t="s">
        <v>24</v>
      </c>
      <c r="J204">
        <v>3</v>
      </c>
      <c r="K204" t="s">
        <v>21</v>
      </c>
      <c r="L204" t="s">
        <v>14</v>
      </c>
      <c r="M204" s="5">
        <v>15.345132743362832</v>
      </c>
      <c r="N204">
        <v>1</v>
      </c>
      <c r="O204">
        <v>3</v>
      </c>
    </row>
    <row r="205" spans="2:15" x14ac:dyDescent="0.3">
      <c r="B205">
        <v>43</v>
      </c>
      <c r="C205" t="s">
        <v>18</v>
      </c>
      <c r="D205">
        <v>1344</v>
      </c>
      <c r="E205">
        <v>7</v>
      </c>
      <c r="F205">
        <v>262</v>
      </c>
      <c r="G205">
        <v>4</v>
      </c>
      <c r="H205" t="s">
        <v>19</v>
      </c>
      <c r="I205" t="s">
        <v>20</v>
      </c>
      <c r="J205">
        <v>4</v>
      </c>
      <c r="K205" t="s">
        <v>23</v>
      </c>
      <c r="L205" t="s">
        <v>18</v>
      </c>
      <c r="M205" s="5">
        <v>15.375527426160337</v>
      </c>
      <c r="N205">
        <v>4</v>
      </c>
      <c r="O205">
        <v>4</v>
      </c>
    </row>
    <row r="206" spans="2:15" x14ac:dyDescent="0.3">
      <c r="B206">
        <v>45</v>
      </c>
      <c r="C206" t="s">
        <v>18</v>
      </c>
      <c r="D206">
        <v>1195</v>
      </c>
      <c r="E206">
        <v>2</v>
      </c>
      <c r="F206">
        <v>264</v>
      </c>
      <c r="G206">
        <v>1</v>
      </c>
      <c r="H206" t="s">
        <v>19</v>
      </c>
      <c r="I206" t="s">
        <v>26</v>
      </c>
      <c r="J206">
        <v>4</v>
      </c>
      <c r="K206" t="s">
        <v>21</v>
      </c>
      <c r="L206" t="s">
        <v>18</v>
      </c>
      <c r="M206" s="5">
        <v>15.049382716049383</v>
      </c>
      <c r="N206">
        <v>4</v>
      </c>
      <c r="O206">
        <v>3</v>
      </c>
    </row>
    <row r="207" spans="2:15" x14ac:dyDescent="0.3">
      <c r="B207">
        <v>37</v>
      </c>
      <c r="C207" t="s">
        <v>18</v>
      </c>
      <c r="D207">
        <v>290</v>
      </c>
      <c r="E207">
        <v>21</v>
      </c>
      <c r="F207">
        <v>267</v>
      </c>
      <c r="G207">
        <v>2</v>
      </c>
      <c r="H207" t="s">
        <v>19</v>
      </c>
      <c r="I207" t="s">
        <v>20</v>
      </c>
      <c r="J207">
        <v>1</v>
      </c>
      <c r="K207" t="s">
        <v>21</v>
      </c>
      <c r="L207" t="s">
        <v>14</v>
      </c>
      <c r="M207" s="5">
        <v>15.375527426160337</v>
      </c>
      <c r="N207">
        <v>1</v>
      </c>
      <c r="O207">
        <v>2</v>
      </c>
    </row>
    <row r="208" spans="2:15" x14ac:dyDescent="0.3">
      <c r="B208">
        <v>35</v>
      </c>
      <c r="C208" t="s">
        <v>18</v>
      </c>
      <c r="D208">
        <v>138</v>
      </c>
      <c r="E208">
        <v>2</v>
      </c>
      <c r="F208">
        <v>269</v>
      </c>
      <c r="G208">
        <v>2</v>
      </c>
      <c r="H208" t="s">
        <v>15</v>
      </c>
      <c r="I208" t="s">
        <v>22</v>
      </c>
      <c r="J208">
        <v>2</v>
      </c>
      <c r="K208" t="s">
        <v>17</v>
      </c>
      <c r="L208" t="s">
        <v>18</v>
      </c>
      <c r="M208" s="5">
        <v>11</v>
      </c>
      <c r="N208">
        <v>4</v>
      </c>
      <c r="O208">
        <v>3</v>
      </c>
    </row>
    <row r="209" spans="2:15" x14ac:dyDescent="0.3">
      <c r="B209">
        <v>42</v>
      </c>
      <c r="C209" t="s">
        <v>18</v>
      </c>
      <c r="D209">
        <v>926</v>
      </c>
      <c r="E209">
        <v>21</v>
      </c>
      <c r="F209">
        <v>270</v>
      </c>
      <c r="G209">
        <v>3</v>
      </c>
      <c r="H209" t="s">
        <v>15</v>
      </c>
      <c r="I209" t="s">
        <v>24</v>
      </c>
      <c r="J209">
        <v>3</v>
      </c>
      <c r="K209" t="s">
        <v>23</v>
      </c>
      <c r="L209" t="s">
        <v>18</v>
      </c>
      <c r="M209" s="5">
        <v>15.345132743362832</v>
      </c>
      <c r="N209">
        <v>2</v>
      </c>
      <c r="O209">
        <v>3</v>
      </c>
    </row>
    <row r="210" spans="2:15" x14ac:dyDescent="0.3">
      <c r="B210">
        <v>38</v>
      </c>
      <c r="C210" t="s">
        <v>18</v>
      </c>
      <c r="D210">
        <v>1261</v>
      </c>
      <c r="E210">
        <v>2</v>
      </c>
      <c r="F210">
        <v>271</v>
      </c>
      <c r="G210">
        <v>4</v>
      </c>
      <c r="H210" t="s">
        <v>19</v>
      </c>
      <c r="I210" t="s">
        <v>24</v>
      </c>
      <c r="J210">
        <v>3</v>
      </c>
      <c r="K210" t="s">
        <v>21</v>
      </c>
      <c r="L210" t="s">
        <v>18</v>
      </c>
      <c r="M210" s="5">
        <v>15.345132743362832</v>
      </c>
      <c r="N210">
        <v>2</v>
      </c>
      <c r="O210">
        <v>3</v>
      </c>
    </row>
    <row r="211" spans="2:15" x14ac:dyDescent="0.3">
      <c r="B211">
        <v>38</v>
      </c>
      <c r="C211" t="s">
        <v>18</v>
      </c>
      <c r="D211">
        <v>1084</v>
      </c>
      <c r="E211">
        <v>29</v>
      </c>
      <c r="F211">
        <v>273</v>
      </c>
      <c r="G211">
        <v>4</v>
      </c>
      <c r="H211" t="s">
        <v>19</v>
      </c>
      <c r="I211" t="s">
        <v>24</v>
      </c>
      <c r="J211">
        <v>4</v>
      </c>
      <c r="K211" t="s">
        <v>21</v>
      </c>
      <c r="L211" t="s">
        <v>18</v>
      </c>
      <c r="M211" s="5">
        <v>15.345132743362832</v>
      </c>
      <c r="N211">
        <v>1</v>
      </c>
      <c r="O211">
        <v>1</v>
      </c>
    </row>
    <row r="212" spans="2:15" x14ac:dyDescent="0.3">
      <c r="B212">
        <v>27</v>
      </c>
      <c r="C212" t="s">
        <v>18</v>
      </c>
      <c r="D212">
        <v>805.3360655737705</v>
      </c>
      <c r="E212">
        <v>1</v>
      </c>
      <c r="F212">
        <v>274</v>
      </c>
      <c r="G212">
        <v>3</v>
      </c>
      <c r="H212" t="s">
        <v>19</v>
      </c>
      <c r="I212" t="s">
        <v>24</v>
      </c>
      <c r="J212">
        <v>1</v>
      </c>
      <c r="K212" t="s">
        <v>21</v>
      </c>
      <c r="L212" t="s">
        <v>18</v>
      </c>
      <c r="M212" s="5">
        <v>15.345132743362832</v>
      </c>
      <c r="N212">
        <v>3</v>
      </c>
      <c r="O212">
        <v>3</v>
      </c>
    </row>
    <row r="213" spans="2:15" x14ac:dyDescent="0.3">
      <c r="B213">
        <v>49</v>
      </c>
      <c r="C213" t="s">
        <v>18</v>
      </c>
      <c r="D213">
        <v>1002</v>
      </c>
      <c r="E213">
        <v>18</v>
      </c>
      <c r="F213">
        <v>275</v>
      </c>
      <c r="G213">
        <v>4</v>
      </c>
      <c r="H213" t="s">
        <v>19</v>
      </c>
      <c r="I213" t="s">
        <v>24</v>
      </c>
      <c r="J213">
        <v>4</v>
      </c>
      <c r="K213" t="s">
        <v>23</v>
      </c>
      <c r="L213" t="s">
        <v>14</v>
      </c>
      <c r="M213" s="5">
        <v>15</v>
      </c>
      <c r="N213">
        <v>1</v>
      </c>
      <c r="O213">
        <v>3</v>
      </c>
    </row>
    <row r="214" spans="2:15" x14ac:dyDescent="0.3">
      <c r="B214">
        <v>34</v>
      </c>
      <c r="C214" t="s">
        <v>18</v>
      </c>
      <c r="D214">
        <v>878</v>
      </c>
      <c r="E214">
        <v>10</v>
      </c>
      <c r="F214">
        <v>277</v>
      </c>
      <c r="G214">
        <v>4</v>
      </c>
      <c r="H214" t="s">
        <v>19</v>
      </c>
      <c r="I214" t="s">
        <v>20</v>
      </c>
      <c r="J214">
        <v>3</v>
      </c>
      <c r="K214" t="s">
        <v>23</v>
      </c>
      <c r="L214" t="s">
        <v>14</v>
      </c>
      <c r="M214" s="5">
        <v>17</v>
      </c>
      <c r="N214">
        <v>4</v>
      </c>
      <c r="O214">
        <v>4</v>
      </c>
    </row>
    <row r="215" spans="2:15" x14ac:dyDescent="0.3">
      <c r="B215">
        <v>40</v>
      </c>
      <c r="C215" t="s">
        <v>18</v>
      </c>
      <c r="D215">
        <v>776.33181818181822</v>
      </c>
      <c r="E215">
        <v>19</v>
      </c>
      <c r="F215">
        <v>281</v>
      </c>
      <c r="G215">
        <v>3</v>
      </c>
      <c r="H215" t="s">
        <v>19</v>
      </c>
      <c r="I215" t="s">
        <v>22</v>
      </c>
      <c r="J215">
        <v>4</v>
      </c>
      <c r="K215" t="s">
        <v>21</v>
      </c>
      <c r="L215" t="s">
        <v>14</v>
      </c>
      <c r="M215" s="5">
        <v>15</v>
      </c>
      <c r="N215">
        <v>3</v>
      </c>
      <c r="O215">
        <v>4</v>
      </c>
    </row>
    <row r="216" spans="2:15" x14ac:dyDescent="0.3">
      <c r="B216">
        <v>38</v>
      </c>
      <c r="C216" t="s">
        <v>14</v>
      </c>
      <c r="D216">
        <v>1180</v>
      </c>
      <c r="E216">
        <v>29</v>
      </c>
      <c r="F216">
        <v>282</v>
      </c>
      <c r="G216">
        <v>2</v>
      </c>
      <c r="H216" t="s">
        <v>19</v>
      </c>
      <c r="I216" t="s">
        <v>25</v>
      </c>
      <c r="J216">
        <v>1</v>
      </c>
      <c r="K216" t="s">
        <v>21</v>
      </c>
      <c r="L216" t="s">
        <v>14</v>
      </c>
      <c r="M216" s="5">
        <v>19</v>
      </c>
      <c r="N216">
        <v>2</v>
      </c>
      <c r="O216">
        <v>3</v>
      </c>
    </row>
    <row r="217" spans="2:15" x14ac:dyDescent="0.3">
      <c r="B217">
        <v>29</v>
      </c>
      <c r="C217" t="s">
        <v>14</v>
      </c>
      <c r="D217">
        <v>121</v>
      </c>
      <c r="E217">
        <v>27</v>
      </c>
      <c r="F217">
        <v>283</v>
      </c>
      <c r="G217">
        <v>2</v>
      </c>
      <c r="H217" t="s">
        <v>15</v>
      </c>
      <c r="I217" t="s">
        <v>16</v>
      </c>
      <c r="J217">
        <v>4</v>
      </c>
      <c r="K217" t="s">
        <v>21</v>
      </c>
      <c r="L217" t="s">
        <v>18</v>
      </c>
      <c r="M217" s="5">
        <v>14.945945945945946</v>
      </c>
      <c r="N217">
        <v>4</v>
      </c>
      <c r="O217">
        <v>2</v>
      </c>
    </row>
    <row r="218" spans="2:15" x14ac:dyDescent="0.3">
      <c r="B218">
        <v>22</v>
      </c>
      <c r="C218" t="s">
        <v>18</v>
      </c>
      <c r="D218">
        <v>1136</v>
      </c>
      <c r="E218">
        <v>5</v>
      </c>
      <c r="F218">
        <v>284</v>
      </c>
      <c r="G218">
        <v>4</v>
      </c>
      <c r="H218" t="s">
        <v>19</v>
      </c>
      <c r="I218" t="s">
        <v>20</v>
      </c>
      <c r="J218">
        <v>2</v>
      </c>
      <c r="K218" t="s">
        <v>23</v>
      </c>
      <c r="L218" t="s">
        <v>14</v>
      </c>
      <c r="M218" s="5">
        <v>15.375527426160337</v>
      </c>
      <c r="N218">
        <v>1</v>
      </c>
      <c r="O218">
        <v>2</v>
      </c>
    </row>
    <row r="219" spans="2:15" x14ac:dyDescent="0.3">
      <c r="B219">
        <v>36</v>
      </c>
      <c r="C219" t="s">
        <v>18</v>
      </c>
      <c r="D219">
        <v>635</v>
      </c>
      <c r="E219">
        <v>18</v>
      </c>
      <c r="F219">
        <v>286</v>
      </c>
      <c r="G219">
        <v>2</v>
      </c>
      <c r="H219" t="s">
        <v>15</v>
      </c>
      <c r="I219" t="s">
        <v>22</v>
      </c>
      <c r="J219">
        <v>4</v>
      </c>
      <c r="K219" t="s">
        <v>17</v>
      </c>
      <c r="L219" t="s">
        <v>18</v>
      </c>
      <c r="M219" s="5">
        <v>15.173076923076923</v>
      </c>
      <c r="N219">
        <v>1</v>
      </c>
      <c r="O219">
        <v>3</v>
      </c>
    </row>
    <row r="220" spans="2:15" x14ac:dyDescent="0.3">
      <c r="B220">
        <v>40</v>
      </c>
      <c r="C220" t="s">
        <v>18</v>
      </c>
      <c r="D220">
        <v>1151</v>
      </c>
      <c r="E220">
        <v>9</v>
      </c>
      <c r="F220">
        <v>287</v>
      </c>
      <c r="G220">
        <v>4</v>
      </c>
      <c r="H220" t="s">
        <v>19</v>
      </c>
      <c r="I220" t="s">
        <v>25</v>
      </c>
      <c r="J220">
        <v>4</v>
      </c>
      <c r="K220" t="s">
        <v>21</v>
      </c>
      <c r="L220" t="s">
        <v>18</v>
      </c>
      <c r="M220" s="5">
        <v>15.69811320754717</v>
      </c>
      <c r="N220">
        <v>4</v>
      </c>
      <c r="O220">
        <v>1</v>
      </c>
    </row>
    <row r="221" spans="2:15" x14ac:dyDescent="0.3">
      <c r="B221">
        <v>46</v>
      </c>
      <c r="C221" t="s">
        <v>18</v>
      </c>
      <c r="D221">
        <v>644</v>
      </c>
      <c r="E221">
        <v>1</v>
      </c>
      <c r="F221">
        <v>288</v>
      </c>
      <c r="G221">
        <v>4</v>
      </c>
      <c r="H221" t="s">
        <v>19</v>
      </c>
      <c r="I221" t="s">
        <v>25</v>
      </c>
      <c r="J221">
        <v>1</v>
      </c>
      <c r="K221" t="s">
        <v>23</v>
      </c>
      <c r="L221" t="s">
        <v>18</v>
      </c>
      <c r="M221" s="5">
        <v>15.69811320754717</v>
      </c>
      <c r="N221">
        <v>3</v>
      </c>
      <c r="O221">
        <v>3</v>
      </c>
    </row>
    <row r="222" spans="2:15" x14ac:dyDescent="0.3">
      <c r="B222">
        <v>32</v>
      </c>
      <c r="C222" t="s">
        <v>14</v>
      </c>
      <c r="D222">
        <v>787.54826254826253</v>
      </c>
      <c r="E222">
        <v>4</v>
      </c>
      <c r="F222">
        <v>291</v>
      </c>
      <c r="G222">
        <v>4</v>
      </c>
      <c r="H222" t="s">
        <v>19</v>
      </c>
      <c r="I222" t="s">
        <v>16</v>
      </c>
      <c r="J222">
        <v>4</v>
      </c>
      <c r="K222" t="s">
        <v>21</v>
      </c>
      <c r="L222" t="s">
        <v>18</v>
      </c>
      <c r="M222" s="5">
        <v>11</v>
      </c>
      <c r="N222">
        <v>3</v>
      </c>
      <c r="O222">
        <v>2</v>
      </c>
    </row>
    <row r="223" spans="2:15" x14ac:dyDescent="0.3">
      <c r="B223">
        <v>30</v>
      </c>
      <c r="C223" t="s">
        <v>18</v>
      </c>
      <c r="D223">
        <v>829</v>
      </c>
      <c r="E223">
        <v>1</v>
      </c>
      <c r="F223">
        <v>292</v>
      </c>
      <c r="G223">
        <v>3</v>
      </c>
      <c r="H223" t="s">
        <v>19</v>
      </c>
      <c r="I223" t="s">
        <v>24</v>
      </c>
      <c r="J223">
        <v>3</v>
      </c>
      <c r="K223" t="s">
        <v>17</v>
      </c>
      <c r="L223" t="s">
        <v>18</v>
      </c>
      <c r="M223" s="5">
        <v>22</v>
      </c>
      <c r="N223">
        <v>3</v>
      </c>
      <c r="O223">
        <v>3</v>
      </c>
    </row>
    <row r="224" spans="2:15" x14ac:dyDescent="0.3">
      <c r="B224">
        <v>27</v>
      </c>
      <c r="C224" t="s">
        <v>18</v>
      </c>
      <c r="D224">
        <v>787.54826254826253</v>
      </c>
      <c r="E224">
        <v>20</v>
      </c>
      <c r="F224">
        <v>293</v>
      </c>
      <c r="G224">
        <v>4</v>
      </c>
      <c r="H224" t="s">
        <v>15</v>
      </c>
      <c r="I224" t="s">
        <v>16</v>
      </c>
      <c r="J224">
        <v>3</v>
      </c>
      <c r="K224" t="s">
        <v>17</v>
      </c>
      <c r="L224" t="s">
        <v>18</v>
      </c>
      <c r="M224" s="5">
        <v>14</v>
      </c>
      <c r="N224">
        <v>4</v>
      </c>
      <c r="O224">
        <v>3</v>
      </c>
    </row>
    <row r="225" spans="2:15" x14ac:dyDescent="0.3">
      <c r="B225">
        <v>51</v>
      </c>
      <c r="C225" t="s">
        <v>18</v>
      </c>
      <c r="D225">
        <v>1469</v>
      </c>
      <c r="E225">
        <v>8</v>
      </c>
      <c r="F225">
        <v>296</v>
      </c>
      <c r="G225">
        <v>2</v>
      </c>
      <c r="H225" t="s">
        <v>19</v>
      </c>
      <c r="I225" t="s">
        <v>28</v>
      </c>
      <c r="J225">
        <v>2</v>
      </c>
      <c r="K225" t="s">
        <v>21</v>
      </c>
      <c r="L225" t="s">
        <v>18</v>
      </c>
      <c r="M225" s="5">
        <v>16</v>
      </c>
      <c r="N225">
        <v>4</v>
      </c>
      <c r="O225">
        <v>1</v>
      </c>
    </row>
    <row r="226" spans="2:15" x14ac:dyDescent="0.3">
      <c r="B226">
        <v>30</v>
      </c>
      <c r="C226" t="s">
        <v>14</v>
      </c>
      <c r="D226">
        <v>1005</v>
      </c>
      <c r="E226">
        <v>3</v>
      </c>
      <c r="F226">
        <v>297</v>
      </c>
      <c r="G226">
        <v>4</v>
      </c>
      <c r="H226" t="s">
        <v>15</v>
      </c>
      <c r="I226" t="s">
        <v>20</v>
      </c>
      <c r="J226">
        <v>1</v>
      </c>
      <c r="K226" t="s">
        <v>17</v>
      </c>
      <c r="L226" t="s">
        <v>14</v>
      </c>
      <c r="M226" s="5">
        <v>11</v>
      </c>
      <c r="N226">
        <v>3</v>
      </c>
      <c r="O226">
        <v>3</v>
      </c>
    </row>
    <row r="227" spans="2:15" x14ac:dyDescent="0.3">
      <c r="B227">
        <v>41</v>
      </c>
      <c r="C227" t="s">
        <v>18</v>
      </c>
      <c r="D227">
        <v>896</v>
      </c>
      <c r="E227">
        <v>6</v>
      </c>
      <c r="F227">
        <v>298</v>
      </c>
      <c r="G227">
        <v>4</v>
      </c>
      <c r="H227" t="s">
        <v>15</v>
      </c>
      <c r="I227" t="s">
        <v>26</v>
      </c>
      <c r="J227">
        <v>4</v>
      </c>
      <c r="K227" t="s">
        <v>17</v>
      </c>
      <c r="L227" t="s">
        <v>14</v>
      </c>
      <c r="M227" s="5">
        <v>18</v>
      </c>
      <c r="N227">
        <v>3</v>
      </c>
      <c r="O227">
        <v>3</v>
      </c>
    </row>
    <row r="228" spans="2:15" x14ac:dyDescent="0.3">
      <c r="B228">
        <v>30</v>
      </c>
      <c r="C228" t="s">
        <v>14</v>
      </c>
      <c r="D228">
        <v>334</v>
      </c>
      <c r="E228">
        <v>26</v>
      </c>
      <c r="F228">
        <v>299</v>
      </c>
      <c r="G228">
        <v>3</v>
      </c>
      <c r="H228" t="s">
        <v>15</v>
      </c>
      <c r="I228" t="s">
        <v>16</v>
      </c>
      <c r="J228">
        <v>1</v>
      </c>
      <c r="K228" t="s">
        <v>17</v>
      </c>
      <c r="L228" t="s">
        <v>18</v>
      </c>
      <c r="M228" s="5">
        <v>15</v>
      </c>
      <c r="N228">
        <v>3</v>
      </c>
      <c r="O228">
        <v>2</v>
      </c>
    </row>
    <row r="229" spans="2:15" x14ac:dyDescent="0.3">
      <c r="B229">
        <v>29</v>
      </c>
      <c r="C229" t="s">
        <v>14</v>
      </c>
      <c r="D229">
        <v>992</v>
      </c>
      <c r="E229">
        <v>1</v>
      </c>
      <c r="F229">
        <v>300</v>
      </c>
      <c r="G229">
        <v>3</v>
      </c>
      <c r="H229" t="s">
        <v>19</v>
      </c>
      <c r="I229" t="s">
        <v>20</v>
      </c>
      <c r="J229">
        <v>3</v>
      </c>
      <c r="K229" t="s">
        <v>17</v>
      </c>
      <c r="L229" t="s">
        <v>18</v>
      </c>
      <c r="M229" s="5">
        <v>14</v>
      </c>
      <c r="N229">
        <v>4</v>
      </c>
      <c r="O229">
        <v>2</v>
      </c>
    </row>
    <row r="230" spans="2:15" x14ac:dyDescent="0.3">
      <c r="B230">
        <v>45</v>
      </c>
      <c r="C230" t="s">
        <v>18</v>
      </c>
      <c r="D230">
        <v>1052</v>
      </c>
      <c r="E230">
        <v>6</v>
      </c>
      <c r="F230">
        <v>302</v>
      </c>
      <c r="G230">
        <v>4</v>
      </c>
      <c r="H230" t="s">
        <v>15</v>
      </c>
      <c r="I230" t="s">
        <v>16</v>
      </c>
      <c r="J230">
        <v>4</v>
      </c>
      <c r="K230" t="s">
        <v>17</v>
      </c>
      <c r="L230" t="s">
        <v>18</v>
      </c>
      <c r="M230" s="5">
        <v>12</v>
      </c>
      <c r="N230">
        <v>4</v>
      </c>
      <c r="O230">
        <v>3</v>
      </c>
    </row>
    <row r="231" spans="2:15" x14ac:dyDescent="0.3">
      <c r="B231">
        <v>54</v>
      </c>
      <c r="C231" t="s">
        <v>18</v>
      </c>
      <c r="D231">
        <v>1147</v>
      </c>
      <c r="E231">
        <v>3</v>
      </c>
      <c r="F231">
        <v>303</v>
      </c>
      <c r="G231">
        <v>4</v>
      </c>
      <c r="H231" t="s">
        <v>15</v>
      </c>
      <c r="I231" t="s">
        <v>16</v>
      </c>
      <c r="J231">
        <v>1</v>
      </c>
      <c r="K231" t="s">
        <v>21</v>
      </c>
      <c r="L231" t="s">
        <v>18</v>
      </c>
      <c r="M231" s="5">
        <v>14</v>
      </c>
      <c r="N231">
        <v>4</v>
      </c>
      <c r="O231">
        <v>3</v>
      </c>
    </row>
    <row r="232" spans="2:15" x14ac:dyDescent="0.3">
      <c r="B232">
        <v>36</v>
      </c>
      <c r="C232" t="s">
        <v>18</v>
      </c>
      <c r="D232">
        <v>1396</v>
      </c>
      <c r="E232">
        <v>5</v>
      </c>
      <c r="F232">
        <v>304</v>
      </c>
      <c r="G232">
        <v>4</v>
      </c>
      <c r="H232" t="s">
        <v>19</v>
      </c>
      <c r="I232" t="s">
        <v>22</v>
      </c>
      <c r="J232">
        <v>2</v>
      </c>
      <c r="K232" t="s">
        <v>17</v>
      </c>
      <c r="L232" t="s">
        <v>18</v>
      </c>
      <c r="M232" s="5">
        <v>16</v>
      </c>
      <c r="N232">
        <v>4</v>
      </c>
      <c r="O232">
        <v>4</v>
      </c>
    </row>
    <row r="233" spans="2:15" x14ac:dyDescent="0.3">
      <c r="B233">
        <v>33</v>
      </c>
      <c r="C233" t="s">
        <v>18</v>
      </c>
      <c r="D233">
        <v>147</v>
      </c>
      <c r="E233">
        <v>4</v>
      </c>
      <c r="F233">
        <v>305</v>
      </c>
      <c r="G233">
        <v>3</v>
      </c>
      <c r="H233" t="s">
        <v>15</v>
      </c>
      <c r="I233" t="s">
        <v>20</v>
      </c>
      <c r="J233">
        <v>2</v>
      </c>
      <c r="K233" t="s">
        <v>21</v>
      </c>
      <c r="L233" t="s">
        <v>18</v>
      </c>
      <c r="M233" s="5">
        <v>21</v>
      </c>
      <c r="N233">
        <v>4</v>
      </c>
      <c r="O233">
        <v>3</v>
      </c>
    </row>
    <row r="234" spans="2:15" x14ac:dyDescent="0.3">
      <c r="B234">
        <v>37</v>
      </c>
      <c r="C234" t="s">
        <v>18</v>
      </c>
      <c r="D234">
        <v>663</v>
      </c>
      <c r="E234">
        <v>11</v>
      </c>
      <c r="F234">
        <v>306</v>
      </c>
      <c r="G234">
        <v>2</v>
      </c>
      <c r="H234" t="s">
        <v>19</v>
      </c>
      <c r="I234" t="s">
        <v>28</v>
      </c>
      <c r="J234">
        <v>4</v>
      </c>
      <c r="K234" t="s">
        <v>23</v>
      </c>
      <c r="L234" t="s">
        <v>14</v>
      </c>
      <c r="M234" s="5">
        <v>14</v>
      </c>
      <c r="N234">
        <v>3</v>
      </c>
      <c r="O234">
        <v>3</v>
      </c>
    </row>
    <row r="235" spans="2:15" x14ac:dyDescent="0.3">
      <c r="B235">
        <v>38</v>
      </c>
      <c r="C235" t="s">
        <v>18</v>
      </c>
      <c r="D235">
        <v>119</v>
      </c>
      <c r="E235">
        <v>3</v>
      </c>
      <c r="F235">
        <v>307</v>
      </c>
      <c r="G235">
        <v>1</v>
      </c>
      <c r="H235" t="s">
        <v>19</v>
      </c>
      <c r="I235" t="s">
        <v>16</v>
      </c>
      <c r="J235">
        <v>3</v>
      </c>
      <c r="K235" t="s">
        <v>23</v>
      </c>
      <c r="L235" t="s">
        <v>18</v>
      </c>
      <c r="M235" s="5">
        <v>12</v>
      </c>
      <c r="N235">
        <v>3</v>
      </c>
      <c r="O235">
        <v>2</v>
      </c>
    </row>
    <row r="236" spans="2:15" x14ac:dyDescent="0.3">
      <c r="B236">
        <v>31</v>
      </c>
      <c r="C236" t="s">
        <v>18</v>
      </c>
      <c r="D236">
        <v>979</v>
      </c>
      <c r="E236">
        <v>1</v>
      </c>
      <c r="F236">
        <v>308</v>
      </c>
      <c r="G236">
        <v>3</v>
      </c>
      <c r="H236" t="s">
        <v>19</v>
      </c>
      <c r="I236" t="s">
        <v>24</v>
      </c>
      <c r="J236">
        <v>3</v>
      </c>
      <c r="K236" t="s">
        <v>21</v>
      </c>
      <c r="L236" t="s">
        <v>18</v>
      </c>
      <c r="M236" s="5">
        <v>12</v>
      </c>
      <c r="N236">
        <v>4</v>
      </c>
      <c r="O236">
        <v>3</v>
      </c>
    </row>
    <row r="237" spans="2:15" x14ac:dyDescent="0.3">
      <c r="B237">
        <v>59</v>
      </c>
      <c r="C237" t="s">
        <v>18</v>
      </c>
      <c r="D237">
        <v>142</v>
      </c>
      <c r="E237">
        <v>3</v>
      </c>
      <c r="F237">
        <v>309</v>
      </c>
      <c r="G237">
        <v>3</v>
      </c>
      <c r="H237" t="s">
        <v>19</v>
      </c>
      <c r="I237" t="s">
        <v>20</v>
      </c>
      <c r="J237">
        <v>4</v>
      </c>
      <c r="K237" t="s">
        <v>21</v>
      </c>
      <c r="L237" t="s">
        <v>18</v>
      </c>
      <c r="M237" s="5">
        <v>17</v>
      </c>
      <c r="N237">
        <v>1</v>
      </c>
      <c r="O237">
        <v>3</v>
      </c>
    </row>
    <row r="238" spans="2:15" x14ac:dyDescent="0.3">
      <c r="B238">
        <v>37</v>
      </c>
      <c r="C238" t="s">
        <v>18</v>
      </c>
      <c r="D238">
        <v>319</v>
      </c>
      <c r="E238">
        <v>4</v>
      </c>
      <c r="F238">
        <v>311</v>
      </c>
      <c r="G238">
        <v>1</v>
      </c>
      <c r="H238" t="s">
        <v>19</v>
      </c>
      <c r="I238" t="s">
        <v>27</v>
      </c>
      <c r="J238">
        <v>4</v>
      </c>
      <c r="K238" t="s">
        <v>23</v>
      </c>
      <c r="L238" t="s">
        <v>18</v>
      </c>
      <c r="M238" s="5">
        <v>17</v>
      </c>
      <c r="N238">
        <v>3</v>
      </c>
      <c r="O238">
        <v>3</v>
      </c>
    </row>
    <row r="239" spans="2:15" x14ac:dyDescent="0.3">
      <c r="B239">
        <v>29</v>
      </c>
      <c r="C239" t="s">
        <v>18</v>
      </c>
      <c r="D239">
        <v>787.54826254826253</v>
      </c>
      <c r="E239">
        <v>1</v>
      </c>
      <c r="F239">
        <v>312</v>
      </c>
      <c r="G239">
        <v>2</v>
      </c>
      <c r="H239" t="s">
        <v>15</v>
      </c>
      <c r="I239" t="s">
        <v>16</v>
      </c>
      <c r="J239">
        <v>4</v>
      </c>
      <c r="K239" t="s">
        <v>21</v>
      </c>
      <c r="L239" t="s">
        <v>18</v>
      </c>
      <c r="M239" s="5">
        <v>14</v>
      </c>
      <c r="N239">
        <v>4</v>
      </c>
      <c r="O239">
        <v>3</v>
      </c>
    </row>
    <row r="240" spans="2:15" x14ac:dyDescent="0.3">
      <c r="B240">
        <v>35</v>
      </c>
      <c r="C240" t="s">
        <v>18</v>
      </c>
      <c r="D240">
        <v>944</v>
      </c>
      <c r="E240">
        <v>1</v>
      </c>
      <c r="F240">
        <v>314</v>
      </c>
      <c r="G240">
        <v>3</v>
      </c>
      <c r="H240" t="s">
        <v>15</v>
      </c>
      <c r="I240" t="s">
        <v>16</v>
      </c>
      <c r="J240">
        <v>3</v>
      </c>
      <c r="K240" t="s">
        <v>17</v>
      </c>
      <c r="L240" t="s">
        <v>18</v>
      </c>
      <c r="M240" s="5">
        <v>14</v>
      </c>
      <c r="N240">
        <v>1</v>
      </c>
      <c r="O240">
        <v>4</v>
      </c>
    </row>
    <row r="241" spans="2:15" x14ac:dyDescent="0.3">
      <c r="B241">
        <v>29</v>
      </c>
      <c r="C241" t="s">
        <v>14</v>
      </c>
      <c r="D241">
        <v>773.53418803418799</v>
      </c>
      <c r="E241">
        <v>18</v>
      </c>
      <c r="F241">
        <v>315</v>
      </c>
      <c r="G241">
        <v>3</v>
      </c>
      <c r="H241" t="s">
        <v>19</v>
      </c>
      <c r="I241" t="s">
        <v>20</v>
      </c>
      <c r="J241">
        <v>4</v>
      </c>
      <c r="K241" t="s">
        <v>17</v>
      </c>
      <c r="L241" t="s">
        <v>14</v>
      </c>
      <c r="M241" s="5">
        <v>13</v>
      </c>
      <c r="N241">
        <v>3</v>
      </c>
      <c r="O241">
        <v>2</v>
      </c>
    </row>
    <row r="242" spans="2:15" x14ac:dyDescent="0.3">
      <c r="B242">
        <v>52</v>
      </c>
      <c r="C242" t="s">
        <v>18</v>
      </c>
      <c r="D242">
        <v>1323</v>
      </c>
      <c r="E242">
        <v>2</v>
      </c>
      <c r="F242">
        <v>316</v>
      </c>
      <c r="G242">
        <v>3</v>
      </c>
      <c r="H242" t="s">
        <v>15</v>
      </c>
      <c r="I242" t="s">
        <v>22</v>
      </c>
      <c r="J242">
        <v>4</v>
      </c>
      <c r="K242" t="s">
        <v>17</v>
      </c>
      <c r="L242" t="s">
        <v>18</v>
      </c>
      <c r="M242" s="5">
        <v>15</v>
      </c>
      <c r="N242">
        <v>2</v>
      </c>
      <c r="O242">
        <v>2</v>
      </c>
    </row>
    <row r="243" spans="2:15" x14ac:dyDescent="0.3">
      <c r="B243">
        <v>42</v>
      </c>
      <c r="C243" t="s">
        <v>18</v>
      </c>
      <c r="D243">
        <v>532</v>
      </c>
      <c r="E243">
        <v>4</v>
      </c>
      <c r="F243">
        <v>319</v>
      </c>
      <c r="G243">
        <v>3</v>
      </c>
      <c r="H243" t="s">
        <v>19</v>
      </c>
      <c r="I243" t="s">
        <v>26</v>
      </c>
      <c r="J243">
        <v>4</v>
      </c>
      <c r="K243" t="s">
        <v>21</v>
      </c>
      <c r="L243" t="s">
        <v>18</v>
      </c>
      <c r="M243" s="5">
        <v>11</v>
      </c>
      <c r="N243">
        <v>4</v>
      </c>
      <c r="O243">
        <v>3</v>
      </c>
    </row>
    <row r="244" spans="2:15" x14ac:dyDescent="0.3">
      <c r="B244">
        <v>59</v>
      </c>
      <c r="C244" t="s">
        <v>18</v>
      </c>
      <c r="D244">
        <v>818</v>
      </c>
      <c r="E244">
        <v>6</v>
      </c>
      <c r="F244">
        <v>321</v>
      </c>
      <c r="G244">
        <v>2</v>
      </c>
      <c r="H244" t="s">
        <v>19</v>
      </c>
      <c r="I244" t="s">
        <v>29</v>
      </c>
      <c r="J244">
        <v>3</v>
      </c>
      <c r="K244" t="s">
        <v>21</v>
      </c>
      <c r="L244" t="s">
        <v>18</v>
      </c>
      <c r="M244" s="5">
        <v>17</v>
      </c>
      <c r="N244">
        <v>4</v>
      </c>
      <c r="O244">
        <v>2</v>
      </c>
    </row>
    <row r="245" spans="2:15" x14ac:dyDescent="0.3">
      <c r="B245">
        <v>50</v>
      </c>
      <c r="C245" t="s">
        <v>18</v>
      </c>
      <c r="D245">
        <v>854</v>
      </c>
      <c r="E245">
        <v>1</v>
      </c>
      <c r="F245">
        <v>323</v>
      </c>
      <c r="G245">
        <v>4</v>
      </c>
      <c r="H245" t="s">
        <v>15</v>
      </c>
      <c r="I245" t="s">
        <v>26</v>
      </c>
      <c r="J245">
        <v>4</v>
      </c>
      <c r="K245" t="s">
        <v>23</v>
      </c>
      <c r="L245" t="s">
        <v>18</v>
      </c>
      <c r="M245" s="5">
        <v>15.049382716049383</v>
      </c>
      <c r="N245">
        <v>3</v>
      </c>
      <c r="O245">
        <v>2</v>
      </c>
    </row>
    <row r="246" spans="2:15" x14ac:dyDescent="0.3">
      <c r="B246">
        <v>33</v>
      </c>
      <c r="C246" t="s">
        <v>14</v>
      </c>
      <c r="D246">
        <v>813</v>
      </c>
      <c r="E246">
        <v>14</v>
      </c>
      <c r="F246">
        <v>325</v>
      </c>
      <c r="G246">
        <v>3</v>
      </c>
      <c r="H246" t="s">
        <v>19</v>
      </c>
      <c r="I246" t="s">
        <v>22</v>
      </c>
      <c r="J246">
        <v>4</v>
      </c>
      <c r="K246" t="s">
        <v>21</v>
      </c>
      <c r="L246" t="s">
        <v>14</v>
      </c>
      <c r="M246" s="5">
        <v>15.173076923076923</v>
      </c>
      <c r="N246">
        <v>3</v>
      </c>
      <c r="O246">
        <v>1</v>
      </c>
    </row>
    <row r="247" spans="2:15" x14ac:dyDescent="0.3">
      <c r="B247">
        <v>43</v>
      </c>
      <c r="C247" t="s">
        <v>18</v>
      </c>
      <c r="D247">
        <v>1034</v>
      </c>
      <c r="E247">
        <v>16</v>
      </c>
      <c r="F247">
        <v>327</v>
      </c>
      <c r="G247">
        <v>4</v>
      </c>
      <c r="H247" t="s">
        <v>15</v>
      </c>
      <c r="I247" t="s">
        <v>26</v>
      </c>
      <c r="J247">
        <v>4</v>
      </c>
      <c r="K247" t="s">
        <v>21</v>
      </c>
      <c r="L247" t="s">
        <v>14</v>
      </c>
      <c r="M247" s="5">
        <v>15.049382716049383</v>
      </c>
      <c r="N247">
        <v>3</v>
      </c>
      <c r="O247">
        <v>3</v>
      </c>
    </row>
    <row r="248" spans="2:15" x14ac:dyDescent="0.3">
      <c r="B248">
        <v>33</v>
      </c>
      <c r="C248" t="s">
        <v>14</v>
      </c>
      <c r="D248">
        <v>465</v>
      </c>
      <c r="E248">
        <v>2</v>
      </c>
      <c r="F248">
        <v>328</v>
      </c>
      <c r="G248">
        <v>1</v>
      </c>
      <c r="H248" t="s">
        <v>15</v>
      </c>
      <c r="I248" t="s">
        <v>22</v>
      </c>
      <c r="J248">
        <v>1</v>
      </c>
      <c r="K248" t="s">
        <v>21</v>
      </c>
      <c r="L248" t="s">
        <v>18</v>
      </c>
      <c r="M248" s="5">
        <v>15.173076923076923</v>
      </c>
      <c r="N248">
        <v>1</v>
      </c>
      <c r="O248">
        <v>4</v>
      </c>
    </row>
    <row r="249" spans="2:15" x14ac:dyDescent="0.3">
      <c r="B249">
        <v>52</v>
      </c>
      <c r="C249" t="s">
        <v>18</v>
      </c>
      <c r="D249">
        <v>771</v>
      </c>
      <c r="E249">
        <v>2</v>
      </c>
      <c r="F249">
        <v>329</v>
      </c>
      <c r="G249">
        <v>1</v>
      </c>
      <c r="H249" t="s">
        <v>19</v>
      </c>
      <c r="I249" t="s">
        <v>26</v>
      </c>
      <c r="J249">
        <v>3</v>
      </c>
      <c r="K249" t="s">
        <v>17</v>
      </c>
      <c r="L249" t="s">
        <v>14</v>
      </c>
      <c r="M249" s="5">
        <v>15.049382716049383</v>
      </c>
      <c r="N249">
        <v>4</v>
      </c>
      <c r="O249">
        <v>4</v>
      </c>
    </row>
    <row r="250" spans="2:15" x14ac:dyDescent="0.3">
      <c r="B250">
        <v>32</v>
      </c>
      <c r="C250" t="s">
        <v>18</v>
      </c>
      <c r="D250">
        <v>1401</v>
      </c>
      <c r="E250">
        <v>4</v>
      </c>
      <c r="F250">
        <v>330</v>
      </c>
      <c r="G250">
        <v>3</v>
      </c>
      <c r="H250" t="s">
        <v>15</v>
      </c>
      <c r="I250" t="s">
        <v>27</v>
      </c>
      <c r="J250">
        <v>2</v>
      </c>
      <c r="K250" t="s">
        <v>21</v>
      </c>
      <c r="L250" t="s">
        <v>18</v>
      </c>
      <c r="M250" s="5">
        <v>11</v>
      </c>
      <c r="N250">
        <v>1</v>
      </c>
      <c r="O250">
        <v>3</v>
      </c>
    </row>
    <row r="251" spans="2:15" x14ac:dyDescent="0.3">
      <c r="B251">
        <v>32</v>
      </c>
      <c r="C251" t="s">
        <v>14</v>
      </c>
      <c r="D251">
        <v>515</v>
      </c>
      <c r="E251">
        <v>1</v>
      </c>
      <c r="F251">
        <v>331</v>
      </c>
      <c r="G251">
        <v>4</v>
      </c>
      <c r="H251" t="s">
        <v>19</v>
      </c>
      <c r="I251" t="s">
        <v>22</v>
      </c>
      <c r="J251">
        <v>3</v>
      </c>
      <c r="K251" t="s">
        <v>17</v>
      </c>
      <c r="L251" t="s">
        <v>14</v>
      </c>
      <c r="M251" s="5">
        <v>14</v>
      </c>
      <c r="N251">
        <v>4</v>
      </c>
      <c r="O251">
        <v>1</v>
      </c>
    </row>
    <row r="252" spans="2:15" x14ac:dyDescent="0.3">
      <c r="B252">
        <v>39</v>
      </c>
      <c r="C252" t="s">
        <v>18</v>
      </c>
      <c r="D252">
        <v>1431</v>
      </c>
      <c r="E252">
        <v>1</v>
      </c>
      <c r="F252">
        <v>332</v>
      </c>
      <c r="G252">
        <v>3</v>
      </c>
      <c r="H252" t="s">
        <v>15</v>
      </c>
      <c r="I252" t="s">
        <v>22</v>
      </c>
      <c r="J252">
        <v>3</v>
      </c>
      <c r="K252" t="s">
        <v>23</v>
      </c>
      <c r="L252" t="s">
        <v>18</v>
      </c>
      <c r="M252" s="5">
        <v>14</v>
      </c>
      <c r="N252">
        <v>3</v>
      </c>
      <c r="O252">
        <v>3</v>
      </c>
    </row>
    <row r="253" spans="2:15" x14ac:dyDescent="0.3">
      <c r="B253">
        <v>32</v>
      </c>
      <c r="C253" t="s">
        <v>18</v>
      </c>
      <c r="D253">
        <v>976</v>
      </c>
      <c r="E253">
        <v>26</v>
      </c>
      <c r="F253">
        <v>333</v>
      </c>
      <c r="G253">
        <v>3</v>
      </c>
      <c r="H253" t="s">
        <v>19</v>
      </c>
      <c r="I253" t="s">
        <v>16</v>
      </c>
      <c r="J253">
        <v>4</v>
      </c>
      <c r="K253" t="s">
        <v>21</v>
      </c>
      <c r="L253" t="s">
        <v>18</v>
      </c>
      <c r="M253" s="5">
        <v>18</v>
      </c>
      <c r="N253">
        <v>1</v>
      </c>
      <c r="O253">
        <v>3</v>
      </c>
    </row>
    <row r="254" spans="2:15" x14ac:dyDescent="0.3">
      <c r="B254">
        <v>41</v>
      </c>
      <c r="C254" t="s">
        <v>18</v>
      </c>
      <c r="D254">
        <v>1411</v>
      </c>
      <c r="E254">
        <v>19</v>
      </c>
      <c r="F254">
        <v>334</v>
      </c>
      <c r="G254">
        <v>3</v>
      </c>
      <c r="H254" t="s">
        <v>19</v>
      </c>
      <c r="I254" t="s">
        <v>20</v>
      </c>
      <c r="J254">
        <v>1</v>
      </c>
      <c r="K254" t="s">
        <v>23</v>
      </c>
      <c r="L254" t="s">
        <v>18</v>
      </c>
      <c r="M254" s="5">
        <v>16</v>
      </c>
      <c r="N254">
        <v>1</v>
      </c>
      <c r="O254">
        <v>2</v>
      </c>
    </row>
    <row r="255" spans="2:15" x14ac:dyDescent="0.3">
      <c r="B255">
        <v>40</v>
      </c>
      <c r="C255" t="s">
        <v>18</v>
      </c>
      <c r="D255">
        <v>1300</v>
      </c>
      <c r="E255">
        <v>24</v>
      </c>
      <c r="F255">
        <v>335</v>
      </c>
      <c r="G255">
        <v>1</v>
      </c>
      <c r="H255" t="s">
        <v>19</v>
      </c>
      <c r="I255" t="s">
        <v>20</v>
      </c>
      <c r="J255">
        <v>4</v>
      </c>
      <c r="K255" t="s">
        <v>23</v>
      </c>
      <c r="L255" t="s">
        <v>18</v>
      </c>
      <c r="M255" s="5">
        <v>17</v>
      </c>
      <c r="N255">
        <v>1</v>
      </c>
      <c r="O255">
        <v>3</v>
      </c>
    </row>
    <row r="256" spans="2:15" x14ac:dyDescent="0.3">
      <c r="B256">
        <v>45</v>
      </c>
      <c r="C256" t="s">
        <v>18</v>
      </c>
      <c r="D256">
        <v>252</v>
      </c>
      <c r="E256">
        <v>1</v>
      </c>
      <c r="F256">
        <v>336</v>
      </c>
      <c r="G256">
        <v>3</v>
      </c>
      <c r="H256" t="s">
        <v>19</v>
      </c>
      <c r="I256" t="s">
        <v>26</v>
      </c>
      <c r="J256">
        <v>4</v>
      </c>
      <c r="K256" t="s">
        <v>21</v>
      </c>
      <c r="L256" t="s">
        <v>18</v>
      </c>
      <c r="M256" s="5">
        <v>11</v>
      </c>
      <c r="N256">
        <v>3</v>
      </c>
      <c r="O256">
        <v>3</v>
      </c>
    </row>
    <row r="257" spans="2:15" x14ac:dyDescent="0.3">
      <c r="B257">
        <v>31</v>
      </c>
      <c r="C257" t="s">
        <v>18</v>
      </c>
      <c r="D257">
        <v>776.57377049180332</v>
      </c>
      <c r="E257">
        <v>3</v>
      </c>
      <c r="F257">
        <v>337</v>
      </c>
      <c r="G257">
        <v>2</v>
      </c>
      <c r="H257" t="s">
        <v>19</v>
      </c>
      <c r="I257" t="s">
        <v>28</v>
      </c>
      <c r="J257">
        <v>3</v>
      </c>
      <c r="K257" t="s">
        <v>23</v>
      </c>
      <c r="L257" t="s">
        <v>18</v>
      </c>
      <c r="M257" s="5">
        <v>12</v>
      </c>
      <c r="N257">
        <v>1</v>
      </c>
      <c r="O257">
        <v>3</v>
      </c>
    </row>
    <row r="258" spans="2:15" x14ac:dyDescent="0.3">
      <c r="B258">
        <v>33</v>
      </c>
      <c r="C258" t="s">
        <v>18</v>
      </c>
      <c r="D258">
        <v>832</v>
      </c>
      <c r="E258">
        <v>5</v>
      </c>
      <c r="F258">
        <v>338</v>
      </c>
      <c r="G258">
        <v>3</v>
      </c>
      <c r="H258" t="s">
        <v>15</v>
      </c>
      <c r="I258" t="s">
        <v>20</v>
      </c>
      <c r="J258">
        <v>4</v>
      </c>
      <c r="K258" t="s">
        <v>21</v>
      </c>
      <c r="L258" t="s">
        <v>18</v>
      </c>
      <c r="M258" s="5">
        <v>13</v>
      </c>
      <c r="N258">
        <v>3</v>
      </c>
      <c r="O258">
        <v>2</v>
      </c>
    </row>
    <row r="259" spans="2:15" x14ac:dyDescent="0.3">
      <c r="B259">
        <v>34</v>
      </c>
      <c r="C259" t="s">
        <v>18</v>
      </c>
      <c r="D259">
        <v>805.3360655737705</v>
      </c>
      <c r="E259">
        <v>2</v>
      </c>
      <c r="F259">
        <v>339</v>
      </c>
      <c r="G259">
        <v>4</v>
      </c>
      <c r="H259" t="s">
        <v>19</v>
      </c>
      <c r="I259" t="s">
        <v>24</v>
      </c>
      <c r="J259">
        <v>1</v>
      </c>
      <c r="K259" t="s">
        <v>21</v>
      </c>
      <c r="L259" t="s">
        <v>18</v>
      </c>
      <c r="M259" s="5">
        <v>13</v>
      </c>
      <c r="N259">
        <v>2</v>
      </c>
      <c r="O259">
        <v>3</v>
      </c>
    </row>
    <row r="260" spans="2:15" x14ac:dyDescent="0.3">
      <c r="B260">
        <v>37</v>
      </c>
      <c r="C260" t="s">
        <v>18</v>
      </c>
      <c r="D260">
        <v>1017</v>
      </c>
      <c r="E260">
        <v>1</v>
      </c>
      <c r="F260">
        <v>340</v>
      </c>
      <c r="G260">
        <v>3</v>
      </c>
      <c r="H260" t="s">
        <v>15</v>
      </c>
      <c r="I260" t="s">
        <v>20</v>
      </c>
      <c r="J260">
        <v>1</v>
      </c>
      <c r="K260" t="s">
        <v>21</v>
      </c>
      <c r="L260" t="s">
        <v>18</v>
      </c>
      <c r="M260" s="5">
        <v>14</v>
      </c>
      <c r="N260">
        <v>1</v>
      </c>
      <c r="O260">
        <v>2</v>
      </c>
    </row>
    <row r="261" spans="2:15" x14ac:dyDescent="0.3">
      <c r="B261">
        <v>45</v>
      </c>
      <c r="C261" t="s">
        <v>18</v>
      </c>
      <c r="D261">
        <v>1199</v>
      </c>
      <c r="E261">
        <v>7</v>
      </c>
      <c r="F261">
        <v>341</v>
      </c>
      <c r="G261">
        <v>1</v>
      </c>
      <c r="H261" t="s">
        <v>19</v>
      </c>
      <c r="I261" t="s">
        <v>24</v>
      </c>
      <c r="J261">
        <v>3</v>
      </c>
      <c r="K261" t="s">
        <v>21</v>
      </c>
      <c r="L261" t="s">
        <v>18</v>
      </c>
      <c r="M261" s="5">
        <v>17</v>
      </c>
      <c r="N261">
        <v>4</v>
      </c>
      <c r="O261">
        <v>3</v>
      </c>
    </row>
    <row r="262" spans="2:15" x14ac:dyDescent="0.3">
      <c r="B262">
        <v>37</v>
      </c>
      <c r="C262" t="s">
        <v>14</v>
      </c>
      <c r="D262">
        <v>805.3360655737705</v>
      </c>
      <c r="E262">
        <v>10</v>
      </c>
      <c r="F262">
        <v>342</v>
      </c>
      <c r="G262">
        <v>1</v>
      </c>
      <c r="H262" t="s">
        <v>19</v>
      </c>
      <c r="I262" t="s">
        <v>24</v>
      </c>
      <c r="J262">
        <v>3</v>
      </c>
      <c r="K262" t="s">
        <v>23</v>
      </c>
      <c r="L262" t="s">
        <v>18</v>
      </c>
      <c r="M262" s="5">
        <v>11</v>
      </c>
      <c r="N262">
        <v>2</v>
      </c>
      <c r="O262">
        <v>3</v>
      </c>
    </row>
    <row r="263" spans="2:15" x14ac:dyDescent="0.3">
      <c r="B263">
        <v>39</v>
      </c>
      <c r="C263" t="s">
        <v>18</v>
      </c>
      <c r="D263">
        <v>505</v>
      </c>
      <c r="E263">
        <v>2</v>
      </c>
      <c r="F263">
        <v>343</v>
      </c>
      <c r="G263">
        <v>3</v>
      </c>
      <c r="H263" t="s">
        <v>15</v>
      </c>
      <c r="I263" t="s">
        <v>25</v>
      </c>
      <c r="J263">
        <v>3</v>
      </c>
      <c r="K263" t="s">
        <v>17</v>
      </c>
      <c r="L263" t="s">
        <v>18</v>
      </c>
      <c r="M263" s="5">
        <v>25</v>
      </c>
      <c r="N263">
        <v>4</v>
      </c>
      <c r="O263">
        <v>3</v>
      </c>
    </row>
    <row r="264" spans="2:15" x14ac:dyDescent="0.3">
      <c r="B264">
        <v>29</v>
      </c>
      <c r="C264" t="s">
        <v>18</v>
      </c>
      <c r="D264">
        <v>773.53418803418799</v>
      </c>
      <c r="E264">
        <v>15</v>
      </c>
      <c r="F264">
        <v>346</v>
      </c>
      <c r="G264">
        <v>3</v>
      </c>
      <c r="H264" t="s">
        <v>19</v>
      </c>
      <c r="I264" t="s">
        <v>20</v>
      </c>
      <c r="J264">
        <v>4</v>
      </c>
      <c r="K264" t="s">
        <v>17</v>
      </c>
      <c r="L264" t="s">
        <v>18</v>
      </c>
      <c r="M264" s="5">
        <v>15.375527426160337</v>
      </c>
      <c r="N264">
        <v>1</v>
      </c>
      <c r="O264">
        <v>3</v>
      </c>
    </row>
    <row r="265" spans="2:15" x14ac:dyDescent="0.3">
      <c r="B265">
        <v>42</v>
      </c>
      <c r="C265" t="s">
        <v>18</v>
      </c>
      <c r="D265">
        <v>916</v>
      </c>
      <c r="E265">
        <v>17</v>
      </c>
      <c r="F265">
        <v>347</v>
      </c>
      <c r="G265">
        <v>4</v>
      </c>
      <c r="H265" t="s">
        <v>15</v>
      </c>
      <c r="I265" t="s">
        <v>20</v>
      </c>
      <c r="J265">
        <v>1</v>
      </c>
      <c r="K265" t="s">
        <v>17</v>
      </c>
      <c r="L265" t="s">
        <v>14</v>
      </c>
      <c r="M265" s="5">
        <v>15.375527426160337</v>
      </c>
      <c r="N265">
        <v>3</v>
      </c>
      <c r="O265">
        <v>3</v>
      </c>
    </row>
    <row r="266" spans="2:15" x14ac:dyDescent="0.3">
      <c r="B266">
        <v>29</v>
      </c>
      <c r="C266" t="s">
        <v>18</v>
      </c>
      <c r="D266">
        <v>787.54826254826253</v>
      </c>
      <c r="E266">
        <v>20</v>
      </c>
      <c r="F266">
        <v>349</v>
      </c>
      <c r="G266">
        <v>4</v>
      </c>
      <c r="H266" t="s">
        <v>19</v>
      </c>
      <c r="I266" t="s">
        <v>16</v>
      </c>
      <c r="J266">
        <v>4</v>
      </c>
      <c r="K266" t="s">
        <v>23</v>
      </c>
      <c r="L266" t="s">
        <v>18</v>
      </c>
      <c r="M266" s="5">
        <v>14.945945945945946</v>
      </c>
      <c r="N266">
        <v>4</v>
      </c>
      <c r="O266">
        <v>3</v>
      </c>
    </row>
    <row r="267" spans="2:15" x14ac:dyDescent="0.3">
      <c r="B267">
        <v>25</v>
      </c>
      <c r="C267" t="s">
        <v>18</v>
      </c>
      <c r="D267">
        <v>805.3360655737705</v>
      </c>
      <c r="E267">
        <v>1</v>
      </c>
      <c r="F267">
        <v>350</v>
      </c>
      <c r="G267">
        <v>1</v>
      </c>
      <c r="H267" t="s">
        <v>15</v>
      </c>
      <c r="I267" t="s">
        <v>24</v>
      </c>
      <c r="J267">
        <v>3</v>
      </c>
      <c r="K267" t="s">
        <v>21</v>
      </c>
      <c r="L267" t="s">
        <v>18</v>
      </c>
      <c r="M267" s="5">
        <v>15.345132743362832</v>
      </c>
      <c r="N267">
        <v>4</v>
      </c>
      <c r="O267">
        <v>3</v>
      </c>
    </row>
    <row r="268" spans="2:15" x14ac:dyDescent="0.3">
      <c r="B268">
        <v>42</v>
      </c>
      <c r="C268" t="s">
        <v>18</v>
      </c>
      <c r="D268">
        <v>776.33181818181822</v>
      </c>
      <c r="E268">
        <v>2</v>
      </c>
      <c r="F268">
        <v>351</v>
      </c>
      <c r="G268">
        <v>4</v>
      </c>
      <c r="H268" t="s">
        <v>15</v>
      </c>
      <c r="I268" t="s">
        <v>22</v>
      </c>
      <c r="J268">
        <v>1</v>
      </c>
      <c r="K268" t="s">
        <v>23</v>
      </c>
      <c r="L268" t="s">
        <v>14</v>
      </c>
      <c r="M268" s="5">
        <v>15.173076923076923</v>
      </c>
      <c r="N268">
        <v>3</v>
      </c>
      <c r="O268">
        <v>3</v>
      </c>
    </row>
    <row r="269" spans="2:15" x14ac:dyDescent="0.3">
      <c r="B269">
        <v>40</v>
      </c>
      <c r="C269" t="s">
        <v>18</v>
      </c>
      <c r="D269">
        <v>776.57377049180332</v>
      </c>
      <c r="E269">
        <v>2</v>
      </c>
      <c r="F269">
        <v>352</v>
      </c>
      <c r="G269">
        <v>1</v>
      </c>
      <c r="H269" t="s">
        <v>19</v>
      </c>
      <c r="I269" t="s">
        <v>28</v>
      </c>
      <c r="J269">
        <v>3</v>
      </c>
      <c r="K269" t="s">
        <v>23</v>
      </c>
      <c r="L269" t="s">
        <v>18</v>
      </c>
      <c r="M269" s="5">
        <v>15.079365079365079</v>
      </c>
      <c r="N269">
        <v>4</v>
      </c>
      <c r="O269">
        <v>3</v>
      </c>
    </row>
    <row r="270" spans="2:15" x14ac:dyDescent="0.3">
      <c r="B270">
        <v>51</v>
      </c>
      <c r="C270" t="s">
        <v>18</v>
      </c>
      <c r="D270">
        <v>773.53418803418799</v>
      </c>
      <c r="E270">
        <v>1</v>
      </c>
      <c r="F270">
        <v>353</v>
      </c>
      <c r="G270">
        <v>3</v>
      </c>
      <c r="H270" t="s">
        <v>19</v>
      </c>
      <c r="I270" t="s">
        <v>20</v>
      </c>
      <c r="J270">
        <v>4</v>
      </c>
      <c r="K270" t="s">
        <v>21</v>
      </c>
      <c r="L270" t="s">
        <v>18</v>
      </c>
      <c r="M270" s="5">
        <v>11</v>
      </c>
      <c r="N270">
        <v>2</v>
      </c>
      <c r="O270">
        <v>2</v>
      </c>
    </row>
    <row r="271" spans="2:15" x14ac:dyDescent="0.3">
      <c r="B271">
        <v>31</v>
      </c>
      <c r="C271" t="s">
        <v>14</v>
      </c>
      <c r="D271">
        <v>776.33181818181822</v>
      </c>
      <c r="E271">
        <v>29</v>
      </c>
      <c r="F271">
        <v>355</v>
      </c>
      <c r="G271">
        <v>3</v>
      </c>
      <c r="H271" t="s">
        <v>19</v>
      </c>
      <c r="I271" t="s">
        <v>22</v>
      </c>
      <c r="J271">
        <v>2</v>
      </c>
      <c r="K271" t="s">
        <v>17</v>
      </c>
      <c r="L271" t="s">
        <v>18</v>
      </c>
      <c r="M271" s="5">
        <v>11</v>
      </c>
      <c r="N271">
        <v>2</v>
      </c>
      <c r="O271">
        <v>4</v>
      </c>
    </row>
    <row r="272" spans="2:15" x14ac:dyDescent="0.3">
      <c r="B272">
        <v>32</v>
      </c>
      <c r="C272" t="s">
        <v>18</v>
      </c>
      <c r="D272">
        <v>776.33181818181822</v>
      </c>
      <c r="E272">
        <v>7</v>
      </c>
      <c r="F272">
        <v>359</v>
      </c>
      <c r="G272">
        <v>2</v>
      </c>
      <c r="H272" t="s">
        <v>19</v>
      </c>
      <c r="I272" t="s">
        <v>22</v>
      </c>
      <c r="J272">
        <v>2</v>
      </c>
      <c r="K272" t="s">
        <v>21</v>
      </c>
      <c r="L272" t="s">
        <v>18</v>
      </c>
      <c r="M272" s="5">
        <v>20</v>
      </c>
      <c r="N272">
        <v>3</v>
      </c>
      <c r="O272">
        <v>1</v>
      </c>
    </row>
    <row r="273" spans="2:15" x14ac:dyDescent="0.3">
      <c r="B273">
        <v>38</v>
      </c>
      <c r="C273" t="s">
        <v>18</v>
      </c>
      <c r="D273">
        <v>787.54826254826253</v>
      </c>
      <c r="E273">
        <v>2</v>
      </c>
      <c r="F273">
        <v>361</v>
      </c>
      <c r="G273">
        <v>4</v>
      </c>
      <c r="H273" t="s">
        <v>19</v>
      </c>
      <c r="I273" t="s">
        <v>16</v>
      </c>
      <c r="J273">
        <v>4</v>
      </c>
      <c r="K273" t="s">
        <v>21</v>
      </c>
      <c r="L273" t="s">
        <v>18</v>
      </c>
      <c r="M273" s="5">
        <v>18</v>
      </c>
      <c r="N273">
        <v>4</v>
      </c>
      <c r="O273">
        <v>3</v>
      </c>
    </row>
    <row r="274" spans="2:15" x14ac:dyDescent="0.3">
      <c r="B274">
        <v>32</v>
      </c>
      <c r="C274" t="s">
        <v>18</v>
      </c>
      <c r="D274">
        <v>128</v>
      </c>
      <c r="E274">
        <v>2</v>
      </c>
      <c r="F274">
        <v>362</v>
      </c>
      <c r="G274">
        <v>4</v>
      </c>
      <c r="H274" t="s">
        <v>19</v>
      </c>
      <c r="I274" t="s">
        <v>22</v>
      </c>
      <c r="J274">
        <v>1</v>
      </c>
      <c r="K274" t="s">
        <v>17</v>
      </c>
      <c r="L274" t="s">
        <v>18</v>
      </c>
      <c r="M274" s="5">
        <v>13</v>
      </c>
      <c r="N274">
        <v>4</v>
      </c>
      <c r="O274">
        <v>3</v>
      </c>
    </row>
    <row r="275" spans="2:15" x14ac:dyDescent="0.3">
      <c r="B275">
        <v>46</v>
      </c>
      <c r="C275" t="s">
        <v>18</v>
      </c>
      <c r="D275">
        <v>777.51162790697674</v>
      </c>
      <c r="E275">
        <v>2</v>
      </c>
      <c r="F275">
        <v>363</v>
      </c>
      <c r="G275">
        <v>3</v>
      </c>
      <c r="H275" t="s">
        <v>15</v>
      </c>
      <c r="I275" t="s">
        <v>26</v>
      </c>
      <c r="J275">
        <v>2</v>
      </c>
      <c r="K275" t="s">
        <v>21</v>
      </c>
      <c r="L275" t="s">
        <v>14</v>
      </c>
      <c r="M275" s="5">
        <v>12</v>
      </c>
      <c r="N275">
        <v>2</v>
      </c>
      <c r="O275">
        <v>2</v>
      </c>
    </row>
    <row r="276" spans="2:15" x14ac:dyDescent="0.3">
      <c r="B276">
        <v>28</v>
      </c>
      <c r="C276" t="s">
        <v>14</v>
      </c>
      <c r="D276">
        <v>776.33181818181822</v>
      </c>
      <c r="E276">
        <v>2</v>
      </c>
      <c r="F276">
        <v>364</v>
      </c>
      <c r="G276">
        <v>1</v>
      </c>
      <c r="H276" t="s">
        <v>19</v>
      </c>
      <c r="I276" t="s">
        <v>22</v>
      </c>
      <c r="J276">
        <v>3</v>
      </c>
      <c r="K276" t="s">
        <v>17</v>
      </c>
      <c r="L276" t="s">
        <v>18</v>
      </c>
      <c r="M276" s="5">
        <v>11</v>
      </c>
      <c r="N276">
        <v>3</v>
      </c>
      <c r="O276">
        <v>1</v>
      </c>
    </row>
    <row r="277" spans="2:15" x14ac:dyDescent="0.3">
      <c r="B277">
        <v>29</v>
      </c>
      <c r="C277" t="s">
        <v>18</v>
      </c>
      <c r="D277">
        <v>1210</v>
      </c>
      <c r="E277">
        <v>2</v>
      </c>
      <c r="F277">
        <v>366</v>
      </c>
      <c r="G277">
        <v>1</v>
      </c>
      <c r="H277" t="s">
        <v>19</v>
      </c>
      <c r="I277" t="s">
        <v>16</v>
      </c>
      <c r="J277">
        <v>2</v>
      </c>
      <c r="K277" t="s">
        <v>21</v>
      </c>
      <c r="L277" t="s">
        <v>18</v>
      </c>
      <c r="M277" s="5">
        <v>19</v>
      </c>
      <c r="N277">
        <v>2</v>
      </c>
      <c r="O277">
        <v>3</v>
      </c>
    </row>
    <row r="278" spans="2:15" x14ac:dyDescent="0.3">
      <c r="B278">
        <v>31</v>
      </c>
      <c r="C278" t="s">
        <v>18</v>
      </c>
      <c r="D278">
        <v>1463</v>
      </c>
      <c r="E278">
        <v>23</v>
      </c>
      <c r="F278">
        <v>367</v>
      </c>
      <c r="G278">
        <v>2</v>
      </c>
      <c r="H278" t="s">
        <v>19</v>
      </c>
      <c r="I278" t="s">
        <v>25</v>
      </c>
      <c r="J278">
        <v>4</v>
      </c>
      <c r="K278" t="s">
        <v>21</v>
      </c>
      <c r="L278" t="s">
        <v>18</v>
      </c>
      <c r="M278" s="5">
        <v>21</v>
      </c>
      <c r="N278">
        <v>2</v>
      </c>
      <c r="O278">
        <v>3</v>
      </c>
    </row>
    <row r="279" spans="2:15" x14ac:dyDescent="0.3">
      <c r="B279">
        <v>25</v>
      </c>
      <c r="C279" t="s">
        <v>18</v>
      </c>
      <c r="D279">
        <v>675</v>
      </c>
      <c r="E279">
        <v>5</v>
      </c>
      <c r="F279">
        <v>369</v>
      </c>
      <c r="G279">
        <v>2</v>
      </c>
      <c r="H279" t="s">
        <v>19</v>
      </c>
      <c r="I279" t="s">
        <v>25</v>
      </c>
      <c r="J279">
        <v>1</v>
      </c>
      <c r="K279" t="s">
        <v>23</v>
      </c>
      <c r="L279" t="s">
        <v>18</v>
      </c>
      <c r="M279" s="5">
        <v>12</v>
      </c>
      <c r="N279">
        <v>4</v>
      </c>
      <c r="O279">
        <v>3</v>
      </c>
    </row>
    <row r="280" spans="2:15" x14ac:dyDescent="0.3">
      <c r="B280">
        <v>45</v>
      </c>
      <c r="C280" t="s">
        <v>18</v>
      </c>
      <c r="D280">
        <v>843.5826086956522</v>
      </c>
      <c r="E280">
        <v>20</v>
      </c>
      <c r="F280">
        <v>372</v>
      </c>
      <c r="G280">
        <v>3</v>
      </c>
      <c r="H280" t="s">
        <v>19</v>
      </c>
      <c r="I280" t="s">
        <v>25</v>
      </c>
      <c r="J280">
        <v>4</v>
      </c>
      <c r="K280" t="s">
        <v>21</v>
      </c>
      <c r="L280" t="s">
        <v>14</v>
      </c>
      <c r="M280" s="5">
        <v>14</v>
      </c>
      <c r="N280">
        <v>2</v>
      </c>
      <c r="O280">
        <v>3</v>
      </c>
    </row>
    <row r="281" spans="2:15" x14ac:dyDescent="0.3">
      <c r="B281">
        <v>36</v>
      </c>
      <c r="C281" t="s">
        <v>18</v>
      </c>
      <c r="D281">
        <v>1403</v>
      </c>
      <c r="E281">
        <v>6</v>
      </c>
      <c r="F281">
        <v>373</v>
      </c>
      <c r="G281">
        <v>4</v>
      </c>
      <c r="H281" t="s">
        <v>19</v>
      </c>
      <c r="I281" t="s">
        <v>22</v>
      </c>
      <c r="J281">
        <v>4</v>
      </c>
      <c r="K281" t="s">
        <v>21</v>
      </c>
      <c r="L281" t="s">
        <v>18</v>
      </c>
      <c r="M281" s="5">
        <v>11</v>
      </c>
      <c r="N281">
        <v>3</v>
      </c>
      <c r="O281">
        <v>3</v>
      </c>
    </row>
    <row r="282" spans="2:15" x14ac:dyDescent="0.3">
      <c r="B282">
        <v>55</v>
      </c>
      <c r="C282" t="s">
        <v>18</v>
      </c>
      <c r="D282">
        <v>452</v>
      </c>
      <c r="E282">
        <v>1</v>
      </c>
      <c r="F282">
        <v>374</v>
      </c>
      <c r="G282">
        <v>4</v>
      </c>
      <c r="H282" t="s">
        <v>19</v>
      </c>
      <c r="I282" t="s">
        <v>26</v>
      </c>
      <c r="J282">
        <v>1</v>
      </c>
      <c r="K282" t="s">
        <v>17</v>
      </c>
      <c r="L282" t="s">
        <v>14</v>
      </c>
      <c r="M282" s="5">
        <v>14</v>
      </c>
      <c r="N282">
        <v>3</v>
      </c>
      <c r="O282">
        <v>3</v>
      </c>
    </row>
    <row r="283" spans="2:15" x14ac:dyDescent="0.3">
      <c r="B283">
        <v>47</v>
      </c>
      <c r="C283" t="s">
        <v>14</v>
      </c>
      <c r="D283">
        <v>666</v>
      </c>
      <c r="E283">
        <v>29</v>
      </c>
      <c r="F283">
        <v>376</v>
      </c>
      <c r="G283">
        <v>1</v>
      </c>
      <c r="H283" t="s">
        <v>19</v>
      </c>
      <c r="I283" t="s">
        <v>26</v>
      </c>
      <c r="J283">
        <v>2</v>
      </c>
      <c r="K283" t="s">
        <v>21</v>
      </c>
      <c r="L283" t="s">
        <v>14</v>
      </c>
      <c r="M283" s="5">
        <v>12</v>
      </c>
      <c r="N283">
        <v>4</v>
      </c>
      <c r="O283">
        <v>2</v>
      </c>
    </row>
    <row r="284" spans="2:15" x14ac:dyDescent="0.3">
      <c r="B284">
        <v>28</v>
      </c>
      <c r="C284" t="s">
        <v>18</v>
      </c>
      <c r="D284">
        <v>773.53418803418799</v>
      </c>
      <c r="E284">
        <v>9</v>
      </c>
      <c r="F284">
        <v>377</v>
      </c>
      <c r="G284">
        <v>4</v>
      </c>
      <c r="H284" t="s">
        <v>19</v>
      </c>
      <c r="I284" t="s">
        <v>20</v>
      </c>
      <c r="J284">
        <v>4</v>
      </c>
      <c r="K284" t="s">
        <v>21</v>
      </c>
      <c r="L284" t="s">
        <v>18</v>
      </c>
      <c r="M284" s="5">
        <v>23</v>
      </c>
      <c r="N284">
        <v>4</v>
      </c>
      <c r="O284">
        <v>2</v>
      </c>
    </row>
    <row r="285" spans="2:15" x14ac:dyDescent="0.3">
      <c r="B285">
        <v>37</v>
      </c>
      <c r="C285" t="s">
        <v>18</v>
      </c>
      <c r="D285">
        <v>228</v>
      </c>
      <c r="E285">
        <v>6</v>
      </c>
      <c r="F285">
        <v>378</v>
      </c>
      <c r="G285">
        <v>3</v>
      </c>
      <c r="H285" t="s">
        <v>19</v>
      </c>
      <c r="I285" t="s">
        <v>16</v>
      </c>
      <c r="J285">
        <v>4</v>
      </c>
      <c r="K285" t="s">
        <v>21</v>
      </c>
      <c r="L285" t="s">
        <v>18</v>
      </c>
      <c r="M285" s="5">
        <v>14</v>
      </c>
      <c r="N285">
        <v>2</v>
      </c>
      <c r="O285">
        <v>4</v>
      </c>
    </row>
    <row r="286" spans="2:15" x14ac:dyDescent="0.3">
      <c r="B286">
        <v>21</v>
      </c>
      <c r="C286" t="s">
        <v>18</v>
      </c>
      <c r="D286">
        <v>996</v>
      </c>
      <c r="E286">
        <v>3</v>
      </c>
      <c r="F286">
        <v>379</v>
      </c>
      <c r="G286">
        <v>4</v>
      </c>
      <c r="H286" t="s">
        <v>19</v>
      </c>
      <c r="I286" t="s">
        <v>20</v>
      </c>
      <c r="J286">
        <v>3</v>
      </c>
      <c r="K286" t="s">
        <v>17</v>
      </c>
      <c r="L286" t="s">
        <v>18</v>
      </c>
      <c r="M286" s="5">
        <v>17</v>
      </c>
      <c r="N286">
        <v>1</v>
      </c>
      <c r="O286">
        <v>4</v>
      </c>
    </row>
    <row r="287" spans="2:15" x14ac:dyDescent="0.3">
      <c r="B287">
        <v>37</v>
      </c>
      <c r="C287" t="s">
        <v>18</v>
      </c>
      <c r="D287">
        <v>728</v>
      </c>
      <c r="E287">
        <v>1</v>
      </c>
      <c r="F287">
        <v>380</v>
      </c>
      <c r="G287">
        <v>1</v>
      </c>
      <c r="H287" t="s">
        <v>15</v>
      </c>
      <c r="I287" t="s">
        <v>28</v>
      </c>
      <c r="J287">
        <v>4</v>
      </c>
      <c r="K287" t="s">
        <v>23</v>
      </c>
      <c r="L287" t="s">
        <v>14</v>
      </c>
      <c r="M287" s="5">
        <v>18</v>
      </c>
      <c r="N287">
        <v>1</v>
      </c>
      <c r="O287">
        <v>3</v>
      </c>
    </row>
    <row r="288" spans="2:15" x14ac:dyDescent="0.3">
      <c r="B288">
        <v>35</v>
      </c>
      <c r="C288" t="s">
        <v>18</v>
      </c>
      <c r="D288">
        <v>777.51162790697674</v>
      </c>
      <c r="E288">
        <v>22</v>
      </c>
      <c r="F288">
        <v>381</v>
      </c>
      <c r="G288">
        <v>2</v>
      </c>
      <c r="H288" t="s">
        <v>15</v>
      </c>
      <c r="I288" t="s">
        <v>26</v>
      </c>
      <c r="J288">
        <v>2</v>
      </c>
      <c r="K288" t="s">
        <v>23</v>
      </c>
      <c r="L288" t="s">
        <v>18</v>
      </c>
      <c r="M288" s="5">
        <v>18</v>
      </c>
      <c r="N288">
        <v>2</v>
      </c>
      <c r="O288">
        <v>2</v>
      </c>
    </row>
    <row r="289" spans="2:15" x14ac:dyDescent="0.3">
      <c r="B289">
        <v>38</v>
      </c>
      <c r="C289" t="s">
        <v>18</v>
      </c>
      <c r="D289">
        <v>322</v>
      </c>
      <c r="E289">
        <v>7</v>
      </c>
      <c r="F289">
        <v>382</v>
      </c>
      <c r="G289">
        <v>1</v>
      </c>
      <c r="H289" t="s">
        <v>15</v>
      </c>
      <c r="I289" t="s">
        <v>16</v>
      </c>
      <c r="J289">
        <v>1</v>
      </c>
      <c r="K289" t="s">
        <v>23</v>
      </c>
      <c r="L289" t="s">
        <v>14</v>
      </c>
      <c r="M289" s="5">
        <v>24</v>
      </c>
      <c r="N289">
        <v>3</v>
      </c>
      <c r="O289">
        <v>3</v>
      </c>
    </row>
    <row r="290" spans="2:15" x14ac:dyDescent="0.3">
      <c r="B290">
        <v>26</v>
      </c>
      <c r="C290" t="s">
        <v>18</v>
      </c>
      <c r="D290">
        <v>1479</v>
      </c>
      <c r="E290">
        <v>1</v>
      </c>
      <c r="F290">
        <v>384</v>
      </c>
      <c r="G290">
        <v>3</v>
      </c>
      <c r="H290" t="s">
        <v>15</v>
      </c>
      <c r="I290" t="s">
        <v>24</v>
      </c>
      <c r="J290">
        <v>2</v>
      </c>
      <c r="K290" t="s">
        <v>23</v>
      </c>
      <c r="L290" t="s">
        <v>18</v>
      </c>
      <c r="M290" s="5">
        <v>20</v>
      </c>
      <c r="N290">
        <v>1</v>
      </c>
      <c r="O290">
        <v>1</v>
      </c>
    </row>
    <row r="291" spans="2:15" x14ac:dyDescent="0.3">
      <c r="B291">
        <v>50</v>
      </c>
      <c r="C291" t="s">
        <v>18</v>
      </c>
      <c r="D291">
        <v>797</v>
      </c>
      <c r="E291">
        <v>4</v>
      </c>
      <c r="F291">
        <v>385</v>
      </c>
      <c r="G291">
        <v>1</v>
      </c>
      <c r="H291" t="s">
        <v>19</v>
      </c>
      <c r="I291" t="s">
        <v>28</v>
      </c>
      <c r="J291">
        <v>2</v>
      </c>
      <c r="K291" t="s">
        <v>23</v>
      </c>
      <c r="L291" t="s">
        <v>18</v>
      </c>
      <c r="M291" s="5">
        <v>15.079365079365079</v>
      </c>
      <c r="N291">
        <v>1</v>
      </c>
      <c r="O291">
        <v>2</v>
      </c>
    </row>
    <row r="292" spans="2:15" x14ac:dyDescent="0.3">
      <c r="B292">
        <v>53</v>
      </c>
      <c r="C292" t="s">
        <v>18</v>
      </c>
      <c r="D292">
        <v>1070</v>
      </c>
      <c r="E292">
        <v>3</v>
      </c>
      <c r="F292">
        <v>386</v>
      </c>
      <c r="G292">
        <v>3</v>
      </c>
      <c r="H292" t="s">
        <v>19</v>
      </c>
      <c r="I292" t="s">
        <v>28</v>
      </c>
      <c r="J292">
        <v>3</v>
      </c>
      <c r="K292" t="s">
        <v>21</v>
      </c>
      <c r="L292" t="s">
        <v>14</v>
      </c>
      <c r="M292" s="5">
        <v>15.079365079365079</v>
      </c>
      <c r="N292">
        <v>4</v>
      </c>
      <c r="O292">
        <v>2</v>
      </c>
    </row>
    <row r="293" spans="2:15" x14ac:dyDescent="0.3">
      <c r="B293">
        <v>42</v>
      </c>
      <c r="C293" t="s">
        <v>18</v>
      </c>
      <c r="D293">
        <v>787.54826254826253</v>
      </c>
      <c r="E293">
        <v>1</v>
      </c>
      <c r="F293">
        <v>387</v>
      </c>
      <c r="G293">
        <v>2</v>
      </c>
      <c r="H293" t="s">
        <v>19</v>
      </c>
      <c r="I293" t="s">
        <v>16</v>
      </c>
      <c r="J293">
        <v>3</v>
      </c>
      <c r="K293" t="s">
        <v>21</v>
      </c>
      <c r="L293" t="s">
        <v>18</v>
      </c>
      <c r="M293" s="5">
        <v>14.945945945945946</v>
      </c>
      <c r="N293">
        <v>3</v>
      </c>
      <c r="O293">
        <v>3</v>
      </c>
    </row>
    <row r="294" spans="2:15" x14ac:dyDescent="0.3">
      <c r="B294">
        <v>29</v>
      </c>
      <c r="C294" t="s">
        <v>18</v>
      </c>
      <c r="D294">
        <v>442</v>
      </c>
      <c r="E294">
        <v>2</v>
      </c>
      <c r="F294">
        <v>388</v>
      </c>
      <c r="G294">
        <v>2</v>
      </c>
      <c r="H294" t="s">
        <v>19</v>
      </c>
      <c r="I294" t="s">
        <v>16</v>
      </c>
      <c r="J294">
        <v>4</v>
      </c>
      <c r="K294" t="s">
        <v>17</v>
      </c>
      <c r="L294" t="s">
        <v>18</v>
      </c>
      <c r="M294" s="5">
        <v>14.945945945945946</v>
      </c>
      <c r="N294">
        <v>1</v>
      </c>
      <c r="O294">
        <v>2</v>
      </c>
    </row>
    <row r="295" spans="2:15" x14ac:dyDescent="0.3">
      <c r="B295">
        <v>55</v>
      </c>
      <c r="C295" t="s">
        <v>18</v>
      </c>
      <c r="D295">
        <v>147</v>
      </c>
      <c r="E295">
        <v>20</v>
      </c>
      <c r="F295">
        <v>389</v>
      </c>
      <c r="G295">
        <v>2</v>
      </c>
      <c r="H295" t="s">
        <v>19</v>
      </c>
      <c r="I295" t="s">
        <v>22</v>
      </c>
      <c r="J295">
        <v>4</v>
      </c>
      <c r="K295" t="s">
        <v>21</v>
      </c>
      <c r="L295" t="s">
        <v>14</v>
      </c>
      <c r="M295" s="5">
        <v>15.173076923076923</v>
      </c>
      <c r="N295">
        <v>4</v>
      </c>
      <c r="O295">
        <v>3</v>
      </c>
    </row>
    <row r="296" spans="2:15" x14ac:dyDescent="0.3">
      <c r="B296">
        <v>26</v>
      </c>
      <c r="C296" t="s">
        <v>18</v>
      </c>
      <c r="D296">
        <v>496</v>
      </c>
      <c r="E296">
        <v>11</v>
      </c>
      <c r="F296">
        <v>390</v>
      </c>
      <c r="G296">
        <v>1</v>
      </c>
      <c r="H296" t="s">
        <v>19</v>
      </c>
      <c r="I296" t="s">
        <v>25</v>
      </c>
      <c r="J296">
        <v>1</v>
      </c>
      <c r="K296" t="s">
        <v>21</v>
      </c>
      <c r="L296" t="s">
        <v>14</v>
      </c>
      <c r="M296" s="5">
        <v>13</v>
      </c>
      <c r="N296">
        <v>3</v>
      </c>
      <c r="O296">
        <v>3</v>
      </c>
    </row>
    <row r="297" spans="2:15" x14ac:dyDescent="0.3">
      <c r="B297">
        <v>37</v>
      </c>
      <c r="C297" t="s">
        <v>18</v>
      </c>
      <c r="D297">
        <v>773.53418803418799</v>
      </c>
      <c r="E297">
        <v>1</v>
      </c>
      <c r="F297">
        <v>391</v>
      </c>
      <c r="G297">
        <v>4</v>
      </c>
      <c r="H297" t="s">
        <v>15</v>
      </c>
      <c r="I297" t="s">
        <v>20</v>
      </c>
      <c r="J297">
        <v>4</v>
      </c>
      <c r="K297" t="s">
        <v>17</v>
      </c>
      <c r="L297" t="s">
        <v>18</v>
      </c>
      <c r="M297" s="5">
        <v>12</v>
      </c>
      <c r="N297">
        <v>2</v>
      </c>
      <c r="O297">
        <v>3</v>
      </c>
    </row>
    <row r="298" spans="2:15" x14ac:dyDescent="0.3">
      <c r="B298">
        <v>44</v>
      </c>
      <c r="C298" t="s">
        <v>14</v>
      </c>
      <c r="D298">
        <v>920</v>
      </c>
      <c r="E298">
        <v>24</v>
      </c>
      <c r="F298">
        <v>392</v>
      </c>
      <c r="G298">
        <v>4</v>
      </c>
      <c r="H298" t="s">
        <v>19</v>
      </c>
      <c r="I298" t="s">
        <v>22</v>
      </c>
      <c r="J298">
        <v>3</v>
      </c>
      <c r="K298" t="s">
        <v>23</v>
      </c>
      <c r="L298" t="s">
        <v>14</v>
      </c>
      <c r="M298" s="5">
        <v>22</v>
      </c>
      <c r="N298">
        <v>4</v>
      </c>
      <c r="O298">
        <v>1</v>
      </c>
    </row>
    <row r="299" spans="2:15" x14ac:dyDescent="0.3">
      <c r="B299">
        <v>38</v>
      </c>
      <c r="C299" t="s">
        <v>18</v>
      </c>
      <c r="D299">
        <v>688</v>
      </c>
      <c r="E299">
        <v>23</v>
      </c>
      <c r="F299">
        <v>393</v>
      </c>
      <c r="G299">
        <v>4</v>
      </c>
      <c r="H299" t="s">
        <v>19</v>
      </c>
      <c r="I299" t="s">
        <v>25</v>
      </c>
      <c r="J299">
        <v>4</v>
      </c>
      <c r="K299" t="s">
        <v>23</v>
      </c>
      <c r="L299" t="s">
        <v>18</v>
      </c>
      <c r="M299" s="5">
        <v>14</v>
      </c>
      <c r="N299">
        <v>2</v>
      </c>
      <c r="O299">
        <v>3</v>
      </c>
    </row>
    <row r="300" spans="2:15" x14ac:dyDescent="0.3">
      <c r="B300">
        <v>26</v>
      </c>
      <c r="C300" t="s">
        <v>14</v>
      </c>
      <c r="D300">
        <v>1449</v>
      </c>
      <c r="E300">
        <v>16</v>
      </c>
      <c r="F300">
        <v>394</v>
      </c>
      <c r="G300">
        <v>1</v>
      </c>
      <c r="H300" t="s">
        <v>19</v>
      </c>
      <c r="I300" t="s">
        <v>22</v>
      </c>
      <c r="J300">
        <v>2</v>
      </c>
      <c r="K300" t="s">
        <v>23</v>
      </c>
      <c r="L300" t="s">
        <v>14</v>
      </c>
      <c r="M300" s="5">
        <v>13</v>
      </c>
      <c r="N300">
        <v>4</v>
      </c>
      <c r="O300">
        <v>3</v>
      </c>
    </row>
    <row r="301" spans="2:15" x14ac:dyDescent="0.3">
      <c r="B301">
        <v>28</v>
      </c>
      <c r="C301" t="s">
        <v>18</v>
      </c>
      <c r="D301">
        <v>1117</v>
      </c>
      <c r="E301">
        <v>8</v>
      </c>
      <c r="F301">
        <v>395</v>
      </c>
      <c r="G301">
        <v>4</v>
      </c>
      <c r="H301" t="s">
        <v>15</v>
      </c>
      <c r="I301" t="s">
        <v>20</v>
      </c>
      <c r="J301">
        <v>4</v>
      </c>
      <c r="K301" t="s">
        <v>17</v>
      </c>
      <c r="L301" t="s">
        <v>18</v>
      </c>
      <c r="M301" s="5">
        <v>21</v>
      </c>
      <c r="N301">
        <v>4</v>
      </c>
      <c r="O301">
        <v>3</v>
      </c>
    </row>
    <row r="302" spans="2:15" x14ac:dyDescent="0.3">
      <c r="B302">
        <v>49</v>
      </c>
      <c r="C302" t="s">
        <v>18</v>
      </c>
      <c r="D302">
        <v>636</v>
      </c>
      <c r="E302">
        <v>10</v>
      </c>
      <c r="F302">
        <v>396</v>
      </c>
      <c r="G302">
        <v>3</v>
      </c>
      <c r="H302" t="s">
        <v>15</v>
      </c>
      <c r="I302" t="s">
        <v>28</v>
      </c>
      <c r="J302">
        <v>1</v>
      </c>
      <c r="K302" t="s">
        <v>17</v>
      </c>
      <c r="L302" t="s">
        <v>14</v>
      </c>
      <c r="M302" s="5">
        <v>11</v>
      </c>
      <c r="N302">
        <v>4</v>
      </c>
      <c r="O302">
        <v>3</v>
      </c>
    </row>
    <row r="303" spans="2:15" x14ac:dyDescent="0.3">
      <c r="B303">
        <v>36</v>
      </c>
      <c r="C303" t="s">
        <v>18</v>
      </c>
      <c r="D303">
        <v>506</v>
      </c>
      <c r="E303">
        <v>3</v>
      </c>
      <c r="F303">
        <v>397</v>
      </c>
      <c r="G303">
        <v>3</v>
      </c>
      <c r="H303" t="s">
        <v>19</v>
      </c>
      <c r="I303" t="s">
        <v>20</v>
      </c>
      <c r="J303">
        <v>2</v>
      </c>
      <c r="K303" t="s">
        <v>17</v>
      </c>
      <c r="L303" t="s">
        <v>18</v>
      </c>
      <c r="M303" s="5">
        <v>12</v>
      </c>
      <c r="N303">
        <v>4</v>
      </c>
      <c r="O303">
        <v>3</v>
      </c>
    </row>
    <row r="304" spans="2:15" x14ac:dyDescent="0.3">
      <c r="B304">
        <v>31</v>
      </c>
      <c r="C304" t="s">
        <v>18</v>
      </c>
      <c r="D304">
        <v>444</v>
      </c>
      <c r="E304">
        <v>5</v>
      </c>
      <c r="F304">
        <v>399</v>
      </c>
      <c r="G304">
        <v>4</v>
      </c>
      <c r="H304" t="s">
        <v>15</v>
      </c>
      <c r="I304" t="s">
        <v>27</v>
      </c>
      <c r="J304">
        <v>2</v>
      </c>
      <c r="K304" t="s">
        <v>23</v>
      </c>
      <c r="L304" t="s">
        <v>18</v>
      </c>
      <c r="M304" s="5">
        <v>11</v>
      </c>
      <c r="N304">
        <v>3</v>
      </c>
      <c r="O304">
        <v>2</v>
      </c>
    </row>
    <row r="305" spans="2:15" x14ac:dyDescent="0.3">
      <c r="B305">
        <v>26</v>
      </c>
      <c r="C305" t="s">
        <v>14</v>
      </c>
      <c r="D305">
        <v>950</v>
      </c>
      <c r="E305">
        <v>4</v>
      </c>
      <c r="F305">
        <v>401</v>
      </c>
      <c r="G305">
        <v>4</v>
      </c>
      <c r="H305" t="s">
        <v>19</v>
      </c>
      <c r="I305" t="s">
        <v>16</v>
      </c>
      <c r="J305">
        <v>4</v>
      </c>
      <c r="K305" t="s">
        <v>17</v>
      </c>
      <c r="L305" t="s">
        <v>14</v>
      </c>
      <c r="M305" s="5">
        <v>12</v>
      </c>
      <c r="N305">
        <v>2</v>
      </c>
      <c r="O305">
        <v>3</v>
      </c>
    </row>
    <row r="306" spans="2:15" x14ac:dyDescent="0.3">
      <c r="B306">
        <v>37</v>
      </c>
      <c r="C306" t="s">
        <v>18</v>
      </c>
      <c r="D306">
        <v>889</v>
      </c>
      <c r="E306">
        <v>9</v>
      </c>
      <c r="F306">
        <v>403</v>
      </c>
      <c r="G306">
        <v>2</v>
      </c>
      <c r="H306" t="s">
        <v>19</v>
      </c>
      <c r="I306" t="s">
        <v>20</v>
      </c>
      <c r="J306">
        <v>4</v>
      </c>
      <c r="K306" t="s">
        <v>21</v>
      </c>
      <c r="L306" t="s">
        <v>14</v>
      </c>
      <c r="M306" s="5">
        <v>12</v>
      </c>
      <c r="N306">
        <v>3</v>
      </c>
      <c r="O306">
        <v>2</v>
      </c>
    </row>
    <row r="307" spans="2:15" x14ac:dyDescent="0.3">
      <c r="B307">
        <v>42</v>
      </c>
      <c r="C307" t="s">
        <v>18</v>
      </c>
      <c r="D307">
        <v>555</v>
      </c>
      <c r="E307">
        <v>26</v>
      </c>
      <c r="F307">
        <v>404</v>
      </c>
      <c r="G307">
        <v>3</v>
      </c>
      <c r="H307" t="s">
        <v>15</v>
      </c>
      <c r="I307" t="s">
        <v>16</v>
      </c>
      <c r="J307">
        <v>2</v>
      </c>
      <c r="K307" t="s">
        <v>21</v>
      </c>
      <c r="L307" t="s">
        <v>18</v>
      </c>
      <c r="M307" s="5">
        <v>14</v>
      </c>
      <c r="N307">
        <v>4</v>
      </c>
      <c r="O307">
        <v>4</v>
      </c>
    </row>
    <row r="308" spans="2:15" x14ac:dyDescent="0.3">
      <c r="B308">
        <v>18</v>
      </c>
      <c r="C308" t="s">
        <v>14</v>
      </c>
      <c r="D308">
        <v>230</v>
      </c>
      <c r="E308">
        <v>3</v>
      </c>
      <c r="F308">
        <v>405</v>
      </c>
      <c r="G308">
        <v>3</v>
      </c>
      <c r="H308" t="s">
        <v>19</v>
      </c>
      <c r="I308" t="s">
        <v>22</v>
      </c>
      <c r="J308">
        <v>3</v>
      </c>
      <c r="K308" t="s">
        <v>17</v>
      </c>
      <c r="L308" t="s">
        <v>18</v>
      </c>
      <c r="M308" s="5">
        <v>15.173076923076923</v>
      </c>
      <c r="N308">
        <v>3</v>
      </c>
      <c r="O308">
        <v>3</v>
      </c>
    </row>
    <row r="309" spans="2:15" x14ac:dyDescent="0.3">
      <c r="B309">
        <v>35</v>
      </c>
      <c r="C309" t="s">
        <v>18</v>
      </c>
      <c r="D309">
        <v>1232</v>
      </c>
      <c r="E309">
        <v>16</v>
      </c>
      <c r="F309">
        <v>406</v>
      </c>
      <c r="G309">
        <v>3</v>
      </c>
      <c r="H309" t="s">
        <v>19</v>
      </c>
      <c r="I309" t="s">
        <v>16</v>
      </c>
      <c r="J309">
        <v>2</v>
      </c>
      <c r="K309" t="s">
        <v>21</v>
      </c>
      <c r="L309" t="s">
        <v>18</v>
      </c>
      <c r="M309" s="5">
        <v>14.945945945945946</v>
      </c>
      <c r="N309">
        <v>3</v>
      </c>
      <c r="O309">
        <v>2</v>
      </c>
    </row>
    <row r="310" spans="2:15" x14ac:dyDescent="0.3">
      <c r="B310">
        <v>36</v>
      </c>
      <c r="C310" t="s">
        <v>18</v>
      </c>
      <c r="D310">
        <v>566</v>
      </c>
      <c r="E310">
        <v>18</v>
      </c>
      <c r="F310">
        <v>407</v>
      </c>
      <c r="G310">
        <v>3</v>
      </c>
      <c r="H310" t="s">
        <v>19</v>
      </c>
      <c r="I310" t="s">
        <v>22</v>
      </c>
      <c r="J310">
        <v>4</v>
      </c>
      <c r="K310" t="s">
        <v>21</v>
      </c>
      <c r="L310" t="s">
        <v>18</v>
      </c>
      <c r="M310" s="5">
        <v>15.173076923076923</v>
      </c>
      <c r="N310">
        <v>4</v>
      </c>
      <c r="O310">
        <v>3</v>
      </c>
    </row>
    <row r="311" spans="2:15" x14ac:dyDescent="0.3">
      <c r="B311">
        <v>51</v>
      </c>
      <c r="C311" t="s">
        <v>18</v>
      </c>
      <c r="D311">
        <v>1302</v>
      </c>
      <c r="E311">
        <v>2</v>
      </c>
      <c r="F311">
        <v>408</v>
      </c>
      <c r="G311">
        <v>4</v>
      </c>
      <c r="H311" t="s">
        <v>19</v>
      </c>
      <c r="I311" t="s">
        <v>24</v>
      </c>
      <c r="J311">
        <v>2</v>
      </c>
      <c r="K311" t="s">
        <v>23</v>
      </c>
      <c r="L311" t="s">
        <v>18</v>
      </c>
      <c r="M311" s="5">
        <v>15.345132743362832</v>
      </c>
      <c r="N311">
        <v>4</v>
      </c>
      <c r="O311">
        <v>3</v>
      </c>
    </row>
    <row r="312" spans="2:15" x14ac:dyDescent="0.3">
      <c r="B312">
        <v>41</v>
      </c>
      <c r="C312" t="s">
        <v>18</v>
      </c>
      <c r="D312">
        <v>334</v>
      </c>
      <c r="E312">
        <v>2</v>
      </c>
      <c r="F312">
        <v>410</v>
      </c>
      <c r="G312">
        <v>4</v>
      </c>
      <c r="H312" t="s">
        <v>19</v>
      </c>
      <c r="I312" t="s">
        <v>26</v>
      </c>
      <c r="J312">
        <v>2</v>
      </c>
      <c r="K312" t="s">
        <v>17</v>
      </c>
      <c r="L312" t="s">
        <v>18</v>
      </c>
      <c r="M312" s="5">
        <v>15.049382716049383</v>
      </c>
      <c r="N312">
        <v>2</v>
      </c>
      <c r="O312">
        <v>3</v>
      </c>
    </row>
    <row r="313" spans="2:15" x14ac:dyDescent="0.3">
      <c r="B313">
        <v>18</v>
      </c>
      <c r="C313" t="s">
        <v>18</v>
      </c>
      <c r="D313">
        <v>803.12121212121212</v>
      </c>
      <c r="E313">
        <v>10</v>
      </c>
      <c r="F313">
        <v>411</v>
      </c>
      <c r="G313">
        <v>4</v>
      </c>
      <c r="H313" t="s">
        <v>15</v>
      </c>
      <c r="I313" t="s">
        <v>27</v>
      </c>
      <c r="J313">
        <v>3</v>
      </c>
      <c r="K313" t="s">
        <v>17</v>
      </c>
      <c r="L313" t="s">
        <v>18</v>
      </c>
      <c r="M313" s="5">
        <v>15.492537313432836</v>
      </c>
      <c r="N313">
        <v>1</v>
      </c>
      <c r="O313">
        <v>3</v>
      </c>
    </row>
    <row r="314" spans="2:15" x14ac:dyDescent="0.3">
      <c r="B314">
        <v>28</v>
      </c>
      <c r="C314" t="s">
        <v>18</v>
      </c>
      <c r="D314">
        <v>1476</v>
      </c>
      <c r="E314">
        <v>16</v>
      </c>
      <c r="F314">
        <v>412</v>
      </c>
      <c r="G314">
        <v>2</v>
      </c>
      <c r="H314" t="s">
        <v>19</v>
      </c>
      <c r="I314" t="s">
        <v>25</v>
      </c>
      <c r="J314">
        <v>1</v>
      </c>
      <c r="K314" t="s">
        <v>17</v>
      </c>
      <c r="L314" t="s">
        <v>18</v>
      </c>
      <c r="M314" s="5">
        <v>19</v>
      </c>
      <c r="N314">
        <v>3</v>
      </c>
      <c r="O314">
        <v>3</v>
      </c>
    </row>
    <row r="315" spans="2:15" x14ac:dyDescent="0.3">
      <c r="B315">
        <v>31</v>
      </c>
      <c r="C315" t="s">
        <v>18</v>
      </c>
      <c r="D315">
        <v>218</v>
      </c>
      <c r="E315">
        <v>7</v>
      </c>
      <c r="F315">
        <v>416</v>
      </c>
      <c r="G315">
        <v>2</v>
      </c>
      <c r="H315" t="s">
        <v>19</v>
      </c>
      <c r="I315" t="s">
        <v>16</v>
      </c>
      <c r="J315">
        <v>4</v>
      </c>
      <c r="K315" t="s">
        <v>21</v>
      </c>
      <c r="L315" t="s">
        <v>18</v>
      </c>
      <c r="M315" s="5">
        <v>11</v>
      </c>
      <c r="N315">
        <v>2</v>
      </c>
      <c r="O315">
        <v>2</v>
      </c>
    </row>
    <row r="316" spans="2:15" x14ac:dyDescent="0.3">
      <c r="B316">
        <v>39</v>
      </c>
      <c r="C316" t="s">
        <v>18</v>
      </c>
      <c r="D316">
        <v>1132</v>
      </c>
      <c r="E316">
        <v>1</v>
      </c>
      <c r="F316">
        <v>417</v>
      </c>
      <c r="G316">
        <v>3</v>
      </c>
      <c r="H316" t="s">
        <v>19</v>
      </c>
      <c r="I316" t="s">
        <v>25</v>
      </c>
      <c r="J316">
        <v>4</v>
      </c>
      <c r="K316" t="s">
        <v>23</v>
      </c>
      <c r="L316" t="s">
        <v>18</v>
      </c>
      <c r="M316" s="5">
        <v>17</v>
      </c>
      <c r="N316">
        <v>1</v>
      </c>
      <c r="O316">
        <v>2</v>
      </c>
    </row>
    <row r="317" spans="2:15" x14ac:dyDescent="0.3">
      <c r="B317">
        <v>36</v>
      </c>
      <c r="C317" t="s">
        <v>18</v>
      </c>
      <c r="D317">
        <v>1105</v>
      </c>
      <c r="E317">
        <v>24</v>
      </c>
      <c r="F317">
        <v>419</v>
      </c>
      <c r="G317">
        <v>2</v>
      </c>
      <c r="H317" t="s">
        <v>15</v>
      </c>
      <c r="I317" t="s">
        <v>22</v>
      </c>
      <c r="J317">
        <v>2</v>
      </c>
      <c r="K317" t="s">
        <v>21</v>
      </c>
      <c r="L317" t="s">
        <v>18</v>
      </c>
      <c r="M317" s="5">
        <v>15</v>
      </c>
      <c r="N317">
        <v>3</v>
      </c>
      <c r="O317">
        <v>3</v>
      </c>
    </row>
    <row r="318" spans="2:15" x14ac:dyDescent="0.3">
      <c r="B318">
        <v>32</v>
      </c>
      <c r="C318" t="s">
        <v>18</v>
      </c>
      <c r="D318">
        <v>906</v>
      </c>
      <c r="E318">
        <v>7</v>
      </c>
      <c r="F318">
        <v>420</v>
      </c>
      <c r="G318">
        <v>4</v>
      </c>
      <c r="H318" t="s">
        <v>19</v>
      </c>
      <c r="I318" t="s">
        <v>16</v>
      </c>
      <c r="J318">
        <v>3</v>
      </c>
      <c r="K318" t="s">
        <v>21</v>
      </c>
      <c r="L318" t="s">
        <v>18</v>
      </c>
      <c r="M318" s="5">
        <v>14</v>
      </c>
      <c r="N318">
        <v>3</v>
      </c>
      <c r="O318">
        <v>2</v>
      </c>
    </row>
    <row r="319" spans="2:15" x14ac:dyDescent="0.3">
      <c r="B319">
        <v>38</v>
      </c>
      <c r="C319" t="s">
        <v>18</v>
      </c>
      <c r="D319">
        <v>849</v>
      </c>
      <c r="E319">
        <v>25</v>
      </c>
      <c r="F319">
        <v>421</v>
      </c>
      <c r="G319">
        <v>1</v>
      </c>
      <c r="H319" t="s">
        <v>15</v>
      </c>
      <c r="I319" t="s">
        <v>28</v>
      </c>
      <c r="J319">
        <v>2</v>
      </c>
      <c r="K319" t="s">
        <v>21</v>
      </c>
      <c r="L319" t="s">
        <v>18</v>
      </c>
      <c r="M319" s="5">
        <v>17</v>
      </c>
      <c r="N319">
        <v>3</v>
      </c>
      <c r="O319">
        <v>3</v>
      </c>
    </row>
    <row r="320" spans="2:15" x14ac:dyDescent="0.3">
      <c r="B320">
        <v>58</v>
      </c>
      <c r="C320" t="s">
        <v>18</v>
      </c>
      <c r="D320">
        <v>390</v>
      </c>
      <c r="E320">
        <v>1</v>
      </c>
      <c r="F320">
        <v>422</v>
      </c>
      <c r="G320">
        <v>4</v>
      </c>
      <c r="H320" t="s">
        <v>19</v>
      </c>
      <c r="I320" t="s">
        <v>25</v>
      </c>
      <c r="J320">
        <v>3</v>
      </c>
      <c r="K320" t="s">
        <v>23</v>
      </c>
      <c r="L320" t="s">
        <v>14</v>
      </c>
      <c r="M320" s="5">
        <v>13</v>
      </c>
      <c r="N320">
        <v>4</v>
      </c>
      <c r="O320">
        <v>3</v>
      </c>
    </row>
    <row r="321" spans="2:15" x14ac:dyDescent="0.3">
      <c r="B321">
        <v>31</v>
      </c>
      <c r="C321" t="s">
        <v>18</v>
      </c>
      <c r="D321">
        <v>691</v>
      </c>
      <c r="E321">
        <v>5</v>
      </c>
      <c r="F321">
        <v>423</v>
      </c>
      <c r="G321">
        <v>3</v>
      </c>
      <c r="H321" t="s">
        <v>19</v>
      </c>
      <c r="I321" t="s">
        <v>20</v>
      </c>
      <c r="J321">
        <v>4</v>
      </c>
      <c r="K321" t="s">
        <v>21</v>
      </c>
      <c r="L321" t="s">
        <v>14</v>
      </c>
      <c r="M321" s="5">
        <v>12</v>
      </c>
      <c r="N321">
        <v>3</v>
      </c>
      <c r="O321">
        <v>3</v>
      </c>
    </row>
    <row r="322" spans="2:15" x14ac:dyDescent="0.3">
      <c r="B322">
        <v>31</v>
      </c>
      <c r="C322" t="s">
        <v>18</v>
      </c>
      <c r="D322">
        <v>106</v>
      </c>
      <c r="E322">
        <v>2</v>
      </c>
      <c r="F322">
        <v>424</v>
      </c>
      <c r="G322">
        <v>1</v>
      </c>
      <c r="H322" t="s">
        <v>19</v>
      </c>
      <c r="I322" t="s">
        <v>29</v>
      </c>
      <c r="J322">
        <v>1</v>
      </c>
      <c r="K322" t="s">
        <v>21</v>
      </c>
      <c r="L322" t="s">
        <v>18</v>
      </c>
      <c r="M322" s="5">
        <v>12</v>
      </c>
      <c r="N322">
        <v>4</v>
      </c>
      <c r="O322">
        <v>3</v>
      </c>
    </row>
    <row r="323" spans="2:15" x14ac:dyDescent="0.3">
      <c r="B323">
        <v>45</v>
      </c>
      <c r="C323" t="s">
        <v>18</v>
      </c>
      <c r="D323">
        <v>1249</v>
      </c>
      <c r="E323">
        <v>7</v>
      </c>
      <c r="F323">
        <v>425</v>
      </c>
      <c r="G323">
        <v>1</v>
      </c>
      <c r="H323" t="s">
        <v>19</v>
      </c>
      <c r="I323" t="s">
        <v>22</v>
      </c>
      <c r="J323">
        <v>1</v>
      </c>
      <c r="K323" t="s">
        <v>23</v>
      </c>
      <c r="L323" t="s">
        <v>18</v>
      </c>
      <c r="M323" s="5">
        <v>15.173076923076923</v>
      </c>
      <c r="N323">
        <v>1</v>
      </c>
      <c r="O323">
        <v>3</v>
      </c>
    </row>
    <row r="324" spans="2:15" x14ac:dyDescent="0.3">
      <c r="B324">
        <v>31</v>
      </c>
      <c r="C324" t="s">
        <v>18</v>
      </c>
      <c r="D324">
        <v>773.53418803418799</v>
      </c>
      <c r="E324">
        <v>2</v>
      </c>
      <c r="F324">
        <v>426</v>
      </c>
      <c r="G324">
        <v>3</v>
      </c>
      <c r="H324" t="s">
        <v>19</v>
      </c>
      <c r="I324" t="s">
        <v>20</v>
      </c>
      <c r="J324">
        <v>4</v>
      </c>
      <c r="K324" t="s">
        <v>23</v>
      </c>
      <c r="L324" t="s">
        <v>14</v>
      </c>
      <c r="M324" s="5">
        <v>15.375527426160337</v>
      </c>
      <c r="N324">
        <v>2</v>
      </c>
      <c r="O324">
        <v>1</v>
      </c>
    </row>
    <row r="325" spans="2:15" x14ac:dyDescent="0.3">
      <c r="B325">
        <v>33</v>
      </c>
      <c r="C325" t="s">
        <v>18</v>
      </c>
      <c r="D325">
        <v>553</v>
      </c>
      <c r="E325">
        <v>5</v>
      </c>
      <c r="F325">
        <v>428</v>
      </c>
      <c r="G325">
        <v>4</v>
      </c>
      <c r="H325" t="s">
        <v>15</v>
      </c>
      <c r="I325" t="s">
        <v>26</v>
      </c>
      <c r="J325">
        <v>2</v>
      </c>
      <c r="K325" t="s">
        <v>21</v>
      </c>
      <c r="L325" t="s">
        <v>18</v>
      </c>
      <c r="M325" s="5">
        <v>15.049382716049383</v>
      </c>
      <c r="N325">
        <v>2</v>
      </c>
      <c r="O325">
        <v>3</v>
      </c>
    </row>
    <row r="326" spans="2:15" x14ac:dyDescent="0.3">
      <c r="B326">
        <v>39</v>
      </c>
      <c r="C326" t="s">
        <v>18</v>
      </c>
      <c r="D326">
        <v>777.51162790697674</v>
      </c>
      <c r="E326">
        <v>10</v>
      </c>
      <c r="F326">
        <v>429</v>
      </c>
      <c r="G326">
        <v>3</v>
      </c>
      <c r="H326" t="s">
        <v>19</v>
      </c>
      <c r="I326" t="s">
        <v>26</v>
      </c>
      <c r="J326">
        <v>1</v>
      </c>
      <c r="K326" t="s">
        <v>21</v>
      </c>
      <c r="L326" t="s">
        <v>14</v>
      </c>
      <c r="M326" s="5">
        <v>15.049382716049383</v>
      </c>
      <c r="N326">
        <v>4</v>
      </c>
      <c r="O326">
        <v>3</v>
      </c>
    </row>
    <row r="327" spans="2:15" x14ac:dyDescent="0.3">
      <c r="B327">
        <v>43</v>
      </c>
      <c r="C327" t="s">
        <v>18</v>
      </c>
      <c r="D327">
        <v>185</v>
      </c>
      <c r="E327">
        <v>10</v>
      </c>
      <c r="F327">
        <v>430</v>
      </c>
      <c r="G327">
        <v>3</v>
      </c>
      <c r="H327" t="s">
        <v>15</v>
      </c>
      <c r="I327" t="s">
        <v>22</v>
      </c>
      <c r="J327">
        <v>4</v>
      </c>
      <c r="K327" t="s">
        <v>17</v>
      </c>
      <c r="L327" t="s">
        <v>18</v>
      </c>
      <c r="M327" s="5">
        <v>15.173076923076923</v>
      </c>
      <c r="N327">
        <v>1</v>
      </c>
      <c r="O327">
        <v>3</v>
      </c>
    </row>
    <row r="328" spans="2:15" x14ac:dyDescent="0.3">
      <c r="B328">
        <v>49</v>
      </c>
      <c r="C328" t="s">
        <v>18</v>
      </c>
      <c r="D328">
        <v>1091</v>
      </c>
      <c r="E328">
        <v>1</v>
      </c>
      <c r="F328">
        <v>431</v>
      </c>
      <c r="G328">
        <v>3</v>
      </c>
      <c r="H328" t="s">
        <v>15</v>
      </c>
      <c r="I328" t="s">
        <v>25</v>
      </c>
      <c r="J328">
        <v>3</v>
      </c>
      <c r="K328" t="s">
        <v>17</v>
      </c>
      <c r="L328" t="s">
        <v>14</v>
      </c>
      <c r="M328" s="5">
        <v>15.69811320754717</v>
      </c>
      <c r="N328">
        <v>4</v>
      </c>
      <c r="O328">
        <v>3</v>
      </c>
    </row>
    <row r="329" spans="2:15" x14ac:dyDescent="0.3">
      <c r="B329">
        <v>52</v>
      </c>
      <c r="C329" t="s">
        <v>14</v>
      </c>
      <c r="D329">
        <v>723</v>
      </c>
      <c r="E329">
        <v>8</v>
      </c>
      <c r="F329">
        <v>433</v>
      </c>
      <c r="G329">
        <v>3</v>
      </c>
      <c r="H329" t="s">
        <v>19</v>
      </c>
      <c r="I329" t="s">
        <v>20</v>
      </c>
      <c r="J329">
        <v>2</v>
      </c>
      <c r="K329" t="s">
        <v>21</v>
      </c>
      <c r="L329" t="s">
        <v>18</v>
      </c>
      <c r="M329" s="5">
        <v>15</v>
      </c>
      <c r="N329">
        <v>1</v>
      </c>
      <c r="O329">
        <v>2</v>
      </c>
    </row>
    <row r="330" spans="2:15" x14ac:dyDescent="0.3">
      <c r="B330">
        <v>27</v>
      </c>
      <c r="C330" t="s">
        <v>18</v>
      </c>
      <c r="D330">
        <v>773.53418803418799</v>
      </c>
      <c r="E330">
        <v>5</v>
      </c>
      <c r="F330">
        <v>434</v>
      </c>
      <c r="G330">
        <v>3</v>
      </c>
      <c r="H330" t="s">
        <v>15</v>
      </c>
      <c r="I330" t="s">
        <v>20</v>
      </c>
      <c r="J330">
        <v>2</v>
      </c>
      <c r="K330" t="s">
        <v>17</v>
      </c>
      <c r="L330" t="s">
        <v>14</v>
      </c>
      <c r="M330" s="5">
        <v>12</v>
      </c>
      <c r="N330">
        <v>2</v>
      </c>
      <c r="O330">
        <v>2</v>
      </c>
    </row>
    <row r="331" spans="2:15" x14ac:dyDescent="0.3">
      <c r="B331">
        <v>32</v>
      </c>
      <c r="C331" t="s">
        <v>18</v>
      </c>
      <c r="D331">
        <v>588</v>
      </c>
      <c r="E331">
        <v>8</v>
      </c>
      <c r="F331">
        <v>436</v>
      </c>
      <c r="G331">
        <v>3</v>
      </c>
      <c r="H331" t="s">
        <v>15</v>
      </c>
      <c r="I331" t="s">
        <v>16</v>
      </c>
      <c r="J331">
        <v>2</v>
      </c>
      <c r="K331" t="s">
        <v>21</v>
      </c>
      <c r="L331" t="s">
        <v>14</v>
      </c>
      <c r="M331" s="5">
        <v>11</v>
      </c>
      <c r="N331">
        <v>4</v>
      </c>
      <c r="O331">
        <v>3</v>
      </c>
    </row>
    <row r="332" spans="2:15" x14ac:dyDescent="0.3">
      <c r="B332">
        <v>27</v>
      </c>
      <c r="C332" t="s">
        <v>18</v>
      </c>
      <c r="D332">
        <v>787.54826254826253</v>
      </c>
      <c r="E332">
        <v>2</v>
      </c>
      <c r="F332">
        <v>437</v>
      </c>
      <c r="G332">
        <v>4</v>
      </c>
      <c r="H332" t="s">
        <v>19</v>
      </c>
      <c r="I332" t="s">
        <v>16</v>
      </c>
      <c r="J332">
        <v>3</v>
      </c>
      <c r="K332" t="s">
        <v>17</v>
      </c>
      <c r="L332" t="s">
        <v>14</v>
      </c>
      <c r="M332" s="5">
        <v>11</v>
      </c>
      <c r="N332">
        <v>1</v>
      </c>
      <c r="O332">
        <v>3</v>
      </c>
    </row>
    <row r="333" spans="2:15" x14ac:dyDescent="0.3">
      <c r="B333">
        <v>31</v>
      </c>
      <c r="C333" t="s">
        <v>18</v>
      </c>
      <c r="D333">
        <v>691</v>
      </c>
      <c r="E333">
        <v>7</v>
      </c>
      <c r="F333">
        <v>438</v>
      </c>
      <c r="G333">
        <v>4</v>
      </c>
      <c r="H333" t="s">
        <v>19</v>
      </c>
      <c r="I333" t="s">
        <v>16</v>
      </c>
      <c r="J333">
        <v>4</v>
      </c>
      <c r="K333" t="s">
        <v>23</v>
      </c>
      <c r="L333" t="s">
        <v>18</v>
      </c>
      <c r="M333" s="5">
        <v>12</v>
      </c>
      <c r="N333">
        <v>4</v>
      </c>
      <c r="O333">
        <v>3</v>
      </c>
    </row>
    <row r="334" spans="2:15" x14ac:dyDescent="0.3">
      <c r="B334">
        <v>32</v>
      </c>
      <c r="C334" t="s">
        <v>18</v>
      </c>
      <c r="D334">
        <v>1018</v>
      </c>
      <c r="E334">
        <v>2</v>
      </c>
      <c r="F334">
        <v>439</v>
      </c>
      <c r="G334">
        <v>1</v>
      </c>
      <c r="H334" t="s">
        <v>15</v>
      </c>
      <c r="I334" t="s">
        <v>20</v>
      </c>
      <c r="J334">
        <v>4</v>
      </c>
      <c r="K334" t="s">
        <v>17</v>
      </c>
      <c r="L334" t="s">
        <v>18</v>
      </c>
      <c r="M334" s="5">
        <v>16</v>
      </c>
      <c r="N334">
        <v>3</v>
      </c>
      <c r="O334">
        <v>2</v>
      </c>
    </row>
    <row r="335" spans="2:15" x14ac:dyDescent="0.3">
      <c r="B335">
        <v>28</v>
      </c>
      <c r="C335" t="s">
        <v>14</v>
      </c>
      <c r="D335">
        <v>773.53418803418799</v>
      </c>
      <c r="E335">
        <v>2</v>
      </c>
      <c r="F335">
        <v>440</v>
      </c>
      <c r="G335">
        <v>1</v>
      </c>
      <c r="H335" t="s">
        <v>19</v>
      </c>
      <c r="I335" t="s">
        <v>20</v>
      </c>
      <c r="J335">
        <v>4</v>
      </c>
      <c r="K335" t="s">
        <v>21</v>
      </c>
      <c r="L335" t="s">
        <v>14</v>
      </c>
      <c r="M335" s="5">
        <v>13</v>
      </c>
      <c r="N335">
        <v>4</v>
      </c>
      <c r="O335">
        <v>2</v>
      </c>
    </row>
    <row r="336" spans="2:15" x14ac:dyDescent="0.3">
      <c r="B336">
        <v>30</v>
      </c>
      <c r="C336" t="s">
        <v>18</v>
      </c>
      <c r="D336">
        <v>1275</v>
      </c>
      <c r="E336">
        <v>28</v>
      </c>
      <c r="F336">
        <v>441</v>
      </c>
      <c r="G336">
        <v>4</v>
      </c>
      <c r="H336" t="s">
        <v>15</v>
      </c>
      <c r="I336" t="s">
        <v>20</v>
      </c>
      <c r="J336">
        <v>4</v>
      </c>
      <c r="K336" t="s">
        <v>21</v>
      </c>
      <c r="L336" t="s">
        <v>18</v>
      </c>
      <c r="M336" s="5">
        <v>13</v>
      </c>
      <c r="N336">
        <v>4</v>
      </c>
      <c r="O336">
        <v>3</v>
      </c>
    </row>
    <row r="337" spans="2:15" x14ac:dyDescent="0.3">
      <c r="B337">
        <v>31</v>
      </c>
      <c r="C337" t="s">
        <v>18</v>
      </c>
      <c r="D337">
        <v>805.3360655737705</v>
      </c>
      <c r="E337">
        <v>7</v>
      </c>
      <c r="F337">
        <v>442</v>
      </c>
      <c r="G337">
        <v>3</v>
      </c>
      <c r="H337" t="s">
        <v>15</v>
      </c>
      <c r="I337" t="s">
        <v>24</v>
      </c>
      <c r="J337">
        <v>3</v>
      </c>
      <c r="K337" t="s">
        <v>21</v>
      </c>
      <c r="L337" t="s">
        <v>18</v>
      </c>
      <c r="M337" s="5">
        <v>24</v>
      </c>
      <c r="N337">
        <v>1</v>
      </c>
      <c r="O337">
        <v>3</v>
      </c>
    </row>
    <row r="338" spans="2:15" x14ac:dyDescent="0.3">
      <c r="B338">
        <v>39</v>
      </c>
      <c r="C338" t="s">
        <v>18</v>
      </c>
      <c r="D338">
        <v>672</v>
      </c>
      <c r="E338">
        <v>7</v>
      </c>
      <c r="F338">
        <v>444</v>
      </c>
      <c r="G338">
        <v>3</v>
      </c>
      <c r="H338" t="s">
        <v>19</v>
      </c>
      <c r="I338" t="s">
        <v>26</v>
      </c>
      <c r="J338">
        <v>4</v>
      </c>
      <c r="K338" t="s">
        <v>21</v>
      </c>
      <c r="L338" t="s">
        <v>18</v>
      </c>
      <c r="M338" s="5">
        <v>15</v>
      </c>
      <c r="N338">
        <v>1</v>
      </c>
      <c r="O338">
        <v>3</v>
      </c>
    </row>
    <row r="339" spans="2:15" x14ac:dyDescent="0.3">
      <c r="B339">
        <v>39</v>
      </c>
      <c r="C339" t="s">
        <v>14</v>
      </c>
      <c r="D339">
        <v>787.54826254826253</v>
      </c>
      <c r="E339">
        <v>3</v>
      </c>
      <c r="F339">
        <v>445</v>
      </c>
      <c r="G339">
        <v>4</v>
      </c>
      <c r="H339" t="s">
        <v>15</v>
      </c>
      <c r="I339" t="s">
        <v>16</v>
      </c>
      <c r="J339">
        <v>3</v>
      </c>
      <c r="K339" t="s">
        <v>21</v>
      </c>
      <c r="L339" t="s">
        <v>14</v>
      </c>
      <c r="M339" s="5">
        <v>18</v>
      </c>
      <c r="N339">
        <v>1</v>
      </c>
      <c r="O339">
        <v>2</v>
      </c>
    </row>
    <row r="340" spans="2:15" x14ac:dyDescent="0.3">
      <c r="B340">
        <v>33</v>
      </c>
      <c r="C340" t="s">
        <v>18</v>
      </c>
      <c r="D340">
        <v>508</v>
      </c>
      <c r="E340">
        <v>10</v>
      </c>
      <c r="F340">
        <v>446</v>
      </c>
      <c r="G340">
        <v>2</v>
      </c>
      <c r="H340" t="s">
        <v>19</v>
      </c>
      <c r="I340" t="s">
        <v>16</v>
      </c>
      <c r="J340">
        <v>4</v>
      </c>
      <c r="K340" t="s">
        <v>17</v>
      </c>
      <c r="L340" t="s">
        <v>18</v>
      </c>
      <c r="M340" s="5">
        <v>14</v>
      </c>
      <c r="N340">
        <v>3</v>
      </c>
      <c r="O340">
        <v>2</v>
      </c>
    </row>
    <row r="341" spans="2:15" x14ac:dyDescent="0.3">
      <c r="B341">
        <v>47</v>
      </c>
      <c r="C341" t="s">
        <v>18</v>
      </c>
      <c r="D341">
        <v>1482</v>
      </c>
      <c r="E341">
        <v>5</v>
      </c>
      <c r="F341">
        <v>447</v>
      </c>
      <c r="G341">
        <v>4</v>
      </c>
      <c r="H341" t="s">
        <v>19</v>
      </c>
      <c r="I341" t="s">
        <v>28</v>
      </c>
      <c r="J341">
        <v>3</v>
      </c>
      <c r="K341" t="s">
        <v>21</v>
      </c>
      <c r="L341" t="s">
        <v>18</v>
      </c>
      <c r="M341" s="5">
        <v>11</v>
      </c>
      <c r="N341">
        <v>2</v>
      </c>
      <c r="O341">
        <v>3</v>
      </c>
    </row>
    <row r="342" spans="2:15" x14ac:dyDescent="0.3">
      <c r="B342">
        <v>43</v>
      </c>
      <c r="C342" t="s">
        <v>18</v>
      </c>
      <c r="D342">
        <v>776.33181818181822</v>
      </c>
      <c r="E342">
        <v>10</v>
      </c>
      <c r="F342">
        <v>448</v>
      </c>
      <c r="G342">
        <v>3</v>
      </c>
      <c r="H342" t="s">
        <v>15</v>
      </c>
      <c r="I342" t="s">
        <v>22</v>
      </c>
      <c r="J342">
        <v>3</v>
      </c>
      <c r="K342" t="s">
        <v>23</v>
      </c>
      <c r="L342" t="s">
        <v>18</v>
      </c>
      <c r="M342" s="5">
        <v>15.173076923076923</v>
      </c>
      <c r="N342">
        <v>2</v>
      </c>
      <c r="O342">
        <v>4</v>
      </c>
    </row>
    <row r="343" spans="2:15" x14ac:dyDescent="0.3">
      <c r="B343">
        <v>27</v>
      </c>
      <c r="C343" t="s">
        <v>18</v>
      </c>
      <c r="D343">
        <v>210</v>
      </c>
      <c r="E343">
        <v>1</v>
      </c>
      <c r="F343">
        <v>449</v>
      </c>
      <c r="G343">
        <v>3</v>
      </c>
      <c r="H343" t="s">
        <v>19</v>
      </c>
      <c r="I343" t="s">
        <v>16</v>
      </c>
      <c r="J343">
        <v>2</v>
      </c>
      <c r="K343" t="s">
        <v>21</v>
      </c>
      <c r="L343" t="s">
        <v>14</v>
      </c>
      <c r="M343" s="5">
        <v>14.945945945945946</v>
      </c>
      <c r="N343">
        <v>4</v>
      </c>
      <c r="O343">
        <v>3</v>
      </c>
    </row>
    <row r="344" spans="2:15" x14ac:dyDescent="0.3">
      <c r="B344">
        <v>54</v>
      </c>
      <c r="C344" t="s">
        <v>18</v>
      </c>
      <c r="D344">
        <v>928</v>
      </c>
      <c r="E344">
        <v>20</v>
      </c>
      <c r="F344">
        <v>450</v>
      </c>
      <c r="G344">
        <v>4</v>
      </c>
      <c r="H344" t="s">
        <v>15</v>
      </c>
      <c r="I344" t="s">
        <v>20</v>
      </c>
      <c r="J344">
        <v>3</v>
      </c>
      <c r="K344" t="s">
        <v>17</v>
      </c>
      <c r="L344" t="s">
        <v>18</v>
      </c>
      <c r="M344" s="5">
        <v>15.375527426160337</v>
      </c>
      <c r="N344">
        <v>4</v>
      </c>
      <c r="O344">
        <v>2</v>
      </c>
    </row>
    <row r="345" spans="2:15" x14ac:dyDescent="0.3">
      <c r="B345">
        <v>43</v>
      </c>
      <c r="C345" t="s">
        <v>18</v>
      </c>
      <c r="D345">
        <v>1001</v>
      </c>
      <c r="E345">
        <v>7</v>
      </c>
      <c r="F345">
        <v>451</v>
      </c>
      <c r="G345">
        <v>3</v>
      </c>
      <c r="H345" t="s">
        <v>15</v>
      </c>
      <c r="I345" t="s">
        <v>25</v>
      </c>
      <c r="J345">
        <v>1</v>
      </c>
      <c r="K345" t="s">
        <v>21</v>
      </c>
      <c r="L345" t="s">
        <v>18</v>
      </c>
      <c r="M345" s="5">
        <v>15.69811320754717</v>
      </c>
      <c r="N345">
        <v>1</v>
      </c>
      <c r="O345">
        <v>2</v>
      </c>
    </row>
    <row r="346" spans="2:15" x14ac:dyDescent="0.3">
      <c r="B346">
        <v>45</v>
      </c>
      <c r="C346" t="s">
        <v>18</v>
      </c>
      <c r="D346">
        <v>549</v>
      </c>
      <c r="E346">
        <v>8</v>
      </c>
      <c r="F346">
        <v>452</v>
      </c>
      <c r="G346">
        <v>4</v>
      </c>
      <c r="H346" t="s">
        <v>19</v>
      </c>
      <c r="I346" t="s">
        <v>20</v>
      </c>
      <c r="J346">
        <v>4</v>
      </c>
      <c r="K346" t="s">
        <v>21</v>
      </c>
      <c r="L346" t="s">
        <v>18</v>
      </c>
      <c r="M346" s="5">
        <v>15.375527426160337</v>
      </c>
      <c r="N346">
        <v>1</v>
      </c>
      <c r="O346">
        <v>3</v>
      </c>
    </row>
    <row r="347" spans="2:15" x14ac:dyDescent="0.3">
      <c r="B347">
        <v>40</v>
      </c>
      <c r="C347" t="s">
        <v>18</v>
      </c>
      <c r="D347">
        <v>1124</v>
      </c>
      <c r="E347">
        <v>1</v>
      </c>
      <c r="F347">
        <v>453</v>
      </c>
      <c r="G347">
        <v>2</v>
      </c>
      <c r="H347" t="s">
        <v>19</v>
      </c>
      <c r="I347" t="s">
        <v>16</v>
      </c>
      <c r="J347">
        <v>4</v>
      </c>
      <c r="K347" t="s">
        <v>21</v>
      </c>
      <c r="L347" t="s">
        <v>14</v>
      </c>
      <c r="M347" s="5">
        <v>14.945945945945946</v>
      </c>
      <c r="N347">
        <v>3</v>
      </c>
      <c r="O347">
        <v>2</v>
      </c>
    </row>
    <row r="348" spans="2:15" x14ac:dyDescent="0.3">
      <c r="B348">
        <v>29</v>
      </c>
      <c r="C348" t="s">
        <v>14</v>
      </c>
      <c r="D348">
        <v>318</v>
      </c>
      <c r="E348">
        <v>8</v>
      </c>
      <c r="F348">
        <v>454</v>
      </c>
      <c r="G348">
        <v>2</v>
      </c>
      <c r="H348" t="s">
        <v>19</v>
      </c>
      <c r="I348" t="s">
        <v>22</v>
      </c>
      <c r="J348">
        <v>1</v>
      </c>
      <c r="K348" t="s">
        <v>21</v>
      </c>
      <c r="L348" t="s">
        <v>14</v>
      </c>
      <c r="M348" s="5">
        <v>11</v>
      </c>
      <c r="N348">
        <v>4</v>
      </c>
      <c r="O348">
        <v>2</v>
      </c>
    </row>
    <row r="349" spans="2:15" x14ac:dyDescent="0.3">
      <c r="B349">
        <v>29</v>
      </c>
      <c r="C349" t="s">
        <v>18</v>
      </c>
      <c r="D349">
        <v>738</v>
      </c>
      <c r="E349">
        <v>9</v>
      </c>
      <c r="F349">
        <v>455</v>
      </c>
      <c r="G349">
        <v>2</v>
      </c>
      <c r="H349" t="s">
        <v>19</v>
      </c>
      <c r="I349" t="s">
        <v>22</v>
      </c>
      <c r="J349">
        <v>4</v>
      </c>
      <c r="K349" t="s">
        <v>17</v>
      </c>
      <c r="L349" t="s">
        <v>18</v>
      </c>
      <c r="M349" s="5">
        <v>17</v>
      </c>
      <c r="N349">
        <v>3</v>
      </c>
      <c r="O349">
        <v>3</v>
      </c>
    </row>
    <row r="350" spans="2:15" x14ac:dyDescent="0.3">
      <c r="B350">
        <v>30</v>
      </c>
      <c r="C350" t="s">
        <v>18</v>
      </c>
      <c r="D350">
        <v>570</v>
      </c>
      <c r="E350">
        <v>5</v>
      </c>
      <c r="F350">
        <v>456</v>
      </c>
      <c r="G350">
        <v>4</v>
      </c>
      <c r="H350" t="s">
        <v>15</v>
      </c>
      <c r="I350" t="s">
        <v>16</v>
      </c>
      <c r="J350">
        <v>3</v>
      </c>
      <c r="K350" t="s">
        <v>23</v>
      </c>
      <c r="L350" t="s">
        <v>18</v>
      </c>
      <c r="M350" s="5">
        <v>13</v>
      </c>
      <c r="N350">
        <v>3</v>
      </c>
      <c r="O350">
        <v>3</v>
      </c>
    </row>
    <row r="351" spans="2:15" x14ac:dyDescent="0.3">
      <c r="B351">
        <v>27</v>
      </c>
      <c r="C351" t="s">
        <v>18</v>
      </c>
      <c r="D351">
        <v>1130</v>
      </c>
      <c r="E351">
        <v>8</v>
      </c>
      <c r="F351">
        <v>458</v>
      </c>
      <c r="G351">
        <v>2</v>
      </c>
      <c r="H351" t="s">
        <v>15</v>
      </c>
      <c r="I351" t="s">
        <v>16</v>
      </c>
      <c r="J351">
        <v>2</v>
      </c>
      <c r="K351" t="s">
        <v>21</v>
      </c>
      <c r="L351" t="s">
        <v>18</v>
      </c>
      <c r="M351" s="5">
        <v>18</v>
      </c>
      <c r="N351">
        <v>1</v>
      </c>
      <c r="O351">
        <v>3</v>
      </c>
    </row>
    <row r="352" spans="2:15" x14ac:dyDescent="0.3">
      <c r="B352">
        <v>37</v>
      </c>
      <c r="C352" t="s">
        <v>18</v>
      </c>
      <c r="D352">
        <v>1192</v>
      </c>
      <c r="E352">
        <v>5</v>
      </c>
      <c r="F352">
        <v>460</v>
      </c>
      <c r="G352">
        <v>4</v>
      </c>
      <c r="H352" t="s">
        <v>19</v>
      </c>
      <c r="I352" t="s">
        <v>24</v>
      </c>
      <c r="J352">
        <v>4</v>
      </c>
      <c r="K352" t="s">
        <v>23</v>
      </c>
      <c r="L352" t="s">
        <v>18</v>
      </c>
      <c r="M352" s="5">
        <v>16</v>
      </c>
      <c r="N352">
        <v>3</v>
      </c>
      <c r="O352">
        <v>2</v>
      </c>
    </row>
    <row r="353" spans="2:15" x14ac:dyDescent="0.3">
      <c r="B353">
        <v>38</v>
      </c>
      <c r="C353" t="s">
        <v>18</v>
      </c>
      <c r="D353">
        <v>343</v>
      </c>
      <c r="E353">
        <v>15</v>
      </c>
      <c r="F353">
        <v>461</v>
      </c>
      <c r="G353">
        <v>3</v>
      </c>
      <c r="H353" t="s">
        <v>19</v>
      </c>
      <c r="I353" t="s">
        <v>28</v>
      </c>
      <c r="J353">
        <v>4</v>
      </c>
      <c r="K353" t="s">
        <v>23</v>
      </c>
      <c r="L353" t="s">
        <v>14</v>
      </c>
      <c r="M353" s="5">
        <v>14</v>
      </c>
      <c r="N353">
        <v>2</v>
      </c>
      <c r="O353">
        <v>3</v>
      </c>
    </row>
    <row r="354" spans="2:15" x14ac:dyDescent="0.3">
      <c r="B354">
        <v>31</v>
      </c>
      <c r="C354" t="s">
        <v>18</v>
      </c>
      <c r="D354">
        <v>1232</v>
      </c>
      <c r="E354">
        <v>7</v>
      </c>
      <c r="F354">
        <v>462</v>
      </c>
      <c r="G354">
        <v>3</v>
      </c>
      <c r="H354" t="s">
        <v>15</v>
      </c>
      <c r="I354" t="s">
        <v>24</v>
      </c>
      <c r="J354">
        <v>4</v>
      </c>
      <c r="K354" t="s">
        <v>17</v>
      </c>
      <c r="L354" t="s">
        <v>14</v>
      </c>
      <c r="M354" s="5">
        <v>14</v>
      </c>
      <c r="N354">
        <v>3</v>
      </c>
      <c r="O354">
        <v>2</v>
      </c>
    </row>
    <row r="355" spans="2:15" x14ac:dyDescent="0.3">
      <c r="B355">
        <v>29</v>
      </c>
      <c r="C355" t="s">
        <v>18</v>
      </c>
      <c r="D355">
        <v>144</v>
      </c>
      <c r="E355">
        <v>10</v>
      </c>
      <c r="F355">
        <v>463</v>
      </c>
      <c r="G355">
        <v>4</v>
      </c>
      <c r="H355" t="s">
        <v>15</v>
      </c>
      <c r="I355" t="s">
        <v>16</v>
      </c>
      <c r="J355">
        <v>2</v>
      </c>
      <c r="K355" t="s">
        <v>23</v>
      </c>
      <c r="L355" t="s">
        <v>14</v>
      </c>
      <c r="M355" s="5">
        <v>14</v>
      </c>
      <c r="N355">
        <v>1</v>
      </c>
      <c r="O355">
        <v>3</v>
      </c>
    </row>
    <row r="356" spans="2:15" x14ac:dyDescent="0.3">
      <c r="B356">
        <v>35</v>
      </c>
      <c r="C356" t="s">
        <v>18</v>
      </c>
      <c r="D356">
        <v>1296</v>
      </c>
      <c r="E356">
        <v>5</v>
      </c>
      <c r="F356">
        <v>464</v>
      </c>
      <c r="G356">
        <v>3</v>
      </c>
      <c r="H356" t="s">
        <v>19</v>
      </c>
      <c r="I356" t="s">
        <v>24</v>
      </c>
      <c r="J356">
        <v>2</v>
      </c>
      <c r="K356" t="s">
        <v>17</v>
      </c>
      <c r="L356" t="s">
        <v>18</v>
      </c>
      <c r="M356" s="5">
        <v>13</v>
      </c>
      <c r="N356">
        <v>4</v>
      </c>
      <c r="O356">
        <v>3</v>
      </c>
    </row>
    <row r="357" spans="2:15" x14ac:dyDescent="0.3">
      <c r="B357">
        <v>23</v>
      </c>
      <c r="C357" t="s">
        <v>18</v>
      </c>
      <c r="D357">
        <v>1309</v>
      </c>
      <c r="E357">
        <v>26</v>
      </c>
      <c r="F357">
        <v>465</v>
      </c>
      <c r="G357">
        <v>3</v>
      </c>
      <c r="H357" t="s">
        <v>19</v>
      </c>
      <c r="I357" t="s">
        <v>20</v>
      </c>
      <c r="J357">
        <v>4</v>
      </c>
      <c r="K357" t="s">
        <v>23</v>
      </c>
      <c r="L357" t="s">
        <v>18</v>
      </c>
      <c r="M357" s="5">
        <v>12</v>
      </c>
      <c r="N357">
        <v>3</v>
      </c>
      <c r="O357">
        <v>2</v>
      </c>
    </row>
    <row r="358" spans="2:15" x14ac:dyDescent="0.3">
      <c r="B358">
        <v>41</v>
      </c>
      <c r="C358" t="s">
        <v>18</v>
      </c>
      <c r="D358">
        <v>483</v>
      </c>
      <c r="E358">
        <v>6</v>
      </c>
      <c r="F358">
        <v>466</v>
      </c>
      <c r="G358">
        <v>4</v>
      </c>
      <c r="H358" t="s">
        <v>19</v>
      </c>
      <c r="I358" t="s">
        <v>24</v>
      </c>
      <c r="J358">
        <v>2</v>
      </c>
      <c r="K358" t="s">
        <v>17</v>
      </c>
      <c r="L358" t="s">
        <v>14</v>
      </c>
      <c r="M358" s="5">
        <v>15</v>
      </c>
      <c r="N358">
        <v>4</v>
      </c>
      <c r="O358">
        <v>3</v>
      </c>
    </row>
    <row r="359" spans="2:15" x14ac:dyDescent="0.3">
      <c r="B359">
        <v>47</v>
      </c>
      <c r="C359" t="s">
        <v>18</v>
      </c>
      <c r="D359">
        <v>803.12121212121212</v>
      </c>
      <c r="E359">
        <v>4</v>
      </c>
      <c r="F359">
        <v>467</v>
      </c>
      <c r="G359">
        <v>2</v>
      </c>
      <c r="H359" t="s">
        <v>19</v>
      </c>
      <c r="I359" t="s">
        <v>27</v>
      </c>
      <c r="J359">
        <v>3</v>
      </c>
      <c r="K359" t="s">
        <v>17</v>
      </c>
      <c r="L359" t="s">
        <v>18</v>
      </c>
      <c r="M359" s="5">
        <v>19</v>
      </c>
      <c r="N359">
        <v>1</v>
      </c>
      <c r="O359">
        <v>3</v>
      </c>
    </row>
    <row r="360" spans="2:15" x14ac:dyDescent="0.3">
      <c r="B360">
        <v>42</v>
      </c>
      <c r="C360" t="s">
        <v>18</v>
      </c>
      <c r="D360">
        <v>810</v>
      </c>
      <c r="E360">
        <v>23</v>
      </c>
      <c r="F360">
        <v>468</v>
      </c>
      <c r="G360">
        <v>1</v>
      </c>
      <c r="H360" t="s">
        <v>15</v>
      </c>
      <c r="I360" t="s">
        <v>28</v>
      </c>
      <c r="J360">
        <v>4</v>
      </c>
      <c r="K360" t="s">
        <v>17</v>
      </c>
      <c r="L360" t="s">
        <v>18</v>
      </c>
      <c r="M360" s="5">
        <v>14</v>
      </c>
      <c r="N360">
        <v>2</v>
      </c>
      <c r="O360">
        <v>3</v>
      </c>
    </row>
    <row r="361" spans="2:15" x14ac:dyDescent="0.3">
      <c r="B361">
        <v>29</v>
      </c>
      <c r="C361" t="s">
        <v>18</v>
      </c>
      <c r="D361">
        <v>746</v>
      </c>
      <c r="E361">
        <v>2</v>
      </c>
      <c r="F361">
        <v>469</v>
      </c>
      <c r="G361">
        <v>4</v>
      </c>
      <c r="H361" t="s">
        <v>19</v>
      </c>
      <c r="I361" t="s">
        <v>16</v>
      </c>
      <c r="J361">
        <v>3</v>
      </c>
      <c r="K361" t="s">
        <v>21</v>
      </c>
      <c r="L361" t="s">
        <v>18</v>
      </c>
      <c r="M361" s="5">
        <v>14</v>
      </c>
      <c r="N361">
        <v>1</v>
      </c>
      <c r="O361">
        <v>2</v>
      </c>
    </row>
    <row r="362" spans="2:15" x14ac:dyDescent="0.3">
      <c r="B362">
        <v>42</v>
      </c>
      <c r="C362" t="s">
        <v>18</v>
      </c>
      <c r="D362">
        <v>544</v>
      </c>
      <c r="E362">
        <v>2</v>
      </c>
      <c r="F362">
        <v>470</v>
      </c>
      <c r="G362">
        <v>3</v>
      </c>
      <c r="H362" t="s">
        <v>19</v>
      </c>
      <c r="I362" t="s">
        <v>29</v>
      </c>
      <c r="J362">
        <v>3</v>
      </c>
      <c r="K362" t="s">
        <v>23</v>
      </c>
      <c r="L362" t="s">
        <v>14</v>
      </c>
      <c r="M362" s="5">
        <v>11</v>
      </c>
      <c r="N362">
        <v>3</v>
      </c>
      <c r="O362">
        <v>3</v>
      </c>
    </row>
    <row r="363" spans="2:15" x14ac:dyDescent="0.3">
      <c r="B363">
        <v>32</v>
      </c>
      <c r="C363" t="s">
        <v>18</v>
      </c>
      <c r="D363">
        <v>1062</v>
      </c>
      <c r="E363">
        <v>2</v>
      </c>
      <c r="F363">
        <v>471</v>
      </c>
      <c r="G363">
        <v>3</v>
      </c>
      <c r="H363" t="s">
        <v>15</v>
      </c>
      <c r="I363" t="s">
        <v>22</v>
      </c>
      <c r="J363">
        <v>2</v>
      </c>
      <c r="K363" t="s">
        <v>21</v>
      </c>
      <c r="L363" t="s">
        <v>18</v>
      </c>
      <c r="M363" s="5">
        <v>13</v>
      </c>
      <c r="N363">
        <v>3</v>
      </c>
      <c r="O363">
        <v>3</v>
      </c>
    </row>
    <row r="364" spans="2:15" x14ac:dyDescent="0.3">
      <c r="B364">
        <v>48</v>
      </c>
      <c r="C364" t="s">
        <v>18</v>
      </c>
      <c r="D364">
        <v>530</v>
      </c>
      <c r="E364">
        <v>29</v>
      </c>
      <c r="F364">
        <v>473</v>
      </c>
      <c r="G364">
        <v>1</v>
      </c>
      <c r="H364" t="s">
        <v>15</v>
      </c>
      <c r="I364" t="s">
        <v>26</v>
      </c>
      <c r="J364">
        <v>3</v>
      </c>
      <c r="K364" t="s">
        <v>21</v>
      </c>
      <c r="L364" t="s">
        <v>18</v>
      </c>
      <c r="M364" s="5">
        <v>21</v>
      </c>
      <c r="N364">
        <v>2</v>
      </c>
      <c r="O364">
        <v>1</v>
      </c>
    </row>
    <row r="365" spans="2:15" x14ac:dyDescent="0.3">
      <c r="B365">
        <v>37</v>
      </c>
      <c r="C365" t="s">
        <v>18</v>
      </c>
      <c r="D365">
        <v>1319</v>
      </c>
      <c r="E365">
        <v>6</v>
      </c>
      <c r="F365">
        <v>474</v>
      </c>
      <c r="G365">
        <v>3</v>
      </c>
      <c r="H365" t="s">
        <v>19</v>
      </c>
      <c r="I365" t="s">
        <v>20</v>
      </c>
      <c r="J365">
        <v>1</v>
      </c>
      <c r="K365" t="s">
        <v>23</v>
      </c>
      <c r="L365" t="s">
        <v>14</v>
      </c>
      <c r="M365" s="5">
        <v>15.375527426160337</v>
      </c>
      <c r="N365">
        <v>1</v>
      </c>
      <c r="O365">
        <v>3</v>
      </c>
    </row>
    <row r="366" spans="2:15" x14ac:dyDescent="0.3">
      <c r="B366">
        <v>30</v>
      </c>
      <c r="C366" t="s">
        <v>18</v>
      </c>
      <c r="D366">
        <v>641</v>
      </c>
      <c r="E366">
        <v>25</v>
      </c>
      <c r="F366">
        <v>475</v>
      </c>
      <c r="G366">
        <v>4</v>
      </c>
      <c r="H366" t="s">
        <v>15</v>
      </c>
      <c r="I366" t="s">
        <v>16</v>
      </c>
      <c r="J366">
        <v>3</v>
      </c>
      <c r="K366" t="s">
        <v>21</v>
      </c>
      <c r="L366" t="s">
        <v>14</v>
      </c>
      <c r="M366" s="5">
        <v>14.945945945945946</v>
      </c>
      <c r="N366">
        <v>2</v>
      </c>
      <c r="O366">
        <v>4</v>
      </c>
    </row>
    <row r="367" spans="2:15" x14ac:dyDescent="0.3">
      <c r="B367">
        <v>26</v>
      </c>
      <c r="C367" t="s">
        <v>18</v>
      </c>
      <c r="D367">
        <v>933</v>
      </c>
      <c r="E367">
        <v>1</v>
      </c>
      <c r="F367">
        <v>476</v>
      </c>
      <c r="G367">
        <v>3</v>
      </c>
      <c r="H367" t="s">
        <v>19</v>
      </c>
      <c r="I367" t="s">
        <v>16</v>
      </c>
      <c r="J367">
        <v>3</v>
      </c>
      <c r="K367" t="s">
        <v>21</v>
      </c>
      <c r="L367" t="s">
        <v>18</v>
      </c>
      <c r="M367" s="5">
        <v>14.945945945945946</v>
      </c>
      <c r="N367">
        <v>2</v>
      </c>
      <c r="O367">
        <v>3</v>
      </c>
    </row>
    <row r="368" spans="2:15" x14ac:dyDescent="0.3">
      <c r="B368">
        <v>42</v>
      </c>
      <c r="C368" t="s">
        <v>18</v>
      </c>
      <c r="D368">
        <v>1332</v>
      </c>
      <c r="E368">
        <v>2</v>
      </c>
      <c r="F368">
        <v>477</v>
      </c>
      <c r="G368">
        <v>1</v>
      </c>
      <c r="H368" t="s">
        <v>19</v>
      </c>
      <c r="I368" t="s">
        <v>25</v>
      </c>
      <c r="J368">
        <v>4</v>
      </c>
      <c r="K368" t="s">
        <v>17</v>
      </c>
      <c r="L368" t="s">
        <v>18</v>
      </c>
      <c r="M368" s="5">
        <v>15.69811320754717</v>
      </c>
      <c r="N368">
        <v>2</v>
      </c>
      <c r="O368">
        <v>3</v>
      </c>
    </row>
    <row r="369" spans="2:15" x14ac:dyDescent="0.3">
      <c r="B369">
        <v>21</v>
      </c>
      <c r="C369" t="s">
        <v>14</v>
      </c>
      <c r="D369">
        <v>756</v>
      </c>
      <c r="E369">
        <v>1</v>
      </c>
      <c r="F369">
        <v>478</v>
      </c>
      <c r="G369">
        <v>1</v>
      </c>
      <c r="H369" t="s">
        <v>15</v>
      </c>
      <c r="I369" t="s">
        <v>27</v>
      </c>
      <c r="J369">
        <v>2</v>
      </c>
      <c r="K369" t="s">
        <v>17</v>
      </c>
      <c r="L369" t="s">
        <v>14</v>
      </c>
      <c r="M369" s="5">
        <v>15.492537313432836</v>
      </c>
      <c r="N369">
        <v>3</v>
      </c>
      <c r="O369">
        <v>3</v>
      </c>
    </row>
    <row r="370" spans="2:15" x14ac:dyDescent="0.3">
      <c r="B370">
        <v>36</v>
      </c>
      <c r="C370" t="s">
        <v>18</v>
      </c>
      <c r="D370">
        <v>787.54826254826253</v>
      </c>
      <c r="E370">
        <v>1</v>
      </c>
      <c r="F370">
        <v>479</v>
      </c>
      <c r="G370">
        <v>4</v>
      </c>
      <c r="H370" t="s">
        <v>15</v>
      </c>
      <c r="I370" t="s">
        <v>16</v>
      </c>
      <c r="J370">
        <v>4</v>
      </c>
      <c r="K370" t="s">
        <v>17</v>
      </c>
      <c r="L370" t="s">
        <v>18</v>
      </c>
      <c r="M370" s="5">
        <v>14.945945945945946</v>
      </c>
      <c r="N370">
        <v>2</v>
      </c>
      <c r="O370">
        <v>3</v>
      </c>
    </row>
    <row r="371" spans="2:15" x14ac:dyDescent="0.3">
      <c r="B371">
        <v>36</v>
      </c>
      <c r="C371" t="s">
        <v>18</v>
      </c>
      <c r="D371">
        <v>787.54826254826253</v>
      </c>
      <c r="E371">
        <v>3</v>
      </c>
      <c r="F371">
        <v>481</v>
      </c>
      <c r="G371">
        <v>1</v>
      </c>
      <c r="H371" t="s">
        <v>19</v>
      </c>
      <c r="I371" t="s">
        <v>16</v>
      </c>
      <c r="J371">
        <v>4</v>
      </c>
      <c r="K371" t="s">
        <v>21</v>
      </c>
      <c r="L371" t="s">
        <v>18</v>
      </c>
      <c r="M371" s="5">
        <v>11</v>
      </c>
      <c r="N371">
        <v>1</v>
      </c>
      <c r="O371">
        <v>3</v>
      </c>
    </row>
    <row r="372" spans="2:15" x14ac:dyDescent="0.3">
      <c r="B372">
        <v>57</v>
      </c>
      <c r="C372" t="s">
        <v>18</v>
      </c>
      <c r="D372">
        <v>843.5826086956522</v>
      </c>
      <c r="E372">
        <v>1</v>
      </c>
      <c r="F372">
        <v>482</v>
      </c>
      <c r="G372">
        <v>4</v>
      </c>
      <c r="H372" t="s">
        <v>19</v>
      </c>
      <c r="I372" t="s">
        <v>25</v>
      </c>
      <c r="J372">
        <v>3</v>
      </c>
      <c r="K372" t="s">
        <v>21</v>
      </c>
      <c r="L372" t="s">
        <v>18</v>
      </c>
      <c r="M372" s="5">
        <v>11</v>
      </c>
      <c r="N372">
        <v>3</v>
      </c>
      <c r="O372">
        <v>3</v>
      </c>
    </row>
    <row r="373" spans="2:15" x14ac:dyDescent="0.3">
      <c r="B373">
        <v>40</v>
      </c>
      <c r="C373" t="s">
        <v>18</v>
      </c>
      <c r="D373">
        <v>1171</v>
      </c>
      <c r="E373">
        <v>10</v>
      </c>
      <c r="F373">
        <v>483</v>
      </c>
      <c r="G373">
        <v>4</v>
      </c>
      <c r="H373" t="s">
        <v>15</v>
      </c>
      <c r="I373" t="s">
        <v>22</v>
      </c>
      <c r="J373">
        <v>3</v>
      </c>
      <c r="K373" t="s">
        <v>21</v>
      </c>
      <c r="L373" t="s">
        <v>14</v>
      </c>
      <c r="M373" s="5">
        <v>13</v>
      </c>
      <c r="N373">
        <v>3</v>
      </c>
      <c r="O373">
        <v>3</v>
      </c>
    </row>
    <row r="374" spans="2:15" x14ac:dyDescent="0.3">
      <c r="B374">
        <v>21</v>
      </c>
      <c r="C374" t="s">
        <v>18</v>
      </c>
      <c r="D374">
        <v>895</v>
      </c>
      <c r="E374">
        <v>9</v>
      </c>
      <c r="F374">
        <v>484</v>
      </c>
      <c r="G374">
        <v>1</v>
      </c>
      <c r="H374" t="s">
        <v>19</v>
      </c>
      <c r="I374" t="s">
        <v>27</v>
      </c>
      <c r="J374">
        <v>4</v>
      </c>
      <c r="K374" t="s">
        <v>17</v>
      </c>
      <c r="L374" t="s">
        <v>18</v>
      </c>
      <c r="M374" s="5">
        <v>24</v>
      </c>
      <c r="N374">
        <v>3</v>
      </c>
      <c r="O374">
        <v>2</v>
      </c>
    </row>
    <row r="375" spans="2:15" x14ac:dyDescent="0.3">
      <c r="B375">
        <v>33</v>
      </c>
      <c r="C375" t="s">
        <v>14</v>
      </c>
      <c r="D375">
        <v>350</v>
      </c>
      <c r="E375">
        <v>5</v>
      </c>
      <c r="F375">
        <v>485</v>
      </c>
      <c r="G375">
        <v>4</v>
      </c>
      <c r="H375" t="s">
        <v>15</v>
      </c>
      <c r="I375" t="s">
        <v>27</v>
      </c>
      <c r="J375">
        <v>3</v>
      </c>
      <c r="K375" t="s">
        <v>17</v>
      </c>
      <c r="L375" t="s">
        <v>14</v>
      </c>
      <c r="M375" s="5">
        <v>13</v>
      </c>
      <c r="N375">
        <v>2</v>
      </c>
      <c r="O375">
        <v>3</v>
      </c>
    </row>
    <row r="376" spans="2:15" x14ac:dyDescent="0.3">
      <c r="B376">
        <v>37</v>
      </c>
      <c r="C376" t="s">
        <v>18</v>
      </c>
      <c r="D376">
        <v>921</v>
      </c>
      <c r="E376">
        <v>10</v>
      </c>
      <c r="F376">
        <v>486</v>
      </c>
      <c r="G376">
        <v>3</v>
      </c>
      <c r="H376" t="s">
        <v>15</v>
      </c>
      <c r="I376" t="s">
        <v>22</v>
      </c>
      <c r="J376">
        <v>1</v>
      </c>
      <c r="K376" t="s">
        <v>21</v>
      </c>
      <c r="L376" t="s">
        <v>18</v>
      </c>
      <c r="M376" s="5">
        <v>20</v>
      </c>
      <c r="N376">
        <v>2</v>
      </c>
      <c r="O376">
        <v>3</v>
      </c>
    </row>
    <row r="377" spans="2:15" x14ac:dyDescent="0.3">
      <c r="B377">
        <v>46</v>
      </c>
      <c r="C377" t="s">
        <v>18</v>
      </c>
      <c r="D377">
        <v>1144</v>
      </c>
      <c r="E377">
        <v>7</v>
      </c>
      <c r="F377">
        <v>487</v>
      </c>
      <c r="G377">
        <v>3</v>
      </c>
      <c r="H377" t="s">
        <v>15</v>
      </c>
      <c r="I377" t="s">
        <v>24</v>
      </c>
      <c r="J377">
        <v>3</v>
      </c>
      <c r="K377" t="s">
        <v>21</v>
      </c>
      <c r="L377" t="s">
        <v>18</v>
      </c>
      <c r="M377" s="5">
        <v>14</v>
      </c>
      <c r="N377">
        <v>3</v>
      </c>
      <c r="O377">
        <v>4</v>
      </c>
    </row>
    <row r="378" spans="2:15" x14ac:dyDescent="0.3">
      <c r="B378">
        <v>41</v>
      </c>
      <c r="C378" t="s">
        <v>14</v>
      </c>
      <c r="D378">
        <v>143</v>
      </c>
      <c r="E378">
        <v>4</v>
      </c>
      <c r="F378">
        <v>488</v>
      </c>
      <c r="G378">
        <v>1</v>
      </c>
      <c r="H378" t="s">
        <v>19</v>
      </c>
      <c r="I378" t="s">
        <v>16</v>
      </c>
      <c r="J378">
        <v>2</v>
      </c>
      <c r="K378" t="s">
        <v>17</v>
      </c>
      <c r="L378" t="s">
        <v>18</v>
      </c>
      <c r="M378" s="5">
        <v>18</v>
      </c>
      <c r="N378">
        <v>3</v>
      </c>
      <c r="O378">
        <v>3</v>
      </c>
    </row>
    <row r="379" spans="2:15" x14ac:dyDescent="0.3">
      <c r="B379">
        <v>50</v>
      </c>
      <c r="C379" t="s">
        <v>18</v>
      </c>
      <c r="D379">
        <v>1046</v>
      </c>
      <c r="E379">
        <v>10</v>
      </c>
      <c r="F379">
        <v>491</v>
      </c>
      <c r="G379">
        <v>4</v>
      </c>
      <c r="H379" t="s">
        <v>19</v>
      </c>
      <c r="I379" t="s">
        <v>25</v>
      </c>
      <c r="J379">
        <v>4</v>
      </c>
      <c r="K379" t="s">
        <v>17</v>
      </c>
      <c r="L379" t="s">
        <v>18</v>
      </c>
      <c r="M379" s="5">
        <v>15</v>
      </c>
      <c r="N379">
        <v>4</v>
      </c>
      <c r="O379">
        <v>3</v>
      </c>
    </row>
    <row r="380" spans="2:15" x14ac:dyDescent="0.3">
      <c r="B380">
        <v>40</v>
      </c>
      <c r="C380" t="s">
        <v>14</v>
      </c>
      <c r="D380">
        <v>575</v>
      </c>
      <c r="E380">
        <v>22</v>
      </c>
      <c r="F380">
        <v>492</v>
      </c>
      <c r="G380">
        <v>3</v>
      </c>
      <c r="H380" t="s">
        <v>19</v>
      </c>
      <c r="I380" t="s">
        <v>16</v>
      </c>
      <c r="J380">
        <v>3</v>
      </c>
      <c r="K380" t="s">
        <v>21</v>
      </c>
      <c r="L380" t="s">
        <v>14</v>
      </c>
      <c r="M380" s="5">
        <v>12</v>
      </c>
      <c r="N380">
        <v>1</v>
      </c>
      <c r="O380">
        <v>3</v>
      </c>
    </row>
    <row r="381" spans="2:15" x14ac:dyDescent="0.3">
      <c r="B381">
        <v>31</v>
      </c>
      <c r="C381" t="s">
        <v>18</v>
      </c>
      <c r="D381">
        <v>408</v>
      </c>
      <c r="E381">
        <v>9</v>
      </c>
      <c r="F381">
        <v>493</v>
      </c>
      <c r="G381">
        <v>3</v>
      </c>
      <c r="H381" t="s">
        <v>19</v>
      </c>
      <c r="I381" t="s">
        <v>20</v>
      </c>
      <c r="J381">
        <v>2</v>
      </c>
      <c r="K381" t="s">
        <v>17</v>
      </c>
      <c r="L381" t="s">
        <v>14</v>
      </c>
      <c r="M381" s="5">
        <v>16</v>
      </c>
      <c r="N381">
        <v>4</v>
      </c>
      <c r="O381">
        <v>3</v>
      </c>
    </row>
    <row r="382" spans="2:15" x14ac:dyDescent="0.3">
      <c r="B382">
        <v>21</v>
      </c>
      <c r="C382" t="s">
        <v>14</v>
      </c>
      <c r="D382">
        <v>156</v>
      </c>
      <c r="E382">
        <v>12</v>
      </c>
      <c r="F382">
        <v>494</v>
      </c>
      <c r="G382">
        <v>3</v>
      </c>
      <c r="H382" t="s">
        <v>15</v>
      </c>
      <c r="I382" t="s">
        <v>27</v>
      </c>
      <c r="J382">
        <v>2</v>
      </c>
      <c r="K382" t="s">
        <v>17</v>
      </c>
      <c r="L382" t="s">
        <v>18</v>
      </c>
      <c r="M382" s="5">
        <v>15</v>
      </c>
      <c r="N382">
        <v>4</v>
      </c>
      <c r="O382">
        <v>3</v>
      </c>
    </row>
    <row r="383" spans="2:15" x14ac:dyDescent="0.3">
      <c r="B383">
        <v>29</v>
      </c>
      <c r="C383" t="s">
        <v>18</v>
      </c>
      <c r="D383">
        <v>1283</v>
      </c>
      <c r="E383">
        <v>23</v>
      </c>
      <c r="F383">
        <v>495</v>
      </c>
      <c r="G383">
        <v>4</v>
      </c>
      <c r="H383" t="s">
        <v>19</v>
      </c>
      <c r="I383" t="s">
        <v>20</v>
      </c>
      <c r="J383">
        <v>4</v>
      </c>
      <c r="K383" t="s">
        <v>17</v>
      </c>
      <c r="L383" t="s">
        <v>18</v>
      </c>
      <c r="M383" s="5">
        <v>16</v>
      </c>
      <c r="N383">
        <v>4</v>
      </c>
      <c r="O383">
        <v>3</v>
      </c>
    </row>
    <row r="384" spans="2:15" x14ac:dyDescent="0.3">
      <c r="B384">
        <v>35</v>
      </c>
      <c r="C384" t="s">
        <v>18</v>
      </c>
      <c r="D384">
        <v>755</v>
      </c>
      <c r="E384">
        <v>9</v>
      </c>
      <c r="F384">
        <v>496</v>
      </c>
      <c r="G384">
        <v>3</v>
      </c>
      <c r="H384" t="s">
        <v>19</v>
      </c>
      <c r="I384" t="s">
        <v>25</v>
      </c>
      <c r="J384">
        <v>2</v>
      </c>
      <c r="K384" t="s">
        <v>17</v>
      </c>
      <c r="L384" t="s">
        <v>18</v>
      </c>
      <c r="M384" s="5">
        <v>19</v>
      </c>
      <c r="N384">
        <v>3</v>
      </c>
      <c r="O384">
        <v>3</v>
      </c>
    </row>
    <row r="385" spans="2:15" x14ac:dyDescent="0.3">
      <c r="B385">
        <v>27</v>
      </c>
      <c r="C385" t="s">
        <v>18</v>
      </c>
      <c r="D385">
        <v>1469</v>
      </c>
      <c r="E385">
        <v>1</v>
      </c>
      <c r="F385">
        <v>497</v>
      </c>
      <c r="G385">
        <v>4</v>
      </c>
      <c r="H385" t="s">
        <v>19</v>
      </c>
      <c r="I385" t="s">
        <v>22</v>
      </c>
      <c r="J385">
        <v>2</v>
      </c>
      <c r="K385" t="s">
        <v>23</v>
      </c>
      <c r="L385" t="s">
        <v>18</v>
      </c>
      <c r="M385" s="5">
        <v>11</v>
      </c>
      <c r="N385">
        <v>2</v>
      </c>
      <c r="O385">
        <v>3</v>
      </c>
    </row>
    <row r="386" spans="2:15" x14ac:dyDescent="0.3">
      <c r="B386">
        <v>28</v>
      </c>
      <c r="C386" t="s">
        <v>18</v>
      </c>
      <c r="D386">
        <v>304</v>
      </c>
      <c r="E386">
        <v>9</v>
      </c>
      <c r="F386">
        <v>498</v>
      </c>
      <c r="G386">
        <v>2</v>
      </c>
      <c r="H386" t="s">
        <v>19</v>
      </c>
      <c r="I386" t="s">
        <v>16</v>
      </c>
      <c r="J386">
        <v>4</v>
      </c>
      <c r="K386" t="s">
        <v>17</v>
      </c>
      <c r="L386" t="s">
        <v>18</v>
      </c>
      <c r="M386" s="5">
        <v>14.945945945945946</v>
      </c>
      <c r="N386">
        <v>4</v>
      </c>
      <c r="O386">
        <v>3</v>
      </c>
    </row>
    <row r="387" spans="2:15" x14ac:dyDescent="0.3">
      <c r="B387">
        <v>49</v>
      </c>
      <c r="C387" t="s">
        <v>18</v>
      </c>
      <c r="D387">
        <v>1261</v>
      </c>
      <c r="E387">
        <v>7</v>
      </c>
      <c r="F387">
        <v>499</v>
      </c>
      <c r="G387">
        <v>2</v>
      </c>
      <c r="H387" t="s">
        <v>19</v>
      </c>
      <c r="I387" t="s">
        <v>25</v>
      </c>
      <c r="J387">
        <v>3</v>
      </c>
      <c r="K387" t="s">
        <v>17</v>
      </c>
      <c r="L387" t="s">
        <v>18</v>
      </c>
      <c r="M387" s="5">
        <v>15.69811320754717</v>
      </c>
      <c r="N387">
        <v>3</v>
      </c>
      <c r="O387">
        <v>3</v>
      </c>
    </row>
    <row r="388" spans="2:15" x14ac:dyDescent="0.3">
      <c r="B388">
        <v>51</v>
      </c>
      <c r="C388" t="s">
        <v>18</v>
      </c>
      <c r="D388">
        <v>1178</v>
      </c>
      <c r="E388">
        <v>14</v>
      </c>
      <c r="F388">
        <v>500</v>
      </c>
      <c r="G388">
        <v>3</v>
      </c>
      <c r="H388" t="s">
        <v>15</v>
      </c>
      <c r="I388" t="s">
        <v>16</v>
      </c>
      <c r="J388">
        <v>4</v>
      </c>
      <c r="K388" t="s">
        <v>21</v>
      </c>
      <c r="L388" t="s">
        <v>18</v>
      </c>
      <c r="M388" s="5">
        <v>14.945945945945946</v>
      </c>
      <c r="N388">
        <v>3</v>
      </c>
      <c r="O388">
        <v>2</v>
      </c>
    </row>
    <row r="389" spans="2:15" x14ac:dyDescent="0.3">
      <c r="B389">
        <v>36</v>
      </c>
      <c r="C389" t="s">
        <v>18</v>
      </c>
      <c r="D389">
        <v>329</v>
      </c>
      <c r="E389">
        <v>2</v>
      </c>
      <c r="F389">
        <v>501</v>
      </c>
      <c r="G389">
        <v>4</v>
      </c>
      <c r="H389" t="s">
        <v>15</v>
      </c>
      <c r="I389" t="s">
        <v>20</v>
      </c>
      <c r="J389">
        <v>3</v>
      </c>
      <c r="K389" t="s">
        <v>21</v>
      </c>
      <c r="L389" t="s">
        <v>18</v>
      </c>
      <c r="M389" s="5">
        <v>15.375527426160337</v>
      </c>
      <c r="N389">
        <v>2</v>
      </c>
      <c r="O389">
        <v>3</v>
      </c>
    </row>
    <row r="390" spans="2:15" x14ac:dyDescent="0.3">
      <c r="B390">
        <v>34</v>
      </c>
      <c r="C390" t="s">
        <v>14</v>
      </c>
      <c r="D390">
        <v>1362</v>
      </c>
      <c r="E390">
        <v>19</v>
      </c>
      <c r="F390">
        <v>502</v>
      </c>
      <c r="G390">
        <v>1</v>
      </c>
      <c r="H390" t="s">
        <v>19</v>
      </c>
      <c r="I390" t="s">
        <v>16</v>
      </c>
      <c r="J390">
        <v>4</v>
      </c>
      <c r="K390" t="s">
        <v>17</v>
      </c>
      <c r="L390" t="s">
        <v>14</v>
      </c>
      <c r="M390" s="5">
        <v>14.945945945945946</v>
      </c>
      <c r="N390">
        <v>2</v>
      </c>
      <c r="O390">
        <v>2</v>
      </c>
    </row>
    <row r="391" spans="2:15" x14ac:dyDescent="0.3">
      <c r="B391">
        <v>55</v>
      </c>
      <c r="C391" t="s">
        <v>18</v>
      </c>
      <c r="D391">
        <v>1311</v>
      </c>
      <c r="E391">
        <v>2</v>
      </c>
      <c r="F391">
        <v>505</v>
      </c>
      <c r="G391">
        <v>3</v>
      </c>
      <c r="H391" t="s">
        <v>15</v>
      </c>
      <c r="I391" t="s">
        <v>26</v>
      </c>
      <c r="J391">
        <v>4</v>
      </c>
      <c r="K391" t="s">
        <v>17</v>
      </c>
      <c r="L391" t="s">
        <v>14</v>
      </c>
      <c r="M391" s="5">
        <v>13</v>
      </c>
      <c r="N391">
        <v>3</v>
      </c>
      <c r="O391">
        <v>3</v>
      </c>
    </row>
    <row r="392" spans="2:15" x14ac:dyDescent="0.3">
      <c r="B392">
        <v>24</v>
      </c>
      <c r="C392" t="s">
        <v>18</v>
      </c>
      <c r="D392">
        <v>1371</v>
      </c>
      <c r="E392">
        <v>10</v>
      </c>
      <c r="F392">
        <v>507</v>
      </c>
      <c r="G392">
        <v>4</v>
      </c>
      <c r="H392" t="s">
        <v>15</v>
      </c>
      <c r="I392" t="s">
        <v>16</v>
      </c>
      <c r="J392">
        <v>3</v>
      </c>
      <c r="K392" t="s">
        <v>23</v>
      </c>
      <c r="L392" t="s">
        <v>14</v>
      </c>
      <c r="M392" s="5">
        <v>12</v>
      </c>
      <c r="N392">
        <v>4</v>
      </c>
      <c r="O392">
        <v>4</v>
      </c>
    </row>
    <row r="393" spans="2:15" x14ac:dyDescent="0.3">
      <c r="B393">
        <v>30</v>
      </c>
      <c r="C393" t="s">
        <v>18</v>
      </c>
      <c r="D393">
        <v>202</v>
      </c>
      <c r="E393">
        <v>2</v>
      </c>
      <c r="F393">
        <v>508</v>
      </c>
      <c r="G393">
        <v>3</v>
      </c>
      <c r="H393" t="s">
        <v>19</v>
      </c>
      <c r="I393" t="s">
        <v>27</v>
      </c>
      <c r="J393">
        <v>2</v>
      </c>
      <c r="K393" t="s">
        <v>21</v>
      </c>
      <c r="L393" t="s">
        <v>18</v>
      </c>
      <c r="M393" s="5">
        <v>18</v>
      </c>
      <c r="N393">
        <v>1</v>
      </c>
      <c r="O393">
        <v>3</v>
      </c>
    </row>
    <row r="394" spans="2:15" x14ac:dyDescent="0.3">
      <c r="B394">
        <v>26</v>
      </c>
      <c r="C394" t="s">
        <v>14</v>
      </c>
      <c r="D394">
        <v>575</v>
      </c>
      <c r="E394">
        <v>3</v>
      </c>
      <c r="F394">
        <v>510</v>
      </c>
      <c r="G394">
        <v>3</v>
      </c>
      <c r="H394" t="s">
        <v>19</v>
      </c>
      <c r="I394" t="s">
        <v>20</v>
      </c>
      <c r="J394">
        <v>1</v>
      </c>
      <c r="K394" t="s">
        <v>17</v>
      </c>
      <c r="L394" t="s">
        <v>18</v>
      </c>
      <c r="M394" s="5">
        <v>22</v>
      </c>
      <c r="N394">
        <v>3</v>
      </c>
      <c r="O394">
        <v>3</v>
      </c>
    </row>
    <row r="395" spans="2:15" x14ac:dyDescent="0.3">
      <c r="B395">
        <v>22</v>
      </c>
      <c r="C395" t="s">
        <v>18</v>
      </c>
      <c r="D395">
        <v>773.53418803418799</v>
      </c>
      <c r="E395">
        <v>11</v>
      </c>
      <c r="F395">
        <v>511</v>
      </c>
      <c r="G395">
        <v>1</v>
      </c>
      <c r="H395" t="s">
        <v>15</v>
      </c>
      <c r="I395" t="s">
        <v>20</v>
      </c>
      <c r="J395">
        <v>2</v>
      </c>
      <c r="K395" t="s">
        <v>21</v>
      </c>
      <c r="L395" t="s">
        <v>18</v>
      </c>
      <c r="M395" s="5">
        <v>13</v>
      </c>
      <c r="N395">
        <v>4</v>
      </c>
      <c r="O395">
        <v>3</v>
      </c>
    </row>
    <row r="396" spans="2:15" x14ac:dyDescent="0.3">
      <c r="B396">
        <v>36</v>
      </c>
      <c r="C396" t="s">
        <v>18</v>
      </c>
      <c r="D396">
        <v>164</v>
      </c>
      <c r="E396">
        <v>2</v>
      </c>
      <c r="F396">
        <v>513</v>
      </c>
      <c r="G396">
        <v>2</v>
      </c>
      <c r="H396" t="s">
        <v>19</v>
      </c>
      <c r="I396" t="s">
        <v>16</v>
      </c>
      <c r="J396">
        <v>3</v>
      </c>
      <c r="K396" t="s">
        <v>21</v>
      </c>
      <c r="L396" t="s">
        <v>18</v>
      </c>
      <c r="M396" s="5">
        <v>13</v>
      </c>
      <c r="N396">
        <v>2</v>
      </c>
      <c r="O396">
        <v>3</v>
      </c>
    </row>
    <row r="397" spans="2:15" x14ac:dyDescent="0.3">
      <c r="B397">
        <v>30</v>
      </c>
      <c r="C397" t="s">
        <v>14</v>
      </c>
      <c r="D397">
        <v>773.53418803418799</v>
      </c>
      <c r="E397">
        <v>4</v>
      </c>
      <c r="F397">
        <v>514</v>
      </c>
      <c r="G397">
        <v>3</v>
      </c>
      <c r="H397" t="s">
        <v>19</v>
      </c>
      <c r="I397" t="s">
        <v>20</v>
      </c>
      <c r="J397">
        <v>4</v>
      </c>
      <c r="K397" t="s">
        <v>17</v>
      </c>
      <c r="L397" t="s">
        <v>14</v>
      </c>
      <c r="M397" s="5">
        <v>23</v>
      </c>
      <c r="N397">
        <v>3</v>
      </c>
      <c r="O397">
        <v>3</v>
      </c>
    </row>
    <row r="398" spans="2:15" x14ac:dyDescent="0.3">
      <c r="B398">
        <v>37</v>
      </c>
      <c r="C398" t="s">
        <v>18</v>
      </c>
      <c r="D398">
        <v>1107</v>
      </c>
      <c r="E398">
        <v>14</v>
      </c>
      <c r="F398">
        <v>515</v>
      </c>
      <c r="G398">
        <v>4</v>
      </c>
      <c r="H398" t="s">
        <v>15</v>
      </c>
      <c r="I398" t="s">
        <v>22</v>
      </c>
      <c r="J398">
        <v>1</v>
      </c>
      <c r="K398" t="s">
        <v>23</v>
      </c>
      <c r="L398" t="s">
        <v>18</v>
      </c>
      <c r="M398" s="5">
        <v>12</v>
      </c>
      <c r="N398">
        <v>3</v>
      </c>
      <c r="O398">
        <v>2</v>
      </c>
    </row>
    <row r="399" spans="2:15" x14ac:dyDescent="0.3">
      <c r="B399">
        <v>40</v>
      </c>
      <c r="C399" t="s">
        <v>18</v>
      </c>
      <c r="D399">
        <v>787.54826254826253</v>
      </c>
      <c r="E399">
        <v>2</v>
      </c>
      <c r="F399">
        <v>516</v>
      </c>
      <c r="G399">
        <v>4</v>
      </c>
      <c r="H399" t="s">
        <v>15</v>
      </c>
      <c r="I399" t="s">
        <v>16</v>
      </c>
      <c r="J399">
        <v>2</v>
      </c>
      <c r="K399" t="s">
        <v>23</v>
      </c>
      <c r="L399" t="s">
        <v>18</v>
      </c>
      <c r="M399" s="5">
        <v>12</v>
      </c>
      <c r="N399">
        <v>3</v>
      </c>
      <c r="O399">
        <v>3</v>
      </c>
    </row>
    <row r="400" spans="2:15" x14ac:dyDescent="0.3">
      <c r="B400">
        <v>42</v>
      </c>
      <c r="C400" t="s">
        <v>18</v>
      </c>
      <c r="D400">
        <v>776.33181818181822</v>
      </c>
      <c r="E400">
        <v>1</v>
      </c>
      <c r="F400">
        <v>517</v>
      </c>
      <c r="G400">
        <v>2</v>
      </c>
      <c r="H400" t="s">
        <v>15</v>
      </c>
      <c r="I400" t="s">
        <v>22</v>
      </c>
      <c r="J400">
        <v>1</v>
      </c>
      <c r="K400" t="s">
        <v>23</v>
      </c>
      <c r="L400" t="s">
        <v>18</v>
      </c>
      <c r="M400" s="5">
        <v>16</v>
      </c>
      <c r="N400">
        <v>2</v>
      </c>
      <c r="O400">
        <v>3</v>
      </c>
    </row>
    <row r="401" spans="2:15" x14ac:dyDescent="0.3">
      <c r="B401">
        <v>37</v>
      </c>
      <c r="C401" t="s">
        <v>18</v>
      </c>
      <c r="D401">
        <v>805.3360655737705</v>
      </c>
      <c r="E401">
        <v>10</v>
      </c>
      <c r="F401">
        <v>518</v>
      </c>
      <c r="G401">
        <v>3</v>
      </c>
      <c r="H401" t="s">
        <v>19</v>
      </c>
      <c r="I401" t="s">
        <v>24</v>
      </c>
      <c r="J401">
        <v>2</v>
      </c>
      <c r="K401" t="s">
        <v>17</v>
      </c>
      <c r="L401" t="s">
        <v>14</v>
      </c>
      <c r="M401" s="5">
        <v>12</v>
      </c>
      <c r="N401">
        <v>4</v>
      </c>
      <c r="O401">
        <v>2</v>
      </c>
    </row>
    <row r="402" spans="2:15" x14ac:dyDescent="0.3">
      <c r="B402">
        <v>43</v>
      </c>
      <c r="C402" t="s">
        <v>18</v>
      </c>
      <c r="D402">
        <v>776.57377049180332</v>
      </c>
      <c r="E402">
        <v>12</v>
      </c>
      <c r="F402">
        <v>520</v>
      </c>
      <c r="G402">
        <v>1</v>
      </c>
      <c r="H402" t="s">
        <v>19</v>
      </c>
      <c r="I402" t="s">
        <v>28</v>
      </c>
      <c r="J402">
        <v>2</v>
      </c>
      <c r="K402" t="s">
        <v>23</v>
      </c>
      <c r="L402" t="s">
        <v>18</v>
      </c>
      <c r="M402" s="5">
        <v>11</v>
      </c>
      <c r="N402">
        <v>3</v>
      </c>
      <c r="O402">
        <v>3</v>
      </c>
    </row>
    <row r="403" spans="2:15" x14ac:dyDescent="0.3">
      <c r="B403">
        <v>40</v>
      </c>
      <c r="C403" t="s">
        <v>18</v>
      </c>
      <c r="D403">
        <v>555</v>
      </c>
      <c r="E403">
        <v>2</v>
      </c>
      <c r="F403">
        <v>521</v>
      </c>
      <c r="G403">
        <v>2</v>
      </c>
      <c r="H403" t="s">
        <v>15</v>
      </c>
      <c r="I403" t="s">
        <v>22</v>
      </c>
      <c r="J403">
        <v>3</v>
      </c>
      <c r="K403" t="s">
        <v>21</v>
      </c>
      <c r="L403" t="s">
        <v>18</v>
      </c>
      <c r="M403" s="5">
        <v>22</v>
      </c>
      <c r="N403">
        <v>2</v>
      </c>
      <c r="O403">
        <v>3</v>
      </c>
    </row>
    <row r="404" spans="2:15" x14ac:dyDescent="0.3">
      <c r="B404">
        <v>54</v>
      </c>
      <c r="C404" t="s">
        <v>18</v>
      </c>
      <c r="D404">
        <v>821</v>
      </c>
      <c r="E404">
        <v>5</v>
      </c>
      <c r="F404">
        <v>522</v>
      </c>
      <c r="G404">
        <v>1</v>
      </c>
      <c r="H404" t="s">
        <v>19</v>
      </c>
      <c r="I404" t="s">
        <v>28</v>
      </c>
      <c r="J404">
        <v>1</v>
      </c>
      <c r="K404" t="s">
        <v>21</v>
      </c>
      <c r="L404" t="s">
        <v>18</v>
      </c>
      <c r="M404" s="5">
        <v>11</v>
      </c>
      <c r="N404">
        <v>3</v>
      </c>
      <c r="O404">
        <v>2</v>
      </c>
    </row>
    <row r="405" spans="2:15" x14ac:dyDescent="0.3">
      <c r="B405">
        <v>34</v>
      </c>
      <c r="C405" t="s">
        <v>18</v>
      </c>
      <c r="D405">
        <v>1381</v>
      </c>
      <c r="E405">
        <v>4</v>
      </c>
      <c r="F405">
        <v>523</v>
      </c>
      <c r="G405">
        <v>3</v>
      </c>
      <c r="H405" t="s">
        <v>15</v>
      </c>
      <c r="I405" t="s">
        <v>16</v>
      </c>
      <c r="J405">
        <v>3</v>
      </c>
      <c r="K405" t="s">
        <v>21</v>
      </c>
      <c r="L405" t="s">
        <v>18</v>
      </c>
      <c r="M405" s="5">
        <v>15</v>
      </c>
      <c r="N405">
        <v>1</v>
      </c>
      <c r="O405">
        <v>3</v>
      </c>
    </row>
    <row r="406" spans="2:15" x14ac:dyDescent="0.3">
      <c r="B406">
        <v>31</v>
      </c>
      <c r="C406" t="s">
        <v>18</v>
      </c>
      <c r="D406">
        <v>480</v>
      </c>
      <c r="E406">
        <v>7</v>
      </c>
      <c r="F406">
        <v>524</v>
      </c>
      <c r="G406">
        <v>2</v>
      </c>
      <c r="H406" t="s">
        <v>15</v>
      </c>
      <c r="I406" t="s">
        <v>24</v>
      </c>
      <c r="J406">
        <v>1</v>
      </c>
      <c r="K406" t="s">
        <v>21</v>
      </c>
      <c r="L406" t="s">
        <v>18</v>
      </c>
      <c r="M406" s="5">
        <v>12</v>
      </c>
      <c r="N406">
        <v>2</v>
      </c>
      <c r="O406">
        <v>1</v>
      </c>
    </row>
    <row r="407" spans="2:15" x14ac:dyDescent="0.3">
      <c r="B407">
        <v>43</v>
      </c>
      <c r="C407" t="s">
        <v>18</v>
      </c>
      <c r="D407">
        <v>313</v>
      </c>
      <c r="E407">
        <v>21</v>
      </c>
      <c r="F407">
        <v>525</v>
      </c>
      <c r="G407">
        <v>4</v>
      </c>
      <c r="H407" t="s">
        <v>19</v>
      </c>
      <c r="I407" t="s">
        <v>22</v>
      </c>
      <c r="J407">
        <v>4</v>
      </c>
      <c r="K407" t="s">
        <v>21</v>
      </c>
      <c r="L407" t="s">
        <v>18</v>
      </c>
      <c r="M407" s="5">
        <v>20</v>
      </c>
      <c r="N407">
        <v>1</v>
      </c>
      <c r="O407">
        <v>3</v>
      </c>
    </row>
    <row r="408" spans="2:15" x14ac:dyDescent="0.3">
      <c r="B408">
        <v>43</v>
      </c>
      <c r="C408" t="s">
        <v>18</v>
      </c>
      <c r="D408">
        <v>1473</v>
      </c>
      <c r="E408">
        <v>8</v>
      </c>
      <c r="F408">
        <v>526</v>
      </c>
      <c r="G408">
        <v>3</v>
      </c>
      <c r="H408" t="s">
        <v>15</v>
      </c>
      <c r="I408" t="s">
        <v>25</v>
      </c>
      <c r="J408">
        <v>3</v>
      </c>
      <c r="K408" t="s">
        <v>23</v>
      </c>
      <c r="L408" t="s">
        <v>14</v>
      </c>
      <c r="M408" s="5">
        <v>14</v>
      </c>
      <c r="N408">
        <v>4</v>
      </c>
      <c r="O408">
        <v>3</v>
      </c>
    </row>
    <row r="409" spans="2:15" x14ac:dyDescent="0.3">
      <c r="B409">
        <v>25</v>
      </c>
      <c r="C409" t="s">
        <v>18</v>
      </c>
      <c r="D409">
        <v>891</v>
      </c>
      <c r="E409">
        <v>4</v>
      </c>
      <c r="F409">
        <v>527</v>
      </c>
      <c r="G409">
        <v>2</v>
      </c>
      <c r="H409" t="s">
        <v>15</v>
      </c>
      <c r="I409" t="s">
        <v>16</v>
      </c>
      <c r="J409">
        <v>4</v>
      </c>
      <c r="K409" t="s">
        <v>17</v>
      </c>
      <c r="L409" t="s">
        <v>14</v>
      </c>
      <c r="M409" s="5">
        <v>11</v>
      </c>
      <c r="N409">
        <v>2</v>
      </c>
      <c r="O409">
        <v>3</v>
      </c>
    </row>
    <row r="410" spans="2:15" x14ac:dyDescent="0.3">
      <c r="B410">
        <v>37</v>
      </c>
      <c r="C410" t="s">
        <v>18</v>
      </c>
      <c r="D410">
        <v>1063</v>
      </c>
      <c r="E410">
        <v>25</v>
      </c>
      <c r="F410">
        <v>529</v>
      </c>
      <c r="G410">
        <v>2</v>
      </c>
      <c r="H410" t="s">
        <v>15</v>
      </c>
      <c r="I410" t="s">
        <v>20</v>
      </c>
      <c r="J410">
        <v>3</v>
      </c>
      <c r="K410" t="s">
        <v>21</v>
      </c>
      <c r="L410" t="s">
        <v>14</v>
      </c>
      <c r="M410" s="5">
        <v>15</v>
      </c>
      <c r="N410">
        <v>1</v>
      </c>
      <c r="O410">
        <v>3</v>
      </c>
    </row>
    <row r="411" spans="2:15" x14ac:dyDescent="0.3">
      <c r="B411">
        <v>31</v>
      </c>
      <c r="C411" t="s">
        <v>18</v>
      </c>
      <c r="D411">
        <v>329</v>
      </c>
      <c r="E411">
        <v>1</v>
      </c>
      <c r="F411">
        <v>530</v>
      </c>
      <c r="G411">
        <v>4</v>
      </c>
      <c r="H411" t="s">
        <v>19</v>
      </c>
      <c r="I411" t="s">
        <v>22</v>
      </c>
      <c r="J411">
        <v>1</v>
      </c>
      <c r="K411" t="s">
        <v>21</v>
      </c>
      <c r="L411" t="s">
        <v>18</v>
      </c>
      <c r="M411" s="5">
        <v>12</v>
      </c>
      <c r="N411">
        <v>3</v>
      </c>
      <c r="O411">
        <v>3</v>
      </c>
    </row>
    <row r="412" spans="2:15" x14ac:dyDescent="0.3">
      <c r="B412">
        <v>39</v>
      </c>
      <c r="C412" t="s">
        <v>18</v>
      </c>
      <c r="D412">
        <v>1218</v>
      </c>
      <c r="E412">
        <v>1</v>
      </c>
      <c r="F412">
        <v>531</v>
      </c>
      <c r="G412">
        <v>2</v>
      </c>
      <c r="H412" t="s">
        <v>19</v>
      </c>
      <c r="I412" t="s">
        <v>26</v>
      </c>
      <c r="J412">
        <v>3</v>
      </c>
      <c r="K412" t="s">
        <v>23</v>
      </c>
      <c r="L412" t="s">
        <v>14</v>
      </c>
      <c r="M412" s="5">
        <v>14</v>
      </c>
      <c r="N412">
        <v>3</v>
      </c>
      <c r="O412">
        <v>3</v>
      </c>
    </row>
    <row r="413" spans="2:15" x14ac:dyDescent="0.3">
      <c r="B413">
        <v>56</v>
      </c>
      <c r="C413" t="s">
        <v>18</v>
      </c>
      <c r="D413">
        <v>787.54826254826253</v>
      </c>
      <c r="E413">
        <v>6</v>
      </c>
      <c r="F413">
        <v>532</v>
      </c>
      <c r="G413">
        <v>3</v>
      </c>
      <c r="H413" t="s">
        <v>15</v>
      </c>
      <c r="I413" t="s">
        <v>16</v>
      </c>
      <c r="J413">
        <v>1</v>
      </c>
      <c r="K413" t="s">
        <v>21</v>
      </c>
      <c r="L413" t="s">
        <v>18</v>
      </c>
      <c r="M413" s="5">
        <v>11</v>
      </c>
      <c r="N413">
        <v>4</v>
      </c>
      <c r="O413">
        <v>2</v>
      </c>
    </row>
    <row r="414" spans="2:15" x14ac:dyDescent="0.3">
      <c r="B414">
        <v>30</v>
      </c>
      <c r="C414" t="s">
        <v>18</v>
      </c>
      <c r="D414">
        <v>1082</v>
      </c>
      <c r="E414">
        <v>12</v>
      </c>
      <c r="F414">
        <v>533</v>
      </c>
      <c r="G414">
        <v>2</v>
      </c>
      <c r="H414" t="s">
        <v>15</v>
      </c>
      <c r="I414" t="s">
        <v>16</v>
      </c>
      <c r="J414">
        <v>3</v>
      </c>
      <c r="K414" t="s">
        <v>17</v>
      </c>
      <c r="L414" t="s">
        <v>18</v>
      </c>
      <c r="M414" s="5">
        <v>11</v>
      </c>
      <c r="N414">
        <v>2</v>
      </c>
      <c r="O414">
        <v>3</v>
      </c>
    </row>
    <row r="415" spans="2:15" x14ac:dyDescent="0.3">
      <c r="B415">
        <v>41</v>
      </c>
      <c r="C415" t="s">
        <v>18</v>
      </c>
      <c r="D415">
        <v>787.54826254826253</v>
      </c>
      <c r="E415">
        <v>1</v>
      </c>
      <c r="F415">
        <v>534</v>
      </c>
      <c r="G415">
        <v>2</v>
      </c>
      <c r="H415" t="s">
        <v>19</v>
      </c>
      <c r="I415" t="s">
        <v>16</v>
      </c>
      <c r="J415">
        <v>1</v>
      </c>
      <c r="K415" t="s">
        <v>21</v>
      </c>
      <c r="L415" t="s">
        <v>18</v>
      </c>
      <c r="M415" s="5">
        <v>16</v>
      </c>
      <c r="N415">
        <v>3</v>
      </c>
      <c r="O415">
        <v>3</v>
      </c>
    </row>
    <row r="416" spans="2:15" x14ac:dyDescent="0.3">
      <c r="B416">
        <v>28</v>
      </c>
      <c r="C416" t="s">
        <v>18</v>
      </c>
      <c r="D416">
        <v>1300</v>
      </c>
      <c r="E416">
        <v>17</v>
      </c>
      <c r="F416">
        <v>536</v>
      </c>
      <c r="G416">
        <v>3</v>
      </c>
      <c r="H416" t="s">
        <v>19</v>
      </c>
      <c r="I416" t="s">
        <v>22</v>
      </c>
      <c r="J416">
        <v>1</v>
      </c>
      <c r="K416" t="s">
        <v>23</v>
      </c>
      <c r="L416" t="s">
        <v>18</v>
      </c>
      <c r="M416" s="5">
        <v>12</v>
      </c>
      <c r="N416">
        <v>4</v>
      </c>
      <c r="O416">
        <v>3</v>
      </c>
    </row>
    <row r="417" spans="2:15" x14ac:dyDescent="0.3">
      <c r="B417">
        <v>25</v>
      </c>
      <c r="C417" t="s">
        <v>14</v>
      </c>
      <c r="D417">
        <v>688</v>
      </c>
      <c r="E417">
        <v>3</v>
      </c>
      <c r="F417">
        <v>538</v>
      </c>
      <c r="G417">
        <v>1</v>
      </c>
      <c r="H417" t="s">
        <v>19</v>
      </c>
      <c r="I417" t="s">
        <v>22</v>
      </c>
      <c r="J417">
        <v>1</v>
      </c>
      <c r="K417" t="s">
        <v>21</v>
      </c>
      <c r="L417" t="s">
        <v>18</v>
      </c>
      <c r="M417" s="5">
        <v>13</v>
      </c>
      <c r="N417">
        <v>3</v>
      </c>
      <c r="O417">
        <v>3</v>
      </c>
    </row>
    <row r="418" spans="2:15" x14ac:dyDescent="0.3">
      <c r="B418">
        <v>52</v>
      </c>
      <c r="C418" t="s">
        <v>18</v>
      </c>
      <c r="D418">
        <v>319</v>
      </c>
      <c r="E418">
        <v>3</v>
      </c>
      <c r="F418">
        <v>543</v>
      </c>
      <c r="G418">
        <v>4</v>
      </c>
      <c r="H418" t="s">
        <v>19</v>
      </c>
      <c r="I418" t="s">
        <v>24</v>
      </c>
      <c r="J418">
        <v>3</v>
      </c>
      <c r="K418" t="s">
        <v>21</v>
      </c>
      <c r="L418" t="s">
        <v>14</v>
      </c>
      <c r="M418" s="5">
        <v>14</v>
      </c>
      <c r="N418">
        <v>3</v>
      </c>
      <c r="O418">
        <v>3</v>
      </c>
    </row>
    <row r="419" spans="2:15" x14ac:dyDescent="0.3">
      <c r="B419">
        <v>45</v>
      </c>
      <c r="C419" t="s">
        <v>18</v>
      </c>
      <c r="D419">
        <v>192</v>
      </c>
      <c r="E419">
        <v>10</v>
      </c>
      <c r="F419">
        <v>544</v>
      </c>
      <c r="G419">
        <v>1</v>
      </c>
      <c r="H419" t="s">
        <v>19</v>
      </c>
      <c r="I419" t="s">
        <v>20</v>
      </c>
      <c r="J419">
        <v>4</v>
      </c>
      <c r="K419" t="s">
        <v>21</v>
      </c>
      <c r="L419" t="s">
        <v>18</v>
      </c>
      <c r="M419" s="5">
        <v>15.375527426160337</v>
      </c>
      <c r="N419">
        <v>4</v>
      </c>
      <c r="O419">
        <v>2</v>
      </c>
    </row>
    <row r="420" spans="2:15" x14ac:dyDescent="0.3">
      <c r="B420">
        <v>52</v>
      </c>
      <c r="C420" t="s">
        <v>18</v>
      </c>
      <c r="D420">
        <v>1490</v>
      </c>
      <c r="E420">
        <v>4</v>
      </c>
      <c r="F420">
        <v>546</v>
      </c>
      <c r="G420">
        <v>4</v>
      </c>
      <c r="H420" t="s">
        <v>15</v>
      </c>
      <c r="I420" t="s">
        <v>26</v>
      </c>
      <c r="J420">
        <v>4</v>
      </c>
      <c r="K420" t="s">
        <v>21</v>
      </c>
      <c r="L420" t="s">
        <v>18</v>
      </c>
      <c r="M420" s="5">
        <v>15.049382716049383</v>
      </c>
      <c r="N420">
        <v>4</v>
      </c>
      <c r="O420">
        <v>1</v>
      </c>
    </row>
    <row r="421" spans="2:15" x14ac:dyDescent="0.3">
      <c r="B421">
        <v>42</v>
      </c>
      <c r="C421" t="s">
        <v>18</v>
      </c>
      <c r="D421">
        <v>532</v>
      </c>
      <c r="E421">
        <v>29</v>
      </c>
      <c r="F421">
        <v>547</v>
      </c>
      <c r="G421">
        <v>1</v>
      </c>
      <c r="H421" t="s">
        <v>15</v>
      </c>
      <c r="I421" t="s">
        <v>20</v>
      </c>
      <c r="J421">
        <v>3</v>
      </c>
      <c r="K421" t="s">
        <v>23</v>
      </c>
      <c r="L421" t="s">
        <v>18</v>
      </c>
      <c r="M421" s="5">
        <v>15.375527426160337</v>
      </c>
      <c r="N421">
        <v>2</v>
      </c>
      <c r="O421">
        <v>3</v>
      </c>
    </row>
    <row r="422" spans="2:15" x14ac:dyDescent="0.3">
      <c r="B422">
        <v>30</v>
      </c>
      <c r="C422" t="s">
        <v>18</v>
      </c>
      <c r="D422">
        <v>317</v>
      </c>
      <c r="E422">
        <v>2</v>
      </c>
      <c r="F422">
        <v>548</v>
      </c>
      <c r="G422">
        <v>3</v>
      </c>
      <c r="H422" t="s">
        <v>15</v>
      </c>
      <c r="I422" t="s">
        <v>24</v>
      </c>
      <c r="J422">
        <v>4</v>
      </c>
      <c r="K422" t="s">
        <v>17</v>
      </c>
      <c r="L422" t="s">
        <v>18</v>
      </c>
      <c r="M422" s="5">
        <v>15.345132743362832</v>
      </c>
      <c r="N422">
        <v>3</v>
      </c>
      <c r="O422">
        <v>3</v>
      </c>
    </row>
    <row r="423" spans="2:15" x14ac:dyDescent="0.3">
      <c r="B423">
        <v>60</v>
      </c>
      <c r="C423" t="s">
        <v>18</v>
      </c>
      <c r="D423">
        <v>422</v>
      </c>
      <c r="E423">
        <v>7</v>
      </c>
      <c r="F423">
        <v>549</v>
      </c>
      <c r="G423">
        <v>1</v>
      </c>
      <c r="H423" t="s">
        <v>15</v>
      </c>
      <c r="I423" t="s">
        <v>26</v>
      </c>
      <c r="J423">
        <v>1</v>
      </c>
      <c r="K423" t="s">
        <v>21</v>
      </c>
      <c r="L423" t="s">
        <v>18</v>
      </c>
      <c r="M423" s="5">
        <v>15.049382716049383</v>
      </c>
      <c r="N423">
        <v>4</v>
      </c>
      <c r="O423">
        <v>1</v>
      </c>
    </row>
    <row r="424" spans="2:15" x14ac:dyDescent="0.3">
      <c r="B424">
        <v>46</v>
      </c>
      <c r="C424" t="s">
        <v>18</v>
      </c>
      <c r="D424">
        <v>1485</v>
      </c>
      <c r="E424">
        <v>18</v>
      </c>
      <c r="F424">
        <v>550</v>
      </c>
      <c r="G424">
        <v>3</v>
      </c>
      <c r="H424" t="s">
        <v>15</v>
      </c>
      <c r="I424" t="s">
        <v>24</v>
      </c>
      <c r="J424">
        <v>3</v>
      </c>
      <c r="K424" t="s">
        <v>23</v>
      </c>
      <c r="L424" t="s">
        <v>18</v>
      </c>
      <c r="M424" s="5">
        <v>15.345132743362832</v>
      </c>
      <c r="N424">
        <v>3</v>
      </c>
      <c r="O424">
        <v>2</v>
      </c>
    </row>
    <row r="425" spans="2:15" x14ac:dyDescent="0.3">
      <c r="B425">
        <v>42</v>
      </c>
      <c r="C425" t="s">
        <v>18</v>
      </c>
      <c r="D425">
        <v>1368</v>
      </c>
      <c r="E425">
        <v>28</v>
      </c>
      <c r="F425">
        <v>551</v>
      </c>
      <c r="G425">
        <v>4</v>
      </c>
      <c r="H425" t="s">
        <v>15</v>
      </c>
      <c r="I425" t="s">
        <v>25</v>
      </c>
      <c r="J425">
        <v>4</v>
      </c>
      <c r="K425" t="s">
        <v>21</v>
      </c>
      <c r="L425" t="s">
        <v>18</v>
      </c>
      <c r="M425" s="5">
        <v>11</v>
      </c>
      <c r="N425">
        <v>4</v>
      </c>
      <c r="O425">
        <v>4</v>
      </c>
    </row>
    <row r="426" spans="2:15" x14ac:dyDescent="0.3">
      <c r="B426">
        <v>24</v>
      </c>
      <c r="C426" t="s">
        <v>14</v>
      </c>
      <c r="D426">
        <v>1448</v>
      </c>
      <c r="E426">
        <v>1</v>
      </c>
      <c r="F426">
        <v>554</v>
      </c>
      <c r="G426">
        <v>1</v>
      </c>
      <c r="H426" t="s">
        <v>15</v>
      </c>
      <c r="I426" t="s">
        <v>27</v>
      </c>
      <c r="J426">
        <v>2</v>
      </c>
      <c r="K426" t="s">
        <v>17</v>
      </c>
      <c r="L426" t="s">
        <v>14</v>
      </c>
      <c r="M426" s="5">
        <v>16</v>
      </c>
      <c r="N426">
        <v>2</v>
      </c>
      <c r="O426">
        <v>3</v>
      </c>
    </row>
    <row r="427" spans="2:15" x14ac:dyDescent="0.3">
      <c r="B427">
        <v>34</v>
      </c>
      <c r="C427" t="s">
        <v>14</v>
      </c>
      <c r="D427">
        <v>803.12121212121212</v>
      </c>
      <c r="E427">
        <v>6</v>
      </c>
      <c r="F427">
        <v>555</v>
      </c>
      <c r="G427">
        <v>4</v>
      </c>
      <c r="H427" t="s">
        <v>15</v>
      </c>
      <c r="I427" t="s">
        <v>27</v>
      </c>
      <c r="J427">
        <v>3</v>
      </c>
      <c r="K427" t="s">
        <v>23</v>
      </c>
      <c r="L427" t="s">
        <v>18</v>
      </c>
      <c r="M427" s="5">
        <v>16</v>
      </c>
      <c r="N427">
        <v>4</v>
      </c>
      <c r="O427">
        <v>2</v>
      </c>
    </row>
    <row r="428" spans="2:15" x14ac:dyDescent="0.3">
      <c r="B428">
        <v>38</v>
      </c>
      <c r="C428" t="s">
        <v>18</v>
      </c>
      <c r="D428">
        <v>776.33181818181822</v>
      </c>
      <c r="E428">
        <v>2</v>
      </c>
      <c r="F428">
        <v>556</v>
      </c>
      <c r="G428">
        <v>4</v>
      </c>
      <c r="H428" t="s">
        <v>19</v>
      </c>
      <c r="I428" t="s">
        <v>22</v>
      </c>
      <c r="J428">
        <v>4</v>
      </c>
      <c r="K428" t="s">
        <v>21</v>
      </c>
      <c r="L428" t="s">
        <v>14</v>
      </c>
      <c r="M428" s="5">
        <v>23</v>
      </c>
      <c r="N428">
        <v>3</v>
      </c>
      <c r="O428">
        <v>3</v>
      </c>
    </row>
    <row r="429" spans="2:15" x14ac:dyDescent="0.3">
      <c r="B429">
        <v>40</v>
      </c>
      <c r="C429" t="s">
        <v>18</v>
      </c>
      <c r="D429">
        <v>1398</v>
      </c>
      <c r="E429">
        <v>2</v>
      </c>
      <c r="F429">
        <v>558</v>
      </c>
      <c r="G429">
        <v>3</v>
      </c>
      <c r="H429" t="s">
        <v>15</v>
      </c>
      <c r="I429" t="s">
        <v>26</v>
      </c>
      <c r="J429">
        <v>3</v>
      </c>
      <c r="K429" t="s">
        <v>21</v>
      </c>
      <c r="L429" t="s">
        <v>18</v>
      </c>
      <c r="M429" s="5">
        <v>14</v>
      </c>
      <c r="N429">
        <v>4</v>
      </c>
      <c r="O429">
        <v>3</v>
      </c>
    </row>
    <row r="430" spans="2:15" x14ac:dyDescent="0.3">
      <c r="B430">
        <v>26</v>
      </c>
      <c r="C430" t="s">
        <v>18</v>
      </c>
      <c r="D430">
        <v>773.53418803418799</v>
      </c>
      <c r="E430">
        <v>23</v>
      </c>
      <c r="F430">
        <v>560</v>
      </c>
      <c r="G430">
        <v>1</v>
      </c>
      <c r="H430" t="s">
        <v>15</v>
      </c>
      <c r="I430" t="s">
        <v>20</v>
      </c>
      <c r="J430">
        <v>4</v>
      </c>
      <c r="K430" t="s">
        <v>23</v>
      </c>
      <c r="L430" t="s">
        <v>18</v>
      </c>
      <c r="M430" s="5">
        <v>22</v>
      </c>
      <c r="N430">
        <v>2</v>
      </c>
      <c r="O430">
        <v>1</v>
      </c>
    </row>
    <row r="431" spans="2:15" x14ac:dyDescent="0.3">
      <c r="B431">
        <v>30</v>
      </c>
      <c r="C431" t="s">
        <v>18</v>
      </c>
      <c r="D431">
        <v>776.33181818181822</v>
      </c>
      <c r="E431">
        <v>3</v>
      </c>
      <c r="F431">
        <v>562</v>
      </c>
      <c r="G431">
        <v>3</v>
      </c>
      <c r="H431" t="s">
        <v>19</v>
      </c>
      <c r="I431" t="s">
        <v>22</v>
      </c>
      <c r="J431">
        <v>4</v>
      </c>
      <c r="K431" t="s">
        <v>21</v>
      </c>
      <c r="L431" t="s">
        <v>18</v>
      </c>
      <c r="M431" s="5">
        <v>15</v>
      </c>
      <c r="N431">
        <v>3</v>
      </c>
      <c r="O431">
        <v>1</v>
      </c>
    </row>
    <row r="432" spans="2:15" x14ac:dyDescent="0.3">
      <c r="B432">
        <v>29</v>
      </c>
      <c r="C432" t="s">
        <v>18</v>
      </c>
      <c r="D432">
        <v>776.57377049180332</v>
      </c>
      <c r="E432">
        <v>3</v>
      </c>
      <c r="F432">
        <v>564</v>
      </c>
      <c r="G432">
        <v>2</v>
      </c>
      <c r="H432" t="s">
        <v>19</v>
      </c>
      <c r="I432" t="s">
        <v>28</v>
      </c>
      <c r="J432">
        <v>3</v>
      </c>
      <c r="K432" t="s">
        <v>21</v>
      </c>
      <c r="L432" t="s">
        <v>18</v>
      </c>
      <c r="M432" s="5">
        <v>18</v>
      </c>
      <c r="N432">
        <v>3</v>
      </c>
      <c r="O432">
        <v>3</v>
      </c>
    </row>
    <row r="433" spans="2:15" x14ac:dyDescent="0.3">
      <c r="B433">
        <v>29</v>
      </c>
      <c r="C433" t="s">
        <v>14</v>
      </c>
      <c r="D433">
        <v>773.53418803418799</v>
      </c>
      <c r="E433">
        <v>25</v>
      </c>
      <c r="F433">
        <v>565</v>
      </c>
      <c r="G433">
        <v>3</v>
      </c>
      <c r="H433" t="s">
        <v>15</v>
      </c>
      <c r="I433" t="s">
        <v>20</v>
      </c>
      <c r="J433">
        <v>2</v>
      </c>
      <c r="K433" t="s">
        <v>21</v>
      </c>
      <c r="L433" t="s">
        <v>18</v>
      </c>
      <c r="M433" s="5">
        <v>16</v>
      </c>
      <c r="N433">
        <v>2</v>
      </c>
      <c r="O433">
        <v>4</v>
      </c>
    </row>
    <row r="434" spans="2:15" x14ac:dyDescent="0.3">
      <c r="B434">
        <v>19</v>
      </c>
      <c r="C434" t="s">
        <v>14</v>
      </c>
      <c r="D434">
        <v>489</v>
      </c>
      <c r="E434">
        <v>2</v>
      </c>
      <c r="F434">
        <v>566</v>
      </c>
      <c r="G434">
        <v>1</v>
      </c>
      <c r="H434" t="s">
        <v>19</v>
      </c>
      <c r="I434" t="s">
        <v>29</v>
      </c>
      <c r="J434">
        <v>4</v>
      </c>
      <c r="K434" t="s">
        <v>17</v>
      </c>
      <c r="L434" t="s">
        <v>18</v>
      </c>
      <c r="M434" s="5">
        <v>12</v>
      </c>
      <c r="N434">
        <v>3</v>
      </c>
      <c r="O434">
        <v>4</v>
      </c>
    </row>
    <row r="435" spans="2:15" x14ac:dyDescent="0.3">
      <c r="B435">
        <v>30</v>
      </c>
      <c r="C435" t="s">
        <v>18</v>
      </c>
      <c r="D435">
        <v>1398</v>
      </c>
      <c r="E435">
        <v>22</v>
      </c>
      <c r="F435">
        <v>567</v>
      </c>
      <c r="G435">
        <v>3</v>
      </c>
      <c r="H435" t="s">
        <v>15</v>
      </c>
      <c r="I435" t="s">
        <v>16</v>
      </c>
      <c r="J435">
        <v>1</v>
      </c>
      <c r="K435" t="s">
        <v>21</v>
      </c>
      <c r="L435" t="s">
        <v>18</v>
      </c>
      <c r="M435" s="5">
        <v>11</v>
      </c>
      <c r="N435">
        <v>3</v>
      </c>
      <c r="O435">
        <v>3</v>
      </c>
    </row>
    <row r="436" spans="2:15" x14ac:dyDescent="0.3">
      <c r="B436">
        <v>57</v>
      </c>
      <c r="C436" t="s">
        <v>18</v>
      </c>
      <c r="D436">
        <v>210</v>
      </c>
      <c r="E436">
        <v>29</v>
      </c>
      <c r="F436">
        <v>568</v>
      </c>
      <c r="G436">
        <v>1</v>
      </c>
      <c r="H436" t="s">
        <v>19</v>
      </c>
      <c r="I436" t="s">
        <v>26</v>
      </c>
      <c r="J436">
        <v>4</v>
      </c>
      <c r="K436" t="s">
        <v>23</v>
      </c>
      <c r="L436" t="s">
        <v>18</v>
      </c>
      <c r="M436" s="5">
        <v>12</v>
      </c>
      <c r="N436">
        <v>3</v>
      </c>
      <c r="O436">
        <v>2</v>
      </c>
    </row>
    <row r="437" spans="2:15" x14ac:dyDescent="0.3">
      <c r="B437">
        <v>50</v>
      </c>
      <c r="C437" t="s">
        <v>18</v>
      </c>
      <c r="D437">
        <v>1099</v>
      </c>
      <c r="E437">
        <v>29</v>
      </c>
      <c r="F437">
        <v>569</v>
      </c>
      <c r="G437">
        <v>2</v>
      </c>
      <c r="H437" t="s">
        <v>19</v>
      </c>
      <c r="I437" t="s">
        <v>26</v>
      </c>
      <c r="J437">
        <v>3</v>
      </c>
      <c r="K437" t="s">
        <v>21</v>
      </c>
      <c r="L437" t="s">
        <v>18</v>
      </c>
      <c r="M437" s="5">
        <v>15</v>
      </c>
      <c r="N437">
        <v>2</v>
      </c>
      <c r="O437">
        <v>3</v>
      </c>
    </row>
    <row r="438" spans="2:15" x14ac:dyDescent="0.3">
      <c r="B438">
        <v>30</v>
      </c>
      <c r="C438" t="s">
        <v>18</v>
      </c>
      <c r="D438">
        <v>1116</v>
      </c>
      <c r="E438">
        <v>2</v>
      </c>
      <c r="F438">
        <v>571</v>
      </c>
      <c r="G438">
        <v>3</v>
      </c>
      <c r="H438" t="s">
        <v>15</v>
      </c>
      <c r="I438" t="s">
        <v>22</v>
      </c>
      <c r="J438">
        <v>4</v>
      </c>
      <c r="K438" t="s">
        <v>17</v>
      </c>
      <c r="L438" t="s">
        <v>18</v>
      </c>
      <c r="M438" s="5">
        <v>14</v>
      </c>
      <c r="N438">
        <v>3</v>
      </c>
      <c r="O438">
        <v>2</v>
      </c>
    </row>
    <row r="439" spans="2:15" x14ac:dyDescent="0.3">
      <c r="B439">
        <v>60</v>
      </c>
      <c r="C439" t="s">
        <v>18</v>
      </c>
      <c r="D439">
        <v>1499</v>
      </c>
      <c r="E439">
        <v>28</v>
      </c>
      <c r="F439">
        <v>573</v>
      </c>
      <c r="G439">
        <v>3</v>
      </c>
      <c r="H439" t="s">
        <v>15</v>
      </c>
      <c r="I439" t="s">
        <v>16</v>
      </c>
      <c r="J439">
        <v>1</v>
      </c>
      <c r="K439" t="s">
        <v>21</v>
      </c>
      <c r="L439" t="s">
        <v>18</v>
      </c>
      <c r="M439" s="5">
        <v>19</v>
      </c>
      <c r="N439">
        <v>4</v>
      </c>
      <c r="O439">
        <v>4</v>
      </c>
    </row>
    <row r="440" spans="2:15" x14ac:dyDescent="0.3">
      <c r="B440">
        <v>47</v>
      </c>
      <c r="C440" t="s">
        <v>18</v>
      </c>
      <c r="D440">
        <v>983</v>
      </c>
      <c r="E440">
        <v>2</v>
      </c>
      <c r="F440">
        <v>574</v>
      </c>
      <c r="G440">
        <v>1</v>
      </c>
      <c r="H440" t="s">
        <v>15</v>
      </c>
      <c r="I440" t="s">
        <v>24</v>
      </c>
      <c r="J440">
        <v>4</v>
      </c>
      <c r="K440" t="s">
        <v>23</v>
      </c>
      <c r="L440" t="s">
        <v>18</v>
      </c>
      <c r="M440" s="5">
        <v>13</v>
      </c>
      <c r="N440">
        <v>3</v>
      </c>
      <c r="O440">
        <v>3</v>
      </c>
    </row>
    <row r="441" spans="2:15" x14ac:dyDescent="0.3">
      <c r="B441">
        <v>46</v>
      </c>
      <c r="C441" t="s">
        <v>18</v>
      </c>
      <c r="D441">
        <v>1009</v>
      </c>
      <c r="E441">
        <v>2</v>
      </c>
      <c r="F441">
        <v>575</v>
      </c>
      <c r="G441">
        <v>1</v>
      </c>
      <c r="H441" t="s">
        <v>19</v>
      </c>
      <c r="I441" t="s">
        <v>28</v>
      </c>
      <c r="J441">
        <v>3</v>
      </c>
      <c r="K441" t="s">
        <v>21</v>
      </c>
      <c r="L441" t="s">
        <v>18</v>
      </c>
      <c r="M441" s="5">
        <v>13</v>
      </c>
      <c r="N441">
        <v>3</v>
      </c>
      <c r="O441">
        <v>1</v>
      </c>
    </row>
    <row r="442" spans="2:15" x14ac:dyDescent="0.3">
      <c r="B442">
        <v>35</v>
      </c>
      <c r="C442" t="s">
        <v>18</v>
      </c>
      <c r="D442">
        <v>144</v>
      </c>
      <c r="E442">
        <v>22</v>
      </c>
      <c r="F442">
        <v>577</v>
      </c>
      <c r="G442">
        <v>4</v>
      </c>
      <c r="H442" t="s">
        <v>19</v>
      </c>
      <c r="I442" t="s">
        <v>22</v>
      </c>
      <c r="J442">
        <v>3</v>
      </c>
      <c r="K442" t="s">
        <v>17</v>
      </c>
      <c r="L442" t="s">
        <v>18</v>
      </c>
      <c r="M442" s="5">
        <v>15.173076923076923</v>
      </c>
      <c r="N442">
        <v>3</v>
      </c>
      <c r="O442">
        <v>3</v>
      </c>
    </row>
    <row r="443" spans="2:15" x14ac:dyDescent="0.3">
      <c r="B443">
        <v>54</v>
      </c>
      <c r="C443" t="s">
        <v>18</v>
      </c>
      <c r="D443">
        <v>548</v>
      </c>
      <c r="E443">
        <v>8</v>
      </c>
      <c r="F443">
        <v>578</v>
      </c>
      <c r="G443">
        <v>3</v>
      </c>
      <c r="H443" t="s">
        <v>15</v>
      </c>
      <c r="I443" t="s">
        <v>22</v>
      </c>
      <c r="J443">
        <v>3</v>
      </c>
      <c r="K443" t="s">
        <v>17</v>
      </c>
      <c r="L443" t="s">
        <v>18</v>
      </c>
      <c r="M443" s="5">
        <v>15.173076923076923</v>
      </c>
      <c r="N443">
        <v>3</v>
      </c>
      <c r="O443">
        <v>3</v>
      </c>
    </row>
    <row r="444" spans="2:15" x14ac:dyDescent="0.3">
      <c r="B444">
        <v>34</v>
      </c>
      <c r="C444" t="s">
        <v>18</v>
      </c>
      <c r="D444">
        <v>1303</v>
      </c>
      <c r="E444">
        <v>2</v>
      </c>
      <c r="F444">
        <v>579</v>
      </c>
      <c r="G444">
        <v>4</v>
      </c>
      <c r="H444" t="s">
        <v>19</v>
      </c>
      <c r="I444" t="s">
        <v>20</v>
      </c>
      <c r="J444">
        <v>3</v>
      </c>
      <c r="K444" t="s">
        <v>23</v>
      </c>
      <c r="L444" t="s">
        <v>18</v>
      </c>
      <c r="M444" s="5">
        <v>15.375527426160337</v>
      </c>
      <c r="N444">
        <v>3</v>
      </c>
      <c r="O444">
        <v>3</v>
      </c>
    </row>
    <row r="445" spans="2:15" x14ac:dyDescent="0.3">
      <c r="B445">
        <v>46</v>
      </c>
      <c r="C445" t="s">
        <v>18</v>
      </c>
      <c r="D445">
        <v>1125</v>
      </c>
      <c r="E445">
        <v>10</v>
      </c>
      <c r="F445">
        <v>580</v>
      </c>
      <c r="G445">
        <v>3</v>
      </c>
      <c r="H445" t="s">
        <v>15</v>
      </c>
      <c r="I445" t="s">
        <v>16</v>
      </c>
      <c r="J445">
        <v>4</v>
      </c>
      <c r="K445" t="s">
        <v>21</v>
      </c>
      <c r="L445" t="s">
        <v>14</v>
      </c>
      <c r="M445" s="5">
        <v>14.945945945945946</v>
      </c>
      <c r="N445">
        <v>3</v>
      </c>
      <c r="O445">
        <v>3</v>
      </c>
    </row>
    <row r="446" spans="2:15" x14ac:dyDescent="0.3">
      <c r="B446">
        <v>31</v>
      </c>
      <c r="C446" t="s">
        <v>18</v>
      </c>
      <c r="D446">
        <v>1274</v>
      </c>
      <c r="E446">
        <v>9</v>
      </c>
      <c r="F446">
        <v>581</v>
      </c>
      <c r="G446">
        <v>3</v>
      </c>
      <c r="H446" t="s">
        <v>19</v>
      </c>
      <c r="I446" t="s">
        <v>24</v>
      </c>
      <c r="J446">
        <v>2</v>
      </c>
      <c r="K446" t="s">
        <v>23</v>
      </c>
      <c r="L446" t="s">
        <v>18</v>
      </c>
      <c r="M446" s="5">
        <v>15.345132743362832</v>
      </c>
      <c r="N446">
        <v>4</v>
      </c>
      <c r="O446">
        <v>4</v>
      </c>
    </row>
    <row r="447" spans="2:15" x14ac:dyDescent="0.3">
      <c r="B447">
        <v>33</v>
      </c>
      <c r="C447" t="s">
        <v>14</v>
      </c>
      <c r="D447">
        <v>1277</v>
      </c>
      <c r="E447">
        <v>15</v>
      </c>
      <c r="F447">
        <v>582</v>
      </c>
      <c r="G447">
        <v>2</v>
      </c>
      <c r="H447" t="s">
        <v>19</v>
      </c>
      <c r="I447" t="s">
        <v>26</v>
      </c>
      <c r="J447">
        <v>3</v>
      </c>
      <c r="K447" t="s">
        <v>21</v>
      </c>
      <c r="L447" t="s">
        <v>14</v>
      </c>
      <c r="M447" s="5">
        <v>15.049382716049383</v>
      </c>
      <c r="N447">
        <v>4</v>
      </c>
      <c r="O447">
        <v>4</v>
      </c>
    </row>
    <row r="448" spans="2:15" x14ac:dyDescent="0.3">
      <c r="B448">
        <v>33</v>
      </c>
      <c r="C448" t="s">
        <v>14</v>
      </c>
      <c r="D448">
        <v>776.33181818181822</v>
      </c>
      <c r="E448">
        <v>10</v>
      </c>
      <c r="F448">
        <v>584</v>
      </c>
      <c r="G448">
        <v>1</v>
      </c>
      <c r="H448" t="s">
        <v>19</v>
      </c>
      <c r="I448" t="s">
        <v>22</v>
      </c>
      <c r="J448">
        <v>4</v>
      </c>
      <c r="K448" t="s">
        <v>23</v>
      </c>
      <c r="L448" t="s">
        <v>18</v>
      </c>
      <c r="M448" s="5">
        <v>15.173076923076923</v>
      </c>
      <c r="N448">
        <v>1</v>
      </c>
      <c r="O448">
        <v>3</v>
      </c>
    </row>
    <row r="449" spans="2:15" x14ac:dyDescent="0.3">
      <c r="B449">
        <v>30</v>
      </c>
      <c r="C449" t="s">
        <v>18</v>
      </c>
      <c r="D449">
        <v>803.12121212121212</v>
      </c>
      <c r="E449">
        <v>7</v>
      </c>
      <c r="F449">
        <v>585</v>
      </c>
      <c r="G449">
        <v>4</v>
      </c>
      <c r="H449" t="s">
        <v>19</v>
      </c>
      <c r="I449" t="s">
        <v>27</v>
      </c>
      <c r="J449">
        <v>2</v>
      </c>
      <c r="K449" t="s">
        <v>17</v>
      </c>
      <c r="L449" t="s">
        <v>18</v>
      </c>
      <c r="M449" s="5">
        <v>15.492537313432836</v>
      </c>
      <c r="N449">
        <v>1</v>
      </c>
      <c r="O449">
        <v>3</v>
      </c>
    </row>
    <row r="450" spans="2:15" x14ac:dyDescent="0.3">
      <c r="B450">
        <v>35</v>
      </c>
      <c r="C450" t="s">
        <v>18</v>
      </c>
      <c r="D450">
        <v>1276</v>
      </c>
      <c r="E450">
        <v>16</v>
      </c>
      <c r="F450">
        <v>586</v>
      </c>
      <c r="G450">
        <v>4</v>
      </c>
      <c r="H450" t="s">
        <v>19</v>
      </c>
      <c r="I450" t="s">
        <v>25</v>
      </c>
      <c r="J450">
        <v>3</v>
      </c>
      <c r="K450" t="s">
        <v>21</v>
      </c>
      <c r="L450" t="s">
        <v>14</v>
      </c>
      <c r="M450" s="5">
        <v>12</v>
      </c>
      <c r="N450">
        <v>3</v>
      </c>
      <c r="O450">
        <v>3</v>
      </c>
    </row>
    <row r="451" spans="2:15" x14ac:dyDescent="0.3">
      <c r="B451">
        <v>31</v>
      </c>
      <c r="C451" t="s">
        <v>14</v>
      </c>
      <c r="D451">
        <v>534</v>
      </c>
      <c r="E451">
        <v>20</v>
      </c>
      <c r="F451">
        <v>587</v>
      </c>
      <c r="G451">
        <v>1</v>
      </c>
      <c r="H451" t="s">
        <v>19</v>
      </c>
      <c r="I451" t="s">
        <v>25</v>
      </c>
      <c r="J451">
        <v>3</v>
      </c>
      <c r="K451" t="s">
        <v>21</v>
      </c>
      <c r="L451" t="s">
        <v>18</v>
      </c>
      <c r="M451" s="5">
        <v>12</v>
      </c>
      <c r="N451">
        <v>1</v>
      </c>
      <c r="O451">
        <v>3</v>
      </c>
    </row>
    <row r="452" spans="2:15" x14ac:dyDescent="0.3">
      <c r="B452">
        <v>34</v>
      </c>
      <c r="C452" t="s">
        <v>14</v>
      </c>
      <c r="D452">
        <v>988</v>
      </c>
      <c r="E452">
        <v>23</v>
      </c>
      <c r="F452">
        <v>590</v>
      </c>
      <c r="G452">
        <v>2</v>
      </c>
      <c r="H452" t="s">
        <v>15</v>
      </c>
      <c r="I452" t="s">
        <v>29</v>
      </c>
      <c r="J452">
        <v>1</v>
      </c>
      <c r="K452" t="s">
        <v>23</v>
      </c>
      <c r="L452" t="s">
        <v>14</v>
      </c>
      <c r="M452" s="5">
        <v>15</v>
      </c>
      <c r="N452">
        <v>3</v>
      </c>
      <c r="O452">
        <v>3</v>
      </c>
    </row>
    <row r="453" spans="2:15" x14ac:dyDescent="0.3">
      <c r="B453">
        <v>42</v>
      </c>
      <c r="C453" t="s">
        <v>18</v>
      </c>
      <c r="D453">
        <v>1474</v>
      </c>
      <c r="E453">
        <v>5</v>
      </c>
      <c r="F453">
        <v>591</v>
      </c>
      <c r="G453">
        <v>2</v>
      </c>
      <c r="H453" t="s">
        <v>19</v>
      </c>
      <c r="I453" t="s">
        <v>22</v>
      </c>
      <c r="J453">
        <v>3</v>
      </c>
      <c r="K453" t="s">
        <v>21</v>
      </c>
      <c r="L453" t="s">
        <v>18</v>
      </c>
      <c r="M453" s="5">
        <v>17</v>
      </c>
      <c r="N453">
        <v>4</v>
      </c>
      <c r="O453">
        <v>3</v>
      </c>
    </row>
    <row r="454" spans="2:15" x14ac:dyDescent="0.3">
      <c r="B454">
        <v>36</v>
      </c>
      <c r="C454" t="s">
        <v>18</v>
      </c>
      <c r="D454">
        <v>635</v>
      </c>
      <c r="E454">
        <v>10</v>
      </c>
      <c r="F454">
        <v>592</v>
      </c>
      <c r="G454">
        <v>2</v>
      </c>
      <c r="H454" t="s">
        <v>19</v>
      </c>
      <c r="I454" t="s">
        <v>16</v>
      </c>
      <c r="J454">
        <v>4</v>
      </c>
      <c r="K454" t="s">
        <v>17</v>
      </c>
      <c r="L454" t="s">
        <v>18</v>
      </c>
      <c r="M454" s="5">
        <v>14</v>
      </c>
      <c r="N454">
        <v>4</v>
      </c>
      <c r="O454">
        <v>2</v>
      </c>
    </row>
    <row r="455" spans="2:15" x14ac:dyDescent="0.3">
      <c r="B455">
        <v>22</v>
      </c>
      <c r="C455" t="s">
        <v>14</v>
      </c>
      <c r="D455">
        <v>1368</v>
      </c>
      <c r="E455">
        <v>4</v>
      </c>
      <c r="F455">
        <v>593</v>
      </c>
      <c r="G455">
        <v>3</v>
      </c>
      <c r="H455" t="s">
        <v>19</v>
      </c>
      <c r="I455" t="s">
        <v>22</v>
      </c>
      <c r="J455">
        <v>3</v>
      </c>
      <c r="K455" t="s">
        <v>17</v>
      </c>
      <c r="L455" t="s">
        <v>18</v>
      </c>
      <c r="M455" s="5">
        <v>16</v>
      </c>
      <c r="N455">
        <v>3</v>
      </c>
      <c r="O455">
        <v>3</v>
      </c>
    </row>
    <row r="456" spans="2:15" x14ac:dyDescent="0.3">
      <c r="B456">
        <v>48</v>
      </c>
      <c r="C456" t="s">
        <v>18</v>
      </c>
      <c r="D456">
        <v>163</v>
      </c>
      <c r="E456">
        <v>2</v>
      </c>
      <c r="F456">
        <v>595</v>
      </c>
      <c r="G456">
        <v>2</v>
      </c>
      <c r="H456" t="s">
        <v>15</v>
      </c>
      <c r="I456" t="s">
        <v>16</v>
      </c>
      <c r="J456">
        <v>4</v>
      </c>
      <c r="K456" t="s">
        <v>21</v>
      </c>
      <c r="L456" t="s">
        <v>18</v>
      </c>
      <c r="M456" s="5">
        <v>14</v>
      </c>
      <c r="N456">
        <v>1</v>
      </c>
      <c r="O456">
        <v>3</v>
      </c>
    </row>
    <row r="457" spans="2:15" x14ac:dyDescent="0.3">
      <c r="B457">
        <v>55</v>
      </c>
      <c r="C457" t="s">
        <v>18</v>
      </c>
      <c r="D457">
        <v>1117</v>
      </c>
      <c r="E457">
        <v>18</v>
      </c>
      <c r="F457">
        <v>597</v>
      </c>
      <c r="G457">
        <v>1</v>
      </c>
      <c r="H457" t="s">
        <v>15</v>
      </c>
      <c r="I457" t="s">
        <v>26</v>
      </c>
      <c r="J457">
        <v>2</v>
      </c>
      <c r="K457" t="s">
        <v>17</v>
      </c>
      <c r="L457" t="s">
        <v>18</v>
      </c>
      <c r="M457" s="5">
        <v>23</v>
      </c>
      <c r="N457">
        <v>4</v>
      </c>
      <c r="O457">
        <v>3</v>
      </c>
    </row>
    <row r="458" spans="2:15" x14ac:dyDescent="0.3">
      <c r="B458">
        <v>41</v>
      </c>
      <c r="C458" t="s">
        <v>18</v>
      </c>
      <c r="D458">
        <v>267</v>
      </c>
      <c r="E458">
        <v>10</v>
      </c>
      <c r="F458">
        <v>599</v>
      </c>
      <c r="G458">
        <v>4</v>
      </c>
      <c r="H458" t="s">
        <v>19</v>
      </c>
      <c r="I458" t="s">
        <v>16</v>
      </c>
      <c r="J458">
        <v>4</v>
      </c>
      <c r="K458" t="s">
        <v>17</v>
      </c>
      <c r="L458" t="s">
        <v>18</v>
      </c>
      <c r="M458" s="5">
        <v>14</v>
      </c>
      <c r="N458">
        <v>4</v>
      </c>
      <c r="O458">
        <v>3</v>
      </c>
    </row>
    <row r="459" spans="2:15" x14ac:dyDescent="0.3">
      <c r="B459">
        <v>35</v>
      </c>
      <c r="C459" t="s">
        <v>18</v>
      </c>
      <c r="D459">
        <v>619</v>
      </c>
      <c r="E459">
        <v>1</v>
      </c>
      <c r="F459">
        <v>600</v>
      </c>
      <c r="G459">
        <v>2</v>
      </c>
      <c r="H459" t="s">
        <v>19</v>
      </c>
      <c r="I459" t="s">
        <v>16</v>
      </c>
      <c r="J459">
        <v>3</v>
      </c>
      <c r="K459" t="s">
        <v>21</v>
      </c>
      <c r="L459" t="s">
        <v>18</v>
      </c>
      <c r="M459" s="5">
        <v>11</v>
      </c>
      <c r="N459">
        <v>3</v>
      </c>
      <c r="O459">
        <v>3</v>
      </c>
    </row>
    <row r="460" spans="2:15" x14ac:dyDescent="0.3">
      <c r="B460">
        <v>40</v>
      </c>
      <c r="C460" t="s">
        <v>18</v>
      </c>
      <c r="D460">
        <v>302</v>
      </c>
      <c r="E460">
        <v>6</v>
      </c>
      <c r="F460">
        <v>601</v>
      </c>
      <c r="G460">
        <v>2</v>
      </c>
      <c r="H460" t="s">
        <v>15</v>
      </c>
      <c r="I460" t="s">
        <v>24</v>
      </c>
      <c r="J460">
        <v>3</v>
      </c>
      <c r="K460" t="s">
        <v>17</v>
      </c>
      <c r="L460" t="s">
        <v>18</v>
      </c>
      <c r="M460" s="5">
        <v>15</v>
      </c>
      <c r="N460">
        <v>3</v>
      </c>
      <c r="O460">
        <v>3</v>
      </c>
    </row>
    <row r="461" spans="2:15" x14ac:dyDescent="0.3">
      <c r="B461">
        <v>39</v>
      </c>
      <c r="C461" t="s">
        <v>18</v>
      </c>
      <c r="D461">
        <v>443</v>
      </c>
      <c r="E461">
        <v>8</v>
      </c>
      <c r="F461">
        <v>602</v>
      </c>
      <c r="G461">
        <v>3</v>
      </c>
      <c r="H461" t="s">
        <v>15</v>
      </c>
      <c r="I461" t="s">
        <v>22</v>
      </c>
      <c r="J461">
        <v>3</v>
      </c>
      <c r="K461" t="s">
        <v>21</v>
      </c>
      <c r="L461" t="s">
        <v>18</v>
      </c>
      <c r="M461" s="5">
        <v>11</v>
      </c>
      <c r="N461">
        <v>1</v>
      </c>
      <c r="O461">
        <v>3</v>
      </c>
    </row>
    <row r="462" spans="2:15" x14ac:dyDescent="0.3">
      <c r="B462">
        <v>31</v>
      </c>
      <c r="C462" t="s">
        <v>18</v>
      </c>
      <c r="D462">
        <v>828</v>
      </c>
      <c r="E462">
        <v>2</v>
      </c>
      <c r="F462">
        <v>604</v>
      </c>
      <c r="G462">
        <v>2</v>
      </c>
      <c r="H462" t="s">
        <v>19</v>
      </c>
      <c r="I462" t="s">
        <v>16</v>
      </c>
      <c r="J462">
        <v>4</v>
      </c>
      <c r="K462" t="s">
        <v>17</v>
      </c>
      <c r="L462" t="s">
        <v>14</v>
      </c>
      <c r="M462" s="5">
        <v>13</v>
      </c>
      <c r="N462">
        <v>3</v>
      </c>
      <c r="O462">
        <v>4</v>
      </c>
    </row>
    <row r="463" spans="2:15" x14ac:dyDescent="0.3">
      <c r="B463">
        <v>42</v>
      </c>
      <c r="C463" t="s">
        <v>18</v>
      </c>
      <c r="D463">
        <v>805.3360655737705</v>
      </c>
      <c r="E463">
        <v>24</v>
      </c>
      <c r="F463">
        <v>605</v>
      </c>
      <c r="G463">
        <v>4</v>
      </c>
      <c r="H463" t="s">
        <v>19</v>
      </c>
      <c r="I463" t="s">
        <v>24</v>
      </c>
      <c r="J463">
        <v>1</v>
      </c>
      <c r="K463" t="s">
        <v>21</v>
      </c>
      <c r="L463" t="s">
        <v>14</v>
      </c>
      <c r="M463" s="5">
        <v>21</v>
      </c>
      <c r="N463">
        <v>4</v>
      </c>
      <c r="O463">
        <v>2</v>
      </c>
    </row>
    <row r="464" spans="2:15" x14ac:dyDescent="0.3">
      <c r="B464">
        <v>45</v>
      </c>
      <c r="C464" t="s">
        <v>18</v>
      </c>
      <c r="D464">
        <v>561</v>
      </c>
      <c r="E464">
        <v>2</v>
      </c>
      <c r="F464">
        <v>606</v>
      </c>
      <c r="G464">
        <v>4</v>
      </c>
      <c r="H464" t="s">
        <v>19</v>
      </c>
      <c r="I464" t="s">
        <v>16</v>
      </c>
      <c r="J464">
        <v>2</v>
      </c>
      <c r="K464" t="s">
        <v>21</v>
      </c>
      <c r="L464" t="s">
        <v>18</v>
      </c>
      <c r="M464" s="5">
        <v>19</v>
      </c>
      <c r="N464">
        <v>2</v>
      </c>
      <c r="O464">
        <v>4</v>
      </c>
    </row>
    <row r="465" spans="2:15" x14ac:dyDescent="0.3">
      <c r="B465">
        <v>26</v>
      </c>
      <c r="C465" t="s">
        <v>14</v>
      </c>
      <c r="D465">
        <v>735.95555555555552</v>
      </c>
      <c r="E465">
        <v>17</v>
      </c>
      <c r="F465">
        <v>608</v>
      </c>
      <c r="G465">
        <v>2</v>
      </c>
      <c r="H465" t="s">
        <v>15</v>
      </c>
      <c r="I465" t="s">
        <v>29</v>
      </c>
      <c r="J465">
        <v>3</v>
      </c>
      <c r="K465" t="s">
        <v>23</v>
      </c>
      <c r="L465" t="s">
        <v>14</v>
      </c>
      <c r="M465" s="5">
        <v>11</v>
      </c>
      <c r="N465">
        <v>2</v>
      </c>
      <c r="O465">
        <v>2</v>
      </c>
    </row>
    <row r="466" spans="2:15" x14ac:dyDescent="0.3">
      <c r="B466">
        <v>29</v>
      </c>
      <c r="C466" t="s">
        <v>18</v>
      </c>
      <c r="D466">
        <v>232</v>
      </c>
      <c r="E466">
        <v>19</v>
      </c>
      <c r="F466">
        <v>611</v>
      </c>
      <c r="G466">
        <v>4</v>
      </c>
      <c r="H466" t="s">
        <v>19</v>
      </c>
      <c r="I466" t="s">
        <v>24</v>
      </c>
      <c r="J466">
        <v>4</v>
      </c>
      <c r="K466" t="s">
        <v>23</v>
      </c>
      <c r="L466" t="s">
        <v>18</v>
      </c>
      <c r="M466" s="5">
        <v>12</v>
      </c>
      <c r="N466">
        <v>2</v>
      </c>
      <c r="O466">
        <v>4</v>
      </c>
    </row>
    <row r="467" spans="2:15" x14ac:dyDescent="0.3">
      <c r="B467">
        <v>33</v>
      </c>
      <c r="C467" t="s">
        <v>18</v>
      </c>
      <c r="D467">
        <v>922</v>
      </c>
      <c r="E467">
        <v>1</v>
      </c>
      <c r="F467">
        <v>612</v>
      </c>
      <c r="G467">
        <v>1</v>
      </c>
      <c r="H467" t="s">
        <v>15</v>
      </c>
      <c r="I467" t="s">
        <v>28</v>
      </c>
      <c r="J467">
        <v>3</v>
      </c>
      <c r="K467" t="s">
        <v>23</v>
      </c>
      <c r="L467" t="s">
        <v>18</v>
      </c>
      <c r="M467" s="5">
        <v>19</v>
      </c>
      <c r="N467">
        <v>3</v>
      </c>
      <c r="O467">
        <v>3</v>
      </c>
    </row>
    <row r="468" spans="2:15" x14ac:dyDescent="0.3">
      <c r="B468">
        <v>31</v>
      </c>
      <c r="C468" t="s">
        <v>18</v>
      </c>
      <c r="D468">
        <v>777.51162790697674</v>
      </c>
      <c r="E468">
        <v>7</v>
      </c>
      <c r="F468">
        <v>613</v>
      </c>
      <c r="G468">
        <v>3</v>
      </c>
      <c r="H468" t="s">
        <v>19</v>
      </c>
      <c r="I468" t="s">
        <v>26</v>
      </c>
      <c r="J468">
        <v>4</v>
      </c>
      <c r="K468" t="s">
        <v>23</v>
      </c>
      <c r="L468" t="s">
        <v>18</v>
      </c>
      <c r="M468" s="5">
        <v>21</v>
      </c>
      <c r="N468">
        <v>3</v>
      </c>
      <c r="O468">
        <v>2</v>
      </c>
    </row>
    <row r="469" spans="2:15" x14ac:dyDescent="0.3">
      <c r="B469">
        <v>18</v>
      </c>
      <c r="C469" t="s">
        <v>14</v>
      </c>
      <c r="D469">
        <v>1306</v>
      </c>
      <c r="E469">
        <v>5</v>
      </c>
      <c r="F469">
        <v>614</v>
      </c>
      <c r="G469">
        <v>2</v>
      </c>
      <c r="H469" t="s">
        <v>19</v>
      </c>
      <c r="I469" t="s">
        <v>27</v>
      </c>
      <c r="J469">
        <v>2</v>
      </c>
      <c r="K469" t="s">
        <v>17</v>
      </c>
      <c r="L469" t="s">
        <v>14</v>
      </c>
      <c r="M469" s="5">
        <v>14</v>
      </c>
      <c r="N469">
        <v>4</v>
      </c>
      <c r="O469">
        <v>3</v>
      </c>
    </row>
    <row r="470" spans="2:15" x14ac:dyDescent="0.3">
      <c r="B470">
        <v>40</v>
      </c>
      <c r="C470" t="s">
        <v>18</v>
      </c>
      <c r="D470">
        <v>787.54826254826253</v>
      </c>
      <c r="E470">
        <v>28</v>
      </c>
      <c r="F470">
        <v>615</v>
      </c>
      <c r="G470">
        <v>3</v>
      </c>
      <c r="H470" t="s">
        <v>19</v>
      </c>
      <c r="I470" t="s">
        <v>16</v>
      </c>
      <c r="J470">
        <v>1</v>
      </c>
      <c r="K470" t="s">
        <v>23</v>
      </c>
      <c r="L470" t="s">
        <v>18</v>
      </c>
      <c r="M470" s="5">
        <v>15</v>
      </c>
      <c r="N470">
        <v>3</v>
      </c>
      <c r="O470">
        <v>3</v>
      </c>
    </row>
    <row r="471" spans="2:15" x14ac:dyDescent="0.3">
      <c r="B471">
        <v>41</v>
      </c>
      <c r="C471" t="s">
        <v>18</v>
      </c>
      <c r="D471">
        <v>509</v>
      </c>
      <c r="E471">
        <v>2</v>
      </c>
      <c r="F471">
        <v>616</v>
      </c>
      <c r="G471">
        <v>1</v>
      </c>
      <c r="H471" t="s">
        <v>15</v>
      </c>
      <c r="I471" t="s">
        <v>25</v>
      </c>
      <c r="J471">
        <v>3</v>
      </c>
      <c r="K471" t="s">
        <v>17</v>
      </c>
      <c r="L471" t="s">
        <v>14</v>
      </c>
      <c r="M471" s="5">
        <v>17</v>
      </c>
      <c r="N471">
        <v>1</v>
      </c>
      <c r="O471">
        <v>3</v>
      </c>
    </row>
    <row r="472" spans="2:15" x14ac:dyDescent="0.3">
      <c r="B472">
        <v>26</v>
      </c>
      <c r="C472" t="s">
        <v>18</v>
      </c>
      <c r="D472">
        <v>775</v>
      </c>
      <c r="E472">
        <v>29</v>
      </c>
      <c r="F472">
        <v>618</v>
      </c>
      <c r="G472">
        <v>1</v>
      </c>
      <c r="H472" t="s">
        <v>19</v>
      </c>
      <c r="I472" t="s">
        <v>16</v>
      </c>
      <c r="J472">
        <v>3</v>
      </c>
      <c r="K472" t="s">
        <v>23</v>
      </c>
      <c r="L472" t="s">
        <v>18</v>
      </c>
      <c r="M472" s="5">
        <v>12</v>
      </c>
      <c r="N472">
        <v>1</v>
      </c>
      <c r="O472">
        <v>3</v>
      </c>
    </row>
    <row r="473" spans="2:15" x14ac:dyDescent="0.3">
      <c r="B473">
        <v>35</v>
      </c>
      <c r="C473" t="s">
        <v>18</v>
      </c>
      <c r="D473">
        <v>195</v>
      </c>
      <c r="E473">
        <v>1</v>
      </c>
      <c r="F473">
        <v>620</v>
      </c>
      <c r="G473">
        <v>1</v>
      </c>
      <c r="H473" t="s">
        <v>15</v>
      </c>
      <c r="I473" t="s">
        <v>16</v>
      </c>
      <c r="J473">
        <v>3</v>
      </c>
      <c r="K473" t="s">
        <v>17</v>
      </c>
      <c r="L473" t="s">
        <v>18</v>
      </c>
      <c r="M473" s="5">
        <v>14.945945945945946</v>
      </c>
      <c r="N473">
        <v>4</v>
      </c>
      <c r="O473">
        <v>3</v>
      </c>
    </row>
    <row r="474" spans="2:15" x14ac:dyDescent="0.3">
      <c r="B474">
        <v>34</v>
      </c>
      <c r="C474" t="s">
        <v>18</v>
      </c>
      <c r="D474">
        <v>258</v>
      </c>
      <c r="E474">
        <v>21</v>
      </c>
      <c r="F474">
        <v>621</v>
      </c>
      <c r="G474">
        <v>4</v>
      </c>
      <c r="H474" t="s">
        <v>19</v>
      </c>
      <c r="I474" t="s">
        <v>16</v>
      </c>
      <c r="J474">
        <v>4</v>
      </c>
      <c r="K474" t="s">
        <v>17</v>
      </c>
      <c r="L474" t="s">
        <v>18</v>
      </c>
      <c r="M474" s="5">
        <v>14.945945945945946</v>
      </c>
      <c r="N474">
        <v>4</v>
      </c>
      <c r="O474">
        <v>3</v>
      </c>
    </row>
    <row r="475" spans="2:15" x14ac:dyDescent="0.3">
      <c r="B475">
        <v>26</v>
      </c>
      <c r="C475" t="s">
        <v>14</v>
      </c>
      <c r="D475">
        <v>471</v>
      </c>
      <c r="E475">
        <v>24</v>
      </c>
      <c r="F475">
        <v>622</v>
      </c>
      <c r="G475">
        <v>3</v>
      </c>
      <c r="H475" t="s">
        <v>19</v>
      </c>
      <c r="I475" t="s">
        <v>22</v>
      </c>
      <c r="J475">
        <v>4</v>
      </c>
      <c r="K475" t="s">
        <v>17</v>
      </c>
      <c r="L475" t="s">
        <v>14</v>
      </c>
      <c r="M475" s="5">
        <v>15.173076923076923</v>
      </c>
      <c r="N475">
        <v>2</v>
      </c>
      <c r="O475">
        <v>1</v>
      </c>
    </row>
    <row r="476" spans="2:15" x14ac:dyDescent="0.3">
      <c r="B476">
        <v>37</v>
      </c>
      <c r="C476" t="s">
        <v>18</v>
      </c>
      <c r="D476">
        <v>799</v>
      </c>
      <c r="E476">
        <v>1</v>
      </c>
      <c r="F476">
        <v>623</v>
      </c>
      <c r="G476">
        <v>2</v>
      </c>
      <c r="H476" t="s">
        <v>15</v>
      </c>
      <c r="I476" t="s">
        <v>24</v>
      </c>
      <c r="J476">
        <v>4</v>
      </c>
      <c r="K476" t="s">
        <v>17</v>
      </c>
      <c r="L476" t="s">
        <v>18</v>
      </c>
      <c r="M476" s="5">
        <v>15.345132743362832</v>
      </c>
      <c r="N476">
        <v>4</v>
      </c>
      <c r="O476">
        <v>4</v>
      </c>
    </row>
    <row r="477" spans="2:15" x14ac:dyDescent="0.3">
      <c r="B477">
        <v>46</v>
      </c>
      <c r="C477" t="s">
        <v>18</v>
      </c>
      <c r="D477">
        <v>1034</v>
      </c>
      <c r="E477">
        <v>18</v>
      </c>
      <c r="F477">
        <v>624</v>
      </c>
      <c r="G477">
        <v>1</v>
      </c>
      <c r="H477" t="s">
        <v>15</v>
      </c>
      <c r="I477" t="s">
        <v>25</v>
      </c>
      <c r="J477">
        <v>3</v>
      </c>
      <c r="K477" t="s">
        <v>21</v>
      </c>
      <c r="L477" t="s">
        <v>18</v>
      </c>
      <c r="M477" s="5">
        <v>15.69811320754717</v>
      </c>
      <c r="N477">
        <v>4</v>
      </c>
      <c r="O477">
        <v>2</v>
      </c>
    </row>
    <row r="478" spans="2:15" x14ac:dyDescent="0.3">
      <c r="B478">
        <v>41</v>
      </c>
      <c r="C478" t="s">
        <v>18</v>
      </c>
      <c r="D478">
        <v>777.51162790697674</v>
      </c>
      <c r="E478">
        <v>2</v>
      </c>
      <c r="F478">
        <v>625</v>
      </c>
      <c r="G478">
        <v>2</v>
      </c>
      <c r="H478" t="s">
        <v>15</v>
      </c>
      <c r="I478" t="s">
        <v>26</v>
      </c>
      <c r="J478">
        <v>1</v>
      </c>
      <c r="K478" t="s">
        <v>21</v>
      </c>
      <c r="L478" t="s">
        <v>18</v>
      </c>
      <c r="M478" s="5">
        <v>15.049382716049383</v>
      </c>
      <c r="N478">
        <v>2</v>
      </c>
      <c r="O478">
        <v>3</v>
      </c>
    </row>
    <row r="479" spans="2:15" x14ac:dyDescent="0.3">
      <c r="B479">
        <v>37</v>
      </c>
      <c r="C479" t="s">
        <v>18</v>
      </c>
      <c r="D479">
        <v>142</v>
      </c>
      <c r="E479">
        <v>9</v>
      </c>
      <c r="F479">
        <v>626</v>
      </c>
      <c r="G479">
        <v>1</v>
      </c>
      <c r="H479" t="s">
        <v>19</v>
      </c>
      <c r="I479" t="s">
        <v>16</v>
      </c>
      <c r="J479">
        <v>2</v>
      </c>
      <c r="K479" t="s">
        <v>23</v>
      </c>
      <c r="L479" t="s">
        <v>18</v>
      </c>
      <c r="M479" s="5">
        <v>14.945945945945946</v>
      </c>
      <c r="N479">
        <v>4</v>
      </c>
      <c r="O479">
        <v>3</v>
      </c>
    </row>
    <row r="480" spans="2:15" x14ac:dyDescent="0.3">
      <c r="B480">
        <v>52</v>
      </c>
      <c r="C480" t="s">
        <v>18</v>
      </c>
      <c r="D480">
        <v>773.53418803418799</v>
      </c>
      <c r="E480">
        <v>6</v>
      </c>
      <c r="F480">
        <v>630</v>
      </c>
      <c r="G480">
        <v>4</v>
      </c>
      <c r="H480" t="s">
        <v>19</v>
      </c>
      <c r="I480" t="s">
        <v>20</v>
      </c>
      <c r="J480">
        <v>1</v>
      </c>
      <c r="K480" t="s">
        <v>23</v>
      </c>
      <c r="L480" t="s">
        <v>14</v>
      </c>
      <c r="M480" s="5">
        <v>12</v>
      </c>
      <c r="N480">
        <v>2</v>
      </c>
      <c r="O480">
        <v>3</v>
      </c>
    </row>
    <row r="481" spans="2:15" x14ac:dyDescent="0.3">
      <c r="B481">
        <v>32</v>
      </c>
      <c r="C481" t="s">
        <v>14</v>
      </c>
      <c r="D481">
        <v>1474</v>
      </c>
      <c r="E481">
        <v>11</v>
      </c>
      <c r="F481">
        <v>631</v>
      </c>
      <c r="G481">
        <v>4</v>
      </c>
      <c r="H481" t="s">
        <v>19</v>
      </c>
      <c r="I481" t="s">
        <v>16</v>
      </c>
      <c r="J481">
        <v>3</v>
      </c>
      <c r="K481" t="s">
        <v>21</v>
      </c>
      <c r="L481" t="s">
        <v>18</v>
      </c>
      <c r="M481" s="5">
        <v>12</v>
      </c>
      <c r="N481">
        <v>4</v>
      </c>
      <c r="O481">
        <v>3</v>
      </c>
    </row>
    <row r="482" spans="2:15" x14ac:dyDescent="0.3">
      <c r="B482">
        <v>24</v>
      </c>
      <c r="C482" t="s">
        <v>18</v>
      </c>
      <c r="D482">
        <v>535</v>
      </c>
      <c r="E482">
        <v>24</v>
      </c>
      <c r="F482">
        <v>632</v>
      </c>
      <c r="G482">
        <v>4</v>
      </c>
      <c r="H482" t="s">
        <v>19</v>
      </c>
      <c r="I482" t="s">
        <v>27</v>
      </c>
      <c r="J482">
        <v>4</v>
      </c>
      <c r="K482" t="s">
        <v>21</v>
      </c>
      <c r="L482" t="s">
        <v>18</v>
      </c>
      <c r="M482" s="5">
        <v>13</v>
      </c>
      <c r="N482">
        <v>3</v>
      </c>
      <c r="O482">
        <v>3</v>
      </c>
    </row>
    <row r="483" spans="2:15" x14ac:dyDescent="0.3">
      <c r="B483">
        <v>38</v>
      </c>
      <c r="C483" t="s">
        <v>18</v>
      </c>
      <c r="D483">
        <v>843.5826086956522</v>
      </c>
      <c r="E483">
        <v>10</v>
      </c>
      <c r="F483">
        <v>634</v>
      </c>
      <c r="G483">
        <v>3</v>
      </c>
      <c r="H483" t="s">
        <v>15</v>
      </c>
      <c r="I483" t="s">
        <v>25</v>
      </c>
      <c r="J483">
        <v>3</v>
      </c>
      <c r="K483" t="s">
        <v>21</v>
      </c>
      <c r="L483" t="s">
        <v>18</v>
      </c>
      <c r="M483" s="5">
        <v>19</v>
      </c>
      <c r="N483">
        <v>3</v>
      </c>
      <c r="O483">
        <v>3</v>
      </c>
    </row>
    <row r="484" spans="2:15" x14ac:dyDescent="0.3">
      <c r="B484">
        <v>37</v>
      </c>
      <c r="C484" t="s">
        <v>18</v>
      </c>
      <c r="D484">
        <v>446</v>
      </c>
      <c r="E484">
        <v>1</v>
      </c>
      <c r="F484">
        <v>635</v>
      </c>
      <c r="G484">
        <v>2</v>
      </c>
      <c r="H484" t="s">
        <v>15</v>
      </c>
      <c r="I484" t="s">
        <v>24</v>
      </c>
      <c r="J484">
        <v>2</v>
      </c>
      <c r="K484" t="s">
        <v>21</v>
      </c>
      <c r="L484" t="s">
        <v>18</v>
      </c>
      <c r="M484" s="5">
        <v>12</v>
      </c>
      <c r="N484">
        <v>2</v>
      </c>
      <c r="O484">
        <v>2</v>
      </c>
    </row>
    <row r="485" spans="2:15" x14ac:dyDescent="0.3">
      <c r="B485">
        <v>49</v>
      </c>
      <c r="C485" t="s">
        <v>18</v>
      </c>
      <c r="D485">
        <v>1245</v>
      </c>
      <c r="E485">
        <v>18</v>
      </c>
      <c r="F485">
        <v>638</v>
      </c>
      <c r="G485">
        <v>4</v>
      </c>
      <c r="H485" t="s">
        <v>19</v>
      </c>
      <c r="I485" t="s">
        <v>28</v>
      </c>
      <c r="J485">
        <v>3</v>
      </c>
      <c r="K485" t="s">
        <v>23</v>
      </c>
      <c r="L485" t="s">
        <v>14</v>
      </c>
      <c r="M485" s="5">
        <v>17</v>
      </c>
      <c r="N485">
        <v>3</v>
      </c>
      <c r="O485">
        <v>3</v>
      </c>
    </row>
    <row r="486" spans="2:15" x14ac:dyDescent="0.3">
      <c r="B486">
        <v>24</v>
      </c>
      <c r="C486" t="s">
        <v>18</v>
      </c>
      <c r="D486">
        <v>773.53418803418799</v>
      </c>
      <c r="E486">
        <v>23</v>
      </c>
      <c r="F486">
        <v>639</v>
      </c>
      <c r="G486">
        <v>2</v>
      </c>
      <c r="H486" t="s">
        <v>19</v>
      </c>
      <c r="I486" t="s">
        <v>20</v>
      </c>
      <c r="J486">
        <v>4</v>
      </c>
      <c r="K486" t="s">
        <v>21</v>
      </c>
      <c r="L486" t="s">
        <v>14</v>
      </c>
      <c r="M486" s="5">
        <v>11</v>
      </c>
      <c r="N486">
        <v>2</v>
      </c>
      <c r="O486">
        <v>3</v>
      </c>
    </row>
    <row r="487" spans="2:15" x14ac:dyDescent="0.3">
      <c r="B487">
        <v>26</v>
      </c>
      <c r="C487" t="s">
        <v>18</v>
      </c>
      <c r="D487">
        <v>787.54826254826253</v>
      </c>
      <c r="E487">
        <v>28</v>
      </c>
      <c r="F487">
        <v>641</v>
      </c>
      <c r="G487">
        <v>1</v>
      </c>
      <c r="H487" t="s">
        <v>19</v>
      </c>
      <c r="I487" t="s">
        <v>16</v>
      </c>
      <c r="J487">
        <v>2</v>
      </c>
      <c r="K487" t="s">
        <v>21</v>
      </c>
      <c r="L487" t="s">
        <v>18</v>
      </c>
      <c r="M487" s="5">
        <v>20</v>
      </c>
      <c r="N487">
        <v>4</v>
      </c>
      <c r="O487">
        <v>4</v>
      </c>
    </row>
    <row r="488" spans="2:15" x14ac:dyDescent="0.3">
      <c r="B488">
        <v>24</v>
      </c>
      <c r="C488" t="s">
        <v>18</v>
      </c>
      <c r="D488">
        <v>823</v>
      </c>
      <c r="E488">
        <v>17</v>
      </c>
      <c r="F488">
        <v>643</v>
      </c>
      <c r="G488">
        <v>4</v>
      </c>
      <c r="H488" t="s">
        <v>19</v>
      </c>
      <c r="I488" t="s">
        <v>22</v>
      </c>
      <c r="J488">
        <v>2</v>
      </c>
      <c r="K488" t="s">
        <v>21</v>
      </c>
      <c r="L488" t="s">
        <v>18</v>
      </c>
      <c r="M488" s="5">
        <v>21</v>
      </c>
      <c r="N488">
        <v>4</v>
      </c>
      <c r="O488">
        <v>3</v>
      </c>
    </row>
    <row r="489" spans="2:15" x14ac:dyDescent="0.3">
      <c r="B489">
        <v>50</v>
      </c>
      <c r="C489" t="s">
        <v>18</v>
      </c>
      <c r="D489">
        <v>777.51162790697674</v>
      </c>
      <c r="E489">
        <v>3</v>
      </c>
      <c r="F489">
        <v>644</v>
      </c>
      <c r="G489">
        <v>1</v>
      </c>
      <c r="H489" t="s">
        <v>19</v>
      </c>
      <c r="I489" t="s">
        <v>26</v>
      </c>
      <c r="J489">
        <v>2</v>
      </c>
      <c r="K489" t="s">
        <v>21</v>
      </c>
      <c r="L489" t="s">
        <v>18</v>
      </c>
      <c r="M489" s="5">
        <v>11</v>
      </c>
      <c r="N489">
        <v>3</v>
      </c>
      <c r="O489">
        <v>3</v>
      </c>
    </row>
    <row r="490" spans="2:15" x14ac:dyDescent="0.3">
      <c r="B490">
        <v>25</v>
      </c>
      <c r="C490" t="s">
        <v>18</v>
      </c>
      <c r="D490">
        <v>622</v>
      </c>
      <c r="E490">
        <v>13</v>
      </c>
      <c r="F490">
        <v>645</v>
      </c>
      <c r="G490">
        <v>2</v>
      </c>
      <c r="H490" t="s">
        <v>19</v>
      </c>
      <c r="I490" t="s">
        <v>27</v>
      </c>
      <c r="J490">
        <v>3</v>
      </c>
      <c r="K490" t="s">
        <v>21</v>
      </c>
      <c r="L490" t="s">
        <v>18</v>
      </c>
      <c r="M490" s="5">
        <v>11</v>
      </c>
      <c r="N490">
        <v>3</v>
      </c>
      <c r="O490">
        <v>3</v>
      </c>
    </row>
    <row r="491" spans="2:15" x14ac:dyDescent="0.3">
      <c r="B491">
        <v>24</v>
      </c>
      <c r="C491" t="s">
        <v>14</v>
      </c>
      <c r="D491">
        <v>1287</v>
      </c>
      <c r="E491">
        <v>7</v>
      </c>
      <c r="F491">
        <v>647</v>
      </c>
      <c r="G491">
        <v>1</v>
      </c>
      <c r="H491" t="s">
        <v>15</v>
      </c>
      <c r="I491" t="s">
        <v>22</v>
      </c>
      <c r="J491">
        <v>3</v>
      </c>
      <c r="K491" t="s">
        <v>21</v>
      </c>
      <c r="L491" t="s">
        <v>14</v>
      </c>
      <c r="M491" s="5">
        <v>16</v>
      </c>
      <c r="N491">
        <v>4</v>
      </c>
      <c r="O491">
        <v>3</v>
      </c>
    </row>
    <row r="492" spans="2:15" x14ac:dyDescent="0.3">
      <c r="B492">
        <v>30</v>
      </c>
      <c r="C492" t="s">
        <v>14</v>
      </c>
      <c r="D492">
        <v>448</v>
      </c>
      <c r="E492">
        <v>12</v>
      </c>
      <c r="F492">
        <v>648</v>
      </c>
      <c r="G492">
        <v>2</v>
      </c>
      <c r="H492" t="s">
        <v>19</v>
      </c>
      <c r="I492" t="s">
        <v>27</v>
      </c>
      <c r="J492">
        <v>1</v>
      </c>
      <c r="K492" t="s">
        <v>21</v>
      </c>
      <c r="L492" t="s">
        <v>18</v>
      </c>
      <c r="M492" s="5">
        <v>18</v>
      </c>
      <c r="N492">
        <v>3</v>
      </c>
      <c r="O492">
        <v>4</v>
      </c>
    </row>
    <row r="493" spans="2:15" x14ac:dyDescent="0.3">
      <c r="B493">
        <v>34</v>
      </c>
      <c r="C493" t="s">
        <v>18</v>
      </c>
      <c r="D493">
        <v>254</v>
      </c>
      <c r="E493">
        <v>1</v>
      </c>
      <c r="F493">
        <v>649</v>
      </c>
      <c r="G493">
        <v>2</v>
      </c>
      <c r="H493" t="s">
        <v>19</v>
      </c>
      <c r="I493" t="s">
        <v>20</v>
      </c>
      <c r="J493">
        <v>4</v>
      </c>
      <c r="K493" t="s">
        <v>21</v>
      </c>
      <c r="L493" t="s">
        <v>14</v>
      </c>
      <c r="M493" s="5">
        <v>13</v>
      </c>
      <c r="N493">
        <v>4</v>
      </c>
      <c r="O493">
        <v>3</v>
      </c>
    </row>
    <row r="494" spans="2:15" x14ac:dyDescent="0.3">
      <c r="B494">
        <v>31</v>
      </c>
      <c r="C494" t="s">
        <v>14</v>
      </c>
      <c r="D494">
        <v>1365</v>
      </c>
      <c r="E494">
        <v>13</v>
      </c>
      <c r="F494">
        <v>650</v>
      </c>
      <c r="G494">
        <v>2</v>
      </c>
      <c r="H494" t="s">
        <v>19</v>
      </c>
      <c r="I494" t="s">
        <v>16</v>
      </c>
      <c r="J494">
        <v>1</v>
      </c>
      <c r="K494" t="s">
        <v>23</v>
      </c>
      <c r="L494" t="s">
        <v>18</v>
      </c>
      <c r="M494" s="5">
        <v>17</v>
      </c>
      <c r="N494">
        <v>3</v>
      </c>
      <c r="O494">
        <v>1</v>
      </c>
    </row>
    <row r="495" spans="2:15" x14ac:dyDescent="0.3">
      <c r="B495">
        <v>35</v>
      </c>
      <c r="C495" t="s">
        <v>18</v>
      </c>
      <c r="D495">
        <v>538</v>
      </c>
      <c r="E495">
        <v>25</v>
      </c>
      <c r="F495">
        <v>652</v>
      </c>
      <c r="G495">
        <v>1</v>
      </c>
      <c r="H495" t="s">
        <v>19</v>
      </c>
      <c r="I495" t="s">
        <v>22</v>
      </c>
      <c r="J495">
        <v>4</v>
      </c>
      <c r="K495" t="s">
        <v>17</v>
      </c>
      <c r="L495" t="s">
        <v>18</v>
      </c>
      <c r="M495" s="5">
        <v>14</v>
      </c>
      <c r="N495">
        <v>4</v>
      </c>
      <c r="O495">
        <v>3</v>
      </c>
    </row>
    <row r="496" spans="2:15" x14ac:dyDescent="0.3">
      <c r="B496">
        <v>31</v>
      </c>
      <c r="C496" t="s">
        <v>18</v>
      </c>
      <c r="D496">
        <v>525</v>
      </c>
      <c r="E496">
        <v>6</v>
      </c>
      <c r="F496">
        <v>653</v>
      </c>
      <c r="G496">
        <v>1</v>
      </c>
      <c r="H496" t="s">
        <v>19</v>
      </c>
      <c r="I496" t="s">
        <v>16</v>
      </c>
      <c r="J496">
        <v>4</v>
      </c>
      <c r="K496" t="s">
        <v>23</v>
      </c>
      <c r="L496" t="s">
        <v>18</v>
      </c>
      <c r="M496" s="5">
        <v>22</v>
      </c>
      <c r="N496">
        <v>4</v>
      </c>
      <c r="O496">
        <v>4</v>
      </c>
    </row>
    <row r="497" spans="2:15" x14ac:dyDescent="0.3">
      <c r="B497">
        <v>27</v>
      </c>
      <c r="C497" t="s">
        <v>18</v>
      </c>
      <c r="D497">
        <v>798</v>
      </c>
      <c r="E497">
        <v>6</v>
      </c>
      <c r="F497">
        <v>655</v>
      </c>
      <c r="G497">
        <v>1</v>
      </c>
      <c r="H497" t="s">
        <v>15</v>
      </c>
      <c r="I497" t="s">
        <v>20</v>
      </c>
      <c r="J497">
        <v>3</v>
      </c>
      <c r="K497" t="s">
        <v>23</v>
      </c>
      <c r="L497" t="s">
        <v>18</v>
      </c>
      <c r="M497" s="5">
        <v>12</v>
      </c>
      <c r="N497">
        <v>3</v>
      </c>
      <c r="O497">
        <v>2</v>
      </c>
    </row>
    <row r="498" spans="2:15" x14ac:dyDescent="0.3">
      <c r="B498">
        <v>37</v>
      </c>
      <c r="C498" t="s">
        <v>18</v>
      </c>
      <c r="D498">
        <v>558</v>
      </c>
      <c r="E498">
        <v>2</v>
      </c>
      <c r="F498">
        <v>656</v>
      </c>
      <c r="G498">
        <v>4</v>
      </c>
      <c r="H498" t="s">
        <v>19</v>
      </c>
      <c r="I498" t="s">
        <v>16</v>
      </c>
      <c r="J498">
        <v>3</v>
      </c>
      <c r="K498" t="s">
        <v>21</v>
      </c>
      <c r="L498" t="s">
        <v>14</v>
      </c>
      <c r="M498" s="5">
        <v>11</v>
      </c>
      <c r="N498">
        <v>3</v>
      </c>
      <c r="O498">
        <v>2</v>
      </c>
    </row>
    <row r="499" spans="2:15" x14ac:dyDescent="0.3">
      <c r="B499">
        <v>20</v>
      </c>
      <c r="C499" t="s">
        <v>18</v>
      </c>
      <c r="D499">
        <v>773.53418803418799</v>
      </c>
      <c r="E499">
        <v>1</v>
      </c>
      <c r="F499">
        <v>657</v>
      </c>
      <c r="G499">
        <v>4</v>
      </c>
      <c r="H499" t="s">
        <v>15</v>
      </c>
      <c r="I499" t="s">
        <v>20</v>
      </c>
      <c r="J499">
        <v>2</v>
      </c>
      <c r="K499" t="s">
        <v>17</v>
      </c>
      <c r="L499" t="s">
        <v>18</v>
      </c>
      <c r="M499" s="5">
        <v>13</v>
      </c>
      <c r="N499">
        <v>4</v>
      </c>
      <c r="O499">
        <v>4</v>
      </c>
    </row>
    <row r="500" spans="2:15" x14ac:dyDescent="0.3">
      <c r="B500">
        <v>42</v>
      </c>
      <c r="C500" t="s">
        <v>18</v>
      </c>
      <c r="D500">
        <v>622</v>
      </c>
      <c r="E500">
        <v>2</v>
      </c>
      <c r="F500">
        <v>659</v>
      </c>
      <c r="G500">
        <v>3</v>
      </c>
      <c r="H500" t="s">
        <v>15</v>
      </c>
      <c r="I500" t="s">
        <v>25</v>
      </c>
      <c r="J500">
        <v>4</v>
      </c>
      <c r="K500" t="s">
        <v>21</v>
      </c>
      <c r="L500" t="s">
        <v>18</v>
      </c>
      <c r="M500" s="5">
        <v>13</v>
      </c>
      <c r="N500">
        <v>2</v>
      </c>
      <c r="O500">
        <v>3</v>
      </c>
    </row>
    <row r="501" spans="2:15" x14ac:dyDescent="0.3">
      <c r="B501">
        <v>43</v>
      </c>
      <c r="C501" t="s">
        <v>18</v>
      </c>
      <c r="D501">
        <v>782</v>
      </c>
      <c r="E501">
        <v>6</v>
      </c>
      <c r="F501">
        <v>661</v>
      </c>
      <c r="G501">
        <v>2</v>
      </c>
      <c r="H501" t="s">
        <v>19</v>
      </c>
      <c r="I501" t="s">
        <v>28</v>
      </c>
      <c r="J501">
        <v>4</v>
      </c>
      <c r="K501" t="s">
        <v>23</v>
      </c>
      <c r="L501" t="s">
        <v>14</v>
      </c>
      <c r="M501" s="5">
        <v>14</v>
      </c>
      <c r="N501">
        <v>3</v>
      </c>
      <c r="O501">
        <v>2</v>
      </c>
    </row>
    <row r="502" spans="2:15" x14ac:dyDescent="0.3">
      <c r="B502">
        <v>38</v>
      </c>
      <c r="C502" t="s">
        <v>18</v>
      </c>
      <c r="D502">
        <v>362</v>
      </c>
      <c r="E502">
        <v>1</v>
      </c>
      <c r="F502">
        <v>662</v>
      </c>
      <c r="G502">
        <v>3</v>
      </c>
      <c r="H502" t="s">
        <v>15</v>
      </c>
      <c r="I502" t="s">
        <v>20</v>
      </c>
      <c r="J502">
        <v>1</v>
      </c>
      <c r="K502" t="s">
        <v>17</v>
      </c>
      <c r="L502" t="s">
        <v>18</v>
      </c>
      <c r="M502" s="5">
        <v>17</v>
      </c>
      <c r="N502">
        <v>4</v>
      </c>
      <c r="O502">
        <v>2</v>
      </c>
    </row>
    <row r="503" spans="2:15" x14ac:dyDescent="0.3">
      <c r="B503">
        <v>43</v>
      </c>
      <c r="C503" t="s">
        <v>18</v>
      </c>
      <c r="D503">
        <v>1001</v>
      </c>
      <c r="E503">
        <v>9</v>
      </c>
      <c r="F503">
        <v>663</v>
      </c>
      <c r="G503">
        <v>4</v>
      </c>
      <c r="H503" t="s">
        <v>19</v>
      </c>
      <c r="I503" t="s">
        <v>22</v>
      </c>
      <c r="J503">
        <v>3</v>
      </c>
      <c r="K503" t="s">
        <v>23</v>
      </c>
      <c r="L503" t="s">
        <v>14</v>
      </c>
      <c r="M503" s="5">
        <v>13</v>
      </c>
      <c r="N503">
        <v>2</v>
      </c>
      <c r="O503">
        <v>3</v>
      </c>
    </row>
    <row r="504" spans="2:15" x14ac:dyDescent="0.3">
      <c r="B504">
        <v>48</v>
      </c>
      <c r="C504" t="s">
        <v>18</v>
      </c>
      <c r="D504">
        <v>777.51162790697674</v>
      </c>
      <c r="E504">
        <v>1</v>
      </c>
      <c r="F504">
        <v>664</v>
      </c>
      <c r="G504">
        <v>4</v>
      </c>
      <c r="H504" t="s">
        <v>15</v>
      </c>
      <c r="I504" t="s">
        <v>26</v>
      </c>
      <c r="J504">
        <v>1</v>
      </c>
      <c r="K504" t="s">
        <v>21</v>
      </c>
      <c r="L504" t="s">
        <v>18</v>
      </c>
      <c r="M504" s="5">
        <v>11</v>
      </c>
      <c r="N504">
        <v>1</v>
      </c>
      <c r="O504">
        <v>1</v>
      </c>
    </row>
    <row r="505" spans="2:15" x14ac:dyDescent="0.3">
      <c r="B505">
        <v>44</v>
      </c>
      <c r="C505" t="s">
        <v>18</v>
      </c>
      <c r="D505">
        <v>735.95555555555552</v>
      </c>
      <c r="E505">
        <v>1</v>
      </c>
      <c r="F505">
        <v>665</v>
      </c>
      <c r="G505">
        <v>1</v>
      </c>
      <c r="H505" t="s">
        <v>15</v>
      </c>
      <c r="I505" t="s">
        <v>29</v>
      </c>
      <c r="J505">
        <v>3</v>
      </c>
      <c r="K505" t="s">
        <v>17</v>
      </c>
      <c r="L505" t="s">
        <v>18</v>
      </c>
      <c r="M505" s="5">
        <v>11</v>
      </c>
      <c r="N505">
        <v>2</v>
      </c>
      <c r="O505">
        <v>4</v>
      </c>
    </row>
    <row r="506" spans="2:15" x14ac:dyDescent="0.3">
      <c r="B506">
        <v>34</v>
      </c>
      <c r="C506" t="s">
        <v>18</v>
      </c>
      <c r="D506">
        <v>803.12121212121212</v>
      </c>
      <c r="E506">
        <v>14</v>
      </c>
      <c r="F506">
        <v>666</v>
      </c>
      <c r="G506">
        <v>3</v>
      </c>
      <c r="H506" t="s">
        <v>15</v>
      </c>
      <c r="I506" t="s">
        <v>27</v>
      </c>
      <c r="J506">
        <v>3</v>
      </c>
      <c r="K506" t="s">
        <v>23</v>
      </c>
      <c r="L506" t="s">
        <v>14</v>
      </c>
      <c r="M506" s="5">
        <v>18</v>
      </c>
      <c r="N506">
        <v>4</v>
      </c>
      <c r="O506">
        <v>3</v>
      </c>
    </row>
    <row r="507" spans="2:15" x14ac:dyDescent="0.3">
      <c r="B507">
        <v>27</v>
      </c>
      <c r="C507" t="s">
        <v>14</v>
      </c>
      <c r="D507">
        <v>1420</v>
      </c>
      <c r="E507">
        <v>2</v>
      </c>
      <c r="F507">
        <v>667</v>
      </c>
      <c r="G507">
        <v>3</v>
      </c>
      <c r="H507" t="s">
        <v>19</v>
      </c>
      <c r="I507" t="s">
        <v>27</v>
      </c>
      <c r="J507">
        <v>1</v>
      </c>
      <c r="K507" t="s">
        <v>23</v>
      </c>
      <c r="L507" t="s">
        <v>18</v>
      </c>
      <c r="M507" s="5">
        <v>11</v>
      </c>
      <c r="N507">
        <v>2</v>
      </c>
      <c r="O507">
        <v>3</v>
      </c>
    </row>
    <row r="508" spans="2:15" x14ac:dyDescent="0.3">
      <c r="B508">
        <v>21</v>
      </c>
      <c r="C508" t="s">
        <v>18</v>
      </c>
      <c r="D508">
        <v>1343</v>
      </c>
      <c r="E508">
        <v>22</v>
      </c>
      <c r="F508">
        <v>669</v>
      </c>
      <c r="G508">
        <v>3</v>
      </c>
      <c r="H508" t="s">
        <v>19</v>
      </c>
      <c r="I508" t="s">
        <v>27</v>
      </c>
      <c r="J508">
        <v>3</v>
      </c>
      <c r="K508" t="s">
        <v>17</v>
      </c>
      <c r="L508" t="s">
        <v>18</v>
      </c>
      <c r="M508" s="5">
        <v>15.492537313432836</v>
      </c>
      <c r="N508">
        <v>3</v>
      </c>
      <c r="O508">
        <v>3</v>
      </c>
    </row>
    <row r="509" spans="2:15" x14ac:dyDescent="0.3">
      <c r="B509">
        <v>44</v>
      </c>
      <c r="C509" t="s">
        <v>18</v>
      </c>
      <c r="D509">
        <v>1315</v>
      </c>
      <c r="E509">
        <v>3</v>
      </c>
      <c r="F509">
        <v>671</v>
      </c>
      <c r="G509">
        <v>4</v>
      </c>
      <c r="H509" t="s">
        <v>19</v>
      </c>
      <c r="I509" t="s">
        <v>26</v>
      </c>
      <c r="J509">
        <v>4</v>
      </c>
      <c r="K509" t="s">
        <v>21</v>
      </c>
      <c r="L509" t="s">
        <v>14</v>
      </c>
      <c r="M509" s="5">
        <v>12</v>
      </c>
      <c r="N509">
        <v>1</v>
      </c>
      <c r="O509">
        <v>4</v>
      </c>
    </row>
    <row r="510" spans="2:15" x14ac:dyDescent="0.3">
      <c r="B510">
        <v>22</v>
      </c>
      <c r="C510" t="s">
        <v>18</v>
      </c>
      <c r="D510">
        <v>604</v>
      </c>
      <c r="E510">
        <v>6</v>
      </c>
      <c r="F510">
        <v>675</v>
      </c>
      <c r="G510">
        <v>1</v>
      </c>
      <c r="H510" t="s">
        <v>19</v>
      </c>
      <c r="I510" t="s">
        <v>20</v>
      </c>
      <c r="J510">
        <v>3</v>
      </c>
      <c r="K510" t="s">
        <v>21</v>
      </c>
      <c r="L510" t="s">
        <v>18</v>
      </c>
      <c r="M510" s="5">
        <v>15.375527426160337</v>
      </c>
      <c r="N510">
        <v>4</v>
      </c>
      <c r="O510">
        <v>3</v>
      </c>
    </row>
    <row r="511" spans="2:15" x14ac:dyDescent="0.3">
      <c r="B511">
        <v>33</v>
      </c>
      <c r="C511" t="s">
        <v>18</v>
      </c>
      <c r="D511">
        <v>1216</v>
      </c>
      <c r="E511">
        <v>8</v>
      </c>
      <c r="F511">
        <v>677</v>
      </c>
      <c r="G511">
        <v>3</v>
      </c>
      <c r="H511" t="s">
        <v>19</v>
      </c>
      <c r="I511" t="s">
        <v>16</v>
      </c>
      <c r="J511">
        <v>3</v>
      </c>
      <c r="K511" t="s">
        <v>23</v>
      </c>
      <c r="L511" t="s">
        <v>18</v>
      </c>
      <c r="M511" s="5">
        <v>14.945945945945946</v>
      </c>
      <c r="N511">
        <v>4</v>
      </c>
      <c r="O511">
        <v>3</v>
      </c>
    </row>
    <row r="512" spans="2:15" x14ac:dyDescent="0.3">
      <c r="B512">
        <v>32</v>
      </c>
      <c r="C512" t="s">
        <v>18</v>
      </c>
      <c r="D512">
        <v>646</v>
      </c>
      <c r="E512">
        <v>9</v>
      </c>
      <c r="F512">
        <v>679</v>
      </c>
      <c r="G512">
        <v>1</v>
      </c>
      <c r="H512" t="s">
        <v>15</v>
      </c>
      <c r="I512" t="s">
        <v>20</v>
      </c>
      <c r="J512">
        <v>4</v>
      </c>
      <c r="K512" t="s">
        <v>21</v>
      </c>
      <c r="L512" t="s">
        <v>14</v>
      </c>
      <c r="M512" s="5">
        <v>15.375527426160337</v>
      </c>
      <c r="N512">
        <v>4</v>
      </c>
      <c r="O512">
        <v>2</v>
      </c>
    </row>
    <row r="513" spans="2:15" x14ac:dyDescent="0.3">
      <c r="B513">
        <v>30</v>
      </c>
      <c r="C513" t="s">
        <v>18</v>
      </c>
      <c r="D513">
        <v>160</v>
      </c>
      <c r="E513">
        <v>3</v>
      </c>
      <c r="F513">
        <v>680</v>
      </c>
      <c r="G513">
        <v>3</v>
      </c>
      <c r="H513" t="s">
        <v>15</v>
      </c>
      <c r="I513" t="s">
        <v>20</v>
      </c>
      <c r="J513">
        <v>3</v>
      </c>
      <c r="K513" t="s">
        <v>23</v>
      </c>
      <c r="L513" t="s">
        <v>18</v>
      </c>
      <c r="M513" s="5">
        <v>15.375527426160337</v>
      </c>
      <c r="N513">
        <v>3</v>
      </c>
      <c r="O513">
        <v>3</v>
      </c>
    </row>
    <row r="514" spans="2:15" x14ac:dyDescent="0.3">
      <c r="B514">
        <v>53</v>
      </c>
      <c r="C514" t="s">
        <v>18</v>
      </c>
      <c r="D514">
        <v>238</v>
      </c>
      <c r="E514">
        <v>1</v>
      </c>
      <c r="F514">
        <v>682</v>
      </c>
      <c r="G514">
        <v>4</v>
      </c>
      <c r="H514" t="s">
        <v>15</v>
      </c>
      <c r="I514" t="s">
        <v>16</v>
      </c>
      <c r="J514">
        <v>1</v>
      </c>
      <c r="K514" t="s">
        <v>17</v>
      </c>
      <c r="L514" t="s">
        <v>18</v>
      </c>
      <c r="M514" s="5">
        <v>14.945945945945946</v>
      </c>
      <c r="N514">
        <v>4</v>
      </c>
      <c r="O514">
        <v>4</v>
      </c>
    </row>
    <row r="515" spans="2:15" x14ac:dyDescent="0.3">
      <c r="B515">
        <v>34</v>
      </c>
      <c r="C515" t="s">
        <v>18</v>
      </c>
      <c r="D515">
        <v>773.53418803418799</v>
      </c>
      <c r="E515">
        <v>1</v>
      </c>
      <c r="F515">
        <v>683</v>
      </c>
      <c r="G515">
        <v>2</v>
      </c>
      <c r="H515" t="s">
        <v>19</v>
      </c>
      <c r="I515" t="s">
        <v>20</v>
      </c>
      <c r="J515">
        <v>4</v>
      </c>
      <c r="K515" t="s">
        <v>21</v>
      </c>
      <c r="L515" t="s">
        <v>18</v>
      </c>
      <c r="M515" s="5">
        <v>12</v>
      </c>
      <c r="N515">
        <v>4</v>
      </c>
      <c r="O515">
        <v>2</v>
      </c>
    </row>
    <row r="516" spans="2:15" x14ac:dyDescent="0.3">
      <c r="B516">
        <v>45</v>
      </c>
      <c r="C516" t="s">
        <v>14</v>
      </c>
      <c r="D516">
        <v>787.54826254826253</v>
      </c>
      <c r="E516">
        <v>26</v>
      </c>
      <c r="F516">
        <v>684</v>
      </c>
      <c r="G516">
        <v>1</v>
      </c>
      <c r="H516" t="s">
        <v>15</v>
      </c>
      <c r="I516" t="s">
        <v>16</v>
      </c>
      <c r="J516">
        <v>1</v>
      </c>
      <c r="K516" t="s">
        <v>21</v>
      </c>
      <c r="L516" t="s">
        <v>18</v>
      </c>
      <c r="M516" s="5">
        <v>14</v>
      </c>
      <c r="N516">
        <v>4</v>
      </c>
      <c r="O516">
        <v>3</v>
      </c>
    </row>
    <row r="517" spans="2:15" x14ac:dyDescent="0.3">
      <c r="B517">
        <v>26</v>
      </c>
      <c r="C517" t="s">
        <v>18</v>
      </c>
      <c r="D517">
        <v>991</v>
      </c>
      <c r="E517">
        <v>6</v>
      </c>
      <c r="F517">
        <v>686</v>
      </c>
      <c r="G517">
        <v>3</v>
      </c>
      <c r="H517" t="s">
        <v>15</v>
      </c>
      <c r="I517" t="s">
        <v>22</v>
      </c>
      <c r="J517">
        <v>4</v>
      </c>
      <c r="K517" t="s">
        <v>21</v>
      </c>
      <c r="L517" t="s">
        <v>14</v>
      </c>
      <c r="M517" s="5">
        <v>13</v>
      </c>
      <c r="N517">
        <v>3</v>
      </c>
      <c r="O517">
        <v>3</v>
      </c>
    </row>
    <row r="518" spans="2:15" x14ac:dyDescent="0.3">
      <c r="B518">
        <v>37</v>
      </c>
      <c r="C518" t="s">
        <v>18</v>
      </c>
      <c r="D518">
        <v>482</v>
      </c>
      <c r="E518">
        <v>3</v>
      </c>
      <c r="F518">
        <v>689</v>
      </c>
      <c r="G518">
        <v>3</v>
      </c>
      <c r="H518" t="s">
        <v>19</v>
      </c>
      <c r="I518" t="s">
        <v>24</v>
      </c>
      <c r="J518">
        <v>3</v>
      </c>
      <c r="K518" t="s">
        <v>21</v>
      </c>
      <c r="L518" t="s">
        <v>18</v>
      </c>
      <c r="M518" s="5">
        <v>15</v>
      </c>
      <c r="N518">
        <v>3</v>
      </c>
      <c r="O518">
        <v>3</v>
      </c>
    </row>
    <row r="519" spans="2:15" x14ac:dyDescent="0.3">
      <c r="B519">
        <v>29</v>
      </c>
      <c r="C519" t="s">
        <v>18</v>
      </c>
      <c r="D519">
        <v>1176</v>
      </c>
      <c r="E519">
        <v>3</v>
      </c>
      <c r="F519">
        <v>690</v>
      </c>
      <c r="G519">
        <v>2</v>
      </c>
      <c r="H519" t="s">
        <v>15</v>
      </c>
      <c r="I519" t="s">
        <v>16</v>
      </c>
      <c r="J519">
        <v>3</v>
      </c>
      <c r="K519" t="s">
        <v>21</v>
      </c>
      <c r="L519" t="s">
        <v>18</v>
      </c>
      <c r="M519" s="5">
        <v>14</v>
      </c>
      <c r="N519">
        <v>1</v>
      </c>
      <c r="O519">
        <v>2</v>
      </c>
    </row>
    <row r="520" spans="2:15" x14ac:dyDescent="0.3">
      <c r="B520">
        <v>35</v>
      </c>
      <c r="C520" t="s">
        <v>18</v>
      </c>
      <c r="D520">
        <v>1017</v>
      </c>
      <c r="E520">
        <v>6</v>
      </c>
      <c r="F520">
        <v>691</v>
      </c>
      <c r="G520">
        <v>2</v>
      </c>
      <c r="H520" t="s">
        <v>19</v>
      </c>
      <c r="I520" t="s">
        <v>20</v>
      </c>
      <c r="J520">
        <v>4</v>
      </c>
      <c r="K520" t="s">
        <v>17</v>
      </c>
      <c r="L520" t="s">
        <v>18</v>
      </c>
      <c r="M520" s="5">
        <v>13</v>
      </c>
      <c r="N520">
        <v>2</v>
      </c>
      <c r="O520">
        <v>3</v>
      </c>
    </row>
    <row r="521" spans="2:15" x14ac:dyDescent="0.3">
      <c r="B521">
        <v>33</v>
      </c>
      <c r="C521" t="s">
        <v>18</v>
      </c>
      <c r="D521">
        <v>1296</v>
      </c>
      <c r="E521">
        <v>6</v>
      </c>
      <c r="F521">
        <v>692</v>
      </c>
      <c r="G521">
        <v>3</v>
      </c>
      <c r="H521" t="s">
        <v>19</v>
      </c>
      <c r="I521" t="s">
        <v>25</v>
      </c>
      <c r="J521">
        <v>4</v>
      </c>
      <c r="K521" t="s">
        <v>23</v>
      </c>
      <c r="L521" t="s">
        <v>18</v>
      </c>
      <c r="M521" s="5">
        <v>23</v>
      </c>
      <c r="N521">
        <v>3</v>
      </c>
      <c r="O521">
        <v>1</v>
      </c>
    </row>
    <row r="522" spans="2:15" x14ac:dyDescent="0.3">
      <c r="B522">
        <v>54</v>
      </c>
      <c r="C522" t="s">
        <v>18</v>
      </c>
      <c r="D522">
        <v>397</v>
      </c>
      <c r="E522">
        <v>19</v>
      </c>
      <c r="F522">
        <v>698</v>
      </c>
      <c r="G522">
        <v>3</v>
      </c>
      <c r="H522" t="s">
        <v>19</v>
      </c>
      <c r="I522" t="s">
        <v>29</v>
      </c>
      <c r="J522">
        <v>2</v>
      </c>
      <c r="K522" t="s">
        <v>21</v>
      </c>
      <c r="L522" t="s">
        <v>18</v>
      </c>
      <c r="M522" s="5">
        <v>15</v>
      </c>
      <c r="N522">
        <v>3</v>
      </c>
      <c r="O522">
        <v>4</v>
      </c>
    </row>
    <row r="523" spans="2:15" x14ac:dyDescent="0.3">
      <c r="B523">
        <v>36</v>
      </c>
      <c r="C523" t="s">
        <v>18</v>
      </c>
      <c r="D523">
        <v>913</v>
      </c>
      <c r="E523">
        <v>9</v>
      </c>
      <c r="F523">
        <v>699</v>
      </c>
      <c r="G523">
        <v>2</v>
      </c>
      <c r="H523" t="s">
        <v>19</v>
      </c>
      <c r="I523" t="s">
        <v>24</v>
      </c>
      <c r="J523">
        <v>2</v>
      </c>
      <c r="K523" t="s">
        <v>23</v>
      </c>
      <c r="L523" t="s">
        <v>14</v>
      </c>
      <c r="M523" s="5">
        <v>11</v>
      </c>
      <c r="N523">
        <v>3</v>
      </c>
      <c r="O523">
        <v>3</v>
      </c>
    </row>
    <row r="524" spans="2:15" x14ac:dyDescent="0.3">
      <c r="B524">
        <v>27</v>
      </c>
      <c r="C524" t="s">
        <v>18</v>
      </c>
      <c r="D524">
        <v>1115</v>
      </c>
      <c r="E524">
        <v>3</v>
      </c>
      <c r="F524">
        <v>700</v>
      </c>
      <c r="G524">
        <v>1</v>
      </c>
      <c r="H524" t="s">
        <v>19</v>
      </c>
      <c r="I524" t="s">
        <v>20</v>
      </c>
      <c r="J524">
        <v>4</v>
      </c>
      <c r="K524" t="s">
        <v>17</v>
      </c>
      <c r="L524" t="s">
        <v>18</v>
      </c>
      <c r="M524" s="5">
        <v>13</v>
      </c>
      <c r="N524">
        <v>4</v>
      </c>
      <c r="O524">
        <v>3</v>
      </c>
    </row>
    <row r="525" spans="2:15" x14ac:dyDescent="0.3">
      <c r="B525">
        <v>20</v>
      </c>
      <c r="C525" t="s">
        <v>14</v>
      </c>
      <c r="D525">
        <v>1362</v>
      </c>
      <c r="E525">
        <v>10</v>
      </c>
      <c r="F525">
        <v>701</v>
      </c>
      <c r="G525">
        <v>4</v>
      </c>
      <c r="H525" t="s">
        <v>19</v>
      </c>
      <c r="I525" t="s">
        <v>20</v>
      </c>
      <c r="J525">
        <v>3</v>
      </c>
      <c r="K525" t="s">
        <v>17</v>
      </c>
      <c r="L525" t="s">
        <v>14</v>
      </c>
      <c r="M525" s="5">
        <v>11</v>
      </c>
      <c r="N525">
        <v>4</v>
      </c>
      <c r="O525">
        <v>3</v>
      </c>
    </row>
    <row r="526" spans="2:15" x14ac:dyDescent="0.3">
      <c r="B526">
        <v>33</v>
      </c>
      <c r="C526" t="s">
        <v>14</v>
      </c>
      <c r="D526">
        <v>1076</v>
      </c>
      <c r="E526">
        <v>3</v>
      </c>
      <c r="F526">
        <v>702</v>
      </c>
      <c r="G526">
        <v>1</v>
      </c>
      <c r="H526" t="s">
        <v>19</v>
      </c>
      <c r="I526" t="s">
        <v>20</v>
      </c>
      <c r="J526">
        <v>1</v>
      </c>
      <c r="K526" t="s">
        <v>17</v>
      </c>
      <c r="L526" t="s">
        <v>14</v>
      </c>
      <c r="M526" s="5">
        <v>11</v>
      </c>
      <c r="N526">
        <v>1</v>
      </c>
      <c r="O526">
        <v>3</v>
      </c>
    </row>
    <row r="527" spans="2:15" x14ac:dyDescent="0.3">
      <c r="B527">
        <v>35</v>
      </c>
      <c r="C527" t="s">
        <v>18</v>
      </c>
      <c r="D527">
        <v>727</v>
      </c>
      <c r="E527">
        <v>3</v>
      </c>
      <c r="F527">
        <v>704</v>
      </c>
      <c r="G527">
        <v>3</v>
      </c>
      <c r="H527" t="s">
        <v>19</v>
      </c>
      <c r="I527" t="s">
        <v>22</v>
      </c>
      <c r="J527">
        <v>3</v>
      </c>
      <c r="K527" t="s">
        <v>21</v>
      </c>
      <c r="L527" t="s">
        <v>18</v>
      </c>
      <c r="M527" s="5">
        <v>18</v>
      </c>
      <c r="N527">
        <v>3</v>
      </c>
      <c r="O527">
        <v>3</v>
      </c>
    </row>
    <row r="528" spans="2:15" x14ac:dyDescent="0.3">
      <c r="B528">
        <v>23</v>
      </c>
      <c r="C528" t="s">
        <v>18</v>
      </c>
      <c r="D528">
        <v>885</v>
      </c>
      <c r="E528">
        <v>4</v>
      </c>
      <c r="F528">
        <v>705</v>
      </c>
      <c r="G528">
        <v>1</v>
      </c>
      <c r="H528" t="s">
        <v>19</v>
      </c>
      <c r="I528" t="s">
        <v>20</v>
      </c>
      <c r="J528">
        <v>1</v>
      </c>
      <c r="K528" t="s">
        <v>21</v>
      </c>
      <c r="L528" t="s">
        <v>18</v>
      </c>
      <c r="M528" s="5">
        <v>16</v>
      </c>
      <c r="N528">
        <v>1</v>
      </c>
      <c r="O528">
        <v>4</v>
      </c>
    </row>
    <row r="529" spans="2:15" x14ac:dyDescent="0.3">
      <c r="B529">
        <v>25</v>
      </c>
      <c r="C529" t="s">
        <v>18</v>
      </c>
      <c r="D529">
        <v>787.54826254826253</v>
      </c>
      <c r="E529">
        <v>8</v>
      </c>
      <c r="F529">
        <v>707</v>
      </c>
      <c r="G529">
        <v>4</v>
      </c>
      <c r="H529" t="s">
        <v>19</v>
      </c>
      <c r="I529" t="s">
        <v>16</v>
      </c>
      <c r="J529">
        <v>2</v>
      </c>
      <c r="K529" t="s">
        <v>21</v>
      </c>
      <c r="L529" t="s">
        <v>18</v>
      </c>
      <c r="M529" s="5">
        <v>22</v>
      </c>
      <c r="N529">
        <v>3</v>
      </c>
      <c r="O529">
        <v>3</v>
      </c>
    </row>
    <row r="530" spans="2:15" x14ac:dyDescent="0.3">
      <c r="B530">
        <v>38</v>
      </c>
      <c r="C530" t="s">
        <v>18</v>
      </c>
      <c r="D530">
        <v>787.54826254826253</v>
      </c>
      <c r="E530">
        <v>7</v>
      </c>
      <c r="F530">
        <v>709</v>
      </c>
      <c r="G530">
        <v>4</v>
      </c>
      <c r="H530" t="s">
        <v>15</v>
      </c>
      <c r="I530" t="s">
        <v>16</v>
      </c>
      <c r="J530">
        <v>4</v>
      </c>
      <c r="K530" t="s">
        <v>17</v>
      </c>
      <c r="L530" t="s">
        <v>18</v>
      </c>
      <c r="M530" s="5">
        <v>20</v>
      </c>
      <c r="N530">
        <v>1</v>
      </c>
      <c r="O530">
        <v>3</v>
      </c>
    </row>
    <row r="531" spans="2:15" x14ac:dyDescent="0.3">
      <c r="B531">
        <v>29</v>
      </c>
      <c r="C531" t="s">
        <v>18</v>
      </c>
      <c r="D531">
        <v>806</v>
      </c>
      <c r="E531">
        <v>1</v>
      </c>
      <c r="F531">
        <v>710</v>
      </c>
      <c r="G531">
        <v>2</v>
      </c>
      <c r="H531" t="s">
        <v>19</v>
      </c>
      <c r="I531" t="s">
        <v>20</v>
      </c>
      <c r="J531">
        <v>4</v>
      </c>
      <c r="K531" t="s">
        <v>23</v>
      </c>
      <c r="L531" t="s">
        <v>18</v>
      </c>
      <c r="M531" s="5">
        <v>18</v>
      </c>
      <c r="N531">
        <v>4</v>
      </c>
      <c r="O531">
        <v>3</v>
      </c>
    </row>
    <row r="532" spans="2:15" x14ac:dyDescent="0.3">
      <c r="B532">
        <v>48</v>
      </c>
      <c r="C532" t="s">
        <v>18</v>
      </c>
      <c r="D532">
        <v>817</v>
      </c>
      <c r="E532">
        <v>2</v>
      </c>
      <c r="F532">
        <v>712</v>
      </c>
      <c r="G532">
        <v>2</v>
      </c>
      <c r="H532" t="s">
        <v>19</v>
      </c>
      <c r="I532" t="s">
        <v>16</v>
      </c>
      <c r="J532">
        <v>2</v>
      </c>
      <c r="K532" t="s">
        <v>21</v>
      </c>
      <c r="L532" t="s">
        <v>18</v>
      </c>
      <c r="M532" s="5">
        <v>12</v>
      </c>
      <c r="N532">
        <v>4</v>
      </c>
      <c r="O532">
        <v>3</v>
      </c>
    </row>
    <row r="533" spans="2:15" x14ac:dyDescent="0.3">
      <c r="B533">
        <v>27</v>
      </c>
      <c r="C533" t="s">
        <v>18</v>
      </c>
      <c r="D533">
        <v>1410</v>
      </c>
      <c r="E533">
        <v>3</v>
      </c>
      <c r="F533">
        <v>714</v>
      </c>
      <c r="G533">
        <v>4</v>
      </c>
      <c r="H533" t="s">
        <v>15</v>
      </c>
      <c r="I533" t="s">
        <v>16</v>
      </c>
      <c r="J533">
        <v>4</v>
      </c>
      <c r="K533" t="s">
        <v>23</v>
      </c>
      <c r="L533" t="s">
        <v>14</v>
      </c>
      <c r="M533" s="5">
        <v>20</v>
      </c>
      <c r="N533">
        <v>2</v>
      </c>
      <c r="O533">
        <v>3</v>
      </c>
    </row>
    <row r="534" spans="2:15" x14ac:dyDescent="0.3">
      <c r="B534">
        <v>37</v>
      </c>
      <c r="C534" t="s">
        <v>18</v>
      </c>
      <c r="D534">
        <v>1225</v>
      </c>
      <c r="E534">
        <v>10</v>
      </c>
      <c r="F534">
        <v>715</v>
      </c>
      <c r="G534">
        <v>4</v>
      </c>
      <c r="H534" t="s">
        <v>19</v>
      </c>
      <c r="I534" t="s">
        <v>20</v>
      </c>
      <c r="J534">
        <v>4</v>
      </c>
      <c r="K534" t="s">
        <v>17</v>
      </c>
      <c r="L534" t="s">
        <v>18</v>
      </c>
      <c r="M534" s="5">
        <v>17</v>
      </c>
      <c r="N534">
        <v>1</v>
      </c>
      <c r="O534">
        <v>3</v>
      </c>
    </row>
    <row r="535" spans="2:15" x14ac:dyDescent="0.3">
      <c r="B535">
        <v>50</v>
      </c>
      <c r="C535" t="s">
        <v>18</v>
      </c>
      <c r="D535">
        <v>1207</v>
      </c>
      <c r="E535">
        <v>28</v>
      </c>
      <c r="F535">
        <v>716</v>
      </c>
      <c r="G535">
        <v>4</v>
      </c>
      <c r="H535" t="s">
        <v>19</v>
      </c>
      <c r="I535" t="s">
        <v>22</v>
      </c>
      <c r="J535">
        <v>3</v>
      </c>
      <c r="K535" t="s">
        <v>21</v>
      </c>
      <c r="L535" t="s">
        <v>14</v>
      </c>
      <c r="M535" s="5">
        <v>11</v>
      </c>
      <c r="N535">
        <v>3</v>
      </c>
      <c r="O535">
        <v>3</v>
      </c>
    </row>
    <row r="536" spans="2:15" x14ac:dyDescent="0.3">
      <c r="B536">
        <v>34</v>
      </c>
      <c r="C536" t="s">
        <v>18</v>
      </c>
      <c r="D536">
        <v>1442</v>
      </c>
      <c r="E536">
        <v>9</v>
      </c>
      <c r="F536">
        <v>717</v>
      </c>
      <c r="G536">
        <v>4</v>
      </c>
      <c r="H536" t="s">
        <v>15</v>
      </c>
      <c r="I536" t="s">
        <v>25</v>
      </c>
      <c r="J536">
        <v>2</v>
      </c>
      <c r="K536" t="s">
        <v>17</v>
      </c>
      <c r="L536" t="s">
        <v>18</v>
      </c>
      <c r="M536" s="5">
        <v>14</v>
      </c>
      <c r="N536">
        <v>2</v>
      </c>
      <c r="O536">
        <v>4</v>
      </c>
    </row>
    <row r="537" spans="2:15" x14ac:dyDescent="0.3">
      <c r="B537">
        <v>24</v>
      </c>
      <c r="C537" t="s">
        <v>14</v>
      </c>
      <c r="D537">
        <v>693</v>
      </c>
      <c r="E537">
        <v>3</v>
      </c>
      <c r="F537">
        <v>720</v>
      </c>
      <c r="G537">
        <v>1</v>
      </c>
      <c r="H537" t="s">
        <v>15</v>
      </c>
      <c r="I537" t="s">
        <v>16</v>
      </c>
      <c r="J537">
        <v>3</v>
      </c>
      <c r="K537" t="s">
        <v>17</v>
      </c>
      <c r="L537" t="s">
        <v>18</v>
      </c>
      <c r="M537" s="5">
        <v>14</v>
      </c>
      <c r="N537">
        <v>1</v>
      </c>
      <c r="O537">
        <v>3</v>
      </c>
    </row>
    <row r="538" spans="2:15" x14ac:dyDescent="0.3">
      <c r="B538">
        <v>39</v>
      </c>
      <c r="C538" t="s">
        <v>18</v>
      </c>
      <c r="D538">
        <v>408</v>
      </c>
      <c r="E538">
        <v>2</v>
      </c>
      <c r="F538">
        <v>721</v>
      </c>
      <c r="G538">
        <v>4</v>
      </c>
      <c r="H538" t="s">
        <v>15</v>
      </c>
      <c r="I538" t="s">
        <v>25</v>
      </c>
      <c r="J538">
        <v>3</v>
      </c>
      <c r="K538" t="s">
        <v>17</v>
      </c>
      <c r="L538" t="s">
        <v>18</v>
      </c>
      <c r="M538" s="5">
        <v>11</v>
      </c>
      <c r="N538">
        <v>1</v>
      </c>
      <c r="O538">
        <v>3</v>
      </c>
    </row>
    <row r="539" spans="2:15" x14ac:dyDescent="0.3">
      <c r="B539">
        <v>32</v>
      </c>
      <c r="C539" t="s">
        <v>18</v>
      </c>
      <c r="D539">
        <v>929</v>
      </c>
      <c r="E539">
        <v>10</v>
      </c>
      <c r="F539">
        <v>722</v>
      </c>
      <c r="G539">
        <v>4</v>
      </c>
      <c r="H539" t="s">
        <v>19</v>
      </c>
      <c r="I539" t="s">
        <v>16</v>
      </c>
      <c r="J539">
        <v>4</v>
      </c>
      <c r="K539" t="s">
        <v>17</v>
      </c>
      <c r="L539" t="s">
        <v>18</v>
      </c>
      <c r="M539" s="5">
        <v>14.945945945945946</v>
      </c>
      <c r="N539">
        <v>4</v>
      </c>
      <c r="O539">
        <v>2</v>
      </c>
    </row>
    <row r="540" spans="2:15" x14ac:dyDescent="0.3">
      <c r="B540">
        <v>50</v>
      </c>
      <c r="C540" t="s">
        <v>14</v>
      </c>
      <c r="D540">
        <v>562</v>
      </c>
      <c r="E540">
        <v>8</v>
      </c>
      <c r="F540">
        <v>723</v>
      </c>
      <c r="G540">
        <v>2</v>
      </c>
      <c r="H540" t="s">
        <v>19</v>
      </c>
      <c r="I540" t="s">
        <v>16</v>
      </c>
      <c r="J540">
        <v>3</v>
      </c>
      <c r="K540" t="s">
        <v>21</v>
      </c>
      <c r="L540" t="s">
        <v>14</v>
      </c>
      <c r="M540" s="5">
        <v>14.945945945945946</v>
      </c>
      <c r="N540">
        <v>1</v>
      </c>
      <c r="O540">
        <v>3</v>
      </c>
    </row>
    <row r="541" spans="2:15" x14ac:dyDescent="0.3">
      <c r="B541">
        <v>38</v>
      </c>
      <c r="C541" t="s">
        <v>18</v>
      </c>
      <c r="D541">
        <v>827</v>
      </c>
      <c r="E541">
        <v>1</v>
      </c>
      <c r="F541">
        <v>724</v>
      </c>
      <c r="G541">
        <v>2</v>
      </c>
      <c r="H541" t="s">
        <v>15</v>
      </c>
      <c r="I541" t="s">
        <v>25</v>
      </c>
      <c r="J541">
        <v>4</v>
      </c>
      <c r="K541" t="s">
        <v>17</v>
      </c>
      <c r="L541" t="s">
        <v>18</v>
      </c>
      <c r="M541" s="5">
        <v>15.69811320754717</v>
      </c>
      <c r="N541">
        <v>3</v>
      </c>
      <c r="O541">
        <v>2</v>
      </c>
    </row>
    <row r="542" spans="2:15" x14ac:dyDescent="0.3">
      <c r="B542">
        <v>27</v>
      </c>
      <c r="C542" t="s">
        <v>18</v>
      </c>
      <c r="D542">
        <v>608</v>
      </c>
      <c r="E542">
        <v>1</v>
      </c>
      <c r="F542">
        <v>725</v>
      </c>
      <c r="G542">
        <v>3</v>
      </c>
      <c r="H542" t="s">
        <v>15</v>
      </c>
      <c r="I542" t="s">
        <v>24</v>
      </c>
      <c r="J542">
        <v>1</v>
      </c>
      <c r="K542" t="s">
        <v>21</v>
      </c>
      <c r="L542" t="s">
        <v>18</v>
      </c>
      <c r="M542" s="5">
        <v>15.345132743362832</v>
      </c>
      <c r="N542">
        <v>4</v>
      </c>
      <c r="O542">
        <v>3</v>
      </c>
    </row>
    <row r="543" spans="2:15" x14ac:dyDescent="0.3">
      <c r="B543">
        <v>32</v>
      </c>
      <c r="C543" t="s">
        <v>18</v>
      </c>
      <c r="D543">
        <v>776.57377049180332</v>
      </c>
      <c r="E543">
        <v>3</v>
      </c>
      <c r="F543">
        <v>727</v>
      </c>
      <c r="G543">
        <v>3</v>
      </c>
      <c r="H543" t="s">
        <v>15</v>
      </c>
      <c r="I543" t="s">
        <v>28</v>
      </c>
      <c r="J543">
        <v>4</v>
      </c>
      <c r="K543" t="s">
        <v>17</v>
      </c>
      <c r="L543" t="s">
        <v>18</v>
      </c>
      <c r="M543" s="5">
        <v>15.079365079365079</v>
      </c>
      <c r="N543">
        <v>4</v>
      </c>
      <c r="O543">
        <v>3</v>
      </c>
    </row>
    <row r="544" spans="2:15" x14ac:dyDescent="0.3">
      <c r="B544">
        <v>47</v>
      </c>
      <c r="C544" t="s">
        <v>18</v>
      </c>
      <c r="D544">
        <v>787.54826254826253</v>
      </c>
      <c r="E544">
        <v>14</v>
      </c>
      <c r="F544">
        <v>728</v>
      </c>
      <c r="G544">
        <v>4</v>
      </c>
      <c r="H544" t="s">
        <v>19</v>
      </c>
      <c r="I544" t="s">
        <v>16</v>
      </c>
      <c r="J544">
        <v>1</v>
      </c>
      <c r="K544" t="s">
        <v>17</v>
      </c>
      <c r="L544" t="s">
        <v>18</v>
      </c>
      <c r="M544" s="5">
        <v>12</v>
      </c>
      <c r="N544">
        <v>4</v>
      </c>
      <c r="O544">
        <v>3</v>
      </c>
    </row>
    <row r="545" spans="2:15" x14ac:dyDescent="0.3">
      <c r="B545">
        <v>40</v>
      </c>
      <c r="C545" t="s">
        <v>18</v>
      </c>
      <c r="D545">
        <v>580</v>
      </c>
      <c r="E545">
        <v>5</v>
      </c>
      <c r="F545">
        <v>729</v>
      </c>
      <c r="G545">
        <v>4</v>
      </c>
      <c r="H545" t="s">
        <v>19</v>
      </c>
      <c r="I545" t="s">
        <v>16</v>
      </c>
      <c r="J545">
        <v>1</v>
      </c>
      <c r="K545" t="s">
        <v>21</v>
      </c>
      <c r="L545" t="s">
        <v>14</v>
      </c>
      <c r="M545" s="5">
        <v>21</v>
      </c>
      <c r="N545">
        <v>3</v>
      </c>
      <c r="O545">
        <v>3</v>
      </c>
    </row>
    <row r="546" spans="2:15" x14ac:dyDescent="0.3">
      <c r="B546">
        <v>53</v>
      </c>
      <c r="C546" t="s">
        <v>18</v>
      </c>
      <c r="D546">
        <v>970</v>
      </c>
      <c r="E546">
        <v>7</v>
      </c>
      <c r="F546">
        <v>730</v>
      </c>
      <c r="G546">
        <v>3</v>
      </c>
      <c r="H546" t="s">
        <v>19</v>
      </c>
      <c r="I546" t="s">
        <v>28</v>
      </c>
      <c r="J546">
        <v>3</v>
      </c>
      <c r="K546" t="s">
        <v>21</v>
      </c>
      <c r="L546" t="s">
        <v>18</v>
      </c>
      <c r="M546" s="5">
        <v>19</v>
      </c>
      <c r="N546">
        <v>3</v>
      </c>
      <c r="O546">
        <v>3</v>
      </c>
    </row>
    <row r="547" spans="2:15" x14ac:dyDescent="0.3">
      <c r="B547">
        <v>41</v>
      </c>
      <c r="C547" t="s">
        <v>18</v>
      </c>
      <c r="D547">
        <v>427</v>
      </c>
      <c r="E547">
        <v>10</v>
      </c>
      <c r="F547">
        <v>731</v>
      </c>
      <c r="G547">
        <v>2</v>
      </c>
      <c r="H547" t="s">
        <v>19</v>
      </c>
      <c r="I547" t="s">
        <v>26</v>
      </c>
      <c r="J547">
        <v>4</v>
      </c>
      <c r="K547" t="s">
        <v>23</v>
      </c>
      <c r="L547" t="s">
        <v>18</v>
      </c>
      <c r="M547" s="5">
        <v>15</v>
      </c>
      <c r="N547">
        <v>2</v>
      </c>
      <c r="O547">
        <v>2</v>
      </c>
    </row>
    <row r="548" spans="2:15" x14ac:dyDescent="0.3">
      <c r="B548">
        <v>60</v>
      </c>
      <c r="C548" t="s">
        <v>18</v>
      </c>
      <c r="D548">
        <v>1179</v>
      </c>
      <c r="E548">
        <v>16</v>
      </c>
      <c r="F548">
        <v>732</v>
      </c>
      <c r="G548">
        <v>1</v>
      </c>
      <c r="H548" t="s">
        <v>19</v>
      </c>
      <c r="I548" t="s">
        <v>16</v>
      </c>
      <c r="J548">
        <v>1</v>
      </c>
      <c r="K548" t="s">
        <v>17</v>
      </c>
      <c r="L548" t="s">
        <v>18</v>
      </c>
      <c r="M548" s="5">
        <v>14</v>
      </c>
      <c r="N548">
        <v>4</v>
      </c>
      <c r="O548">
        <v>3</v>
      </c>
    </row>
    <row r="549" spans="2:15" x14ac:dyDescent="0.3">
      <c r="B549">
        <v>27</v>
      </c>
      <c r="C549" t="s">
        <v>18</v>
      </c>
      <c r="D549">
        <v>294</v>
      </c>
      <c r="E549">
        <v>10</v>
      </c>
      <c r="F549">
        <v>733</v>
      </c>
      <c r="G549">
        <v>4</v>
      </c>
      <c r="H549" t="s">
        <v>19</v>
      </c>
      <c r="I549" t="s">
        <v>24</v>
      </c>
      <c r="J549">
        <v>1</v>
      </c>
      <c r="K549" t="s">
        <v>23</v>
      </c>
      <c r="L549" t="s">
        <v>18</v>
      </c>
      <c r="M549" s="5">
        <v>21</v>
      </c>
      <c r="N549">
        <v>3</v>
      </c>
      <c r="O549">
        <v>2</v>
      </c>
    </row>
    <row r="550" spans="2:15" x14ac:dyDescent="0.3">
      <c r="B550">
        <v>41</v>
      </c>
      <c r="C550" t="s">
        <v>18</v>
      </c>
      <c r="D550">
        <v>314</v>
      </c>
      <c r="E550">
        <v>1</v>
      </c>
      <c r="F550">
        <v>734</v>
      </c>
      <c r="G550">
        <v>4</v>
      </c>
      <c r="H550" t="s">
        <v>19</v>
      </c>
      <c r="I550" t="s">
        <v>26</v>
      </c>
      <c r="J550">
        <v>3</v>
      </c>
      <c r="K550" t="s">
        <v>21</v>
      </c>
      <c r="L550" t="s">
        <v>18</v>
      </c>
      <c r="M550" s="5">
        <v>12</v>
      </c>
      <c r="N550">
        <v>2</v>
      </c>
      <c r="O550">
        <v>3</v>
      </c>
    </row>
    <row r="551" spans="2:15" x14ac:dyDescent="0.3">
      <c r="B551">
        <v>50</v>
      </c>
      <c r="C551" t="s">
        <v>18</v>
      </c>
      <c r="D551">
        <v>316</v>
      </c>
      <c r="E551">
        <v>8</v>
      </c>
      <c r="F551">
        <v>738</v>
      </c>
      <c r="G551">
        <v>4</v>
      </c>
      <c r="H551" t="s">
        <v>19</v>
      </c>
      <c r="I551" t="s">
        <v>27</v>
      </c>
      <c r="J551">
        <v>2</v>
      </c>
      <c r="K551" t="s">
        <v>21</v>
      </c>
      <c r="L551" t="s">
        <v>18</v>
      </c>
      <c r="M551" s="5">
        <v>15</v>
      </c>
      <c r="N551">
        <v>4</v>
      </c>
      <c r="O551">
        <v>3</v>
      </c>
    </row>
    <row r="552" spans="2:15" x14ac:dyDescent="0.3">
      <c r="B552">
        <v>28</v>
      </c>
      <c r="C552" t="s">
        <v>14</v>
      </c>
      <c r="D552">
        <v>654</v>
      </c>
      <c r="E552">
        <v>1</v>
      </c>
      <c r="F552">
        <v>741</v>
      </c>
      <c r="G552">
        <v>1</v>
      </c>
      <c r="H552" t="s">
        <v>15</v>
      </c>
      <c r="I552" t="s">
        <v>20</v>
      </c>
      <c r="J552">
        <v>2</v>
      </c>
      <c r="K552" t="s">
        <v>17</v>
      </c>
      <c r="L552" t="s">
        <v>14</v>
      </c>
      <c r="M552" s="5">
        <v>13</v>
      </c>
      <c r="N552">
        <v>4</v>
      </c>
      <c r="O552">
        <v>3</v>
      </c>
    </row>
    <row r="553" spans="2:15" x14ac:dyDescent="0.3">
      <c r="B553">
        <v>36</v>
      </c>
      <c r="C553" t="s">
        <v>18</v>
      </c>
      <c r="D553">
        <v>427</v>
      </c>
      <c r="E553">
        <v>8</v>
      </c>
      <c r="F553">
        <v>742</v>
      </c>
      <c r="G553">
        <v>1</v>
      </c>
      <c r="H553" t="s">
        <v>15</v>
      </c>
      <c r="I553" t="s">
        <v>28</v>
      </c>
      <c r="J553">
        <v>1</v>
      </c>
      <c r="K553" t="s">
        <v>21</v>
      </c>
      <c r="L553" t="s">
        <v>18</v>
      </c>
      <c r="M553" s="5">
        <v>14</v>
      </c>
      <c r="N553">
        <v>1</v>
      </c>
      <c r="O553">
        <v>3</v>
      </c>
    </row>
    <row r="554" spans="2:15" x14ac:dyDescent="0.3">
      <c r="B554">
        <v>38</v>
      </c>
      <c r="C554" t="s">
        <v>18</v>
      </c>
      <c r="D554">
        <v>168</v>
      </c>
      <c r="E554">
        <v>1</v>
      </c>
      <c r="F554">
        <v>743</v>
      </c>
      <c r="G554">
        <v>3</v>
      </c>
      <c r="H554" t="s">
        <v>15</v>
      </c>
      <c r="I554" t="s">
        <v>24</v>
      </c>
      <c r="J554">
        <v>3</v>
      </c>
      <c r="K554" t="s">
        <v>17</v>
      </c>
      <c r="L554" t="s">
        <v>14</v>
      </c>
      <c r="M554" s="5">
        <v>14</v>
      </c>
      <c r="N554">
        <v>4</v>
      </c>
      <c r="O554">
        <v>4</v>
      </c>
    </row>
    <row r="555" spans="2:15" x14ac:dyDescent="0.3">
      <c r="B555">
        <v>44</v>
      </c>
      <c r="C555" t="s">
        <v>18</v>
      </c>
      <c r="D555">
        <v>381</v>
      </c>
      <c r="E555">
        <v>24</v>
      </c>
      <c r="F555">
        <v>744</v>
      </c>
      <c r="G555">
        <v>1</v>
      </c>
      <c r="H555" t="s">
        <v>19</v>
      </c>
      <c r="I555" t="s">
        <v>22</v>
      </c>
      <c r="J555">
        <v>3</v>
      </c>
      <c r="K555" t="s">
        <v>17</v>
      </c>
      <c r="L555" t="s">
        <v>18</v>
      </c>
      <c r="M555" s="5">
        <v>14</v>
      </c>
      <c r="N555">
        <v>3</v>
      </c>
      <c r="O555">
        <v>3</v>
      </c>
    </row>
    <row r="556" spans="2:15" x14ac:dyDescent="0.3">
      <c r="B556">
        <v>47</v>
      </c>
      <c r="C556" t="s">
        <v>18</v>
      </c>
      <c r="D556">
        <v>787.54826254826253</v>
      </c>
      <c r="E556">
        <v>3</v>
      </c>
      <c r="F556">
        <v>746</v>
      </c>
      <c r="G556">
        <v>4</v>
      </c>
      <c r="H556" t="s">
        <v>15</v>
      </c>
      <c r="I556" t="s">
        <v>16</v>
      </c>
      <c r="J556">
        <v>3</v>
      </c>
      <c r="K556" t="s">
        <v>23</v>
      </c>
      <c r="L556" t="s">
        <v>14</v>
      </c>
      <c r="M556" s="5">
        <v>12</v>
      </c>
      <c r="N556">
        <v>4</v>
      </c>
      <c r="O556">
        <v>2</v>
      </c>
    </row>
    <row r="557" spans="2:15" x14ac:dyDescent="0.3">
      <c r="B557">
        <v>30</v>
      </c>
      <c r="C557" t="s">
        <v>18</v>
      </c>
      <c r="D557">
        <v>787.54826254826253</v>
      </c>
      <c r="E557">
        <v>27</v>
      </c>
      <c r="F557">
        <v>747</v>
      </c>
      <c r="G557">
        <v>3</v>
      </c>
      <c r="H557" t="s">
        <v>19</v>
      </c>
      <c r="I557" t="s">
        <v>16</v>
      </c>
      <c r="J557">
        <v>4</v>
      </c>
      <c r="K557" t="s">
        <v>23</v>
      </c>
      <c r="L557" t="s">
        <v>18</v>
      </c>
      <c r="M557" s="5">
        <v>23</v>
      </c>
      <c r="N557">
        <v>4</v>
      </c>
      <c r="O557">
        <v>2</v>
      </c>
    </row>
    <row r="558" spans="2:15" x14ac:dyDescent="0.3">
      <c r="B558">
        <v>29</v>
      </c>
      <c r="C558" t="s">
        <v>18</v>
      </c>
      <c r="D558">
        <v>803.12121212121212</v>
      </c>
      <c r="E558">
        <v>10</v>
      </c>
      <c r="F558">
        <v>749</v>
      </c>
      <c r="G558">
        <v>3</v>
      </c>
      <c r="H558" t="s">
        <v>19</v>
      </c>
      <c r="I558" t="s">
        <v>27</v>
      </c>
      <c r="J558">
        <v>3</v>
      </c>
      <c r="K558" t="s">
        <v>17</v>
      </c>
      <c r="L558" t="s">
        <v>18</v>
      </c>
      <c r="M558" s="5">
        <v>11</v>
      </c>
      <c r="N558">
        <v>3</v>
      </c>
      <c r="O558">
        <v>3</v>
      </c>
    </row>
    <row r="559" spans="2:15" x14ac:dyDescent="0.3">
      <c r="B559">
        <v>42</v>
      </c>
      <c r="C559" t="s">
        <v>14</v>
      </c>
      <c r="D559">
        <v>933</v>
      </c>
      <c r="E559">
        <v>19</v>
      </c>
      <c r="F559">
        <v>752</v>
      </c>
      <c r="G559">
        <v>3</v>
      </c>
      <c r="H559" t="s">
        <v>19</v>
      </c>
      <c r="I559" t="s">
        <v>20</v>
      </c>
      <c r="J559">
        <v>3</v>
      </c>
      <c r="K559" t="s">
        <v>23</v>
      </c>
      <c r="L559" t="s">
        <v>14</v>
      </c>
      <c r="M559" s="5">
        <v>12</v>
      </c>
      <c r="N559">
        <v>4</v>
      </c>
      <c r="O559">
        <v>3</v>
      </c>
    </row>
    <row r="560" spans="2:15" x14ac:dyDescent="0.3">
      <c r="B560">
        <v>43</v>
      </c>
      <c r="C560" t="s">
        <v>18</v>
      </c>
      <c r="D560">
        <v>775</v>
      </c>
      <c r="E560">
        <v>15</v>
      </c>
      <c r="F560">
        <v>754</v>
      </c>
      <c r="G560">
        <v>4</v>
      </c>
      <c r="H560" t="s">
        <v>19</v>
      </c>
      <c r="I560" t="s">
        <v>16</v>
      </c>
      <c r="J560">
        <v>4</v>
      </c>
      <c r="K560" t="s">
        <v>21</v>
      </c>
      <c r="L560" t="s">
        <v>18</v>
      </c>
      <c r="M560" s="5">
        <v>18</v>
      </c>
      <c r="N560">
        <v>3</v>
      </c>
      <c r="O560">
        <v>3</v>
      </c>
    </row>
    <row r="561" spans="2:15" x14ac:dyDescent="0.3">
      <c r="B561">
        <v>34</v>
      </c>
      <c r="C561" t="s">
        <v>18</v>
      </c>
      <c r="D561">
        <v>970</v>
      </c>
      <c r="E561">
        <v>8</v>
      </c>
      <c r="F561">
        <v>757</v>
      </c>
      <c r="G561">
        <v>2</v>
      </c>
      <c r="H561" t="s">
        <v>15</v>
      </c>
      <c r="I561" t="s">
        <v>25</v>
      </c>
      <c r="J561">
        <v>3</v>
      </c>
      <c r="K561" t="s">
        <v>17</v>
      </c>
      <c r="L561" t="s">
        <v>18</v>
      </c>
      <c r="M561" s="5">
        <v>11</v>
      </c>
      <c r="N561">
        <v>4</v>
      </c>
      <c r="O561">
        <v>3</v>
      </c>
    </row>
    <row r="562" spans="2:15" x14ac:dyDescent="0.3">
      <c r="B562">
        <v>23</v>
      </c>
      <c r="C562" t="s">
        <v>18</v>
      </c>
      <c r="D562">
        <v>650</v>
      </c>
      <c r="E562">
        <v>9</v>
      </c>
      <c r="F562">
        <v>758</v>
      </c>
      <c r="G562">
        <v>2</v>
      </c>
      <c r="H562" t="s">
        <v>19</v>
      </c>
      <c r="I562" t="s">
        <v>22</v>
      </c>
      <c r="J562">
        <v>1</v>
      </c>
      <c r="K562" t="s">
        <v>21</v>
      </c>
      <c r="L562" t="s">
        <v>18</v>
      </c>
      <c r="M562" s="5">
        <v>14</v>
      </c>
      <c r="N562">
        <v>4</v>
      </c>
      <c r="O562">
        <v>4</v>
      </c>
    </row>
    <row r="563" spans="2:15" x14ac:dyDescent="0.3">
      <c r="B563">
        <v>39</v>
      </c>
      <c r="C563" t="s">
        <v>18</v>
      </c>
      <c r="D563">
        <v>141</v>
      </c>
      <c r="E563">
        <v>3</v>
      </c>
      <c r="F563">
        <v>760</v>
      </c>
      <c r="G563">
        <v>3</v>
      </c>
      <c r="H563" t="s">
        <v>15</v>
      </c>
      <c r="I563" t="s">
        <v>29</v>
      </c>
      <c r="J563">
        <v>2</v>
      </c>
      <c r="K563" t="s">
        <v>21</v>
      </c>
      <c r="L563" t="s">
        <v>18</v>
      </c>
      <c r="M563" s="5">
        <v>15</v>
      </c>
      <c r="N563">
        <v>3</v>
      </c>
      <c r="O563">
        <v>1</v>
      </c>
    </row>
    <row r="564" spans="2:15" x14ac:dyDescent="0.3">
      <c r="B564">
        <v>56</v>
      </c>
      <c r="C564" t="s">
        <v>18</v>
      </c>
      <c r="D564">
        <v>832</v>
      </c>
      <c r="E564">
        <v>9</v>
      </c>
      <c r="F564">
        <v>762</v>
      </c>
      <c r="G564">
        <v>3</v>
      </c>
      <c r="H564" t="s">
        <v>19</v>
      </c>
      <c r="I564" t="s">
        <v>25</v>
      </c>
      <c r="J564">
        <v>4</v>
      </c>
      <c r="K564" t="s">
        <v>21</v>
      </c>
      <c r="L564" t="s">
        <v>18</v>
      </c>
      <c r="M564" s="5">
        <v>11</v>
      </c>
      <c r="N564">
        <v>3</v>
      </c>
      <c r="O564">
        <v>2</v>
      </c>
    </row>
    <row r="565" spans="2:15" x14ac:dyDescent="0.3">
      <c r="B565">
        <v>40</v>
      </c>
      <c r="C565" t="s">
        <v>18</v>
      </c>
      <c r="D565">
        <v>804</v>
      </c>
      <c r="E565">
        <v>2</v>
      </c>
      <c r="F565">
        <v>763</v>
      </c>
      <c r="G565">
        <v>4</v>
      </c>
      <c r="H565" t="s">
        <v>15</v>
      </c>
      <c r="I565" t="s">
        <v>20</v>
      </c>
      <c r="J565">
        <v>4</v>
      </c>
      <c r="K565" t="s">
        <v>17</v>
      </c>
      <c r="L565" t="s">
        <v>14</v>
      </c>
      <c r="M565" s="5">
        <v>20</v>
      </c>
      <c r="N565">
        <v>4</v>
      </c>
      <c r="O565">
        <v>2</v>
      </c>
    </row>
    <row r="566" spans="2:15" x14ac:dyDescent="0.3">
      <c r="B566">
        <v>27</v>
      </c>
      <c r="C566" t="s">
        <v>18</v>
      </c>
      <c r="D566">
        <v>975</v>
      </c>
      <c r="E566">
        <v>7</v>
      </c>
      <c r="F566">
        <v>764</v>
      </c>
      <c r="G566">
        <v>4</v>
      </c>
      <c r="H566" t="s">
        <v>15</v>
      </c>
      <c r="I566" t="s">
        <v>25</v>
      </c>
      <c r="J566">
        <v>1</v>
      </c>
      <c r="K566" t="s">
        <v>17</v>
      </c>
      <c r="L566" t="s">
        <v>18</v>
      </c>
      <c r="M566" s="5">
        <v>19</v>
      </c>
      <c r="N566">
        <v>1</v>
      </c>
      <c r="O566">
        <v>1</v>
      </c>
    </row>
    <row r="567" spans="2:15" x14ac:dyDescent="0.3">
      <c r="B567">
        <v>29</v>
      </c>
      <c r="C567" t="s">
        <v>18</v>
      </c>
      <c r="D567">
        <v>1090</v>
      </c>
      <c r="E567">
        <v>10</v>
      </c>
      <c r="F567">
        <v>766</v>
      </c>
      <c r="G567">
        <v>4</v>
      </c>
      <c r="H567" t="s">
        <v>19</v>
      </c>
      <c r="I567" t="s">
        <v>27</v>
      </c>
      <c r="J567">
        <v>2</v>
      </c>
      <c r="K567" t="s">
        <v>23</v>
      </c>
      <c r="L567" t="s">
        <v>18</v>
      </c>
      <c r="M567" s="5">
        <v>14</v>
      </c>
      <c r="N567">
        <v>4</v>
      </c>
      <c r="O567">
        <v>3</v>
      </c>
    </row>
    <row r="568" spans="2:15" x14ac:dyDescent="0.3">
      <c r="B568">
        <v>53</v>
      </c>
      <c r="C568" t="s">
        <v>18</v>
      </c>
      <c r="D568">
        <v>346</v>
      </c>
      <c r="E568">
        <v>6</v>
      </c>
      <c r="F568">
        <v>769</v>
      </c>
      <c r="G568">
        <v>4</v>
      </c>
      <c r="H568" t="s">
        <v>19</v>
      </c>
      <c r="I568" t="s">
        <v>22</v>
      </c>
      <c r="J568">
        <v>4</v>
      </c>
      <c r="K568" t="s">
        <v>17</v>
      </c>
      <c r="L568" t="s">
        <v>18</v>
      </c>
      <c r="M568" s="5">
        <v>17</v>
      </c>
      <c r="N568">
        <v>4</v>
      </c>
      <c r="O568">
        <v>3</v>
      </c>
    </row>
    <row r="569" spans="2:15" x14ac:dyDescent="0.3">
      <c r="B569">
        <v>35</v>
      </c>
      <c r="C569" t="s">
        <v>18</v>
      </c>
      <c r="D569">
        <v>1225</v>
      </c>
      <c r="E569">
        <v>2</v>
      </c>
      <c r="F569">
        <v>771</v>
      </c>
      <c r="G569">
        <v>4</v>
      </c>
      <c r="H569" t="s">
        <v>15</v>
      </c>
      <c r="I569" t="s">
        <v>25</v>
      </c>
      <c r="J569">
        <v>1</v>
      </c>
      <c r="K569" t="s">
        <v>23</v>
      </c>
      <c r="L569" t="s">
        <v>18</v>
      </c>
      <c r="M569" s="5">
        <v>11</v>
      </c>
      <c r="N569">
        <v>1</v>
      </c>
      <c r="O569">
        <v>4</v>
      </c>
    </row>
    <row r="570" spans="2:15" x14ac:dyDescent="0.3">
      <c r="B570">
        <v>32</v>
      </c>
      <c r="C570" t="s">
        <v>18</v>
      </c>
      <c r="D570">
        <v>430</v>
      </c>
      <c r="E570">
        <v>24</v>
      </c>
      <c r="F570">
        <v>772</v>
      </c>
      <c r="G570">
        <v>1</v>
      </c>
      <c r="H570" t="s">
        <v>19</v>
      </c>
      <c r="I570" t="s">
        <v>22</v>
      </c>
      <c r="J570">
        <v>4</v>
      </c>
      <c r="K570" t="s">
        <v>21</v>
      </c>
      <c r="L570" t="s">
        <v>18</v>
      </c>
      <c r="M570" s="5">
        <v>15</v>
      </c>
      <c r="N570">
        <v>4</v>
      </c>
      <c r="O570">
        <v>3</v>
      </c>
    </row>
    <row r="571" spans="2:15" x14ac:dyDescent="0.3">
      <c r="B571">
        <v>38</v>
      </c>
      <c r="C571" t="s">
        <v>18</v>
      </c>
      <c r="D571">
        <v>268</v>
      </c>
      <c r="E571">
        <v>2</v>
      </c>
      <c r="F571">
        <v>773</v>
      </c>
      <c r="G571">
        <v>4</v>
      </c>
      <c r="H571" t="s">
        <v>19</v>
      </c>
      <c r="I571" t="s">
        <v>20</v>
      </c>
      <c r="J571">
        <v>3</v>
      </c>
      <c r="K571" t="s">
        <v>21</v>
      </c>
      <c r="L571" t="s">
        <v>14</v>
      </c>
      <c r="M571" s="5">
        <v>13</v>
      </c>
      <c r="N571">
        <v>2</v>
      </c>
      <c r="O571">
        <v>1</v>
      </c>
    </row>
    <row r="572" spans="2:15" x14ac:dyDescent="0.3">
      <c r="B572">
        <v>34</v>
      </c>
      <c r="C572" t="s">
        <v>18</v>
      </c>
      <c r="D572">
        <v>167</v>
      </c>
      <c r="E572">
        <v>8</v>
      </c>
      <c r="F572">
        <v>775</v>
      </c>
      <c r="G572">
        <v>2</v>
      </c>
      <c r="H572" t="s">
        <v>15</v>
      </c>
      <c r="I572" t="s">
        <v>24</v>
      </c>
      <c r="J572">
        <v>1</v>
      </c>
      <c r="K572" t="s">
        <v>23</v>
      </c>
      <c r="L572" t="s">
        <v>18</v>
      </c>
      <c r="M572" s="5">
        <v>14</v>
      </c>
      <c r="N572">
        <v>3</v>
      </c>
      <c r="O572">
        <v>3</v>
      </c>
    </row>
    <row r="573" spans="2:15" x14ac:dyDescent="0.3">
      <c r="B573">
        <v>52</v>
      </c>
      <c r="C573" t="s">
        <v>18</v>
      </c>
      <c r="D573">
        <v>621</v>
      </c>
      <c r="E573">
        <v>3</v>
      </c>
      <c r="F573">
        <v>776</v>
      </c>
      <c r="G573">
        <v>3</v>
      </c>
      <c r="H573" t="s">
        <v>19</v>
      </c>
      <c r="I573" t="s">
        <v>26</v>
      </c>
      <c r="J573">
        <v>1</v>
      </c>
      <c r="K573" t="s">
        <v>21</v>
      </c>
      <c r="L573" t="s">
        <v>18</v>
      </c>
      <c r="M573" s="5">
        <v>11</v>
      </c>
      <c r="N573">
        <v>1</v>
      </c>
      <c r="O573">
        <v>4</v>
      </c>
    </row>
    <row r="574" spans="2:15" x14ac:dyDescent="0.3">
      <c r="B574">
        <v>33</v>
      </c>
      <c r="C574" t="s">
        <v>14</v>
      </c>
      <c r="D574">
        <v>527</v>
      </c>
      <c r="E574">
        <v>1</v>
      </c>
      <c r="F574">
        <v>780</v>
      </c>
      <c r="G574">
        <v>4</v>
      </c>
      <c r="H574" t="s">
        <v>19</v>
      </c>
      <c r="I574" t="s">
        <v>20</v>
      </c>
      <c r="J574">
        <v>4</v>
      </c>
      <c r="K574" t="s">
        <v>17</v>
      </c>
      <c r="L574" t="s">
        <v>14</v>
      </c>
      <c r="M574" s="5">
        <v>13</v>
      </c>
      <c r="N574">
        <v>3</v>
      </c>
      <c r="O574">
        <v>2</v>
      </c>
    </row>
    <row r="575" spans="2:15" x14ac:dyDescent="0.3">
      <c r="B575">
        <v>25</v>
      </c>
      <c r="C575" t="s">
        <v>18</v>
      </c>
      <c r="D575">
        <v>883</v>
      </c>
      <c r="E575">
        <v>26</v>
      </c>
      <c r="F575">
        <v>781</v>
      </c>
      <c r="G575">
        <v>3</v>
      </c>
      <c r="H575" t="s">
        <v>15</v>
      </c>
      <c r="I575" t="s">
        <v>16</v>
      </c>
      <c r="J575">
        <v>4</v>
      </c>
      <c r="K575" t="s">
        <v>17</v>
      </c>
      <c r="L575" t="s">
        <v>18</v>
      </c>
      <c r="M575" s="5">
        <v>23</v>
      </c>
      <c r="N575">
        <v>2</v>
      </c>
      <c r="O575">
        <v>2</v>
      </c>
    </row>
    <row r="576" spans="2:15" x14ac:dyDescent="0.3">
      <c r="B576">
        <v>45</v>
      </c>
      <c r="C576" t="s">
        <v>18</v>
      </c>
      <c r="D576">
        <v>954</v>
      </c>
      <c r="E576">
        <v>2</v>
      </c>
      <c r="F576">
        <v>783</v>
      </c>
      <c r="G576">
        <v>2</v>
      </c>
      <c r="H576" t="s">
        <v>19</v>
      </c>
      <c r="I576" t="s">
        <v>27</v>
      </c>
      <c r="J576">
        <v>3</v>
      </c>
      <c r="K576" t="s">
        <v>17</v>
      </c>
      <c r="L576" t="s">
        <v>18</v>
      </c>
      <c r="M576" s="5">
        <v>13</v>
      </c>
      <c r="N576">
        <v>1</v>
      </c>
      <c r="O576">
        <v>3</v>
      </c>
    </row>
    <row r="577" spans="2:15" x14ac:dyDescent="0.3">
      <c r="B577">
        <v>23</v>
      </c>
      <c r="C577" t="s">
        <v>18</v>
      </c>
      <c r="D577">
        <v>773.53418803418799</v>
      </c>
      <c r="E577">
        <v>10</v>
      </c>
      <c r="F577">
        <v>784</v>
      </c>
      <c r="G577">
        <v>1</v>
      </c>
      <c r="H577" t="s">
        <v>19</v>
      </c>
      <c r="I577" t="s">
        <v>20</v>
      </c>
      <c r="J577">
        <v>3</v>
      </c>
      <c r="K577" t="s">
        <v>17</v>
      </c>
      <c r="L577" t="s">
        <v>18</v>
      </c>
      <c r="M577" s="5">
        <v>18</v>
      </c>
      <c r="N577">
        <v>4</v>
      </c>
      <c r="O577">
        <v>3</v>
      </c>
    </row>
    <row r="578" spans="2:15" x14ac:dyDescent="0.3">
      <c r="B578">
        <v>47</v>
      </c>
      <c r="C578" t="s">
        <v>14</v>
      </c>
      <c r="D578">
        <v>787.54826254826253</v>
      </c>
      <c r="E578">
        <v>27</v>
      </c>
      <c r="F578">
        <v>785</v>
      </c>
      <c r="G578">
        <v>2</v>
      </c>
      <c r="H578" t="s">
        <v>15</v>
      </c>
      <c r="I578" t="s">
        <v>16</v>
      </c>
      <c r="J578">
        <v>3</v>
      </c>
      <c r="K578" t="s">
        <v>17</v>
      </c>
      <c r="L578" t="s">
        <v>14</v>
      </c>
      <c r="M578" s="5">
        <v>12</v>
      </c>
      <c r="N578">
        <v>4</v>
      </c>
      <c r="O578">
        <v>3</v>
      </c>
    </row>
    <row r="579" spans="2:15" x14ac:dyDescent="0.3">
      <c r="B579">
        <v>34</v>
      </c>
      <c r="C579" t="s">
        <v>18</v>
      </c>
      <c r="D579">
        <v>304</v>
      </c>
      <c r="E579">
        <v>2</v>
      </c>
      <c r="F579">
        <v>786</v>
      </c>
      <c r="G579">
        <v>4</v>
      </c>
      <c r="H579" t="s">
        <v>19</v>
      </c>
      <c r="I579" t="s">
        <v>16</v>
      </c>
      <c r="J579">
        <v>4</v>
      </c>
      <c r="K579" t="s">
        <v>17</v>
      </c>
      <c r="L579" t="s">
        <v>18</v>
      </c>
      <c r="M579" s="5">
        <v>14.945945945945946</v>
      </c>
      <c r="N579">
        <v>3</v>
      </c>
      <c r="O579">
        <v>3</v>
      </c>
    </row>
    <row r="580" spans="2:15" x14ac:dyDescent="0.3">
      <c r="B580">
        <v>55</v>
      </c>
      <c r="C580" t="s">
        <v>14</v>
      </c>
      <c r="D580">
        <v>725</v>
      </c>
      <c r="E580">
        <v>2</v>
      </c>
      <c r="F580">
        <v>787</v>
      </c>
      <c r="G580">
        <v>4</v>
      </c>
      <c r="H580" t="s">
        <v>19</v>
      </c>
      <c r="I580" t="s">
        <v>26</v>
      </c>
      <c r="J580">
        <v>1</v>
      </c>
      <c r="K580" t="s">
        <v>21</v>
      </c>
      <c r="L580" t="s">
        <v>14</v>
      </c>
      <c r="M580" s="5">
        <v>15.049382716049383</v>
      </c>
      <c r="N580">
        <v>4</v>
      </c>
      <c r="O580">
        <v>3</v>
      </c>
    </row>
    <row r="581" spans="2:15" x14ac:dyDescent="0.3">
      <c r="B581">
        <v>36</v>
      </c>
      <c r="C581" t="s">
        <v>18</v>
      </c>
      <c r="D581">
        <v>1434</v>
      </c>
      <c r="E581">
        <v>8</v>
      </c>
      <c r="F581">
        <v>789</v>
      </c>
      <c r="G581">
        <v>1</v>
      </c>
      <c r="H581" t="s">
        <v>19</v>
      </c>
      <c r="I581" t="s">
        <v>16</v>
      </c>
      <c r="J581">
        <v>1</v>
      </c>
      <c r="K581" t="s">
        <v>17</v>
      </c>
      <c r="L581" t="s">
        <v>18</v>
      </c>
      <c r="M581" s="5">
        <v>14.945945945945946</v>
      </c>
      <c r="N581">
        <v>2</v>
      </c>
      <c r="O581">
        <v>3</v>
      </c>
    </row>
    <row r="582" spans="2:15" x14ac:dyDescent="0.3">
      <c r="B582">
        <v>52</v>
      </c>
      <c r="C582" t="s">
        <v>18</v>
      </c>
      <c r="D582">
        <v>715</v>
      </c>
      <c r="E582">
        <v>19</v>
      </c>
      <c r="F582">
        <v>791</v>
      </c>
      <c r="G582">
        <v>4</v>
      </c>
      <c r="H582" t="s">
        <v>19</v>
      </c>
      <c r="I582" t="s">
        <v>20</v>
      </c>
      <c r="J582">
        <v>4</v>
      </c>
      <c r="K582" t="s">
        <v>21</v>
      </c>
      <c r="L582" t="s">
        <v>18</v>
      </c>
      <c r="M582" s="5">
        <v>15.375527426160337</v>
      </c>
      <c r="N582">
        <v>1</v>
      </c>
      <c r="O582">
        <v>3</v>
      </c>
    </row>
    <row r="583" spans="2:15" x14ac:dyDescent="0.3">
      <c r="B583">
        <v>26</v>
      </c>
      <c r="C583" t="s">
        <v>18</v>
      </c>
      <c r="D583">
        <v>575</v>
      </c>
      <c r="E583">
        <v>1</v>
      </c>
      <c r="F583">
        <v>792</v>
      </c>
      <c r="G583">
        <v>1</v>
      </c>
      <c r="H583" t="s">
        <v>15</v>
      </c>
      <c r="I583" t="s">
        <v>22</v>
      </c>
      <c r="J583">
        <v>4</v>
      </c>
      <c r="K583" t="s">
        <v>23</v>
      </c>
      <c r="L583" t="s">
        <v>18</v>
      </c>
      <c r="M583" s="5">
        <v>15.173076923076923</v>
      </c>
      <c r="N583">
        <v>1</v>
      </c>
      <c r="O583">
        <v>3</v>
      </c>
    </row>
    <row r="584" spans="2:15" x14ac:dyDescent="0.3">
      <c r="B584">
        <v>29</v>
      </c>
      <c r="C584" t="s">
        <v>18</v>
      </c>
      <c r="D584">
        <v>657</v>
      </c>
      <c r="E584">
        <v>27</v>
      </c>
      <c r="F584">
        <v>793</v>
      </c>
      <c r="G584">
        <v>2</v>
      </c>
      <c r="H584" t="s">
        <v>15</v>
      </c>
      <c r="I584" t="s">
        <v>25</v>
      </c>
      <c r="J584">
        <v>3</v>
      </c>
      <c r="K584" t="s">
        <v>21</v>
      </c>
      <c r="L584" t="s">
        <v>18</v>
      </c>
      <c r="M584" s="5">
        <v>12</v>
      </c>
      <c r="N584">
        <v>1</v>
      </c>
      <c r="O584">
        <v>2</v>
      </c>
    </row>
    <row r="585" spans="2:15" x14ac:dyDescent="0.3">
      <c r="B585">
        <v>26</v>
      </c>
      <c r="C585" t="s">
        <v>14</v>
      </c>
      <c r="D585">
        <v>1146</v>
      </c>
      <c r="E585">
        <v>8</v>
      </c>
      <c r="F585">
        <v>796</v>
      </c>
      <c r="G585">
        <v>4</v>
      </c>
      <c r="H585" t="s">
        <v>19</v>
      </c>
      <c r="I585" t="s">
        <v>16</v>
      </c>
      <c r="J585">
        <v>1</v>
      </c>
      <c r="K585" t="s">
        <v>17</v>
      </c>
      <c r="L585" t="s">
        <v>18</v>
      </c>
      <c r="M585" s="5">
        <v>17</v>
      </c>
      <c r="N585">
        <v>3</v>
      </c>
      <c r="O585">
        <v>2</v>
      </c>
    </row>
    <row r="586" spans="2:15" x14ac:dyDescent="0.3">
      <c r="B586">
        <v>34</v>
      </c>
      <c r="C586" t="s">
        <v>18</v>
      </c>
      <c r="D586">
        <v>182</v>
      </c>
      <c r="E586">
        <v>1</v>
      </c>
      <c r="F586">
        <v>797</v>
      </c>
      <c r="G586">
        <v>2</v>
      </c>
      <c r="H586" t="s">
        <v>15</v>
      </c>
      <c r="I586" t="s">
        <v>20</v>
      </c>
      <c r="J586">
        <v>4</v>
      </c>
      <c r="K586" t="s">
        <v>17</v>
      </c>
      <c r="L586" t="s">
        <v>18</v>
      </c>
      <c r="M586" s="5">
        <v>16</v>
      </c>
      <c r="N586">
        <v>3</v>
      </c>
      <c r="O586">
        <v>3</v>
      </c>
    </row>
    <row r="587" spans="2:15" x14ac:dyDescent="0.3">
      <c r="B587">
        <v>54</v>
      </c>
      <c r="C587" t="s">
        <v>18</v>
      </c>
      <c r="D587">
        <v>376</v>
      </c>
      <c r="E587">
        <v>19</v>
      </c>
      <c r="F587">
        <v>799</v>
      </c>
      <c r="G587">
        <v>4</v>
      </c>
      <c r="H587" t="s">
        <v>15</v>
      </c>
      <c r="I587" t="s">
        <v>24</v>
      </c>
      <c r="J587">
        <v>1</v>
      </c>
      <c r="K587" t="s">
        <v>23</v>
      </c>
      <c r="L587" t="s">
        <v>14</v>
      </c>
      <c r="M587" s="5">
        <v>11</v>
      </c>
      <c r="N587">
        <v>2</v>
      </c>
      <c r="O587">
        <v>3</v>
      </c>
    </row>
    <row r="588" spans="2:15" x14ac:dyDescent="0.3">
      <c r="B588">
        <v>27</v>
      </c>
      <c r="C588" t="s">
        <v>18</v>
      </c>
      <c r="D588">
        <v>829</v>
      </c>
      <c r="E588">
        <v>8</v>
      </c>
      <c r="F588">
        <v>800</v>
      </c>
      <c r="G588">
        <v>3</v>
      </c>
      <c r="H588" t="s">
        <v>19</v>
      </c>
      <c r="I588" t="s">
        <v>16</v>
      </c>
      <c r="J588">
        <v>4</v>
      </c>
      <c r="K588" t="s">
        <v>21</v>
      </c>
      <c r="L588" t="s">
        <v>18</v>
      </c>
      <c r="M588" s="5">
        <v>19</v>
      </c>
      <c r="N588">
        <v>2</v>
      </c>
      <c r="O588">
        <v>3</v>
      </c>
    </row>
    <row r="589" spans="2:15" x14ac:dyDescent="0.3">
      <c r="B589">
        <v>37</v>
      </c>
      <c r="C589" t="s">
        <v>18</v>
      </c>
      <c r="D589">
        <v>571</v>
      </c>
      <c r="E589">
        <v>10</v>
      </c>
      <c r="F589">
        <v>802</v>
      </c>
      <c r="G589">
        <v>4</v>
      </c>
      <c r="H589" t="s">
        <v>15</v>
      </c>
      <c r="I589" t="s">
        <v>20</v>
      </c>
      <c r="J589">
        <v>1</v>
      </c>
      <c r="K589" t="s">
        <v>23</v>
      </c>
      <c r="L589" t="s">
        <v>14</v>
      </c>
      <c r="M589" s="5">
        <v>13</v>
      </c>
      <c r="N589">
        <v>2</v>
      </c>
      <c r="O589">
        <v>2</v>
      </c>
    </row>
    <row r="590" spans="2:15" x14ac:dyDescent="0.3">
      <c r="B590">
        <v>38</v>
      </c>
      <c r="C590" t="s">
        <v>18</v>
      </c>
      <c r="D590">
        <v>805.3360655737705</v>
      </c>
      <c r="E590">
        <v>2</v>
      </c>
      <c r="F590">
        <v>803</v>
      </c>
      <c r="G590">
        <v>1</v>
      </c>
      <c r="H590" t="s">
        <v>15</v>
      </c>
      <c r="I590" t="s">
        <v>24</v>
      </c>
      <c r="J590">
        <v>1</v>
      </c>
      <c r="K590" t="s">
        <v>17</v>
      </c>
      <c r="L590" t="s">
        <v>14</v>
      </c>
      <c r="M590" s="5">
        <v>12</v>
      </c>
      <c r="N590">
        <v>4</v>
      </c>
      <c r="O590">
        <v>3</v>
      </c>
    </row>
    <row r="591" spans="2:15" x14ac:dyDescent="0.3">
      <c r="B591">
        <v>34</v>
      </c>
      <c r="C591" t="s">
        <v>18</v>
      </c>
      <c r="D591">
        <v>121</v>
      </c>
      <c r="E591">
        <v>2</v>
      </c>
      <c r="F591">
        <v>804</v>
      </c>
      <c r="G591">
        <v>3</v>
      </c>
      <c r="H591" t="s">
        <v>15</v>
      </c>
      <c r="I591" t="s">
        <v>20</v>
      </c>
      <c r="J591">
        <v>1</v>
      </c>
      <c r="K591" t="s">
        <v>17</v>
      </c>
      <c r="L591" t="s">
        <v>18</v>
      </c>
      <c r="M591" s="5">
        <v>11</v>
      </c>
      <c r="N591">
        <v>3</v>
      </c>
      <c r="O591">
        <v>3</v>
      </c>
    </row>
    <row r="592" spans="2:15" x14ac:dyDescent="0.3">
      <c r="B592">
        <v>35</v>
      </c>
      <c r="C592" t="s">
        <v>18</v>
      </c>
      <c r="D592">
        <v>803.12121212121212</v>
      </c>
      <c r="E592">
        <v>8</v>
      </c>
      <c r="F592">
        <v>805</v>
      </c>
      <c r="G592">
        <v>1</v>
      </c>
      <c r="H592" t="s">
        <v>15</v>
      </c>
      <c r="I592" t="s">
        <v>27</v>
      </c>
      <c r="J592">
        <v>4</v>
      </c>
      <c r="K592" t="s">
        <v>21</v>
      </c>
      <c r="L592" t="s">
        <v>18</v>
      </c>
      <c r="M592" s="5">
        <v>16</v>
      </c>
      <c r="N592">
        <v>2</v>
      </c>
      <c r="O592">
        <v>2</v>
      </c>
    </row>
    <row r="593" spans="2:15" x14ac:dyDescent="0.3">
      <c r="B593">
        <v>30</v>
      </c>
      <c r="C593" t="s">
        <v>18</v>
      </c>
      <c r="D593">
        <v>921</v>
      </c>
      <c r="E593">
        <v>1</v>
      </c>
      <c r="F593">
        <v>806</v>
      </c>
      <c r="G593">
        <v>4</v>
      </c>
      <c r="H593" t="s">
        <v>19</v>
      </c>
      <c r="I593" t="s">
        <v>22</v>
      </c>
      <c r="J593">
        <v>3</v>
      </c>
      <c r="K593" t="s">
        <v>21</v>
      </c>
      <c r="L593" t="s">
        <v>18</v>
      </c>
      <c r="M593" s="5">
        <v>21</v>
      </c>
      <c r="N593">
        <v>3</v>
      </c>
      <c r="O593">
        <v>3</v>
      </c>
    </row>
    <row r="594" spans="2:15" x14ac:dyDescent="0.3">
      <c r="B594">
        <v>40</v>
      </c>
      <c r="C594" t="s">
        <v>18</v>
      </c>
      <c r="D594">
        <v>791</v>
      </c>
      <c r="E594">
        <v>2</v>
      </c>
      <c r="F594">
        <v>807</v>
      </c>
      <c r="G594">
        <v>3</v>
      </c>
      <c r="H594" t="s">
        <v>15</v>
      </c>
      <c r="I594" t="s">
        <v>25</v>
      </c>
      <c r="J594">
        <v>2</v>
      </c>
      <c r="K594" t="s">
        <v>21</v>
      </c>
      <c r="L594" t="s">
        <v>18</v>
      </c>
      <c r="M594" s="5">
        <v>24</v>
      </c>
      <c r="N594">
        <v>4</v>
      </c>
      <c r="O594">
        <v>3</v>
      </c>
    </row>
    <row r="595" spans="2:15" x14ac:dyDescent="0.3">
      <c r="B595">
        <v>34</v>
      </c>
      <c r="C595" t="s">
        <v>18</v>
      </c>
      <c r="D595">
        <v>1111</v>
      </c>
      <c r="E595">
        <v>8</v>
      </c>
      <c r="F595">
        <v>808</v>
      </c>
      <c r="G595">
        <v>3</v>
      </c>
      <c r="H595" t="s">
        <v>15</v>
      </c>
      <c r="I595" t="s">
        <v>16</v>
      </c>
      <c r="J595">
        <v>1</v>
      </c>
      <c r="K595" t="s">
        <v>21</v>
      </c>
      <c r="L595" t="s">
        <v>18</v>
      </c>
      <c r="M595" s="5">
        <v>17</v>
      </c>
      <c r="N595">
        <v>2</v>
      </c>
      <c r="O595">
        <v>3</v>
      </c>
    </row>
    <row r="596" spans="2:15" x14ac:dyDescent="0.3">
      <c r="B596">
        <v>42</v>
      </c>
      <c r="C596" t="s">
        <v>18</v>
      </c>
      <c r="D596">
        <v>570</v>
      </c>
      <c r="E596">
        <v>8</v>
      </c>
      <c r="F596">
        <v>809</v>
      </c>
      <c r="G596">
        <v>2</v>
      </c>
      <c r="H596" t="s">
        <v>19</v>
      </c>
      <c r="I596" t="s">
        <v>26</v>
      </c>
      <c r="J596">
        <v>4</v>
      </c>
      <c r="K596" t="s">
        <v>23</v>
      </c>
      <c r="L596" t="s">
        <v>18</v>
      </c>
      <c r="M596" s="5">
        <v>13</v>
      </c>
      <c r="N596">
        <v>2</v>
      </c>
      <c r="O596">
        <v>2</v>
      </c>
    </row>
    <row r="597" spans="2:15" x14ac:dyDescent="0.3">
      <c r="B597">
        <v>23</v>
      </c>
      <c r="C597" t="s">
        <v>14</v>
      </c>
      <c r="D597">
        <v>1243</v>
      </c>
      <c r="E597">
        <v>6</v>
      </c>
      <c r="F597">
        <v>811</v>
      </c>
      <c r="G597">
        <v>3</v>
      </c>
      <c r="H597" t="s">
        <v>19</v>
      </c>
      <c r="I597" t="s">
        <v>22</v>
      </c>
      <c r="J597">
        <v>1</v>
      </c>
      <c r="K597" t="s">
        <v>21</v>
      </c>
      <c r="L597" t="s">
        <v>14</v>
      </c>
      <c r="M597" s="5">
        <v>21</v>
      </c>
      <c r="N597">
        <v>3</v>
      </c>
      <c r="O597">
        <v>3</v>
      </c>
    </row>
    <row r="598" spans="2:15" x14ac:dyDescent="0.3">
      <c r="B598">
        <v>24</v>
      </c>
      <c r="C598" t="s">
        <v>18</v>
      </c>
      <c r="D598">
        <v>1092</v>
      </c>
      <c r="E598">
        <v>9</v>
      </c>
      <c r="F598">
        <v>812</v>
      </c>
      <c r="G598">
        <v>3</v>
      </c>
      <c r="H598" t="s">
        <v>19</v>
      </c>
      <c r="I598" t="s">
        <v>22</v>
      </c>
      <c r="J598">
        <v>2</v>
      </c>
      <c r="K598" t="s">
        <v>23</v>
      </c>
      <c r="L598" t="s">
        <v>18</v>
      </c>
      <c r="M598" s="5">
        <v>11</v>
      </c>
      <c r="N598">
        <v>3</v>
      </c>
      <c r="O598">
        <v>3</v>
      </c>
    </row>
    <row r="599" spans="2:15" x14ac:dyDescent="0.3">
      <c r="B599">
        <v>52</v>
      </c>
      <c r="C599" t="s">
        <v>18</v>
      </c>
      <c r="D599">
        <v>1325</v>
      </c>
      <c r="E599">
        <v>11</v>
      </c>
      <c r="F599">
        <v>813</v>
      </c>
      <c r="G599">
        <v>4</v>
      </c>
      <c r="H599" t="s">
        <v>15</v>
      </c>
      <c r="I599" t="s">
        <v>22</v>
      </c>
      <c r="J599">
        <v>3</v>
      </c>
      <c r="K599" t="s">
        <v>21</v>
      </c>
      <c r="L599" t="s">
        <v>18</v>
      </c>
      <c r="M599" s="5">
        <v>20</v>
      </c>
      <c r="N599">
        <v>2</v>
      </c>
      <c r="O599">
        <v>3</v>
      </c>
    </row>
    <row r="600" spans="2:15" x14ac:dyDescent="0.3">
      <c r="B600">
        <v>50</v>
      </c>
      <c r="C600" t="s">
        <v>18</v>
      </c>
      <c r="D600">
        <v>691</v>
      </c>
      <c r="E600">
        <v>2</v>
      </c>
      <c r="F600">
        <v>815</v>
      </c>
      <c r="G600">
        <v>3</v>
      </c>
      <c r="H600" t="s">
        <v>19</v>
      </c>
      <c r="I600" t="s">
        <v>28</v>
      </c>
      <c r="J600">
        <v>3</v>
      </c>
      <c r="K600" t="s">
        <v>21</v>
      </c>
      <c r="L600" t="s">
        <v>18</v>
      </c>
      <c r="M600" s="5">
        <v>16</v>
      </c>
      <c r="N600">
        <v>4</v>
      </c>
      <c r="O600">
        <v>3</v>
      </c>
    </row>
    <row r="601" spans="2:15" x14ac:dyDescent="0.3">
      <c r="B601">
        <v>29</v>
      </c>
      <c r="C601" t="s">
        <v>14</v>
      </c>
      <c r="D601">
        <v>805</v>
      </c>
      <c r="E601">
        <v>1</v>
      </c>
      <c r="F601">
        <v>816</v>
      </c>
      <c r="G601">
        <v>2</v>
      </c>
      <c r="H601" t="s">
        <v>15</v>
      </c>
      <c r="I601" t="s">
        <v>22</v>
      </c>
      <c r="J601">
        <v>1</v>
      </c>
      <c r="K601" t="s">
        <v>21</v>
      </c>
      <c r="L601" t="s">
        <v>14</v>
      </c>
      <c r="M601" s="5">
        <v>11</v>
      </c>
      <c r="N601">
        <v>4</v>
      </c>
      <c r="O601">
        <v>3</v>
      </c>
    </row>
    <row r="602" spans="2:15" x14ac:dyDescent="0.3">
      <c r="B602">
        <v>33</v>
      </c>
      <c r="C602" t="s">
        <v>18</v>
      </c>
      <c r="D602">
        <v>213</v>
      </c>
      <c r="E602">
        <v>7</v>
      </c>
      <c r="F602">
        <v>817</v>
      </c>
      <c r="G602">
        <v>3</v>
      </c>
      <c r="H602" t="s">
        <v>19</v>
      </c>
      <c r="I602" t="s">
        <v>28</v>
      </c>
      <c r="J602">
        <v>3</v>
      </c>
      <c r="K602" t="s">
        <v>21</v>
      </c>
      <c r="L602" t="s">
        <v>18</v>
      </c>
      <c r="M602" s="5">
        <v>11</v>
      </c>
      <c r="N602">
        <v>4</v>
      </c>
      <c r="O602">
        <v>4</v>
      </c>
    </row>
    <row r="603" spans="2:15" x14ac:dyDescent="0.3">
      <c r="B603">
        <v>33</v>
      </c>
      <c r="C603" t="s">
        <v>14</v>
      </c>
      <c r="D603">
        <v>118</v>
      </c>
      <c r="E603">
        <v>16</v>
      </c>
      <c r="F603">
        <v>819</v>
      </c>
      <c r="G603">
        <v>1</v>
      </c>
      <c r="H603" t="s">
        <v>15</v>
      </c>
      <c r="I603" t="s">
        <v>16</v>
      </c>
      <c r="J603">
        <v>1</v>
      </c>
      <c r="K603" t="s">
        <v>17</v>
      </c>
      <c r="L603" t="s">
        <v>18</v>
      </c>
      <c r="M603" s="5">
        <v>15</v>
      </c>
      <c r="N603">
        <v>3</v>
      </c>
      <c r="O603">
        <v>3</v>
      </c>
    </row>
    <row r="604" spans="2:15" x14ac:dyDescent="0.3">
      <c r="B604">
        <v>47</v>
      </c>
      <c r="C604" t="s">
        <v>18</v>
      </c>
      <c r="D604">
        <v>202</v>
      </c>
      <c r="E604">
        <v>2</v>
      </c>
      <c r="F604">
        <v>820</v>
      </c>
      <c r="G604">
        <v>3</v>
      </c>
      <c r="H604" t="s">
        <v>15</v>
      </c>
      <c r="I604" t="s">
        <v>26</v>
      </c>
      <c r="J604">
        <v>4</v>
      </c>
      <c r="K604" t="s">
        <v>21</v>
      </c>
      <c r="L604" t="s">
        <v>14</v>
      </c>
      <c r="M604" s="5">
        <v>11</v>
      </c>
      <c r="N604">
        <v>3</v>
      </c>
      <c r="O604">
        <v>2</v>
      </c>
    </row>
    <row r="605" spans="2:15" x14ac:dyDescent="0.3">
      <c r="B605">
        <v>36</v>
      </c>
      <c r="C605" t="s">
        <v>18</v>
      </c>
      <c r="D605">
        <v>805.3360655737705</v>
      </c>
      <c r="E605">
        <v>1</v>
      </c>
      <c r="F605">
        <v>823</v>
      </c>
      <c r="G605">
        <v>3</v>
      </c>
      <c r="H605" t="s">
        <v>15</v>
      </c>
      <c r="I605" t="s">
        <v>24</v>
      </c>
      <c r="J605">
        <v>2</v>
      </c>
      <c r="K605" t="s">
        <v>21</v>
      </c>
      <c r="L605" t="s">
        <v>18</v>
      </c>
      <c r="M605" s="5">
        <v>15</v>
      </c>
      <c r="N605">
        <v>1</v>
      </c>
      <c r="O605">
        <v>3</v>
      </c>
    </row>
    <row r="606" spans="2:15" x14ac:dyDescent="0.3">
      <c r="B606">
        <v>29</v>
      </c>
      <c r="C606" t="s">
        <v>18</v>
      </c>
      <c r="D606">
        <v>773.53418803418799</v>
      </c>
      <c r="E606">
        <v>23</v>
      </c>
      <c r="F606">
        <v>824</v>
      </c>
      <c r="G606">
        <v>3</v>
      </c>
      <c r="H606" t="s">
        <v>19</v>
      </c>
      <c r="I606" t="s">
        <v>20</v>
      </c>
      <c r="J606">
        <v>3</v>
      </c>
      <c r="K606" t="s">
        <v>21</v>
      </c>
      <c r="L606" t="s">
        <v>18</v>
      </c>
      <c r="M606" s="5">
        <v>24</v>
      </c>
      <c r="N606">
        <v>3</v>
      </c>
      <c r="O606">
        <v>3</v>
      </c>
    </row>
    <row r="607" spans="2:15" x14ac:dyDescent="0.3">
      <c r="B607">
        <v>58</v>
      </c>
      <c r="C607" t="s">
        <v>14</v>
      </c>
      <c r="D607">
        <v>776.57377049180332</v>
      </c>
      <c r="E607">
        <v>2</v>
      </c>
      <c r="F607">
        <v>825</v>
      </c>
      <c r="G607">
        <v>4</v>
      </c>
      <c r="H607" t="s">
        <v>19</v>
      </c>
      <c r="I607" t="s">
        <v>28</v>
      </c>
      <c r="J607">
        <v>2</v>
      </c>
      <c r="K607" t="s">
        <v>17</v>
      </c>
      <c r="L607" t="s">
        <v>14</v>
      </c>
      <c r="M607" s="5">
        <v>12</v>
      </c>
      <c r="N607">
        <v>4</v>
      </c>
      <c r="O607">
        <v>3</v>
      </c>
    </row>
    <row r="608" spans="2:15" x14ac:dyDescent="0.3">
      <c r="B608">
        <v>35</v>
      </c>
      <c r="C608" t="s">
        <v>18</v>
      </c>
      <c r="D608">
        <v>1258</v>
      </c>
      <c r="E608">
        <v>1</v>
      </c>
      <c r="F608">
        <v>826</v>
      </c>
      <c r="G608">
        <v>4</v>
      </c>
      <c r="H608" t="s">
        <v>15</v>
      </c>
      <c r="I608" t="s">
        <v>20</v>
      </c>
      <c r="J608">
        <v>3</v>
      </c>
      <c r="K608" t="s">
        <v>17</v>
      </c>
      <c r="L608" t="s">
        <v>18</v>
      </c>
      <c r="M608" s="5">
        <v>13</v>
      </c>
      <c r="N608">
        <v>3</v>
      </c>
      <c r="O608">
        <v>3</v>
      </c>
    </row>
    <row r="609" spans="2:15" x14ac:dyDescent="0.3">
      <c r="B609">
        <v>42</v>
      </c>
      <c r="C609" t="s">
        <v>18</v>
      </c>
      <c r="D609">
        <v>932</v>
      </c>
      <c r="E609">
        <v>1</v>
      </c>
      <c r="F609">
        <v>827</v>
      </c>
      <c r="G609">
        <v>4</v>
      </c>
      <c r="H609" t="s">
        <v>15</v>
      </c>
      <c r="I609" t="s">
        <v>24</v>
      </c>
      <c r="J609">
        <v>4</v>
      </c>
      <c r="K609" t="s">
        <v>21</v>
      </c>
      <c r="L609" t="s">
        <v>14</v>
      </c>
      <c r="M609" s="5">
        <v>13</v>
      </c>
      <c r="N609">
        <v>4</v>
      </c>
      <c r="O609">
        <v>3</v>
      </c>
    </row>
    <row r="610" spans="2:15" x14ac:dyDescent="0.3">
      <c r="B610">
        <v>28</v>
      </c>
      <c r="C610" t="s">
        <v>14</v>
      </c>
      <c r="D610">
        <v>773.53418803418799</v>
      </c>
      <c r="E610">
        <v>2</v>
      </c>
      <c r="F610">
        <v>828</v>
      </c>
      <c r="G610">
        <v>3</v>
      </c>
      <c r="H610" t="s">
        <v>19</v>
      </c>
      <c r="I610" t="s">
        <v>20</v>
      </c>
      <c r="J610">
        <v>3</v>
      </c>
      <c r="K610" t="s">
        <v>17</v>
      </c>
      <c r="L610" t="s">
        <v>18</v>
      </c>
      <c r="M610" s="5">
        <v>17</v>
      </c>
      <c r="N610">
        <v>4</v>
      </c>
      <c r="O610">
        <v>2</v>
      </c>
    </row>
    <row r="611" spans="2:15" x14ac:dyDescent="0.3">
      <c r="B611">
        <v>36</v>
      </c>
      <c r="C611" t="s">
        <v>18</v>
      </c>
      <c r="D611">
        <v>1041</v>
      </c>
      <c r="E611">
        <v>13</v>
      </c>
      <c r="F611">
        <v>829</v>
      </c>
      <c r="G611">
        <v>3</v>
      </c>
      <c r="H611" t="s">
        <v>19</v>
      </c>
      <c r="I611" t="s">
        <v>29</v>
      </c>
      <c r="J611">
        <v>2</v>
      </c>
      <c r="K611" t="s">
        <v>21</v>
      </c>
      <c r="L611" t="s">
        <v>18</v>
      </c>
      <c r="M611" s="5">
        <v>13</v>
      </c>
      <c r="N611">
        <v>2</v>
      </c>
      <c r="O611">
        <v>3</v>
      </c>
    </row>
    <row r="612" spans="2:15" x14ac:dyDescent="0.3">
      <c r="B612">
        <v>32</v>
      </c>
      <c r="C612" t="s">
        <v>18</v>
      </c>
      <c r="D612">
        <v>805.3360655737705</v>
      </c>
      <c r="E612">
        <v>4</v>
      </c>
      <c r="F612">
        <v>830</v>
      </c>
      <c r="G612">
        <v>3</v>
      </c>
      <c r="H612" t="s">
        <v>15</v>
      </c>
      <c r="I612" t="s">
        <v>24</v>
      </c>
      <c r="J612">
        <v>3</v>
      </c>
      <c r="K612" t="s">
        <v>21</v>
      </c>
      <c r="L612" t="s">
        <v>18</v>
      </c>
      <c r="M612" s="5">
        <v>12</v>
      </c>
      <c r="N612">
        <v>3</v>
      </c>
      <c r="O612">
        <v>3</v>
      </c>
    </row>
    <row r="613" spans="2:15" x14ac:dyDescent="0.3">
      <c r="B613">
        <v>40</v>
      </c>
      <c r="C613" t="s">
        <v>18</v>
      </c>
      <c r="D613">
        <v>720</v>
      </c>
      <c r="E613">
        <v>16</v>
      </c>
      <c r="F613">
        <v>832</v>
      </c>
      <c r="G613">
        <v>1</v>
      </c>
      <c r="H613" t="s">
        <v>19</v>
      </c>
      <c r="I613" t="s">
        <v>22</v>
      </c>
      <c r="J613">
        <v>3</v>
      </c>
      <c r="K613" t="s">
        <v>17</v>
      </c>
      <c r="L613" t="s">
        <v>18</v>
      </c>
      <c r="M613" s="5">
        <v>14</v>
      </c>
      <c r="N613">
        <v>4</v>
      </c>
      <c r="O613">
        <v>3</v>
      </c>
    </row>
    <row r="614" spans="2:15" x14ac:dyDescent="0.3">
      <c r="B614">
        <v>30</v>
      </c>
      <c r="C614" t="s">
        <v>18</v>
      </c>
      <c r="D614">
        <v>805.3360655737705</v>
      </c>
      <c r="E614">
        <v>2</v>
      </c>
      <c r="F614">
        <v>833</v>
      </c>
      <c r="G614">
        <v>3</v>
      </c>
      <c r="H614" t="s">
        <v>15</v>
      </c>
      <c r="I614" t="s">
        <v>24</v>
      </c>
      <c r="J614">
        <v>4</v>
      </c>
      <c r="K614" t="s">
        <v>17</v>
      </c>
      <c r="L614" t="s">
        <v>14</v>
      </c>
      <c r="M614" s="5">
        <v>15.345132743362832</v>
      </c>
      <c r="N614">
        <v>2</v>
      </c>
      <c r="O614">
        <v>2</v>
      </c>
    </row>
    <row r="615" spans="2:15" x14ac:dyDescent="0.3">
      <c r="B615">
        <v>45</v>
      </c>
      <c r="C615" t="s">
        <v>18</v>
      </c>
      <c r="D615">
        <v>773.53418803418799</v>
      </c>
      <c r="E615">
        <v>2</v>
      </c>
      <c r="F615">
        <v>834</v>
      </c>
      <c r="G615">
        <v>2</v>
      </c>
      <c r="H615" t="s">
        <v>15</v>
      </c>
      <c r="I615" t="s">
        <v>20</v>
      </c>
      <c r="J615">
        <v>3</v>
      </c>
      <c r="K615" t="s">
        <v>17</v>
      </c>
      <c r="L615" t="s">
        <v>18</v>
      </c>
      <c r="M615" s="5">
        <v>15.375527426160337</v>
      </c>
      <c r="N615">
        <v>4</v>
      </c>
      <c r="O615">
        <v>3</v>
      </c>
    </row>
    <row r="616" spans="2:15" x14ac:dyDescent="0.3">
      <c r="B616">
        <v>42</v>
      </c>
      <c r="C616" t="s">
        <v>18</v>
      </c>
      <c r="D616">
        <v>933</v>
      </c>
      <c r="E616">
        <v>29</v>
      </c>
      <c r="F616">
        <v>836</v>
      </c>
      <c r="G616">
        <v>2</v>
      </c>
      <c r="H616" t="s">
        <v>19</v>
      </c>
      <c r="I616" t="s">
        <v>24</v>
      </c>
      <c r="J616">
        <v>2</v>
      </c>
      <c r="K616" t="s">
        <v>21</v>
      </c>
      <c r="L616" t="s">
        <v>18</v>
      </c>
      <c r="M616" s="5">
        <v>15.345132743362832</v>
      </c>
      <c r="N616">
        <v>4</v>
      </c>
      <c r="O616">
        <v>2</v>
      </c>
    </row>
    <row r="617" spans="2:15" x14ac:dyDescent="0.3">
      <c r="B617">
        <v>38</v>
      </c>
      <c r="C617" t="s">
        <v>18</v>
      </c>
      <c r="D617">
        <v>843.5826086956522</v>
      </c>
      <c r="E617">
        <v>12</v>
      </c>
      <c r="F617">
        <v>837</v>
      </c>
      <c r="G617">
        <v>1</v>
      </c>
      <c r="H617" t="s">
        <v>19</v>
      </c>
      <c r="I617" t="s">
        <v>25</v>
      </c>
      <c r="J617">
        <v>1</v>
      </c>
      <c r="K617" t="s">
        <v>23</v>
      </c>
      <c r="L617" t="s">
        <v>18</v>
      </c>
      <c r="M617" s="5">
        <v>15.69811320754717</v>
      </c>
      <c r="N617">
        <v>3</v>
      </c>
      <c r="O617">
        <v>2</v>
      </c>
    </row>
    <row r="618" spans="2:15" x14ac:dyDescent="0.3">
      <c r="B618">
        <v>34</v>
      </c>
      <c r="C618" t="s">
        <v>18</v>
      </c>
      <c r="D618">
        <v>773.53418803418799</v>
      </c>
      <c r="E618">
        <v>16</v>
      </c>
      <c r="F618">
        <v>838</v>
      </c>
      <c r="G618">
        <v>3</v>
      </c>
      <c r="H618" t="s">
        <v>15</v>
      </c>
      <c r="I618" t="s">
        <v>20</v>
      </c>
      <c r="J618">
        <v>4</v>
      </c>
      <c r="K618" t="s">
        <v>17</v>
      </c>
      <c r="L618" t="s">
        <v>18</v>
      </c>
      <c r="M618" s="5">
        <v>15.375527426160337</v>
      </c>
      <c r="N618">
        <v>3</v>
      </c>
      <c r="O618">
        <v>3</v>
      </c>
    </row>
    <row r="619" spans="2:15" x14ac:dyDescent="0.3">
      <c r="B619">
        <v>49</v>
      </c>
      <c r="C619" t="s">
        <v>14</v>
      </c>
      <c r="D619">
        <v>1184</v>
      </c>
      <c r="E619">
        <v>11</v>
      </c>
      <c r="F619">
        <v>840</v>
      </c>
      <c r="G619">
        <v>3</v>
      </c>
      <c r="H619" t="s">
        <v>15</v>
      </c>
      <c r="I619" t="s">
        <v>16</v>
      </c>
      <c r="J619">
        <v>4</v>
      </c>
      <c r="K619" t="s">
        <v>21</v>
      </c>
      <c r="L619" t="s">
        <v>18</v>
      </c>
      <c r="M619" s="5">
        <v>14.945945945945946</v>
      </c>
      <c r="N619">
        <v>1</v>
      </c>
      <c r="O619">
        <v>4</v>
      </c>
    </row>
    <row r="620" spans="2:15" x14ac:dyDescent="0.3">
      <c r="B620">
        <v>55</v>
      </c>
      <c r="C620" t="s">
        <v>14</v>
      </c>
      <c r="D620">
        <v>436</v>
      </c>
      <c r="E620">
        <v>2</v>
      </c>
      <c r="F620">
        <v>842</v>
      </c>
      <c r="G620">
        <v>3</v>
      </c>
      <c r="H620" t="s">
        <v>19</v>
      </c>
      <c r="I620" t="s">
        <v>16</v>
      </c>
      <c r="J620">
        <v>4</v>
      </c>
      <c r="K620" t="s">
        <v>17</v>
      </c>
      <c r="L620" t="s">
        <v>18</v>
      </c>
      <c r="M620" s="5">
        <v>14.945945945945946</v>
      </c>
      <c r="N620">
        <v>3</v>
      </c>
      <c r="O620">
        <v>2</v>
      </c>
    </row>
    <row r="621" spans="2:15" x14ac:dyDescent="0.3">
      <c r="B621">
        <v>43</v>
      </c>
      <c r="C621" t="s">
        <v>18</v>
      </c>
      <c r="D621">
        <v>589</v>
      </c>
      <c r="E621">
        <v>14</v>
      </c>
      <c r="F621">
        <v>843</v>
      </c>
      <c r="G621">
        <v>2</v>
      </c>
      <c r="H621" t="s">
        <v>19</v>
      </c>
      <c r="I621" t="s">
        <v>28</v>
      </c>
      <c r="J621">
        <v>1</v>
      </c>
      <c r="K621" t="s">
        <v>21</v>
      </c>
      <c r="L621" t="s">
        <v>18</v>
      </c>
      <c r="M621" s="5">
        <v>24</v>
      </c>
      <c r="N621">
        <v>3</v>
      </c>
      <c r="O621">
        <v>3</v>
      </c>
    </row>
    <row r="622" spans="2:15" x14ac:dyDescent="0.3">
      <c r="B622">
        <v>27</v>
      </c>
      <c r="C622" t="s">
        <v>18</v>
      </c>
      <c r="D622">
        <v>269</v>
      </c>
      <c r="E622">
        <v>5</v>
      </c>
      <c r="F622">
        <v>844</v>
      </c>
      <c r="G622">
        <v>3</v>
      </c>
      <c r="H622" t="s">
        <v>19</v>
      </c>
      <c r="I622" t="s">
        <v>28</v>
      </c>
      <c r="J622">
        <v>4</v>
      </c>
      <c r="K622" t="s">
        <v>23</v>
      </c>
      <c r="L622" t="s">
        <v>14</v>
      </c>
      <c r="M622" s="5">
        <v>16</v>
      </c>
      <c r="N622">
        <v>2</v>
      </c>
      <c r="O622">
        <v>3</v>
      </c>
    </row>
    <row r="623" spans="2:15" x14ac:dyDescent="0.3">
      <c r="B623">
        <v>35</v>
      </c>
      <c r="C623" t="s">
        <v>18</v>
      </c>
      <c r="D623">
        <v>950</v>
      </c>
      <c r="E623">
        <v>7</v>
      </c>
      <c r="F623">
        <v>845</v>
      </c>
      <c r="G623">
        <v>3</v>
      </c>
      <c r="H623" t="s">
        <v>19</v>
      </c>
      <c r="I623" t="s">
        <v>24</v>
      </c>
      <c r="J623">
        <v>3</v>
      </c>
      <c r="K623" t="s">
        <v>17</v>
      </c>
      <c r="L623" t="s">
        <v>18</v>
      </c>
      <c r="M623" s="5">
        <v>21</v>
      </c>
      <c r="N623">
        <v>2</v>
      </c>
      <c r="O623">
        <v>4</v>
      </c>
    </row>
    <row r="624" spans="2:15" x14ac:dyDescent="0.3">
      <c r="B624">
        <v>28</v>
      </c>
      <c r="C624" t="s">
        <v>18</v>
      </c>
      <c r="D624">
        <v>760</v>
      </c>
      <c r="E624">
        <v>2</v>
      </c>
      <c r="F624">
        <v>846</v>
      </c>
      <c r="G624">
        <v>2</v>
      </c>
      <c r="H624" t="s">
        <v>15</v>
      </c>
      <c r="I624" t="s">
        <v>16</v>
      </c>
      <c r="J624">
        <v>2</v>
      </c>
      <c r="K624" t="s">
        <v>21</v>
      </c>
      <c r="L624" t="s">
        <v>14</v>
      </c>
      <c r="M624" s="5">
        <v>20</v>
      </c>
      <c r="N624">
        <v>1</v>
      </c>
      <c r="O624">
        <v>3</v>
      </c>
    </row>
    <row r="625" spans="2:15" x14ac:dyDescent="0.3">
      <c r="B625">
        <v>34</v>
      </c>
      <c r="C625" t="s">
        <v>18</v>
      </c>
      <c r="D625">
        <v>829</v>
      </c>
      <c r="E625">
        <v>3</v>
      </c>
      <c r="F625">
        <v>847</v>
      </c>
      <c r="G625">
        <v>3</v>
      </c>
      <c r="H625" t="s">
        <v>19</v>
      </c>
      <c r="I625" t="s">
        <v>29</v>
      </c>
      <c r="J625">
        <v>4</v>
      </c>
      <c r="K625" t="s">
        <v>21</v>
      </c>
      <c r="L625" t="s">
        <v>18</v>
      </c>
      <c r="M625" s="5">
        <v>19</v>
      </c>
      <c r="N625">
        <v>3</v>
      </c>
      <c r="O625">
        <v>1</v>
      </c>
    </row>
    <row r="626" spans="2:15" x14ac:dyDescent="0.3">
      <c r="B626">
        <v>26</v>
      </c>
      <c r="C626" t="s">
        <v>14</v>
      </c>
      <c r="D626">
        <v>887</v>
      </c>
      <c r="E626">
        <v>5</v>
      </c>
      <c r="F626">
        <v>848</v>
      </c>
      <c r="G626">
        <v>3</v>
      </c>
      <c r="H626" t="s">
        <v>15</v>
      </c>
      <c r="I626" t="s">
        <v>20</v>
      </c>
      <c r="J626">
        <v>3</v>
      </c>
      <c r="K626" t="s">
        <v>21</v>
      </c>
      <c r="L626" t="s">
        <v>14</v>
      </c>
      <c r="M626" s="5">
        <v>14</v>
      </c>
      <c r="N626">
        <v>1</v>
      </c>
      <c r="O626">
        <v>3</v>
      </c>
    </row>
    <row r="627" spans="2:15" x14ac:dyDescent="0.3">
      <c r="B627">
        <v>27</v>
      </c>
      <c r="C627" t="s">
        <v>18</v>
      </c>
      <c r="D627">
        <v>443</v>
      </c>
      <c r="E627">
        <v>3</v>
      </c>
      <c r="F627">
        <v>850</v>
      </c>
      <c r="G627">
        <v>4</v>
      </c>
      <c r="H627" t="s">
        <v>19</v>
      </c>
      <c r="I627" t="s">
        <v>20</v>
      </c>
      <c r="J627">
        <v>4</v>
      </c>
      <c r="K627" t="s">
        <v>21</v>
      </c>
      <c r="L627" t="s">
        <v>18</v>
      </c>
      <c r="M627" s="5">
        <v>11</v>
      </c>
      <c r="N627">
        <v>3</v>
      </c>
      <c r="O627">
        <v>2</v>
      </c>
    </row>
    <row r="628" spans="2:15" x14ac:dyDescent="0.3">
      <c r="B628">
        <v>51</v>
      </c>
      <c r="C628" t="s">
        <v>18</v>
      </c>
      <c r="D628">
        <v>1318</v>
      </c>
      <c r="E628">
        <v>26</v>
      </c>
      <c r="F628">
        <v>851</v>
      </c>
      <c r="G628">
        <v>1</v>
      </c>
      <c r="H628" t="s">
        <v>15</v>
      </c>
      <c r="I628" t="s">
        <v>26</v>
      </c>
      <c r="J628">
        <v>3</v>
      </c>
      <c r="K628" t="s">
        <v>21</v>
      </c>
      <c r="L628" t="s">
        <v>18</v>
      </c>
      <c r="M628" s="5">
        <v>14</v>
      </c>
      <c r="N628">
        <v>3</v>
      </c>
      <c r="O628">
        <v>2</v>
      </c>
    </row>
    <row r="629" spans="2:15" x14ac:dyDescent="0.3">
      <c r="B629">
        <v>44</v>
      </c>
      <c r="C629" t="s">
        <v>18</v>
      </c>
      <c r="D629">
        <v>625</v>
      </c>
      <c r="E629">
        <v>4</v>
      </c>
      <c r="F629">
        <v>852</v>
      </c>
      <c r="G629">
        <v>4</v>
      </c>
      <c r="H629" t="s">
        <v>19</v>
      </c>
      <c r="I629" t="s">
        <v>25</v>
      </c>
      <c r="J629">
        <v>2</v>
      </c>
      <c r="K629" t="s">
        <v>17</v>
      </c>
      <c r="L629" t="s">
        <v>18</v>
      </c>
      <c r="M629" s="5">
        <v>12</v>
      </c>
      <c r="N629">
        <v>4</v>
      </c>
      <c r="O629">
        <v>2</v>
      </c>
    </row>
    <row r="630" spans="2:15" x14ac:dyDescent="0.3">
      <c r="B630">
        <v>25</v>
      </c>
      <c r="C630" t="s">
        <v>18</v>
      </c>
      <c r="D630">
        <v>180</v>
      </c>
      <c r="E630">
        <v>2</v>
      </c>
      <c r="F630">
        <v>854</v>
      </c>
      <c r="G630">
        <v>1</v>
      </c>
      <c r="H630" t="s">
        <v>19</v>
      </c>
      <c r="I630" t="s">
        <v>20</v>
      </c>
      <c r="J630">
        <v>1</v>
      </c>
      <c r="K630" t="s">
        <v>17</v>
      </c>
      <c r="L630" t="s">
        <v>18</v>
      </c>
      <c r="M630" s="5">
        <v>13</v>
      </c>
      <c r="N630">
        <v>3</v>
      </c>
      <c r="O630">
        <v>2</v>
      </c>
    </row>
    <row r="631" spans="2:15" x14ac:dyDescent="0.3">
      <c r="B631">
        <v>33</v>
      </c>
      <c r="C631" t="s">
        <v>18</v>
      </c>
      <c r="D631">
        <v>586</v>
      </c>
      <c r="E631">
        <v>1</v>
      </c>
      <c r="F631">
        <v>855</v>
      </c>
      <c r="G631">
        <v>1</v>
      </c>
      <c r="H631" t="s">
        <v>19</v>
      </c>
      <c r="I631" t="s">
        <v>16</v>
      </c>
      <c r="J631">
        <v>1</v>
      </c>
      <c r="K631" t="s">
        <v>23</v>
      </c>
      <c r="L631" t="s">
        <v>18</v>
      </c>
      <c r="M631" s="5">
        <v>22</v>
      </c>
      <c r="N631">
        <v>1</v>
      </c>
      <c r="O631">
        <v>3</v>
      </c>
    </row>
    <row r="632" spans="2:15" x14ac:dyDescent="0.3">
      <c r="B632">
        <v>35</v>
      </c>
      <c r="C632" t="s">
        <v>18</v>
      </c>
      <c r="D632">
        <v>773.53418803418799</v>
      </c>
      <c r="E632">
        <v>27</v>
      </c>
      <c r="F632">
        <v>856</v>
      </c>
      <c r="G632">
        <v>3</v>
      </c>
      <c r="H632" t="s">
        <v>15</v>
      </c>
      <c r="I632" t="s">
        <v>20</v>
      </c>
      <c r="J632">
        <v>1</v>
      </c>
      <c r="K632" t="s">
        <v>17</v>
      </c>
      <c r="L632" t="s">
        <v>18</v>
      </c>
      <c r="M632" s="5">
        <v>11</v>
      </c>
      <c r="N632">
        <v>4</v>
      </c>
      <c r="O632">
        <v>2</v>
      </c>
    </row>
    <row r="633" spans="2:15" x14ac:dyDescent="0.3">
      <c r="B633">
        <v>36</v>
      </c>
      <c r="C633" t="s">
        <v>18</v>
      </c>
      <c r="D633">
        <v>928</v>
      </c>
      <c r="E633">
        <v>1</v>
      </c>
      <c r="F633">
        <v>857</v>
      </c>
      <c r="G633">
        <v>2</v>
      </c>
      <c r="H633" t="s">
        <v>19</v>
      </c>
      <c r="I633" t="s">
        <v>16</v>
      </c>
      <c r="J633">
        <v>4</v>
      </c>
      <c r="K633" t="s">
        <v>21</v>
      </c>
      <c r="L633" t="s">
        <v>14</v>
      </c>
      <c r="M633" s="5">
        <v>14</v>
      </c>
      <c r="N633">
        <v>4</v>
      </c>
      <c r="O633">
        <v>2</v>
      </c>
    </row>
    <row r="634" spans="2:15" x14ac:dyDescent="0.3">
      <c r="B634">
        <v>32</v>
      </c>
      <c r="C634" t="s">
        <v>18</v>
      </c>
      <c r="D634">
        <v>117</v>
      </c>
      <c r="E634">
        <v>13</v>
      </c>
      <c r="F634">
        <v>859</v>
      </c>
      <c r="G634">
        <v>2</v>
      </c>
      <c r="H634" t="s">
        <v>19</v>
      </c>
      <c r="I634" t="s">
        <v>16</v>
      </c>
      <c r="J634">
        <v>4</v>
      </c>
      <c r="K634" t="s">
        <v>23</v>
      </c>
      <c r="L634" t="s">
        <v>18</v>
      </c>
      <c r="M634" s="5">
        <v>11</v>
      </c>
      <c r="N634">
        <v>3</v>
      </c>
      <c r="O634">
        <v>2</v>
      </c>
    </row>
    <row r="635" spans="2:15" x14ac:dyDescent="0.3">
      <c r="B635">
        <v>30</v>
      </c>
      <c r="C635" t="s">
        <v>18</v>
      </c>
      <c r="D635">
        <v>773.53418803418799</v>
      </c>
      <c r="E635">
        <v>5</v>
      </c>
      <c r="F635">
        <v>861</v>
      </c>
      <c r="G635">
        <v>2</v>
      </c>
      <c r="H635" t="s">
        <v>19</v>
      </c>
      <c r="I635" t="s">
        <v>20</v>
      </c>
      <c r="J635">
        <v>4</v>
      </c>
      <c r="K635" t="s">
        <v>23</v>
      </c>
      <c r="L635" t="s">
        <v>18</v>
      </c>
      <c r="M635" s="5">
        <v>12</v>
      </c>
      <c r="N635">
        <v>2</v>
      </c>
      <c r="O635">
        <v>2</v>
      </c>
    </row>
    <row r="636" spans="2:15" x14ac:dyDescent="0.3">
      <c r="B636">
        <v>53</v>
      </c>
      <c r="C636" t="s">
        <v>18</v>
      </c>
      <c r="D636">
        <v>661</v>
      </c>
      <c r="E636">
        <v>7</v>
      </c>
      <c r="F636">
        <v>862</v>
      </c>
      <c r="G636">
        <v>1</v>
      </c>
      <c r="H636" t="s">
        <v>15</v>
      </c>
      <c r="I636" t="s">
        <v>16</v>
      </c>
      <c r="J636">
        <v>4</v>
      </c>
      <c r="K636" t="s">
        <v>21</v>
      </c>
      <c r="L636" t="s">
        <v>14</v>
      </c>
      <c r="M636" s="5">
        <v>18</v>
      </c>
      <c r="N636">
        <v>4</v>
      </c>
      <c r="O636">
        <v>3</v>
      </c>
    </row>
    <row r="637" spans="2:15" x14ac:dyDescent="0.3">
      <c r="B637">
        <v>45</v>
      </c>
      <c r="C637" t="s">
        <v>18</v>
      </c>
      <c r="D637">
        <v>787.54826254826253</v>
      </c>
      <c r="E637">
        <v>9</v>
      </c>
      <c r="F637">
        <v>864</v>
      </c>
      <c r="G637">
        <v>4</v>
      </c>
      <c r="H637" t="s">
        <v>19</v>
      </c>
      <c r="I637" t="s">
        <v>16</v>
      </c>
      <c r="J637">
        <v>1</v>
      </c>
      <c r="K637" t="s">
        <v>23</v>
      </c>
      <c r="L637" t="s">
        <v>14</v>
      </c>
      <c r="M637" s="5">
        <v>12</v>
      </c>
      <c r="N637">
        <v>3</v>
      </c>
      <c r="O637">
        <v>3</v>
      </c>
    </row>
    <row r="638" spans="2:15" x14ac:dyDescent="0.3">
      <c r="B638">
        <v>32</v>
      </c>
      <c r="C638" t="s">
        <v>18</v>
      </c>
      <c r="D638">
        <v>638</v>
      </c>
      <c r="E638">
        <v>8</v>
      </c>
      <c r="F638">
        <v>865</v>
      </c>
      <c r="G638">
        <v>3</v>
      </c>
      <c r="H638" t="s">
        <v>15</v>
      </c>
      <c r="I638" t="s">
        <v>20</v>
      </c>
      <c r="J638">
        <v>3</v>
      </c>
      <c r="K638" t="s">
        <v>21</v>
      </c>
      <c r="L638" t="s">
        <v>18</v>
      </c>
      <c r="M638" s="5">
        <v>12</v>
      </c>
      <c r="N638">
        <v>3</v>
      </c>
      <c r="O638">
        <v>2</v>
      </c>
    </row>
    <row r="639" spans="2:15" x14ac:dyDescent="0.3">
      <c r="B639">
        <v>52</v>
      </c>
      <c r="C639" t="s">
        <v>18</v>
      </c>
      <c r="D639">
        <v>890</v>
      </c>
      <c r="E639">
        <v>25</v>
      </c>
      <c r="F639">
        <v>867</v>
      </c>
      <c r="G639">
        <v>3</v>
      </c>
      <c r="H639" t="s">
        <v>15</v>
      </c>
      <c r="I639" t="s">
        <v>24</v>
      </c>
      <c r="J639">
        <v>4</v>
      </c>
      <c r="K639" t="s">
        <v>21</v>
      </c>
      <c r="L639" t="s">
        <v>18</v>
      </c>
      <c r="M639" s="5">
        <v>22</v>
      </c>
      <c r="N639">
        <v>3</v>
      </c>
      <c r="O639">
        <v>3</v>
      </c>
    </row>
    <row r="640" spans="2:15" x14ac:dyDescent="0.3">
      <c r="B640">
        <v>37</v>
      </c>
      <c r="C640" t="s">
        <v>18</v>
      </c>
      <c r="D640">
        <v>787.54826254826253</v>
      </c>
      <c r="E640">
        <v>16</v>
      </c>
      <c r="F640">
        <v>868</v>
      </c>
      <c r="G640">
        <v>4</v>
      </c>
      <c r="H640" t="s">
        <v>19</v>
      </c>
      <c r="I640" t="s">
        <v>16</v>
      </c>
      <c r="J640">
        <v>3</v>
      </c>
      <c r="K640" t="s">
        <v>23</v>
      </c>
      <c r="L640" t="s">
        <v>18</v>
      </c>
      <c r="M640" s="5">
        <v>19</v>
      </c>
      <c r="N640">
        <v>4</v>
      </c>
      <c r="O640">
        <v>3</v>
      </c>
    </row>
    <row r="641" spans="2:15" x14ac:dyDescent="0.3">
      <c r="B641">
        <v>28</v>
      </c>
      <c r="C641" t="s">
        <v>18</v>
      </c>
      <c r="D641">
        <v>1169</v>
      </c>
      <c r="E641">
        <v>8</v>
      </c>
      <c r="F641">
        <v>869</v>
      </c>
      <c r="G641">
        <v>2</v>
      </c>
      <c r="H641" t="s">
        <v>19</v>
      </c>
      <c r="I641" t="s">
        <v>29</v>
      </c>
      <c r="J641">
        <v>4</v>
      </c>
      <c r="K641" t="s">
        <v>23</v>
      </c>
      <c r="L641" t="s">
        <v>18</v>
      </c>
      <c r="M641" s="5">
        <v>13</v>
      </c>
      <c r="N641">
        <v>4</v>
      </c>
      <c r="O641">
        <v>3</v>
      </c>
    </row>
    <row r="642" spans="2:15" x14ac:dyDescent="0.3">
      <c r="B642">
        <v>22</v>
      </c>
      <c r="C642" t="s">
        <v>18</v>
      </c>
      <c r="D642">
        <v>1230</v>
      </c>
      <c r="E642">
        <v>1</v>
      </c>
      <c r="F642">
        <v>872</v>
      </c>
      <c r="G642">
        <v>4</v>
      </c>
      <c r="H642" t="s">
        <v>19</v>
      </c>
      <c r="I642" t="s">
        <v>24</v>
      </c>
      <c r="J642">
        <v>4</v>
      </c>
      <c r="K642" t="s">
        <v>21</v>
      </c>
      <c r="L642" t="s">
        <v>18</v>
      </c>
      <c r="M642" s="5">
        <v>22</v>
      </c>
      <c r="N642">
        <v>1</v>
      </c>
      <c r="O642">
        <v>1</v>
      </c>
    </row>
    <row r="643" spans="2:15" x14ac:dyDescent="0.3">
      <c r="B643">
        <v>44</v>
      </c>
      <c r="C643" t="s">
        <v>18</v>
      </c>
      <c r="D643">
        <v>986</v>
      </c>
      <c r="E643">
        <v>8</v>
      </c>
      <c r="F643">
        <v>874</v>
      </c>
      <c r="G643">
        <v>1</v>
      </c>
      <c r="H643" t="s">
        <v>19</v>
      </c>
      <c r="I643" t="s">
        <v>22</v>
      </c>
      <c r="J643">
        <v>4</v>
      </c>
      <c r="K643" t="s">
        <v>21</v>
      </c>
      <c r="L643" t="s">
        <v>14</v>
      </c>
      <c r="M643" s="5">
        <v>24</v>
      </c>
      <c r="N643">
        <v>3</v>
      </c>
      <c r="O643">
        <v>2</v>
      </c>
    </row>
    <row r="644" spans="2:15" x14ac:dyDescent="0.3">
      <c r="B644">
        <v>42</v>
      </c>
      <c r="C644" t="s">
        <v>18</v>
      </c>
      <c r="D644">
        <v>1271</v>
      </c>
      <c r="E644">
        <v>2</v>
      </c>
      <c r="F644">
        <v>875</v>
      </c>
      <c r="G644">
        <v>2</v>
      </c>
      <c r="H644" t="s">
        <v>19</v>
      </c>
      <c r="I644" t="s">
        <v>20</v>
      </c>
      <c r="J644">
        <v>4</v>
      </c>
      <c r="K644" t="s">
        <v>17</v>
      </c>
      <c r="L644" t="s">
        <v>14</v>
      </c>
      <c r="M644" s="5">
        <v>14</v>
      </c>
      <c r="N644">
        <v>4</v>
      </c>
      <c r="O644">
        <v>3</v>
      </c>
    </row>
    <row r="645" spans="2:15" x14ac:dyDescent="0.3">
      <c r="B645">
        <v>36</v>
      </c>
      <c r="C645" t="s">
        <v>18</v>
      </c>
      <c r="D645">
        <v>1278</v>
      </c>
      <c r="E645">
        <v>8</v>
      </c>
      <c r="F645">
        <v>878</v>
      </c>
      <c r="G645">
        <v>1</v>
      </c>
      <c r="H645" t="s">
        <v>19</v>
      </c>
      <c r="I645" t="s">
        <v>29</v>
      </c>
      <c r="J645">
        <v>1</v>
      </c>
      <c r="K645" t="s">
        <v>21</v>
      </c>
      <c r="L645" t="s">
        <v>18</v>
      </c>
      <c r="M645" s="5">
        <v>21</v>
      </c>
      <c r="N645">
        <v>3</v>
      </c>
      <c r="O645">
        <v>3</v>
      </c>
    </row>
    <row r="646" spans="2:15" x14ac:dyDescent="0.3">
      <c r="B646">
        <v>25</v>
      </c>
      <c r="C646" t="s">
        <v>18</v>
      </c>
      <c r="D646">
        <v>141</v>
      </c>
      <c r="E646">
        <v>3</v>
      </c>
      <c r="F646">
        <v>879</v>
      </c>
      <c r="G646">
        <v>3</v>
      </c>
      <c r="H646" t="s">
        <v>19</v>
      </c>
      <c r="I646" t="s">
        <v>16</v>
      </c>
      <c r="J646">
        <v>1</v>
      </c>
      <c r="K646" t="s">
        <v>21</v>
      </c>
      <c r="L646" t="s">
        <v>14</v>
      </c>
      <c r="M646" s="5">
        <v>18</v>
      </c>
      <c r="N646">
        <v>4</v>
      </c>
      <c r="O646">
        <v>3</v>
      </c>
    </row>
    <row r="647" spans="2:15" x14ac:dyDescent="0.3">
      <c r="B647">
        <v>35</v>
      </c>
      <c r="C647" t="s">
        <v>18</v>
      </c>
      <c r="D647">
        <v>607</v>
      </c>
      <c r="E647">
        <v>9</v>
      </c>
      <c r="F647">
        <v>880</v>
      </c>
      <c r="G647">
        <v>4</v>
      </c>
      <c r="H647" t="s">
        <v>15</v>
      </c>
      <c r="I647" t="s">
        <v>24</v>
      </c>
      <c r="J647">
        <v>3</v>
      </c>
      <c r="K647" t="s">
        <v>21</v>
      </c>
      <c r="L647" t="s">
        <v>14</v>
      </c>
      <c r="M647" s="5">
        <v>20</v>
      </c>
      <c r="N647">
        <v>2</v>
      </c>
      <c r="O647">
        <v>3</v>
      </c>
    </row>
    <row r="648" spans="2:15" x14ac:dyDescent="0.3">
      <c r="B648">
        <v>35</v>
      </c>
      <c r="C648" t="s">
        <v>14</v>
      </c>
      <c r="D648">
        <v>130</v>
      </c>
      <c r="E648">
        <v>25</v>
      </c>
      <c r="F648">
        <v>881</v>
      </c>
      <c r="G648">
        <v>4</v>
      </c>
      <c r="H648" t="s">
        <v>15</v>
      </c>
      <c r="I648" t="s">
        <v>20</v>
      </c>
      <c r="J648">
        <v>2</v>
      </c>
      <c r="K648" t="s">
        <v>23</v>
      </c>
      <c r="L648" t="s">
        <v>14</v>
      </c>
      <c r="M648" s="5">
        <v>19</v>
      </c>
      <c r="N648">
        <v>1</v>
      </c>
      <c r="O648">
        <v>2</v>
      </c>
    </row>
    <row r="649" spans="2:15" x14ac:dyDescent="0.3">
      <c r="B649">
        <v>32</v>
      </c>
      <c r="C649" t="s">
        <v>18</v>
      </c>
      <c r="D649">
        <v>300</v>
      </c>
      <c r="E649">
        <v>1</v>
      </c>
      <c r="F649">
        <v>882</v>
      </c>
      <c r="G649">
        <v>4</v>
      </c>
      <c r="H649" t="s">
        <v>19</v>
      </c>
      <c r="I649" t="s">
        <v>22</v>
      </c>
      <c r="J649">
        <v>4</v>
      </c>
      <c r="K649" t="s">
        <v>23</v>
      </c>
      <c r="L649" t="s">
        <v>18</v>
      </c>
      <c r="M649" s="5">
        <v>12</v>
      </c>
      <c r="N649">
        <v>2</v>
      </c>
      <c r="O649">
        <v>3</v>
      </c>
    </row>
    <row r="650" spans="2:15" x14ac:dyDescent="0.3">
      <c r="B650">
        <v>25</v>
      </c>
      <c r="C650" t="s">
        <v>18</v>
      </c>
      <c r="D650">
        <v>583</v>
      </c>
      <c r="E650">
        <v>4</v>
      </c>
      <c r="F650">
        <v>885</v>
      </c>
      <c r="G650">
        <v>3</v>
      </c>
      <c r="H650" t="s">
        <v>19</v>
      </c>
      <c r="I650" t="s">
        <v>16</v>
      </c>
      <c r="J650">
        <v>1</v>
      </c>
      <c r="K650" t="s">
        <v>21</v>
      </c>
      <c r="L650" t="s">
        <v>18</v>
      </c>
      <c r="M650" s="5">
        <v>12</v>
      </c>
      <c r="N650">
        <v>1</v>
      </c>
      <c r="O650">
        <v>4</v>
      </c>
    </row>
    <row r="651" spans="2:15" x14ac:dyDescent="0.3">
      <c r="B651">
        <v>49</v>
      </c>
      <c r="C651" t="s">
        <v>18</v>
      </c>
      <c r="D651">
        <v>1418</v>
      </c>
      <c r="E651">
        <v>1</v>
      </c>
      <c r="F651">
        <v>887</v>
      </c>
      <c r="G651">
        <v>3</v>
      </c>
      <c r="H651" t="s">
        <v>15</v>
      </c>
      <c r="I651" t="s">
        <v>20</v>
      </c>
      <c r="J651">
        <v>1</v>
      </c>
      <c r="K651" t="s">
        <v>21</v>
      </c>
      <c r="L651" t="s">
        <v>18</v>
      </c>
      <c r="M651" s="5">
        <v>16</v>
      </c>
      <c r="N651">
        <v>2</v>
      </c>
      <c r="O651">
        <v>3</v>
      </c>
    </row>
    <row r="652" spans="2:15" x14ac:dyDescent="0.3">
      <c r="B652">
        <v>24</v>
      </c>
      <c r="C652" t="s">
        <v>18</v>
      </c>
      <c r="D652">
        <v>1269</v>
      </c>
      <c r="E652">
        <v>4</v>
      </c>
      <c r="F652">
        <v>888</v>
      </c>
      <c r="G652">
        <v>1</v>
      </c>
      <c r="H652" t="s">
        <v>19</v>
      </c>
      <c r="I652" t="s">
        <v>22</v>
      </c>
      <c r="J652">
        <v>4</v>
      </c>
      <c r="K652" t="s">
        <v>21</v>
      </c>
      <c r="L652" t="s">
        <v>18</v>
      </c>
      <c r="M652" s="5">
        <v>17</v>
      </c>
      <c r="N652">
        <v>4</v>
      </c>
      <c r="O652">
        <v>2</v>
      </c>
    </row>
    <row r="653" spans="2:15" x14ac:dyDescent="0.3">
      <c r="B653">
        <v>32</v>
      </c>
      <c r="C653" t="s">
        <v>18</v>
      </c>
      <c r="D653">
        <v>787.54826254826253</v>
      </c>
      <c r="E653">
        <v>5</v>
      </c>
      <c r="F653">
        <v>889</v>
      </c>
      <c r="G653">
        <v>2</v>
      </c>
      <c r="H653" t="s">
        <v>19</v>
      </c>
      <c r="I653" t="s">
        <v>16</v>
      </c>
      <c r="J653">
        <v>2</v>
      </c>
      <c r="K653" t="s">
        <v>21</v>
      </c>
      <c r="L653" t="s">
        <v>18</v>
      </c>
      <c r="M653" s="5">
        <v>14</v>
      </c>
      <c r="N653">
        <v>4</v>
      </c>
      <c r="O653">
        <v>3</v>
      </c>
    </row>
    <row r="654" spans="2:15" x14ac:dyDescent="0.3">
      <c r="B654">
        <v>38</v>
      </c>
      <c r="C654" t="s">
        <v>18</v>
      </c>
      <c r="D654">
        <v>395</v>
      </c>
      <c r="E654">
        <v>9</v>
      </c>
      <c r="F654">
        <v>893</v>
      </c>
      <c r="G654">
        <v>2</v>
      </c>
      <c r="H654" t="s">
        <v>19</v>
      </c>
      <c r="I654" t="s">
        <v>27</v>
      </c>
      <c r="J654">
        <v>2</v>
      </c>
      <c r="K654" t="s">
        <v>21</v>
      </c>
      <c r="L654" t="s">
        <v>18</v>
      </c>
      <c r="M654" s="5">
        <v>15.492537313432836</v>
      </c>
      <c r="N654">
        <v>4</v>
      </c>
      <c r="O654">
        <v>3</v>
      </c>
    </row>
    <row r="655" spans="2:15" x14ac:dyDescent="0.3">
      <c r="B655">
        <v>42</v>
      </c>
      <c r="C655" t="s">
        <v>18</v>
      </c>
      <c r="D655">
        <v>1265</v>
      </c>
      <c r="E655">
        <v>3</v>
      </c>
      <c r="F655">
        <v>894</v>
      </c>
      <c r="G655">
        <v>3</v>
      </c>
      <c r="H655" t="s">
        <v>15</v>
      </c>
      <c r="I655" t="s">
        <v>22</v>
      </c>
      <c r="J655">
        <v>4</v>
      </c>
      <c r="K655" t="s">
        <v>21</v>
      </c>
      <c r="L655" t="s">
        <v>14</v>
      </c>
      <c r="M655" s="5">
        <v>15.173076923076923</v>
      </c>
      <c r="N655">
        <v>2</v>
      </c>
      <c r="O655">
        <v>2</v>
      </c>
    </row>
    <row r="656" spans="2:15" x14ac:dyDescent="0.3">
      <c r="B656">
        <v>31</v>
      </c>
      <c r="C656" t="s">
        <v>18</v>
      </c>
      <c r="D656">
        <v>1222</v>
      </c>
      <c r="E656">
        <v>11</v>
      </c>
      <c r="F656">
        <v>895</v>
      </c>
      <c r="G656">
        <v>4</v>
      </c>
      <c r="H656" t="s">
        <v>19</v>
      </c>
      <c r="I656" t="s">
        <v>20</v>
      </c>
      <c r="J656">
        <v>4</v>
      </c>
      <c r="K656" t="s">
        <v>21</v>
      </c>
      <c r="L656" t="s">
        <v>14</v>
      </c>
      <c r="M656" s="5">
        <v>15.375527426160337</v>
      </c>
      <c r="N656">
        <v>2</v>
      </c>
      <c r="O656">
        <v>3</v>
      </c>
    </row>
    <row r="657" spans="2:15" x14ac:dyDescent="0.3">
      <c r="B657">
        <v>29</v>
      </c>
      <c r="C657" t="s">
        <v>14</v>
      </c>
      <c r="D657">
        <v>341</v>
      </c>
      <c r="E657">
        <v>1</v>
      </c>
      <c r="F657">
        <v>896</v>
      </c>
      <c r="G657">
        <v>2</v>
      </c>
      <c r="H657" t="s">
        <v>15</v>
      </c>
      <c r="I657" t="s">
        <v>27</v>
      </c>
      <c r="J657">
        <v>3</v>
      </c>
      <c r="K657" t="s">
        <v>23</v>
      </c>
      <c r="L657" t="s">
        <v>14</v>
      </c>
      <c r="M657" s="5">
        <v>15.492537313432836</v>
      </c>
      <c r="N657">
        <v>3</v>
      </c>
      <c r="O657">
        <v>3</v>
      </c>
    </row>
    <row r="658" spans="2:15" x14ac:dyDescent="0.3">
      <c r="B658">
        <v>53</v>
      </c>
      <c r="C658" t="s">
        <v>18</v>
      </c>
      <c r="D658">
        <v>868</v>
      </c>
      <c r="E658">
        <v>8</v>
      </c>
      <c r="F658">
        <v>897</v>
      </c>
      <c r="G658">
        <v>1</v>
      </c>
      <c r="H658" t="s">
        <v>19</v>
      </c>
      <c r="I658" t="s">
        <v>16</v>
      </c>
      <c r="J658">
        <v>4</v>
      </c>
      <c r="K658" t="s">
        <v>21</v>
      </c>
      <c r="L658" t="s">
        <v>18</v>
      </c>
      <c r="M658" s="5">
        <v>14.945945945945946</v>
      </c>
      <c r="N658">
        <v>3</v>
      </c>
      <c r="O658">
        <v>3</v>
      </c>
    </row>
    <row r="659" spans="2:15" x14ac:dyDescent="0.3">
      <c r="B659">
        <v>35</v>
      </c>
      <c r="C659" t="s">
        <v>18</v>
      </c>
      <c r="D659">
        <v>672</v>
      </c>
      <c r="E659">
        <v>25</v>
      </c>
      <c r="F659">
        <v>899</v>
      </c>
      <c r="G659">
        <v>4</v>
      </c>
      <c r="H659" t="s">
        <v>19</v>
      </c>
      <c r="I659" t="s">
        <v>24</v>
      </c>
      <c r="J659">
        <v>2</v>
      </c>
      <c r="K659" t="s">
        <v>21</v>
      </c>
      <c r="L659" t="s">
        <v>18</v>
      </c>
      <c r="M659" s="5">
        <v>15.345132743362832</v>
      </c>
      <c r="N659">
        <v>1</v>
      </c>
      <c r="O659">
        <v>3</v>
      </c>
    </row>
    <row r="660" spans="2:15" x14ac:dyDescent="0.3">
      <c r="B660">
        <v>37</v>
      </c>
      <c r="C660" t="s">
        <v>18</v>
      </c>
      <c r="D660">
        <v>1231</v>
      </c>
      <c r="E660">
        <v>21</v>
      </c>
      <c r="F660">
        <v>900</v>
      </c>
      <c r="G660">
        <v>3</v>
      </c>
      <c r="H660" t="s">
        <v>15</v>
      </c>
      <c r="I660" t="s">
        <v>27</v>
      </c>
      <c r="J660">
        <v>4</v>
      </c>
      <c r="K660" t="s">
        <v>21</v>
      </c>
      <c r="L660" t="s">
        <v>18</v>
      </c>
      <c r="M660" s="5">
        <v>15.492537313432836</v>
      </c>
      <c r="N660">
        <v>2</v>
      </c>
      <c r="O660">
        <v>3</v>
      </c>
    </row>
    <row r="661" spans="2:15" x14ac:dyDescent="0.3">
      <c r="B661">
        <v>53</v>
      </c>
      <c r="C661" t="s">
        <v>18</v>
      </c>
      <c r="D661">
        <v>102</v>
      </c>
      <c r="E661">
        <v>23</v>
      </c>
      <c r="F661">
        <v>901</v>
      </c>
      <c r="G661">
        <v>4</v>
      </c>
      <c r="H661" t="s">
        <v>15</v>
      </c>
      <c r="I661" t="s">
        <v>28</v>
      </c>
      <c r="J661">
        <v>4</v>
      </c>
      <c r="K661" t="s">
        <v>17</v>
      </c>
      <c r="L661" t="s">
        <v>18</v>
      </c>
      <c r="M661" s="5">
        <v>15.079365079365079</v>
      </c>
      <c r="N661">
        <v>3</v>
      </c>
      <c r="O661">
        <v>3</v>
      </c>
    </row>
    <row r="662" spans="2:15" x14ac:dyDescent="0.3">
      <c r="B662">
        <v>43</v>
      </c>
      <c r="C662" t="s">
        <v>18</v>
      </c>
      <c r="D662">
        <v>422</v>
      </c>
      <c r="E662">
        <v>1</v>
      </c>
      <c r="F662">
        <v>902</v>
      </c>
      <c r="G662">
        <v>4</v>
      </c>
      <c r="H662" t="s">
        <v>15</v>
      </c>
      <c r="I662" t="s">
        <v>25</v>
      </c>
      <c r="J662">
        <v>4</v>
      </c>
      <c r="K662" t="s">
        <v>21</v>
      </c>
      <c r="L662" t="s">
        <v>18</v>
      </c>
      <c r="M662" s="5">
        <v>15.69811320754717</v>
      </c>
      <c r="N662">
        <v>2</v>
      </c>
      <c r="O662">
        <v>2</v>
      </c>
    </row>
    <row r="663" spans="2:15" x14ac:dyDescent="0.3">
      <c r="B663">
        <v>47</v>
      </c>
      <c r="C663" t="s">
        <v>18</v>
      </c>
      <c r="D663">
        <v>249</v>
      </c>
      <c r="E663">
        <v>2</v>
      </c>
      <c r="F663">
        <v>903</v>
      </c>
      <c r="G663">
        <v>3</v>
      </c>
      <c r="H663" t="s">
        <v>15</v>
      </c>
      <c r="I663" t="s">
        <v>16</v>
      </c>
      <c r="J663">
        <v>4</v>
      </c>
      <c r="K663" t="s">
        <v>21</v>
      </c>
      <c r="L663" t="s">
        <v>14</v>
      </c>
      <c r="M663" s="5">
        <v>22</v>
      </c>
      <c r="N663">
        <v>1</v>
      </c>
      <c r="O663">
        <v>3</v>
      </c>
    </row>
    <row r="664" spans="2:15" x14ac:dyDescent="0.3">
      <c r="B664">
        <v>37</v>
      </c>
      <c r="C664" t="s">
        <v>18</v>
      </c>
      <c r="D664">
        <v>1252</v>
      </c>
      <c r="E664">
        <v>19</v>
      </c>
      <c r="F664">
        <v>904</v>
      </c>
      <c r="G664">
        <v>1</v>
      </c>
      <c r="H664" t="s">
        <v>19</v>
      </c>
      <c r="I664" t="s">
        <v>16</v>
      </c>
      <c r="J664">
        <v>2</v>
      </c>
      <c r="K664" t="s">
        <v>17</v>
      </c>
      <c r="L664" t="s">
        <v>14</v>
      </c>
      <c r="M664" s="5">
        <v>13</v>
      </c>
      <c r="N664">
        <v>4</v>
      </c>
      <c r="O664">
        <v>3</v>
      </c>
    </row>
    <row r="665" spans="2:15" x14ac:dyDescent="0.3">
      <c r="B665">
        <v>50</v>
      </c>
      <c r="C665" t="s">
        <v>18</v>
      </c>
      <c r="D665">
        <v>881</v>
      </c>
      <c r="E665">
        <v>2</v>
      </c>
      <c r="F665">
        <v>905</v>
      </c>
      <c r="G665">
        <v>1</v>
      </c>
      <c r="H665" t="s">
        <v>19</v>
      </c>
      <c r="I665" t="s">
        <v>26</v>
      </c>
      <c r="J665">
        <v>1</v>
      </c>
      <c r="K665" t="s">
        <v>23</v>
      </c>
      <c r="L665" t="s">
        <v>18</v>
      </c>
      <c r="M665" s="5">
        <v>11</v>
      </c>
      <c r="N665">
        <v>4</v>
      </c>
      <c r="O665">
        <v>3</v>
      </c>
    </row>
    <row r="666" spans="2:15" x14ac:dyDescent="0.3">
      <c r="B666">
        <v>39</v>
      </c>
      <c r="C666" t="s">
        <v>18</v>
      </c>
      <c r="D666">
        <v>1383</v>
      </c>
      <c r="E666">
        <v>2</v>
      </c>
      <c r="F666">
        <v>909</v>
      </c>
      <c r="G666">
        <v>4</v>
      </c>
      <c r="H666" t="s">
        <v>15</v>
      </c>
      <c r="I666" t="s">
        <v>29</v>
      </c>
      <c r="J666">
        <v>4</v>
      </c>
      <c r="K666" t="s">
        <v>21</v>
      </c>
      <c r="L666" t="s">
        <v>18</v>
      </c>
      <c r="M666" s="5">
        <v>11</v>
      </c>
      <c r="N666">
        <v>3</v>
      </c>
      <c r="O666">
        <v>3</v>
      </c>
    </row>
    <row r="667" spans="2:15" x14ac:dyDescent="0.3">
      <c r="B667">
        <v>33</v>
      </c>
      <c r="C667" t="s">
        <v>18</v>
      </c>
      <c r="D667">
        <v>735.95555555555552</v>
      </c>
      <c r="E667">
        <v>3</v>
      </c>
      <c r="F667">
        <v>910</v>
      </c>
      <c r="G667">
        <v>4</v>
      </c>
      <c r="H667" t="s">
        <v>19</v>
      </c>
      <c r="I667" t="s">
        <v>29</v>
      </c>
      <c r="J667">
        <v>2</v>
      </c>
      <c r="K667" t="s">
        <v>23</v>
      </c>
      <c r="L667" t="s">
        <v>14</v>
      </c>
      <c r="M667" s="5">
        <v>11</v>
      </c>
      <c r="N667">
        <v>3</v>
      </c>
      <c r="O667">
        <v>4</v>
      </c>
    </row>
    <row r="668" spans="2:15" x14ac:dyDescent="0.3">
      <c r="B668">
        <v>32</v>
      </c>
      <c r="C668" t="s">
        <v>14</v>
      </c>
      <c r="D668">
        <v>374</v>
      </c>
      <c r="E668">
        <v>25</v>
      </c>
      <c r="F668">
        <v>911</v>
      </c>
      <c r="G668">
        <v>1</v>
      </c>
      <c r="H668" t="s">
        <v>19</v>
      </c>
      <c r="I668" t="s">
        <v>22</v>
      </c>
      <c r="J668">
        <v>4</v>
      </c>
      <c r="K668" t="s">
        <v>17</v>
      </c>
      <c r="L668" t="s">
        <v>14</v>
      </c>
      <c r="M668" s="5">
        <v>24</v>
      </c>
      <c r="N668">
        <v>3</v>
      </c>
      <c r="O668">
        <v>1</v>
      </c>
    </row>
    <row r="669" spans="2:15" x14ac:dyDescent="0.3">
      <c r="B669">
        <v>29</v>
      </c>
      <c r="C669" t="s">
        <v>18</v>
      </c>
      <c r="D669">
        <v>776.33181818181822</v>
      </c>
      <c r="E669">
        <v>7</v>
      </c>
      <c r="F669">
        <v>912</v>
      </c>
      <c r="G669">
        <v>1</v>
      </c>
      <c r="H669" t="s">
        <v>15</v>
      </c>
      <c r="I669" t="s">
        <v>22</v>
      </c>
      <c r="J669">
        <v>4</v>
      </c>
      <c r="K669" t="s">
        <v>23</v>
      </c>
      <c r="L669" t="s">
        <v>18</v>
      </c>
      <c r="M669" s="5">
        <v>14</v>
      </c>
      <c r="N669">
        <v>3</v>
      </c>
      <c r="O669">
        <v>3</v>
      </c>
    </row>
    <row r="670" spans="2:15" x14ac:dyDescent="0.3">
      <c r="B670">
        <v>44</v>
      </c>
      <c r="C670" t="s">
        <v>18</v>
      </c>
      <c r="D670">
        <v>661</v>
      </c>
      <c r="E670">
        <v>9</v>
      </c>
      <c r="F670">
        <v>913</v>
      </c>
      <c r="G670">
        <v>2</v>
      </c>
      <c r="H670" t="s">
        <v>19</v>
      </c>
      <c r="I670" t="s">
        <v>20</v>
      </c>
      <c r="J670">
        <v>1</v>
      </c>
      <c r="K670" t="s">
        <v>21</v>
      </c>
      <c r="L670" t="s">
        <v>14</v>
      </c>
      <c r="M670" s="5">
        <v>13</v>
      </c>
      <c r="N670">
        <v>4</v>
      </c>
      <c r="O670">
        <v>3</v>
      </c>
    </row>
    <row r="671" spans="2:15" x14ac:dyDescent="0.3">
      <c r="B671">
        <v>28</v>
      </c>
      <c r="C671" t="s">
        <v>18</v>
      </c>
      <c r="D671">
        <v>821</v>
      </c>
      <c r="E671">
        <v>5</v>
      </c>
      <c r="F671">
        <v>916</v>
      </c>
      <c r="G671">
        <v>1</v>
      </c>
      <c r="H671" t="s">
        <v>19</v>
      </c>
      <c r="I671" t="s">
        <v>16</v>
      </c>
      <c r="J671">
        <v>4</v>
      </c>
      <c r="K671" t="s">
        <v>17</v>
      </c>
      <c r="L671" t="s">
        <v>18</v>
      </c>
      <c r="M671" s="5">
        <v>14</v>
      </c>
      <c r="N671">
        <v>2</v>
      </c>
      <c r="O671">
        <v>3</v>
      </c>
    </row>
    <row r="672" spans="2:15" x14ac:dyDescent="0.3">
      <c r="B672">
        <v>58</v>
      </c>
      <c r="C672" t="s">
        <v>14</v>
      </c>
      <c r="D672">
        <v>781</v>
      </c>
      <c r="E672">
        <v>2</v>
      </c>
      <c r="F672">
        <v>918</v>
      </c>
      <c r="G672">
        <v>4</v>
      </c>
      <c r="H672" t="s">
        <v>19</v>
      </c>
      <c r="I672" t="s">
        <v>22</v>
      </c>
      <c r="J672">
        <v>4</v>
      </c>
      <c r="K672" t="s">
        <v>23</v>
      </c>
      <c r="L672" t="s">
        <v>14</v>
      </c>
      <c r="M672" s="5">
        <v>14</v>
      </c>
      <c r="N672">
        <v>4</v>
      </c>
      <c r="O672">
        <v>2</v>
      </c>
    </row>
    <row r="673" spans="2:15" x14ac:dyDescent="0.3">
      <c r="B673">
        <v>43</v>
      </c>
      <c r="C673" t="s">
        <v>18</v>
      </c>
      <c r="D673">
        <v>177</v>
      </c>
      <c r="E673">
        <v>8</v>
      </c>
      <c r="F673">
        <v>920</v>
      </c>
      <c r="G673">
        <v>1</v>
      </c>
      <c r="H673" t="s">
        <v>15</v>
      </c>
      <c r="I673" t="s">
        <v>24</v>
      </c>
      <c r="J673">
        <v>2</v>
      </c>
      <c r="K673" t="s">
        <v>23</v>
      </c>
      <c r="L673" t="s">
        <v>18</v>
      </c>
      <c r="M673" s="5">
        <v>21</v>
      </c>
      <c r="N673">
        <v>3</v>
      </c>
      <c r="O673">
        <v>4</v>
      </c>
    </row>
    <row r="674" spans="2:15" x14ac:dyDescent="0.3">
      <c r="B674">
        <v>20</v>
      </c>
      <c r="C674" t="s">
        <v>14</v>
      </c>
      <c r="D674">
        <v>500</v>
      </c>
      <c r="E674">
        <v>2</v>
      </c>
      <c r="F674">
        <v>922</v>
      </c>
      <c r="G674">
        <v>3</v>
      </c>
      <c r="H674" t="s">
        <v>15</v>
      </c>
      <c r="I674" t="s">
        <v>27</v>
      </c>
      <c r="J674">
        <v>3</v>
      </c>
      <c r="K674" t="s">
        <v>17</v>
      </c>
      <c r="L674" t="s">
        <v>18</v>
      </c>
      <c r="M674" s="5">
        <v>13</v>
      </c>
      <c r="N674">
        <v>4</v>
      </c>
      <c r="O674">
        <v>2</v>
      </c>
    </row>
    <row r="675" spans="2:15" x14ac:dyDescent="0.3">
      <c r="B675">
        <v>21</v>
      </c>
      <c r="C675" t="s">
        <v>14</v>
      </c>
      <c r="D675">
        <v>1427</v>
      </c>
      <c r="E675">
        <v>18</v>
      </c>
      <c r="F675">
        <v>923</v>
      </c>
      <c r="G675">
        <v>4</v>
      </c>
      <c r="H675" t="s">
        <v>15</v>
      </c>
      <c r="I675" t="s">
        <v>20</v>
      </c>
      <c r="J675">
        <v>4</v>
      </c>
      <c r="K675" t="s">
        <v>17</v>
      </c>
      <c r="L675" t="s">
        <v>18</v>
      </c>
      <c r="M675" s="5">
        <v>19</v>
      </c>
      <c r="N675">
        <v>1</v>
      </c>
      <c r="O675">
        <v>2</v>
      </c>
    </row>
    <row r="676" spans="2:15" x14ac:dyDescent="0.3">
      <c r="B676">
        <v>36</v>
      </c>
      <c r="C676" t="s">
        <v>18</v>
      </c>
      <c r="D676">
        <v>1425</v>
      </c>
      <c r="E676">
        <v>14</v>
      </c>
      <c r="F676">
        <v>924</v>
      </c>
      <c r="G676">
        <v>3</v>
      </c>
      <c r="H676" t="s">
        <v>19</v>
      </c>
      <c r="I676" t="s">
        <v>25</v>
      </c>
      <c r="J676">
        <v>4</v>
      </c>
      <c r="K676" t="s">
        <v>21</v>
      </c>
      <c r="L676" t="s">
        <v>14</v>
      </c>
      <c r="M676" s="5">
        <v>17</v>
      </c>
      <c r="N676">
        <v>1</v>
      </c>
      <c r="O676">
        <v>2</v>
      </c>
    </row>
    <row r="677" spans="2:15" x14ac:dyDescent="0.3">
      <c r="B677">
        <v>47</v>
      </c>
      <c r="C677" t="s">
        <v>18</v>
      </c>
      <c r="D677">
        <v>1454</v>
      </c>
      <c r="E677">
        <v>2</v>
      </c>
      <c r="F677">
        <v>925</v>
      </c>
      <c r="G677">
        <v>4</v>
      </c>
      <c r="H677" t="s">
        <v>15</v>
      </c>
      <c r="I677" t="s">
        <v>27</v>
      </c>
      <c r="J677">
        <v>4</v>
      </c>
      <c r="K677" t="s">
        <v>17</v>
      </c>
      <c r="L677" t="s">
        <v>14</v>
      </c>
      <c r="M677" s="5">
        <v>18</v>
      </c>
      <c r="N677">
        <v>1</v>
      </c>
      <c r="O677">
        <v>2</v>
      </c>
    </row>
    <row r="678" spans="2:15" x14ac:dyDescent="0.3">
      <c r="B678">
        <v>22</v>
      </c>
      <c r="C678" t="s">
        <v>14</v>
      </c>
      <c r="D678">
        <v>617</v>
      </c>
      <c r="E678">
        <v>3</v>
      </c>
      <c r="F678">
        <v>926</v>
      </c>
      <c r="G678">
        <v>2</v>
      </c>
      <c r="H678" t="s">
        <v>15</v>
      </c>
      <c r="I678" t="s">
        <v>24</v>
      </c>
      <c r="J678">
        <v>3</v>
      </c>
      <c r="K678" t="s">
        <v>21</v>
      </c>
      <c r="L678" t="s">
        <v>14</v>
      </c>
      <c r="M678" s="5">
        <v>19</v>
      </c>
      <c r="N678">
        <v>1</v>
      </c>
      <c r="O678">
        <v>4</v>
      </c>
    </row>
    <row r="679" spans="2:15" x14ac:dyDescent="0.3">
      <c r="B679">
        <v>41</v>
      </c>
      <c r="C679" t="s">
        <v>14</v>
      </c>
      <c r="D679">
        <v>1085</v>
      </c>
      <c r="E679">
        <v>2</v>
      </c>
      <c r="F679">
        <v>927</v>
      </c>
      <c r="G679">
        <v>2</v>
      </c>
      <c r="H679" t="s">
        <v>15</v>
      </c>
      <c r="I679" t="s">
        <v>22</v>
      </c>
      <c r="J679">
        <v>4</v>
      </c>
      <c r="K679" t="s">
        <v>23</v>
      </c>
      <c r="L679" t="s">
        <v>14</v>
      </c>
      <c r="M679" s="5">
        <v>13</v>
      </c>
      <c r="N679">
        <v>3</v>
      </c>
      <c r="O679">
        <v>2</v>
      </c>
    </row>
    <row r="680" spans="2:15" x14ac:dyDescent="0.3">
      <c r="B680">
        <v>28</v>
      </c>
      <c r="C680" t="s">
        <v>18</v>
      </c>
      <c r="D680">
        <v>995</v>
      </c>
      <c r="E680">
        <v>9</v>
      </c>
      <c r="F680">
        <v>930</v>
      </c>
      <c r="G680">
        <v>3</v>
      </c>
      <c r="H680" t="s">
        <v>15</v>
      </c>
      <c r="I680" t="s">
        <v>20</v>
      </c>
      <c r="J680">
        <v>3</v>
      </c>
      <c r="K680" t="s">
        <v>23</v>
      </c>
      <c r="L680" t="s">
        <v>18</v>
      </c>
      <c r="M680" s="5">
        <v>18</v>
      </c>
      <c r="N680">
        <v>2</v>
      </c>
      <c r="O680">
        <v>3</v>
      </c>
    </row>
    <row r="681" spans="2:15" x14ac:dyDescent="0.3">
      <c r="B681">
        <v>39</v>
      </c>
      <c r="C681" t="s">
        <v>14</v>
      </c>
      <c r="D681">
        <v>1122</v>
      </c>
      <c r="E681">
        <v>6</v>
      </c>
      <c r="F681">
        <v>932</v>
      </c>
      <c r="G681">
        <v>4</v>
      </c>
      <c r="H681" t="s">
        <v>19</v>
      </c>
      <c r="I681" t="s">
        <v>22</v>
      </c>
      <c r="J681">
        <v>1</v>
      </c>
      <c r="K681" t="s">
        <v>21</v>
      </c>
      <c r="L681" t="s">
        <v>14</v>
      </c>
      <c r="M681" s="5">
        <v>21</v>
      </c>
      <c r="N681">
        <v>4</v>
      </c>
      <c r="O681">
        <v>1</v>
      </c>
    </row>
    <row r="682" spans="2:15" x14ac:dyDescent="0.3">
      <c r="B682">
        <v>27</v>
      </c>
      <c r="C682" t="s">
        <v>18</v>
      </c>
      <c r="D682">
        <v>618</v>
      </c>
      <c r="E682">
        <v>4</v>
      </c>
      <c r="F682">
        <v>933</v>
      </c>
      <c r="G682">
        <v>2</v>
      </c>
      <c r="H682" t="s">
        <v>15</v>
      </c>
      <c r="I682" t="s">
        <v>20</v>
      </c>
      <c r="J682">
        <v>3</v>
      </c>
      <c r="K682" t="s">
        <v>17</v>
      </c>
      <c r="L682" t="s">
        <v>18</v>
      </c>
      <c r="M682" s="5">
        <v>19</v>
      </c>
      <c r="N682">
        <v>3</v>
      </c>
      <c r="O682">
        <v>3</v>
      </c>
    </row>
    <row r="683" spans="2:15" x14ac:dyDescent="0.3">
      <c r="B683">
        <v>34</v>
      </c>
      <c r="C683" t="s">
        <v>18</v>
      </c>
      <c r="D683">
        <v>546</v>
      </c>
      <c r="E683">
        <v>10</v>
      </c>
      <c r="F683">
        <v>934</v>
      </c>
      <c r="G683">
        <v>2</v>
      </c>
      <c r="H683" t="s">
        <v>19</v>
      </c>
      <c r="I683" t="s">
        <v>22</v>
      </c>
      <c r="J683">
        <v>2</v>
      </c>
      <c r="K683" t="s">
        <v>23</v>
      </c>
      <c r="L683" t="s">
        <v>18</v>
      </c>
      <c r="M683" s="5">
        <v>14</v>
      </c>
      <c r="N683">
        <v>2</v>
      </c>
      <c r="O683">
        <v>3</v>
      </c>
    </row>
    <row r="684" spans="2:15" x14ac:dyDescent="0.3">
      <c r="B684">
        <v>42</v>
      </c>
      <c r="C684" t="s">
        <v>18</v>
      </c>
      <c r="D684">
        <v>787.54826254826253</v>
      </c>
      <c r="E684">
        <v>14</v>
      </c>
      <c r="F684">
        <v>936</v>
      </c>
      <c r="G684">
        <v>3</v>
      </c>
      <c r="H684" t="s">
        <v>15</v>
      </c>
      <c r="I684" t="s">
        <v>16</v>
      </c>
      <c r="J684">
        <v>3</v>
      </c>
      <c r="K684" t="s">
        <v>17</v>
      </c>
      <c r="L684" t="s">
        <v>18</v>
      </c>
      <c r="M684" s="5">
        <v>17</v>
      </c>
      <c r="N684">
        <v>1</v>
      </c>
      <c r="O684">
        <v>3</v>
      </c>
    </row>
    <row r="685" spans="2:15" x14ac:dyDescent="0.3">
      <c r="B685">
        <v>33</v>
      </c>
      <c r="C685" t="s">
        <v>18</v>
      </c>
      <c r="D685">
        <v>1198</v>
      </c>
      <c r="E685">
        <v>1</v>
      </c>
      <c r="F685">
        <v>939</v>
      </c>
      <c r="G685">
        <v>3</v>
      </c>
      <c r="H685" t="s">
        <v>19</v>
      </c>
      <c r="I685" t="s">
        <v>20</v>
      </c>
      <c r="J685">
        <v>1</v>
      </c>
      <c r="K685" t="s">
        <v>17</v>
      </c>
      <c r="L685" t="s">
        <v>14</v>
      </c>
      <c r="M685" s="5">
        <v>11</v>
      </c>
      <c r="N685">
        <v>2</v>
      </c>
      <c r="O685">
        <v>3</v>
      </c>
    </row>
    <row r="686" spans="2:15" x14ac:dyDescent="0.3">
      <c r="B686">
        <v>58</v>
      </c>
      <c r="C686" t="s">
        <v>18</v>
      </c>
      <c r="D686">
        <v>1272</v>
      </c>
      <c r="E686">
        <v>5</v>
      </c>
      <c r="F686">
        <v>940</v>
      </c>
      <c r="G686">
        <v>3</v>
      </c>
      <c r="H686" t="s">
        <v>15</v>
      </c>
      <c r="I686" t="s">
        <v>25</v>
      </c>
      <c r="J686">
        <v>2</v>
      </c>
      <c r="K686" t="s">
        <v>23</v>
      </c>
      <c r="L686" t="s">
        <v>14</v>
      </c>
      <c r="M686" s="5">
        <v>13</v>
      </c>
      <c r="N686">
        <v>4</v>
      </c>
      <c r="O686">
        <v>3</v>
      </c>
    </row>
    <row r="687" spans="2:15" x14ac:dyDescent="0.3">
      <c r="B687">
        <v>31</v>
      </c>
      <c r="C687" t="s">
        <v>18</v>
      </c>
      <c r="D687">
        <v>154</v>
      </c>
      <c r="E687">
        <v>7</v>
      </c>
      <c r="F687">
        <v>941</v>
      </c>
      <c r="G687">
        <v>2</v>
      </c>
      <c r="H687" t="s">
        <v>19</v>
      </c>
      <c r="I687" t="s">
        <v>27</v>
      </c>
      <c r="J687">
        <v>3</v>
      </c>
      <c r="K687" t="s">
        <v>21</v>
      </c>
      <c r="L687" t="s">
        <v>18</v>
      </c>
      <c r="M687" s="5">
        <v>15</v>
      </c>
      <c r="N687">
        <v>2</v>
      </c>
      <c r="O687">
        <v>4</v>
      </c>
    </row>
    <row r="688" spans="2:15" x14ac:dyDescent="0.3">
      <c r="B688">
        <v>35</v>
      </c>
      <c r="C688" t="s">
        <v>18</v>
      </c>
      <c r="D688">
        <v>1137</v>
      </c>
      <c r="E688">
        <v>21</v>
      </c>
      <c r="F688">
        <v>942</v>
      </c>
      <c r="G688">
        <v>4</v>
      </c>
      <c r="H688" t="s">
        <v>15</v>
      </c>
      <c r="I688" t="s">
        <v>25</v>
      </c>
      <c r="J688">
        <v>4</v>
      </c>
      <c r="K688" t="s">
        <v>21</v>
      </c>
      <c r="L688" t="s">
        <v>14</v>
      </c>
      <c r="M688" s="5">
        <v>25</v>
      </c>
      <c r="N688">
        <v>4</v>
      </c>
      <c r="O688">
        <v>1</v>
      </c>
    </row>
    <row r="689" spans="2:15" x14ac:dyDescent="0.3">
      <c r="B689">
        <v>49</v>
      </c>
      <c r="C689" t="s">
        <v>18</v>
      </c>
      <c r="D689">
        <v>527</v>
      </c>
      <c r="E689">
        <v>8</v>
      </c>
      <c r="F689">
        <v>944</v>
      </c>
      <c r="G689">
        <v>1</v>
      </c>
      <c r="H689" t="s">
        <v>15</v>
      </c>
      <c r="I689" t="s">
        <v>22</v>
      </c>
      <c r="J689">
        <v>2</v>
      </c>
      <c r="K689" t="s">
        <v>21</v>
      </c>
      <c r="L689" t="s">
        <v>18</v>
      </c>
      <c r="M689" s="5">
        <v>11</v>
      </c>
      <c r="N689">
        <v>3</v>
      </c>
      <c r="O689">
        <v>2</v>
      </c>
    </row>
    <row r="690" spans="2:15" x14ac:dyDescent="0.3">
      <c r="B690">
        <v>48</v>
      </c>
      <c r="C690" t="s">
        <v>18</v>
      </c>
      <c r="D690">
        <v>1469</v>
      </c>
      <c r="E690">
        <v>20</v>
      </c>
      <c r="F690">
        <v>945</v>
      </c>
      <c r="G690">
        <v>4</v>
      </c>
      <c r="H690" t="s">
        <v>19</v>
      </c>
      <c r="I690" t="s">
        <v>20</v>
      </c>
      <c r="J690">
        <v>3</v>
      </c>
      <c r="K690" t="s">
        <v>21</v>
      </c>
      <c r="L690" t="s">
        <v>18</v>
      </c>
      <c r="M690" s="5">
        <v>17</v>
      </c>
      <c r="N690">
        <v>1</v>
      </c>
      <c r="O690">
        <v>2</v>
      </c>
    </row>
    <row r="691" spans="2:15" x14ac:dyDescent="0.3">
      <c r="B691">
        <v>31</v>
      </c>
      <c r="C691" t="s">
        <v>18</v>
      </c>
      <c r="D691">
        <v>1188</v>
      </c>
      <c r="E691">
        <v>20</v>
      </c>
      <c r="F691">
        <v>947</v>
      </c>
      <c r="G691">
        <v>4</v>
      </c>
      <c r="H691" t="s">
        <v>15</v>
      </c>
      <c r="I691" t="s">
        <v>16</v>
      </c>
      <c r="J691">
        <v>3</v>
      </c>
      <c r="K691" t="s">
        <v>21</v>
      </c>
      <c r="L691" t="s">
        <v>18</v>
      </c>
      <c r="M691" s="5">
        <v>13</v>
      </c>
      <c r="N691">
        <v>4</v>
      </c>
      <c r="O691">
        <v>2</v>
      </c>
    </row>
    <row r="692" spans="2:15" x14ac:dyDescent="0.3">
      <c r="B692">
        <v>36</v>
      </c>
      <c r="C692" t="s">
        <v>18</v>
      </c>
      <c r="D692">
        <v>188</v>
      </c>
      <c r="E692">
        <v>7</v>
      </c>
      <c r="F692">
        <v>949</v>
      </c>
      <c r="G692">
        <v>2</v>
      </c>
      <c r="H692" t="s">
        <v>19</v>
      </c>
      <c r="I692" t="s">
        <v>20</v>
      </c>
      <c r="J692">
        <v>4</v>
      </c>
      <c r="K692" t="s">
        <v>17</v>
      </c>
      <c r="L692" t="s">
        <v>18</v>
      </c>
      <c r="M692" s="5">
        <v>18</v>
      </c>
      <c r="N692">
        <v>3</v>
      </c>
      <c r="O692">
        <v>3</v>
      </c>
    </row>
    <row r="693" spans="2:15" x14ac:dyDescent="0.3">
      <c r="B693">
        <v>38</v>
      </c>
      <c r="C693" t="s">
        <v>18</v>
      </c>
      <c r="D693">
        <v>1333</v>
      </c>
      <c r="E693">
        <v>1</v>
      </c>
      <c r="F693">
        <v>950</v>
      </c>
      <c r="G693">
        <v>4</v>
      </c>
      <c r="H693" t="s">
        <v>15</v>
      </c>
      <c r="I693" t="s">
        <v>28</v>
      </c>
      <c r="J693">
        <v>1</v>
      </c>
      <c r="K693" t="s">
        <v>21</v>
      </c>
      <c r="L693" t="s">
        <v>18</v>
      </c>
      <c r="M693" s="5">
        <v>13</v>
      </c>
      <c r="N693">
        <v>2</v>
      </c>
      <c r="O693">
        <v>3</v>
      </c>
    </row>
    <row r="694" spans="2:15" x14ac:dyDescent="0.3">
      <c r="B694">
        <v>32</v>
      </c>
      <c r="C694" t="s">
        <v>18</v>
      </c>
      <c r="D694">
        <v>1184</v>
      </c>
      <c r="E694">
        <v>1</v>
      </c>
      <c r="F694">
        <v>951</v>
      </c>
      <c r="G694">
        <v>3</v>
      </c>
      <c r="H694" t="s">
        <v>15</v>
      </c>
      <c r="I694" t="s">
        <v>22</v>
      </c>
      <c r="J694">
        <v>2</v>
      </c>
      <c r="K694" t="s">
        <v>21</v>
      </c>
      <c r="L694" t="s">
        <v>18</v>
      </c>
      <c r="M694" s="5">
        <v>20</v>
      </c>
      <c r="N694">
        <v>3</v>
      </c>
      <c r="O694">
        <v>3</v>
      </c>
    </row>
    <row r="695" spans="2:15" x14ac:dyDescent="0.3">
      <c r="B695">
        <v>25</v>
      </c>
      <c r="C695" t="s">
        <v>14</v>
      </c>
      <c r="D695">
        <v>867</v>
      </c>
      <c r="E695">
        <v>19</v>
      </c>
      <c r="F695">
        <v>952</v>
      </c>
      <c r="G695">
        <v>3</v>
      </c>
      <c r="H695" t="s">
        <v>19</v>
      </c>
      <c r="I695" t="s">
        <v>27</v>
      </c>
      <c r="J695">
        <v>2</v>
      </c>
      <c r="K695" t="s">
        <v>21</v>
      </c>
      <c r="L695" t="s">
        <v>14</v>
      </c>
      <c r="M695" s="5">
        <v>18</v>
      </c>
      <c r="N695">
        <v>3</v>
      </c>
      <c r="O695">
        <v>3</v>
      </c>
    </row>
    <row r="696" spans="2:15" x14ac:dyDescent="0.3">
      <c r="B696">
        <v>40</v>
      </c>
      <c r="C696" t="s">
        <v>18</v>
      </c>
      <c r="D696">
        <v>658</v>
      </c>
      <c r="E696">
        <v>10</v>
      </c>
      <c r="F696">
        <v>954</v>
      </c>
      <c r="G696">
        <v>1</v>
      </c>
      <c r="H696" t="s">
        <v>19</v>
      </c>
      <c r="I696" t="s">
        <v>16</v>
      </c>
      <c r="J696">
        <v>2</v>
      </c>
      <c r="K696" t="s">
        <v>23</v>
      </c>
      <c r="L696" t="s">
        <v>18</v>
      </c>
      <c r="M696" s="5">
        <v>12</v>
      </c>
      <c r="N696">
        <v>2</v>
      </c>
      <c r="O696">
        <v>2</v>
      </c>
    </row>
    <row r="697" spans="2:15" x14ac:dyDescent="0.3">
      <c r="B697">
        <v>26</v>
      </c>
      <c r="C697" t="s">
        <v>18</v>
      </c>
      <c r="D697">
        <v>787.54826254826253</v>
      </c>
      <c r="E697">
        <v>1</v>
      </c>
      <c r="F697">
        <v>956</v>
      </c>
      <c r="G697">
        <v>3</v>
      </c>
      <c r="H697" t="s">
        <v>19</v>
      </c>
      <c r="I697" t="s">
        <v>16</v>
      </c>
      <c r="J697">
        <v>1</v>
      </c>
      <c r="K697" t="s">
        <v>17</v>
      </c>
      <c r="L697" t="s">
        <v>18</v>
      </c>
      <c r="M697" s="5">
        <v>14.945945945945946</v>
      </c>
      <c r="N697">
        <v>2</v>
      </c>
      <c r="O697">
        <v>3</v>
      </c>
    </row>
    <row r="698" spans="2:15" x14ac:dyDescent="0.3">
      <c r="B698">
        <v>41</v>
      </c>
      <c r="C698" t="s">
        <v>18</v>
      </c>
      <c r="D698">
        <v>776.33181818181822</v>
      </c>
      <c r="E698">
        <v>6</v>
      </c>
      <c r="F698">
        <v>957</v>
      </c>
      <c r="G698">
        <v>4</v>
      </c>
      <c r="H698" t="s">
        <v>19</v>
      </c>
      <c r="I698" t="s">
        <v>22</v>
      </c>
      <c r="J698">
        <v>1</v>
      </c>
      <c r="K698" t="s">
        <v>17</v>
      </c>
      <c r="L698" t="s">
        <v>14</v>
      </c>
      <c r="M698" s="5">
        <v>15.173076923076923</v>
      </c>
      <c r="N698">
        <v>3</v>
      </c>
      <c r="O698">
        <v>3</v>
      </c>
    </row>
    <row r="699" spans="2:15" x14ac:dyDescent="0.3">
      <c r="B699">
        <v>36</v>
      </c>
      <c r="C699" t="s">
        <v>18</v>
      </c>
      <c r="D699">
        <v>938</v>
      </c>
      <c r="E699">
        <v>2</v>
      </c>
      <c r="F699">
        <v>958</v>
      </c>
      <c r="G699">
        <v>3</v>
      </c>
      <c r="H699" t="s">
        <v>19</v>
      </c>
      <c r="I699" t="s">
        <v>22</v>
      </c>
      <c r="J699">
        <v>3</v>
      </c>
      <c r="K699" t="s">
        <v>17</v>
      </c>
      <c r="L699" t="s">
        <v>18</v>
      </c>
      <c r="M699" s="5">
        <v>15.173076923076923</v>
      </c>
      <c r="N699">
        <v>3</v>
      </c>
      <c r="O699">
        <v>3</v>
      </c>
    </row>
    <row r="700" spans="2:15" x14ac:dyDescent="0.3">
      <c r="B700">
        <v>19</v>
      </c>
      <c r="C700" t="s">
        <v>14</v>
      </c>
      <c r="D700">
        <v>419</v>
      </c>
      <c r="E700">
        <v>21</v>
      </c>
      <c r="F700">
        <v>959</v>
      </c>
      <c r="G700">
        <v>4</v>
      </c>
      <c r="H700" t="s">
        <v>19</v>
      </c>
      <c r="I700" t="s">
        <v>27</v>
      </c>
      <c r="J700">
        <v>2</v>
      </c>
      <c r="K700" t="s">
        <v>17</v>
      </c>
      <c r="L700" t="s">
        <v>14</v>
      </c>
      <c r="M700" s="5">
        <v>15.492537313432836</v>
      </c>
      <c r="N700">
        <v>2</v>
      </c>
      <c r="O700">
        <v>4</v>
      </c>
    </row>
    <row r="701" spans="2:15" x14ac:dyDescent="0.3">
      <c r="B701">
        <v>20</v>
      </c>
      <c r="C701" t="s">
        <v>14</v>
      </c>
      <c r="D701">
        <v>129</v>
      </c>
      <c r="E701">
        <v>4</v>
      </c>
      <c r="F701">
        <v>960</v>
      </c>
      <c r="G701">
        <v>1</v>
      </c>
      <c r="H701" t="s">
        <v>19</v>
      </c>
      <c r="I701" t="s">
        <v>22</v>
      </c>
      <c r="J701">
        <v>1</v>
      </c>
      <c r="K701" t="s">
        <v>17</v>
      </c>
      <c r="L701" t="s">
        <v>18</v>
      </c>
      <c r="M701" s="5">
        <v>15.173076923076923</v>
      </c>
      <c r="N701">
        <v>2</v>
      </c>
      <c r="O701">
        <v>3</v>
      </c>
    </row>
    <row r="702" spans="2:15" x14ac:dyDescent="0.3">
      <c r="B702">
        <v>31</v>
      </c>
      <c r="C702" t="s">
        <v>18</v>
      </c>
      <c r="D702">
        <v>616</v>
      </c>
      <c r="E702">
        <v>12</v>
      </c>
      <c r="F702">
        <v>961</v>
      </c>
      <c r="G702">
        <v>4</v>
      </c>
      <c r="H702" t="s">
        <v>15</v>
      </c>
      <c r="I702" t="s">
        <v>25</v>
      </c>
      <c r="J702">
        <v>4</v>
      </c>
      <c r="K702" t="s">
        <v>21</v>
      </c>
      <c r="L702" t="s">
        <v>14</v>
      </c>
      <c r="M702" s="5">
        <v>15.69811320754717</v>
      </c>
      <c r="N702">
        <v>3</v>
      </c>
      <c r="O702">
        <v>1</v>
      </c>
    </row>
    <row r="703" spans="2:15" x14ac:dyDescent="0.3">
      <c r="B703">
        <v>40</v>
      </c>
      <c r="C703" t="s">
        <v>18</v>
      </c>
      <c r="D703">
        <v>1469</v>
      </c>
      <c r="E703">
        <v>9</v>
      </c>
      <c r="F703">
        <v>964</v>
      </c>
      <c r="G703">
        <v>4</v>
      </c>
      <c r="H703" t="s">
        <v>19</v>
      </c>
      <c r="I703" t="s">
        <v>20</v>
      </c>
      <c r="J703">
        <v>2</v>
      </c>
      <c r="K703" t="s">
        <v>23</v>
      </c>
      <c r="L703" t="s">
        <v>14</v>
      </c>
      <c r="M703" s="5">
        <v>14</v>
      </c>
      <c r="N703">
        <v>4</v>
      </c>
      <c r="O703">
        <v>3</v>
      </c>
    </row>
    <row r="704" spans="2:15" x14ac:dyDescent="0.3">
      <c r="B704">
        <v>32</v>
      </c>
      <c r="C704" t="s">
        <v>18</v>
      </c>
      <c r="D704">
        <v>498</v>
      </c>
      <c r="E704">
        <v>3</v>
      </c>
      <c r="F704">
        <v>966</v>
      </c>
      <c r="G704">
        <v>3</v>
      </c>
      <c r="H704" t="s">
        <v>15</v>
      </c>
      <c r="I704" t="s">
        <v>24</v>
      </c>
      <c r="J704">
        <v>1</v>
      </c>
      <c r="K704" t="s">
        <v>21</v>
      </c>
      <c r="L704" t="s">
        <v>18</v>
      </c>
      <c r="M704" s="5">
        <v>12</v>
      </c>
      <c r="N704">
        <v>3</v>
      </c>
      <c r="O704">
        <v>4</v>
      </c>
    </row>
    <row r="705" spans="2:15" x14ac:dyDescent="0.3">
      <c r="B705">
        <v>36</v>
      </c>
      <c r="C705" t="s">
        <v>14</v>
      </c>
      <c r="D705">
        <v>530</v>
      </c>
      <c r="E705">
        <v>3</v>
      </c>
      <c r="F705">
        <v>967</v>
      </c>
      <c r="G705">
        <v>3</v>
      </c>
      <c r="H705" t="s">
        <v>19</v>
      </c>
      <c r="I705" t="s">
        <v>16</v>
      </c>
      <c r="J705">
        <v>4</v>
      </c>
      <c r="K705" t="s">
        <v>21</v>
      </c>
      <c r="L705" t="s">
        <v>14</v>
      </c>
      <c r="M705" s="5">
        <v>11</v>
      </c>
      <c r="N705">
        <v>1</v>
      </c>
      <c r="O705">
        <v>3</v>
      </c>
    </row>
    <row r="706" spans="2:15" x14ac:dyDescent="0.3">
      <c r="B706">
        <v>33</v>
      </c>
      <c r="C706" t="s">
        <v>18</v>
      </c>
      <c r="D706">
        <v>1069</v>
      </c>
      <c r="E706">
        <v>1</v>
      </c>
      <c r="F706">
        <v>969</v>
      </c>
      <c r="G706">
        <v>2</v>
      </c>
      <c r="H706" t="s">
        <v>15</v>
      </c>
      <c r="I706" t="s">
        <v>25</v>
      </c>
      <c r="J706">
        <v>4</v>
      </c>
      <c r="K706" t="s">
        <v>17</v>
      </c>
      <c r="L706" t="s">
        <v>18</v>
      </c>
      <c r="M706" s="5">
        <v>14</v>
      </c>
      <c r="N706">
        <v>1</v>
      </c>
      <c r="O706">
        <v>3</v>
      </c>
    </row>
    <row r="707" spans="2:15" x14ac:dyDescent="0.3">
      <c r="B707">
        <v>37</v>
      </c>
      <c r="C707" t="s">
        <v>14</v>
      </c>
      <c r="D707">
        <v>625</v>
      </c>
      <c r="E707">
        <v>1</v>
      </c>
      <c r="F707">
        <v>970</v>
      </c>
      <c r="G707">
        <v>1</v>
      </c>
      <c r="H707" t="s">
        <v>19</v>
      </c>
      <c r="I707" t="s">
        <v>16</v>
      </c>
      <c r="J707">
        <v>3</v>
      </c>
      <c r="K707" t="s">
        <v>21</v>
      </c>
      <c r="L707" t="s">
        <v>18</v>
      </c>
      <c r="M707" s="5">
        <v>11</v>
      </c>
      <c r="N707">
        <v>3</v>
      </c>
      <c r="O707">
        <v>1</v>
      </c>
    </row>
    <row r="708" spans="2:15" x14ac:dyDescent="0.3">
      <c r="B708">
        <v>45</v>
      </c>
      <c r="C708" t="s">
        <v>18</v>
      </c>
      <c r="D708">
        <v>805</v>
      </c>
      <c r="E708">
        <v>4</v>
      </c>
      <c r="F708">
        <v>972</v>
      </c>
      <c r="G708">
        <v>3</v>
      </c>
      <c r="H708" t="s">
        <v>19</v>
      </c>
      <c r="I708" t="s">
        <v>22</v>
      </c>
      <c r="J708">
        <v>2</v>
      </c>
      <c r="K708" t="s">
        <v>21</v>
      </c>
      <c r="L708" t="s">
        <v>18</v>
      </c>
      <c r="M708" s="5">
        <v>12</v>
      </c>
      <c r="N708">
        <v>2</v>
      </c>
      <c r="O708">
        <v>2</v>
      </c>
    </row>
    <row r="709" spans="2:15" x14ac:dyDescent="0.3">
      <c r="B709">
        <v>29</v>
      </c>
      <c r="C709" t="s">
        <v>18</v>
      </c>
      <c r="D709">
        <v>803.12121212121212</v>
      </c>
      <c r="E709">
        <v>20</v>
      </c>
      <c r="F709">
        <v>974</v>
      </c>
      <c r="G709">
        <v>3</v>
      </c>
      <c r="H709" t="s">
        <v>15</v>
      </c>
      <c r="I709" t="s">
        <v>27</v>
      </c>
      <c r="J709">
        <v>4</v>
      </c>
      <c r="K709" t="s">
        <v>21</v>
      </c>
      <c r="L709" t="s">
        <v>18</v>
      </c>
      <c r="M709" s="5">
        <v>15</v>
      </c>
      <c r="N709">
        <v>2</v>
      </c>
      <c r="O709">
        <v>3</v>
      </c>
    </row>
    <row r="710" spans="2:15" x14ac:dyDescent="0.3">
      <c r="B710">
        <v>35</v>
      </c>
      <c r="C710" t="s">
        <v>18</v>
      </c>
      <c r="D710">
        <v>1219</v>
      </c>
      <c r="E710">
        <v>18</v>
      </c>
      <c r="F710">
        <v>975</v>
      </c>
      <c r="G710">
        <v>3</v>
      </c>
      <c r="H710" t="s">
        <v>15</v>
      </c>
      <c r="I710" t="s">
        <v>16</v>
      </c>
      <c r="J710">
        <v>3</v>
      </c>
      <c r="K710" t="s">
        <v>21</v>
      </c>
      <c r="L710" t="s">
        <v>18</v>
      </c>
      <c r="M710" s="5">
        <v>16</v>
      </c>
      <c r="N710">
        <v>2</v>
      </c>
      <c r="O710">
        <v>3</v>
      </c>
    </row>
    <row r="711" spans="2:15" x14ac:dyDescent="0.3">
      <c r="B711">
        <v>52</v>
      </c>
      <c r="C711" t="s">
        <v>18</v>
      </c>
      <c r="D711">
        <v>1053</v>
      </c>
      <c r="E711">
        <v>1</v>
      </c>
      <c r="F711">
        <v>976</v>
      </c>
      <c r="G711">
        <v>4</v>
      </c>
      <c r="H711" t="s">
        <v>19</v>
      </c>
      <c r="I711" t="s">
        <v>26</v>
      </c>
      <c r="J711">
        <v>4</v>
      </c>
      <c r="K711" t="s">
        <v>21</v>
      </c>
      <c r="L711" t="s">
        <v>18</v>
      </c>
      <c r="M711" s="5">
        <v>15</v>
      </c>
      <c r="N711">
        <v>2</v>
      </c>
      <c r="O711">
        <v>2</v>
      </c>
    </row>
    <row r="712" spans="2:15" x14ac:dyDescent="0.3">
      <c r="B712">
        <v>58</v>
      </c>
      <c r="C712" t="s">
        <v>14</v>
      </c>
      <c r="D712">
        <v>289</v>
      </c>
      <c r="E712">
        <v>2</v>
      </c>
      <c r="F712">
        <v>977</v>
      </c>
      <c r="G712">
        <v>4</v>
      </c>
      <c r="H712" t="s">
        <v>19</v>
      </c>
      <c r="I712" t="s">
        <v>20</v>
      </c>
      <c r="J712">
        <v>3</v>
      </c>
      <c r="K712" t="s">
        <v>17</v>
      </c>
      <c r="L712" t="s">
        <v>18</v>
      </c>
      <c r="M712" s="5">
        <v>24</v>
      </c>
      <c r="N712">
        <v>1</v>
      </c>
      <c r="O712">
        <v>3</v>
      </c>
    </row>
    <row r="713" spans="2:15" x14ac:dyDescent="0.3">
      <c r="B713">
        <v>53</v>
      </c>
      <c r="C713" t="s">
        <v>18</v>
      </c>
      <c r="D713">
        <v>1376</v>
      </c>
      <c r="E713">
        <v>2</v>
      </c>
      <c r="F713">
        <v>981</v>
      </c>
      <c r="G713">
        <v>3</v>
      </c>
      <c r="H713" t="s">
        <v>19</v>
      </c>
      <c r="I713" t="s">
        <v>26</v>
      </c>
      <c r="J713">
        <v>3</v>
      </c>
      <c r="K713" t="s">
        <v>23</v>
      </c>
      <c r="L713" t="s">
        <v>18</v>
      </c>
      <c r="M713" s="5">
        <v>13</v>
      </c>
      <c r="N713">
        <v>3</v>
      </c>
      <c r="O713">
        <v>4</v>
      </c>
    </row>
    <row r="714" spans="2:15" x14ac:dyDescent="0.3">
      <c r="B714">
        <v>30</v>
      </c>
      <c r="C714" t="s">
        <v>18</v>
      </c>
      <c r="D714">
        <v>231</v>
      </c>
      <c r="E714">
        <v>8</v>
      </c>
      <c r="F714">
        <v>982</v>
      </c>
      <c r="G714">
        <v>3</v>
      </c>
      <c r="H714" t="s">
        <v>19</v>
      </c>
      <c r="I714" t="s">
        <v>16</v>
      </c>
      <c r="J714">
        <v>3</v>
      </c>
      <c r="K714" t="s">
        <v>23</v>
      </c>
      <c r="L714" t="s">
        <v>18</v>
      </c>
      <c r="M714" s="5">
        <v>11</v>
      </c>
      <c r="N714">
        <v>1</v>
      </c>
      <c r="O714">
        <v>4</v>
      </c>
    </row>
    <row r="715" spans="2:15" x14ac:dyDescent="0.3">
      <c r="B715">
        <v>38</v>
      </c>
      <c r="C715" t="s">
        <v>18</v>
      </c>
      <c r="D715">
        <v>152</v>
      </c>
      <c r="E715">
        <v>10</v>
      </c>
      <c r="F715">
        <v>983</v>
      </c>
      <c r="G715">
        <v>3</v>
      </c>
      <c r="H715" t="s">
        <v>15</v>
      </c>
      <c r="I715" t="s">
        <v>16</v>
      </c>
      <c r="J715">
        <v>4</v>
      </c>
      <c r="K715" t="s">
        <v>17</v>
      </c>
      <c r="L715" t="s">
        <v>14</v>
      </c>
      <c r="M715" s="5">
        <v>13</v>
      </c>
      <c r="N715">
        <v>2</v>
      </c>
      <c r="O715">
        <v>3</v>
      </c>
    </row>
    <row r="716" spans="2:15" x14ac:dyDescent="0.3">
      <c r="B716">
        <v>35</v>
      </c>
      <c r="C716" t="s">
        <v>18</v>
      </c>
      <c r="D716">
        <v>882</v>
      </c>
      <c r="E716">
        <v>3</v>
      </c>
      <c r="F716">
        <v>984</v>
      </c>
      <c r="G716">
        <v>4</v>
      </c>
      <c r="H716" t="s">
        <v>19</v>
      </c>
      <c r="I716" t="s">
        <v>16</v>
      </c>
      <c r="J716">
        <v>4</v>
      </c>
      <c r="K716" t="s">
        <v>23</v>
      </c>
      <c r="L716" t="s">
        <v>18</v>
      </c>
      <c r="M716" s="5">
        <v>13</v>
      </c>
      <c r="N716">
        <v>2</v>
      </c>
      <c r="O716">
        <v>3</v>
      </c>
    </row>
    <row r="717" spans="2:15" x14ac:dyDescent="0.3">
      <c r="B717">
        <v>39</v>
      </c>
      <c r="C717" t="s">
        <v>18</v>
      </c>
      <c r="D717">
        <v>903</v>
      </c>
      <c r="E717">
        <v>2</v>
      </c>
      <c r="F717">
        <v>985</v>
      </c>
      <c r="G717">
        <v>1</v>
      </c>
      <c r="H717" t="s">
        <v>19</v>
      </c>
      <c r="I717" t="s">
        <v>16</v>
      </c>
      <c r="J717">
        <v>3</v>
      </c>
      <c r="K717" t="s">
        <v>17</v>
      </c>
      <c r="L717" t="s">
        <v>18</v>
      </c>
      <c r="M717" s="5">
        <v>18</v>
      </c>
      <c r="N717">
        <v>4</v>
      </c>
      <c r="O717">
        <v>3</v>
      </c>
    </row>
    <row r="718" spans="2:15" x14ac:dyDescent="0.3">
      <c r="B718">
        <v>40</v>
      </c>
      <c r="C718" t="s">
        <v>14</v>
      </c>
      <c r="D718">
        <v>1479</v>
      </c>
      <c r="E718">
        <v>24</v>
      </c>
      <c r="F718">
        <v>986</v>
      </c>
      <c r="G718">
        <v>2</v>
      </c>
      <c r="H718" t="s">
        <v>15</v>
      </c>
      <c r="I718" t="s">
        <v>16</v>
      </c>
      <c r="J718">
        <v>2</v>
      </c>
      <c r="K718" t="s">
        <v>17</v>
      </c>
      <c r="L718" t="s">
        <v>14</v>
      </c>
      <c r="M718" s="5">
        <v>16</v>
      </c>
      <c r="N718">
        <v>4</v>
      </c>
      <c r="O718">
        <v>2</v>
      </c>
    </row>
    <row r="719" spans="2:15" x14ac:dyDescent="0.3">
      <c r="B719">
        <v>47</v>
      </c>
      <c r="C719" t="s">
        <v>18</v>
      </c>
      <c r="D719">
        <v>1379</v>
      </c>
      <c r="E719">
        <v>16</v>
      </c>
      <c r="F719">
        <v>987</v>
      </c>
      <c r="G719">
        <v>3</v>
      </c>
      <c r="H719" t="s">
        <v>19</v>
      </c>
      <c r="I719" t="s">
        <v>24</v>
      </c>
      <c r="J719">
        <v>3</v>
      </c>
      <c r="K719" t="s">
        <v>23</v>
      </c>
      <c r="L719" t="s">
        <v>14</v>
      </c>
      <c r="M719" s="5">
        <v>19</v>
      </c>
      <c r="N719">
        <v>3</v>
      </c>
      <c r="O719">
        <v>4</v>
      </c>
    </row>
    <row r="720" spans="2:15" x14ac:dyDescent="0.3">
      <c r="B720">
        <v>36</v>
      </c>
      <c r="C720" t="s">
        <v>18</v>
      </c>
      <c r="D720">
        <v>1229</v>
      </c>
      <c r="E720">
        <v>8</v>
      </c>
      <c r="F720">
        <v>990</v>
      </c>
      <c r="G720">
        <v>1</v>
      </c>
      <c r="H720" t="s">
        <v>19</v>
      </c>
      <c r="I720" t="s">
        <v>16</v>
      </c>
      <c r="J720">
        <v>4</v>
      </c>
      <c r="K720" t="s">
        <v>23</v>
      </c>
      <c r="L720" t="s">
        <v>18</v>
      </c>
      <c r="M720" s="5">
        <v>13</v>
      </c>
      <c r="N720">
        <v>4</v>
      </c>
      <c r="O720">
        <v>3</v>
      </c>
    </row>
    <row r="721" spans="2:15" x14ac:dyDescent="0.3">
      <c r="B721">
        <v>31</v>
      </c>
      <c r="C721" t="s">
        <v>14</v>
      </c>
      <c r="D721">
        <v>773.53418803418799</v>
      </c>
      <c r="E721">
        <v>9</v>
      </c>
      <c r="F721">
        <v>991</v>
      </c>
      <c r="G721">
        <v>3</v>
      </c>
      <c r="H721" t="s">
        <v>19</v>
      </c>
      <c r="I721" t="s">
        <v>20</v>
      </c>
      <c r="J721">
        <v>1</v>
      </c>
      <c r="K721" t="s">
        <v>17</v>
      </c>
      <c r="L721" t="s">
        <v>14</v>
      </c>
      <c r="M721" s="5">
        <v>22</v>
      </c>
      <c r="N721">
        <v>1</v>
      </c>
      <c r="O721">
        <v>3</v>
      </c>
    </row>
    <row r="722" spans="2:15" x14ac:dyDescent="0.3">
      <c r="B722">
        <v>33</v>
      </c>
      <c r="C722" t="s">
        <v>18</v>
      </c>
      <c r="D722">
        <v>722</v>
      </c>
      <c r="E722">
        <v>17</v>
      </c>
      <c r="F722">
        <v>992</v>
      </c>
      <c r="G722">
        <v>4</v>
      </c>
      <c r="H722" t="s">
        <v>19</v>
      </c>
      <c r="I722" t="s">
        <v>26</v>
      </c>
      <c r="J722">
        <v>3</v>
      </c>
      <c r="K722" t="s">
        <v>17</v>
      </c>
      <c r="L722" t="s">
        <v>18</v>
      </c>
      <c r="M722" s="5">
        <v>11</v>
      </c>
      <c r="N722">
        <v>4</v>
      </c>
      <c r="O722">
        <v>3</v>
      </c>
    </row>
    <row r="723" spans="2:15" x14ac:dyDescent="0.3">
      <c r="B723">
        <v>29</v>
      </c>
      <c r="C723" t="s">
        <v>14</v>
      </c>
      <c r="D723">
        <v>906</v>
      </c>
      <c r="E723">
        <v>10</v>
      </c>
      <c r="F723">
        <v>994</v>
      </c>
      <c r="G723">
        <v>4</v>
      </c>
      <c r="H723" t="s">
        <v>15</v>
      </c>
      <c r="I723" t="s">
        <v>20</v>
      </c>
      <c r="J723">
        <v>1</v>
      </c>
      <c r="K723" t="s">
        <v>17</v>
      </c>
      <c r="L723" t="s">
        <v>14</v>
      </c>
      <c r="M723" s="5">
        <v>20</v>
      </c>
      <c r="N723">
        <v>3</v>
      </c>
      <c r="O723">
        <v>3</v>
      </c>
    </row>
    <row r="724" spans="2:15" x14ac:dyDescent="0.3">
      <c r="B724">
        <v>33</v>
      </c>
      <c r="C724" t="s">
        <v>18</v>
      </c>
      <c r="D724">
        <v>461</v>
      </c>
      <c r="E724">
        <v>13</v>
      </c>
      <c r="F724">
        <v>995</v>
      </c>
      <c r="G724">
        <v>2</v>
      </c>
      <c r="H724" t="s">
        <v>15</v>
      </c>
      <c r="I724" t="s">
        <v>20</v>
      </c>
      <c r="J724">
        <v>4</v>
      </c>
      <c r="K724" t="s">
        <v>17</v>
      </c>
      <c r="L724" t="s">
        <v>18</v>
      </c>
      <c r="M724" s="5">
        <v>18</v>
      </c>
      <c r="N724">
        <v>1</v>
      </c>
      <c r="O724">
        <v>3</v>
      </c>
    </row>
    <row r="725" spans="2:15" x14ac:dyDescent="0.3">
      <c r="B725">
        <v>45</v>
      </c>
      <c r="C725" t="s">
        <v>18</v>
      </c>
      <c r="D725">
        <v>974</v>
      </c>
      <c r="E725">
        <v>1</v>
      </c>
      <c r="F725">
        <v>996</v>
      </c>
      <c r="G725">
        <v>4</v>
      </c>
      <c r="H725" t="s">
        <v>15</v>
      </c>
      <c r="I725" t="s">
        <v>22</v>
      </c>
      <c r="J725">
        <v>4</v>
      </c>
      <c r="K725" t="s">
        <v>23</v>
      </c>
      <c r="L725" t="s">
        <v>18</v>
      </c>
      <c r="M725" s="5">
        <v>14</v>
      </c>
      <c r="N725">
        <v>4</v>
      </c>
      <c r="O725">
        <v>3</v>
      </c>
    </row>
    <row r="726" spans="2:15" x14ac:dyDescent="0.3">
      <c r="B726">
        <v>50</v>
      </c>
      <c r="C726" t="s">
        <v>18</v>
      </c>
      <c r="D726">
        <v>1126</v>
      </c>
      <c r="E726">
        <v>1</v>
      </c>
      <c r="F726">
        <v>997</v>
      </c>
      <c r="G726">
        <v>4</v>
      </c>
      <c r="H726" t="s">
        <v>19</v>
      </c>
      <c r="I726" t="s">
        <v>28</v>
      </c>
      <c r="J726">
        <v>4</v>
      </c>
      <c r="K726" t="s">
        <v>23</v>
      </c>
      <c r="L726" t="s">
        <v>18</v>
      </c>
      <c r="M726" s="5">
        <v>22</v>
      </c>
      <c r="N726">
        <v>3</v>
      </c>
      <c r="O726">
        <v>2</v>
      </c>
    </row>
    <row r="727" spans="2:15" x14ac:dyDescent="0.3">
      <c r="B727">
        <v>33</v>
      </c>
      <c r="C727" t="s">
        <v>18</v>
      </c>
      <c r="D727">
        <v>827</v>
      </c>
      <c r="E727">
        <v>1</v>
      </c>
      <c r="F727">
        <v>998</v>
      </c>
      <c r="G727">
        <v>3</v>
      </c>
      <c r="H727" t="s">
        <v>15</v>
      </c>
      <c r="I727" t="s">
        <v>25</v>
      </c>
      <c r="J727">
        <v>2</v>
      </c>
      <c r="K727" t="s">
        <v>21</v>
      </c>
      <c r="L727" t="s">
        <v>14</v>
      </c>
      <c r="M727" s="5">
        <v>13</v>
      </c>
      <c r="N727">
        <v>1</v>
      </c>
      <c r="O727">
        <v>3</v>
      </c>
    </row>
    <row r="728" spans="2:15" x14ac:dyDescent="0.3">
      <c r="B728">
        <v>41</v>
      </c>
      <c r="C728" t="s">
        <v>18</v>
      </c>
      <c r="D728">
        <v>840</v>
      </c>
      <c r="E728">
        <v>9</v>
      </c>
      <c r="F728">
        <v>999</v>
      </c>
      <c r="G728">
        <v>1</v>
      </c>
      <c r="H728" t="s">
        <v>19</v>
      </c>
      <c r="I728" t="s">
        <v>28</v>
      </c>
      <c r="J728">
        <v>3</v>
      </c>
      <c r="K728" t="s">
        <v>23</v>
      </c>
      <c r="L728" t="s">
        <v>18</v>
      </c>
      <c r="M728" s="5">
        <v>17</v>
      </c>
      <c r="N728">
        <v>2</v>
      </c>
      <c r="O728">
        <v>4</v>
      </c>
    </row>
    <row r="729" spans="2:15" x14ac:dyDescent="0.3">
      <c r="B729">
        <v>27</v>
      </c>
      <c r="C729" t="s">
        <v>18</v>
      </c>
      <c r="D729">
        <v>1134</v>
      </c>
      <c r="E729">
        <v>16</v>
      </c>
      <c r="F729">
        <v>1001</v>
      </c>
      <c r="G729">
        <v>3</v>
      </c>
      <c r="H729" t="s">
        <v>15</v>
      </c>
      <c r="I729" t="s">
        <v>22</v>
      </c>
      <c r="J729">
        <v>2</v>
      </c>
      <c r="K729" t="s">
        <v>21</v>
      </c>
      <c r="L729" t="s">
        <v>18</v>
      </c>
      <c r="M729" s="5">
        <v>14</v>
      </c>
      <c r="N729">
        <v>2</v>
      </c>
      <c r="O729">
        <v>3</v>
      </c>
    </row>
    <row r="730" spans="2:15" x14ac:dyDescent="0.3">
      <c r="B730">
        <v>45</v>
      </c>
      <c r="C730" t="s">
        <v>18</v>
      </c>
      <c r="D730">
        <v>248</v>
      </c>
      <c r="E730">
        <v>23</v>
      </c>
      <c r="F730">
        <v>1002</v>
      </c>
      <c r="G730">
        <v>4</v>
      </c>
      <c r="H730" t="s">
        <v>19</v>
      </c>
      <c r="I730" t="s">
        <v>22</v>
      </c>
      <c r="J730">
        <v>1</v>
      </c>
      <c r="K730" t="s">
        <v>21</v>
      </c>
      <c r="L730" t="s">
        <v>14</v>
      </c>
      <c r="M730" s="5">
        <v>15</v>
      </c>
      <c r="N730">
        <v>3</v>
      </c>
      <c r="O730">
        <v>3</v>
      </c>
    </row>
    <row r="731" spans="2:15" x14ac:dyDescent="0.3">
      <c r="B731">
        <v>47</v>
      </c>
      <c r="C731" t="s">
        <v>18</v>
      </c>
      <c r="D731">
        <v>955</v>
      </c>
      <c r="E731">
        <v>4</v>
      </c>
      <c r="F731">
        <v>1003</v>
      </c>
      <c r="G731">
        <v>4</v>
      </c>
      <c r="H731" t="s">
        <v>15</v>
      </c>
      <c r="I731" t="s">
        <v>16</v>
      </c>
      <c r="J731">
        <v>4</v>
      </c>
      <c r="K731" t="s">
        <v>17</v>
      </c>
      <c r="L731" t="s">
        <v>14</v>
      </c>
      <c r="M731" s="5">
        <v>17</v>
      </c>
      <c r="N731">
        <v>3</v>
      </c>
      <c r="O731">
        <v>3</v>
      </c>
    </row>
    <row r="732" spans="2:15" x14ac:dyDescent="0.3">
      <c r="B732">
        <v>30</v>
      </c>
      <c r="C732" t="s">
        <v>14</v>
      </c>
      <c r="D732">
        <v>138</v>
      </c>
      <c r="E732">
        <v>22</v>
      </c>
      <c r="F732">
        <v>1004</v>
      </c>
      <c r="G732">
        <v>1</v>
      </c>
      <c r="H732" t="s">
        <v>15</v>
      </c>
      <c r="I732" t="s">
        <v>20</v>
      </c>
      <c r="J732">
        <v>3</v>
      </c>
      <c r="K732" t="s">
        <v>21</v>
      </c>
      <c r="L732" t="s">
        <v>14</v>
      </c>
      <c r="M732" s="5">
        <v>11</v>
      </c>
      <c r="N732">
        <v>2</v>
      </c>
      <c r="O732">
        <v>3</v>
      </c>
    </row>
    <row r="733" spans="2:15" x14ac:dyDescent="0.3">
      <c r="B733">
        <v>50</v>
      </c>
      <c r="C733" t="s">
        <v>18</v>
      </c>
      <c r="D733">
        <v>939</v>
      </c>
      <c r="E733">
        <v>24</v>
      </c>
      <c r="F733">
        <v>1005</v>
      </c>
      <c r="G733">
        <v>4</v>
      </c>
      <c r="H733" t="s">
        <v>19</v>
      </c>
      <c r="I733" t="s">
        <v>24</v>
      </c>
      <c r="J733">
        <v>3</v>
      </c>
      <c r="K733" t="s">
        <v>21</v>
      </c>
      <c r="L733" t="s">
        <v>14</v>
      </c>
      <c r="M733" s="5">
        <v>18</v>
      </c>
      <c r="N733">
        <v>4</v>
      </c>
      <c r="O733">
        <v>3</v>
      </c>
    </row>
    <row r="734" spans="2:15" x14ac:dyDescent="0.3">
      <c r="B734">
        <v>38</v>
      </c>
      <c r="C734" t="s">
        <v>18</v>
      </c>
      <c r="D734">
        <v>773.53418803418799</v>
      </c>
      <c r="E734">
        <v>10</v>
      </c>
      <c r="F734">
        <v>1006</v>
      </c>
      <c r="G734">
        <v>3</v>
      </c>
      <c r="H734" t="s">
        <v>19</v>
      </c>
      <c r="I734" t="s">
        <v>20</v>
      </c>
      <c r="J734">
        <v>3</v>
      </c>
      <c r="K734" t="s">
        <v>21</v>
      </c>
      <c r="L734" t="s">
        <v>18</v>
      </c>
      <c r="M734" s="5">
        <v>17</v>
      </c>
      <c r="N734">
        <v>2</v>
      </c>
      <c r="O734">
        <v>2</v>
      </c>
    </row>
    <row r="735" spans="2:15" x14ac:dyDescent="0.3">
      <c r="B735">
        <v>46</v>
      </c>
      <c r="C735" t="s">
        <v>18</v>
      </c>
      <c r="D735">
        <v>805.3360655737705</v>
      </c>
      <c r="E735">
        <v>7</v>
      </c>
      <c r="F735">
        <v>1007</v>
      </c>
      <c r="G735">
        <v>4</v>
      </c>
      <c r="H735" t="s">
        <v>19</v>
      </c>
      <c r="I735" t="s">
        <v>24</v>
      </c>
      <c r="J735">
        <v>3</v>
      </c>
      <c r="K735" t="s">
        <v>23</v>
      </c>
      <c r="L735" t="s">
        <v>18</v>
      </c>
      <c r="M735" s="5">
        <v>13</v>
      </c>
      <c r="N735">
        <v>2</v>
      </c>
      <c r="O735">
        <v>3</v>
      </c>
    </row>
    <row r="736" spans="2:15" x14ac:dyDescent="0.3">
      <c r="B736">
        <v>24</v>
      </c>
      <c r="C736" t="s">
        <v>18</v>
      </c>
      <c r="D736">
        <v>1206</v>
      </c>
      <c r="E736">
        <v>17</v>
      </c>
      <c r="F736">
        <v>1009</v>
      </c>
      <c r="G736">
        <v>4</v>
      </c>
      <c r="H736" t="s">
        <v>15</v>
      </c>
      <c r="I736" t="s">
        <v>24</v>
      </c>
      <c r="J736">
        <v>3</v>
      </c>
      <c r="K736" t="s">
        <v>23</v>
      </c>
      <c r="L736" t="s">
        <v>18</v>
      </c>
      <c r="M736" s="5">
        <v>15</v>
      </c>
      <c r="N736">
        <v>2</v>
      </c>
      <c r="O736">
        <v>3</v>
      </c>
    </row>
    <row r="737" spans="2:15" x14ac:dyDescent="0.3">
      <c r="B737">
        <v>35</v>
      </c>
      <c r="C737" t="s">
        <v>14</v>
      </c>
      <c r="D737">
        <v>622</v>
      </c>
      <c r="E737">
        <v>14</v>
      </c>
      <c r="F737">
        <v>1010</v>
      </c>
      <c r="G737">
        <v>3</v>
      </c>
      <c r="H737" t="s">
        <v>19</v>
      </c>
      <c r="I737" t="s">
        <v>22</v>
      </c>
      <c r="J737">
        <v>2</v>
      </c>
      <c r="K737" t="s">
        <v>23</v>
      </c>
      <c r="L737" t="s">
        <v>14</v>
      </c>
      <c r="M737" s="5">
        <v>24</v>
      </c>
      <c r="N737">
        <v>4</v>
      </c>
      <c r="O737">
        <v>1</v>
      </c>
    </row>
    <row r="738" spans="2:15" x14ac:dyDescent="0.3">
      <c r="B738">
        <v>31</v>
      </c>
      <c r="C738" t="s">
        <v>18</v>
      </c>
      <c r="D738">
        <v>853</v>
      </c>
      <c r="E738">
        <v>1</v>
      </c>
      <c r="F738">
        <v>1011</v>
      </c>
      <c r="G738">
        <v>3</v>
      </c>
      <c r="H738" t="s">
        <v>15</v>
      </c>
      <c r="I738" t="s">
        <v>24</v>
      </c>
      <c r="J738">
        <v>1</v>
      </c>
      <c r="K738" t="s">
        <v>21</v>
      </c>
      <c r="L738" t="s">
        <v>18</v>
      </c>
      <c r="M738" s="5">
        <v>12</v>
      </c>
      <c r="N738">
        <v>3</v>
      </c>
      <c r="O738">
        <v>3</v>
      </c>
    </row>
    <row r="739" spans="2:15" x14ac:dyDescent="0.3">
      <c r="B739">
        <v>18</v>
      </c>
      <c r="C739" t="s">
        <v>18</v>
      </c>
      <c r="D739">
        <v>287</v>
      </c>
      <c r="E739">
        <v>5</v>
      </c>
      <c r="F739">
        <v>1012</v>
      </c>
      <c r="G739">
        <v>2</v>
      </c>
      <c r="H739" t="s">
        <v>19</v>
      </c>
      <c r="I739" t="s">
        <v>20</v>
      </c>
      <c r="J739">
        <v>4</v>
      </c>
      <c r="K739" t="s">
        <v>17</v>
      </c>
      <c r="L739" t="s">
        <v>18</v>
      </c>
      <c r="M739" s="5">
        <v>15</v>
      </c>
      <c r="N739">
        <v>4</v>
      </c>
      <c r="O739">
        <v>3</v>
      </c>
    </row>
    <row r="740" spans="2:15" x14ac:dyDescent="0.3">
      <c r="B740">
        <v>54</v>
      </c>
      <c r="C740" t="s">
        <v>18</v>
      </c>
      <c r="D740">
        <v>1441</v>
      </c>
      <c r="E740">
        <v>17</v>
      </c>
      <c r="F740">
        <v>1013</v>
      </c>
      <c r="G740">
        <v>3</v>
      </c>
      <c r="H740" t="s">
        <v>15</v>
      </c>
      <c r="I740" t="s">
        <v>24</v>
      </c>
      <c r="J740">
        <v>3</v>
      </c>
      <c r="K740" t="s">
        <v>21</v>
      </c>
      <c r="L740" t="s">
        <v>18</v>
      </c>
      <c r="M740" s="5">
        <v>11</v>
      </c>
      <c r="N740">
        <v>3</v>
      </c>
      <c r="O740">
        <v>3</v>
      </c>
    </row>
    <row r="741" spans="2:15" x14ac:dyDescent="0.3">
      <c r="B741">
        <v>35</v>
      </c>
      <c r="C741" t="s">
        <v>18</v>
      </c>
      <c r="D741">
        <v>583</v>
      </c>
      <c r="E741">
        <v>25</v>
      </c>
      <c r="F741">
        <v>1014</v>
      </c>
      <c r="G741">
        <v>3</v>
      </c>
      <c r="H741" t="s">
        <v>15</v>
      </c>
      <c r="I741" t="s">
        <v>25</v>
      </c>
      <c r="J741">
        <v>3</v>
      </c>
      <c r="K741" t="s">
        <v>23</v>
      </c>
      <c r="L741" t="s">
        <v>14</v>
      </c>
      <c r="M741" s="5">
        <v>15.69811320754717</v>
      </c>
      <c r="N741">
        <v>3</v>
      </c>
      <c r="O741">
        <v>2</v>
      </c>
    </row>
    <row r="742" spans="2:15" x14ac:dyDescent="0.3">
      <c r="B742">
        <v>30</v>
      </c>
      <c r="C742" t="s">
        <v>18</v>
      </c>
      <c r="D742">
        <v>153</v>
      </c>
      <c r="E742">
        <v>8</v>
      </c>
      <c r="F742">
        <v>1015</v>
      </c>
      <c r="G742">
        <v>2</v>
      </c>
      <c r="H742" t="s">
        <v>15</v>
      </c>
      <c r="I742" t="s">
        <v>28</v>
      </c>
      <c r="J742">
        <v>1</v>
      </c>
      <c r="K742" t="s">
        <v>21</v>
      </c>
      <c r="L742" t="s">
        <v>14</v>
      </c>
      <c r="M742" s="5">
        <v>15.079365079365079</v>
      </c>
      <c r="N742">
        <v>3</v>
      </c>
      <c r="O742">
        <v>2</v>
      </c>
    </row>
    <row r="743" spans="2:15" x14ac:dyDescent="0.3">
      <c r="B743">
        <v>20</v>
      </c>
      <c r="C743" t="s">
        <v>14</v>
      </c>
      <c r="D743">
        <v>1097</v>
      </c>
      <c r="E743">
        <v>11</v>
      </c>
      <c r="F743">
        <v>1016</v>
      </c>
      <c r="G743">
        <v>4</v>
      </c>
      <c r="H743" t="s">
        <v>15</v>
      </c>
      <c r="I743" t="s">
        <v>20</v>
      </c>
      <c r="J743">
        <v>1</v>
      </c>
      <c r="K743" t="s">
        <v>17</v>
      </c>
      <c r="L743" t="s">
        <v>14</v>
      </c>
      <c r="M743" s="5">
        <v>15.375527426160337</v>
      </c>
      <c r="N743">
        <v>1</v>
      </c>
      <c r="O743">
        <v>3</v>
      </c>
    </row>
    <row r="744" spans="2:15" x14ac:dyDescent="0.3">
      <c r="B744">
        <v>30</v>
      </c>
      <c r="C744" t="s">
        <v>14</v>
      </c>
      <c r="D744">
        <v>109</v>
      </c>
      <c r="E744">
        <v>5</v>
      </c>
      <c r="F744">
        <v>1017</v>
      </c>
      <c r="G744">
        <v>2</v>
      </c>
      <c r="H744" t="s">
        <v>15</v>
      </c>
      <c r="I744" t="s">
        <v>22</v>
      </c>
      <c r="J744">
        <v>2</v>
      </c>
      <c r="K744" t="s">
        <v>17</v>
      </c>
      <c r="L744" t="s">
        <v>18</v>
      </c>
      <c r="M744" s="5">
        <v>15.173076923076923</v>
      </c>
      <c r="N744">
        <v>1</v>
      </c>
      <c r="O744">
        <v>3</v>
      </c>
    </row>
    <row r="745" spans="2:15" x14ac:dyDescent="0.3">
      <c r="B745">
        <v>26</v>
      </c>
      <c r="C745" t="s">
        <v>18</v>
      </c>
      <c r="D745">
        <v>805.3360655737705</v>
      </c>
      <c r="E745">
        <v>2</v>
      </c>
      <c r="F745">
        <v>1018</v>
      </c>
      <c r="G745">
        <v>4</v>
      </c>
      <c r="H745" t="s">
        <v>19</v>
      </c>
      <c r="I745" t="s">
        <v>24</v>
      </c>
      <c r="J745">
        <v>4</v>
      </c>
      <c r="K745" t="s">
        <v>21</v>
      </c>
      <c r="L745" t="s">
        <v>18</v>
      </c>
      <c r="M745" s="5">
        <v>15.345132743362832</v>
      </c>
      <c r="N745">
        <v>2</v>
      </c>
      <c r="O745">
        <v>3</v>
      </c>
    </row>
    <row r="746" spans="2:15" x14ac:dyDescent="0.3">
      <c r="B746">
        <v>22</v>
      </c>
      <c r="C746" t="s">
        <v>18</v>
      </c>
      <c r="D746">
        <v>217</v>
      </c>
      <c r="E746">
        <v>8</v>
      </c>
      <c r="F746">
        <v>1019</v>
      </c>
      <c r="G746">
        <v>2</v>
      </c>
      <c r="H746" t="s">
        <v>19</v>
      </c>
      <c r="I746" t="s">
        <v>22</v>
      </c>
      <c r="J746">
        <v>1</v>
      </c>
      <c r="K746" t="s">
        <v>21</v>
      </c>
      <c r="L746" t="s">
        <v>18</v>
      </c>
      <c r="M746" s="5">
        <v>15</v>
      </c>
      <c r="N746">
        <v>1</v>
      </c>
      <c r="O746">
        <v>2</v>
      </c>
    </row>
    <row r="747" spans="2:15" x14ac:dyDescent="0.3">
      <c r="B747">
        <v>48</v>
      </c>
      <c r="C747" t="s">
        <v>18</v>
      </c>
      <c r="D747">
        <v>277</v>
      </c>
      <c r="E747">
        <v>6</v>
      </c>
      <c r="F747">
        <v>1022</v>
      </c>
      <c r="G747">
        <v>1</v>
      </c>
      <c r="H747" t="s">
        <v>19</v>
      </c>
      <c r="I747" t="s">
        <v>25</v>
      </c>
      <c r="J747">
        <v>3</v>
      </c>
      <c r="K747" t="s">
        <v>17</v>
      </c>
      <c r="L747" t="s">
        <v>18</v>
      </c>
      <c r="M747" s="5">
        <v>13</v>
      </c>
      <c r="N747">
        <v>4</v>
      </c>
      <c r="O747">
        <v>3</v>
      </c>
    </row>
    <row r="748" spans="2:15" x14ac:dyDescent="0.3">
      <c r="B748">
        <v>48</v>
      </c>
      <c r="C748" t="s">
        <v>18</v>
      </c>
      <c r="D748">
        <v>1355</v>
      </c>
      <c r="E748">
        <v>4</v>
      </c>
      <c r="F748">
        <v>1024</v>
      </c>
      <c r="G748">
        <v>3</v>
      </c>
      <c r="H748" t="s">
        <v>19</v>
      </c>
      <c r="I748" t="s">
        <v>25</v>
      </c>
      <c r="J748">
        <v>3</v>
      </c>
      <c r="K748" t="s">
        <v>17</v>
      </c>
      <c r="L748" t="s">
        <v>18</v>
      </c>
      <c r="M748" s="5">
        <v>14</v>
      </c>
      <c r="N748">
        <v>2</v>
      </c>
      <c r="O748">
        <v>3</v>
      </c>
    </row>
    <row r="749" spans="2:15" x14ac:dyDescent="0.3">
      <c r="B749">
        <v>41</v>
      </c>
      <c r="C749" t="s">
        <v>18</v>
      </c>
      <c r="D749">
        <v>549</v>
      </c>
      <c r="E749">
        <v>7</v>
      </c>
      <c r="F749">
        <v>1025</v>
      </c>
      <c r="G749">
        <v>4</v>
      </c>
      <c r="H749" t="s">
        <v>15</v>
      </c>
      <c r="I749" t="s">
        <v>24</v>
      </c>
      <c r="J749">
        <v>3</v>
      </c>
      <c r="K749" t="s">
        <v>17</v>
      </c>
      <c r="L749" t="s">
        <v>18</v>
      </c>
      <c r="M749" s="5">
        <v>14</v>
      </c>
      <c r="N749">
        <v>2</v>
      </c>
      <c r="O749">
        <v>3</v>
      </c>
    </row>
    <row r="750" spans="2:15" x14ac:dyDescent="0.3">
      <c r="B750">
        <v>39</v>
      </c>
      <c r="C750" t="s">
        <v>18</v>
      </c>
      <c r="D750">
        <v>466</v>
      </c>
      <c r="E750">
        <v>1</v>
      </c>
      <c r="F750">
        <v>1026</v>
      </c>
      <c r="G750">
        <v>4</v>
      </c>
      <c r="H750" t="s">
        <v>15</v>
      </c>
      <c r="I750" t="s">
        <v>24</v>
      </c>
      <c r="J750">
        <v>4</v>
      </c>
      <c r="K750" t="s">
        <v>21</v>
      </c>
      <c r="L750" t="s">
        <v>18</v>
      </c>
      <c r="M750" s="5">
        <v>16</v>
      </c>
      <c r="N750">
        <v>3</v>
      </c>
      <c r="O750">
        <v>3</v>
      </c>
    </row>
    <row r="751" spans="2:15" x14ac:dyDescent="0.3">
      <c r="B751">
        <v>27</v>
      </c>
      <c r="C751" t="s">
        <v>18</v>
      </c>
      <c r="D751">
        <v>1055</v>
      </c>
      <c r="E751">
        <v>2</v>
      </c>
      <c r="F751">
        <v>1027</v>
      </c>
      <c r="G751">
        <v>1</v>
      </c>
      <c r="H751" t="s">
        <v>15</v>
      </c>
      <c r="I751" t="s">
        <v>24</v>
      </c>
      <c r="J751">
        <v>4</v>
      </c>
      <c r="K751" t="s">
        <v>21</v>
      </c>
      <c r="L751" t="s">
        <v>18</v>
      </c>
      <c r="M751" s="5">
        <v>18</v>
      </c>
      <c r="N751">
        <v>2</v>
      </c>
      <c r="O751">
        <v>3</v>
      </c>
    </row>
    <row r="752" spans="2:15" x14ac:dyDescent="0.3">
      <c r="B752">
        <v>35</v>
      </c>
      <c r="C752" t="s">
        <v>18</v>
      </c>
      <c r="D752">
        <v>802</v>
      </c>
      <c r="E752">
        <v>10</v>
      </c>
      <c r="F752">
        <v>1028</v>
      </c>
      <c r="G752">
        <v>2</v>
      </c>
      <c r="H752" t="s">
        <v>19</v>
      </c>
      <c r="I752" t="s">
        <v>22</v>
      </c>
      <c r="J752">
        <v>4</v>
      </c>
      <c r="K752" t="s">
        <v>23</v>
      </c>
      <c r="L752" t="s">
        <v>18</v>
      </c>
      <c r="M752" s="5">
        <v>20</v>
      </c>
      <c r="N752">
        <v>1</v>
      </c>
      <c r="O752">
        <v>2</v>
      </c>
    </row>
    <row r="753" spans="2:15" x14ac:dyDescent="0.3">
      <c r="B753">
        <v>42</v>
      </c>
      <c r="C753" t="s">
        <v>18</v>
      </c>
      <c r="D753">
        <v>265</v>
      </c>
      <c r="E753">
        <v>5</v>
      </c>
      <c r="F753">
        <v>1029</v>
      </c>
      <c r="G753">
        <v>4</v>
      </c>
      <c r="H753" t="s">
        <v>19</v>
      </c>
      <c r="I753" t="s">
        <v>26</v>
      </c>
      <c r="J753">
        <v>3</v>
      </c>
      <c r="K753" t="s">
        <v>21</v>
      </c>
      <c r="L753" t="s">
        <v>18</v>
      </c>
      <c r="M753" s="5">
        <v>13</v>
      </c>
      <c r="N753">
        <v>2</v>
      </c>
      <c r="O753">
        <v>4</v>
      </c>
    </row>
    <row r="754" spans="2:15" x14ac:dyDescent="0.3">
      <c r="B754">
        <v>50</v>
      </c>
      <c r="C754" t="s">
        <v>18</v>
      </c>
      <c r="D754">
        <v>804</v>
      </c>
      <c r="E754">
        <v>9</v>
      </c>
      <c r="F754">
        <v>1030</v>
      </c>
      <c r="G754">
        <v>1</v>
      </c>
      <c r="H754" t="s">
        <v>19</v>
      </c>
      <c r="I754" t="s">
        <v>22</v>
      </c>
      <c r="J754">
        <v>4</v>
      </c>
      <c r="K754" t="s">
        <v>21</v>
      </c>
      <c r="L754" t="s">
        <v>18</v>
      </c>
      <c r="M754" s="5">
        <v>18</v>
      </c>
      <c r="N754">
        <v>2</v>
      </c>
      <c r="O754">
        <v>3</v>
      </c>
    </row>
    <row r="755" spans="2:15" x14ac:dyDescent="0.3">
      <c r="B755">
        <v>59</v>
      </c>
      <c r="C755" t="s">
        <v>18</v>
      </c>
      <c r="D755">
        <v>715</v>
      </c>
      <c r="E755">
        <v>2</v>
      </c>
      <c r="F755">
        <v>1032</v>
      </c>
      <c r="G755">
        <v>3</v>
      </c>
      <c r="H755" t="s">
        <v>15</v>
      </c>
      <c r="I755" t="s">
        <v>24</v>
      </c>
      <c r="J755">
        <v>4</v>
      </c>
      <c r="K755" t="s">
        <v>17</v>
      </c>
      <c r="L755" t="s">
        <v>14</v>
      </c>
      <c r="M755" s="5">
        <v>13</v>
      </c>
      <c r="N755">
        <v>1</v>
      </c>
      <c r="O755">
        <v>3</v>
      </c>
    </row>
    <row r="756" spans="2:15" x14ac:dyDescent="0.3">
      <c r="B756">
        <v>37</v>
      </c>
      <c r="C756" t="s">
        <v>14</v>
      </c>
      <c r="D756">
        <v>1141</v>
      </c>
      <c r="E756">
        <v>11</v>
      </c>
      <c r="F756">
        <v>1033</v>
      </c>
      <c r="G756">
        <v>1</v>
      </c>
      <c r="H756" t="s">
        <v>15</v>
      </c>
      <c r="I756" t="s">
        <v>25</v>
      </c>
      <c r="J756">
        <v>2</v>
      </c>
      <c r="K756" t="s">
        <v>21</v>
      </c>
      <c r="L756" t="s">
        <v>18</v>
      </c>
      <c r="M756" s="5">
        <v>15</v>
      </c>
      <c r="N756">
        <v>1</v>
      </c>
      <c r="O756">
        <v>1</v>
      </c>
    </row>
    <row r="757" spans="2:15" x14ac:dyDescent="0.3">
      <c r="B757">
        <v>55</v>
      </c>
      <c r="C757" t="s">
        <v>18</v>
      </c>
      <c r="D757">
        <v>843.5826086956522</v>
      </c>
      <c r="E757">
        <v>18</v>
      </c>
      <c r="F757">
        <v>1034</v>
      </c>
      <c r="G757">
        <v>3</v>
      </c>
      <c r="H757" t="s">
        <v>19</v>
      </c>
      <c r="I757" t="s">
        <v>25</v>
      </c>
      <c r="J757">
        <v>2</v>
      </c>
      <c r="K757" t="s">
        <v>21</v>
      </c>
      <c r="L757" t="s">
        <v>14</v>
      </c>
      <c r="M757" s="5">
        <v>14</v>
      </c>
      <c r="N757">
        <v>4</v>
      </c>
      <c r="O757">
        <v>3</v>
      </c>
    </row>
    <row r="758" spans="2:15" x14ac:dyDescent="0.3">
      <c r="B758">
        <v>41</v>
      </c>
      <c r="C758" t="s">
        <v>18</v>
      </c>
      <c r="D758">
        <v>247</v>
      </c>
      <c r="E758">
        <v>7</v>
      </c>
      <c r="F758">
        <v>1035</v>
      </c>
      <c r="G758">
        <v>2</v>
      </c>
      <c r="H758" t="s">
        <v>15</v>
      </c>
      <c r="I758" t="s">
        <v>28</v>
      </c>
      <c r="J758">
        <v>3</v>
      </c>
      <c r="K758" t="s">
        <v>23</v>
      </c>
      <c r="L758" t="s">
        <v>18</v>
      </c>
      <c r="M758" s="5">
        <v>22</v>
      </c>
      <c r="N758">
        <v>2</v>
      </c>
      <c r="O758">
        <v>3</v>
      </c>
    </row>
    <row r="759" spans="2:15" x14ac:dyDescent="0.3">
      <c r="B759">
        <v>38</v>
      </c>
      <c r="C759" t="s">
        <v>18</v>
      </c>
      <c r="D759">
        <v>1035</v>
      </c>
      <c r="E759">
        <v>3</v>
      </c>
      <c r="F759">
        <v>1036</v>
      </c>
      <c r="G759">
        <v>2</v>
      </c>
      <c r="H759" t="s">
        <v>19</v>
      </c>
      <c r="I759" t="s">
        <v>16</v>
      </c>
      <c r="J759">
        <v>4</v>
      </c>
      <c r="K759" t="s">
        <v>17</v>
      </c>
      <c r="L759" t="s">
        <v>14</v>
      </c>
      <c r="M759" s="5">
        <v>12</v>
      </c>
      <c r="N759">
        <v>3</v>
      </c>
      <c r="O759">
        <v>3</v>
      </c>
    </row>
    <row r="760" spans="2:15" x14ac:dyDescent="0.3">
      <c r="B760">
        <v>26</v>
      </c>
      <c r="C760" t="s">
        <v>14</v>
      </c>
      <c r="D760">
        <v>787.54826254826253</v>
      </c>
      <c r="E760">
        <v>29</v>
      </c>
      <c r="F760">
        <v>1037</v>
      </c>
      <c r="G760">
        <v>2</v>
      </c>
      <c r="H760" t="s">
        <v>19</v>
      </c>
      <c r="I760" t="s">
        <v>16</v>
      </c>
      <c r="J760">
        <v>1</v>
      </c>
      <c r="K760" t="s">
        <v>17</v>
      </c>
      <c r="L760" t="s">
        <v>18</v>
      </c>
      <c r="M760" s="5">
        <v>18</v>
      </c>
      <c r="N760">
        <v>4</v>
      </c>
      <c r="O760">
        <v>3</v>
      </c>
    </row>
    <row r="761" spans="2:15" x14ac:dyDescent="0.3">
      <c r="B761">
        <v>52</v>
      </c>
      <c r="C761" t="s">
        <v>14</v>
      </c>
      <c r="D761">
        <v>777.51162790697674</v>
      </c>
      <c r="E761">
        <v>2</v>
      </c>
      <c r="F761">
        <v>1038</v>
      </c>
      <c r="G761">
        <v>1</v>
      </c>
      <c r="H761" t="s">
        <v>15</v>
      </c>
      <c r="I761" t="s">
        <v>26</v>
      </c>
      <c r="J761">
        <v>4</v>
      </c>
      <c r="K761" t="s">
        <v>21</v>
      </c>
      <c r="L761" t="s">
        <v>18</v>
      </c>
      <c r="M761" s="5">
        <v>15</v>
      </c>
      <c r="N761">
        <v>4</v>
      </c>
      <c r="O761">
        <v>3</v>
      </c>
    </row>
    <row r="762" spans="2:15" x14ac:dyDescent="0.3">
      <c r="B762">
        <v>44</v>
      </c>
      <c r="C762" t="s">
        <v>18</v>
      </c>
      <c r="D762">
        <v>1448</v>
      </c>
      <c r="E762">
        <v>28</v>
      </c>
      <c r="F762">
        <v>1039</v>
      </c>
      <c r="G762">
        <v>4</v>
      </c>
      <c r="H762" t="s">
        <v>15</v>
      </c>
      <c r="I762" t="s">
        <v>16</v>
      </c>
      <c r="J762">
        <v>4</v>
      </c>
      <c r="K762" t="s">
        <v>21</v>
      </c>
      <c r="L762" t="s">
        <v>14</v>
      </c>
      <c r="M762" s="5">
        <v>18</v>
      </c>
      <c r="N762">
        <v>3</v>
      </c>
      <c r="O762">
        <v>3</v>
      </c>
    </row>
    <row r="763" spans="2:15" x14ac:dyDescent="0.3">
      <c r="B763">
        <v>50</v>
      </c>
      <c r="C763" t="s">
        <v>18</v>
      </c>
      <c r="D763">
        <v>145</v>
      </c>
      <c r="E763">
        <v>1</v>
      </c>
      <c r="F763">
        <v>1040</v>
      </c>
      <c r="G763">
        <v>4</v>
      </c>
      <c r="H763" t="s">
        <v>15</v>
      </c>
      <c r="I763" t="s">
        <v>16</v>
      </c>
      <c r="J763">
        <v>3</v>
      </c>
      <c r="K763" t="s">
        <v>21</v>
      </c>
      <c r="L763" t="s">
        <v>18</v>
      </c>
      <c r="M763" s="5">
        <v>12</v>
      </c>
      <c r="N763">
        <v>1</v>
      </c>
      <c r="O763">
        <v>3</v>
      </c>
    </row>
    <row r="764" spans="2:15" x14ac:dyDescent="0.3">
      <c r="B764">
        <v>36</v>
      </c>
      <c r="C764" t="s">
        <v>14</v>
      </c>
      <c r="D764">
        <v>776.33181818181822</v>
      </c>
      <c r="E764">
        <v>16</v>
      </c>
      <c r="F764">
        <v>1042</v>
      </c>
      <c r="G764">
        <v>3</v>
      </c>
      <c r="H764" t="s">
        <v>15</v>
      </c>
      <c r="I764" t="s">
        <v>22</v>
      </c>
      <c r="J764">
        <v>1</v>
      </c>
      <c r="K764" t="s">
        <v>17</v>
      </c>
      <c r="L764" t="s">
        <v>18</v>
      </c>
      <c r="M764" s="5">
        <v>16</v>
      </c>
      <c r="N764">
        <v>3</v>
      </c>
      <c r="O764">
        <v>3</v>
      </c>
    </row>
    <row r="765" spans="2:15" x14ac:dyDescent="0.3">
      <c r="B765">
        <v>39</v>
      </c>
      <c r="C765" t="s">
        <v>18</v>
      </c>
      <c r="D765">
        <v>945</v>
      </c>
      <c r="E765">
        <v>22</v>
      </c>
      <c r="F765">
        <v>1043</v>
      </c>
      <c r="G765">
        <v>4</v>
      </c>
      <c r="H765" t="s">
        <v>15</v>
      </c>
      <c r="I765" t="s">
        <v>24</v>
      </c>
      <c r="J765">
        <v>1</v>
      </c>
      <c r="K765" t="s">
        <v>17</v>
      </c>
      <c r="L765" t="s">
        <v>14</v>
      </c>
      <c r="M765" s="5">
        <v>13</v>
      </c>
      <c r="N765">
        <v>3</v>
      </c>
      <c r="O765">
        <v>3</v>
      </c>
    </row>
    <row r="766" spans="2:15" x14ac:dyDescent="0.3">
      <c r="B766">
        <v>33</v>
      </c>
      <c r="C766" t="s">
        <v>18</v>
      </c>
      <c r="D766">
        <v>1038</v>
      </c>
      <c r="E766">
        <v>8</v>
      </c>
      <c r="F766">
        <v>1044</v>
      </c>
      <c r="G766">
        <v>2</v>
      </c>
      <c r="H766" t="s">
        <v>15</v>
      </c>
      <c r="I766" t="s">
        <v>27</v>
      </c>
      <c r="J766">
        <v>4</v>
      </c>
      <c r="K766" t="s">
        <v>17</v>
      </c>
      <c r="L766" t="s">
        <v>18</v>
      </c>
      <c r="M766" s="5">
        <v>19</v>
      </c>
      <c r="N766">
        <v>4</v>
      </c>
      <c r="O766">
        <v>2</v>
      </c>
    </row>
    <row r="767" spans="2:15" x14ac:dyDescent="0.3">
      <c r="B767">
        <v>45</v>
      </c>
      <c r="C767" t="s">
        <v>18</v>
      </c>
      <c r="D767">
        <v>1234</v>
      </c>
      <c r="E767">
        <v>11</v>
      </c>
      <c r="F767">
        <v>1045</v>
      </c>
      <c r="G767">
        <v>4</v>
      </c>
      <c r="H767" t="s">
        <v>15</v>
      </c>
      <c r="I767" t="s">
        <v>26</v>
      </c>
      <c r="J767">
        <v>4</v>
      </c>
      <c r="K767" t="s">
        <v>21</v>
      </c>
      <c r="L767" t="s">
        <v>18</v>
      </c>
      <c r="M767" s="5">
        <v>13</v>
      </c>
      <c r="N767">
        <v>2</v>
      </c>
      <c r="O767">
        <v>4</v>
      </c>
    </row>
    <row r="768" spans="2:15" x14ac:dyDescent="0.3">
      <c r="B768">
        <v>32</v>
      </c>
      <c r="C768" t="s">
        <v>18</v>
      </c>
      <c r="D768">
        <v>1109</v>
      </c>
      <c r="E768">
        <v>29</v>
      </c>
      <c r="F768">
        <v>1046</v>
      </c>
      <c r="G768">
        <v>4</v>
      </c>
      <c r="H768" t="s">
        <v>15</v>
      </c>
      <c r="I768" t="s">
        <v>22</v>
      </c>
      <c r="J768">
        <v>3</v>
      </c>
      <c r="K768" t="s">
        <v>17</v>
      </c>
      <c r="L768" t="s">
        <v>18</v>
      </c>
      <c r="M768" s="5">
        <v>12</v>
      </c>
      <c r="N768">
        <v>2</v>
      </c>
      <c r="O768">
        <v>3</v>
      </c>
    </row>
    <row r="769" spans="2:15" x14ac:dyDescent="0.3">
      <c r="B769">
        <v>34</v>
      </c>
      <c r="C769" t="s">
        <v>18</v>
      </c>
      <c r="D769">
        <v>216</v>
      </c>
      <c r="E769">
        <v>1</v>
      </c>
      <c r="F769">
        <v>1047</v>
      </c>
      <c r="G769">
        <v>2</v>
      </c>
      <c r="H769" t="s">
        <v>19</v>
      </c>
      <c r="I769" t="s">
        <v>16</v>
      </c>
      <c r="J769">
        <v>4</v>
      </c>
      <c r="K769" t="s">
        <v>23</v>
      </c>
      <c r="L769" t="s">
        <v>18</v>
      </c>
      <c r="M769" s="5">
        <v>11</v>
      </c>
      <c r="N769">
        <v>4</v>
      </c>
      <c r="O769">
        <v>2</v>
      </c>
    </row>
    <row r="770" spans="2:15" x14ac:dyDescent="0.3">
      <c r="B770">
        <v>59</v>
      </c>
      <c r="C770" t="s">
        <v>18</v>
      </c>
      <c r="D770">
        <v>1089</v>
      </c>
      <c r="E770">
        <v>1</v>
      </c>
      <c r="F770">
        <v>1048</v>
      </c>
      <c r="G770">
        <v>2</v>
      </c>
      <c r="H770" t="s">
        <v>19</v>
      </c>
      <c r="I770" t="s">
        <v>26</v>
      </c>
      <c r="J770">
        <v>4</v>
      </c>
      <c r="K770" t="s">
        <v>21</v>
      </c>
      <c r="L770" t="s">
        <v>14</v>
      </c>
      <c r="M770" s="5">
        <v>14</v>
      </c>
      <c r="N770">
        <v>3</v>
      </c>
      <c r="O770">
        <v>1</v>
      </c>
    </row>
    <row r="771" spans="2:15" x14ac:dyDescent="0.3">
      <c r="B771">
        <v>45</v>
      </c>
      <c r="C771" t="s">
        <v>18</v>
      </c>
      <c r="D771">
        <v>788</v>
      </c>
      <c r="E771">
        <v>24</v>
      </c>
      <c r="F771">
        <v>1049</v>
      </c>
      <c r="G771">
        <v>2</v>
      </c>
      <c r="H771" t="s">
        <v>19</v>
      </c>
      <c r="I771" t="s">
        <v>29</v>
      </c>
      <c r="J771">
        <v>2</v>
      </c>
      <c r="K771" t="s">
        <v>17</v>
      </c>
      <c r="L771" t="s">
        <v>18</v>
      </c>
      <c r="M771" s="5">
        <v>16</v>
      </c>
      <c r="N771">
        <v>1</v>
      </c>
      <c r="O771">
        <v>3</v>
      </c>
    </row>
    <row r="772" spans="2:15" x14ac:dyDescent="0.3">
      <c r="B772">
        <v>53</v>
      </c>
      <c r="C772" t="s">
        <v>18</v>
      </c>
      <c r="D772">
        <v>124</v>
      </c>
      <c r="E772">
        <v>2</v>
      </c>
      <c r="F772">
        <v>1050</v>
      </c>
      <c r="G772">
        <v>3</v>
      </c>
      <c r="H772" t="s">
        <v>15</v>
      </c>
      <c r="I772" t="s">
        <v>16</v>
      </c>
      <c r="J772">
        <v>2</v>
      </c>
      <c r="K772" t="s">
        <v>21</v>
      </c>
      <c r="L772" t="s">
        <v>18</v>
      </c>
      <c r="M772" s="5">
        <v>12</v>
      </c>
      <c r="N772">
        <v>1</v>
      </c>
      <c r="O772">
        <v>3</v>
      </c>
    </row>
    <row r="773" spans="2:15" x14ac:dyDescent="0.3">
      <c r="B773">
        <v>36</v>
      </c>
      <c r="C773" t="s">
        <v>14</v>
      </c>
      <c r="D773">
        <v>660</v>
      </c>
      <c r="E773">
        <v>15</v>
      </c>
      <c r="F773">
        <v>1052</v>
      </c>
      <c r="G773">
        <v>1</v>
      </c>
      <c r="H773" t="s">
        <v>19</v>
      </c>
      <c r="I773" t="s">
        <v>22</v>
      </c>
      <c r="J773">
        <v>3</v>
      </c>
      <c r="K773" t="s">
        <v>23</v>
      </c>
      <c r="L773" t="s">
        <v>18</v>
      </c>
      <c r="M773" s="5">
        <v>14</v>
      </c>
      <c r="N773">
        <v>2</v>
      </c>
      <c r="O773">
        <v>2</v>
      </c>
    </row>
    <row r="774" spans="2:15" x14ac:dyDescent="0.3">
      <c r="B774">
        <v>26</v>
      </c>
      <c r="C774" t="s">
        <v>14</v>
      </c>
      <c r="D774">
        <v>773.53418803418799</v>
      </c>
      <c r="E774">
        <v>2</v>
      </c>
      <c r="F774">
        <v>1053</v>
      </c>
      <c r="G774">
        <v>1</v>
      </c>
      <c r="H774" t="s">
        <v>19</v>
      </c>
      <c r="I774" t="s">
        <v>20</v>
      </c>
      <c r="J774">
        <v>1</v>
      </c>
      <c r="K774" t="s">
        <v>21</v>
      </c>
      <c r="L774" t="s">
        <v>14</v>
      </c>
      <c r="M774" s="5">
        <v>14</v>
      </c>
      <c r="N774">
        <v>2</v>
      </c>
      <c r="O774">
        <v>3</v>
      </c>
    </row>
    <row r="775" spans="2:15" x14ac:dyDescent="0.3">
      <c r="B775">
        <v>34</v>
      </c>
      <c r="C775" t="s">
        <v>18</v>
      </c>
      <c r="D775">
        <v>1333</v>
      </c>
      <c r="E775">
        <v>10</v>
      </c>
      <c r="F775">
        <v>1055</v>
      </c>
      <c r="G775">
        <v>3</v>
      </c>
      <c r="H775" t="s">
        <v>15</v>
      </c>
      <c r="I775" t="s">
        <v>27</v>
      </c>
      <c r="J775">
        <v>3</v>
      </c>
      <c r="K775" t="s">
        <v>21</v>
      </c>
      <c r="L775" t="s">
        <v>14</v>
      </c>
      <c r="M775" s="5">
        <v>15.492537313432836</v>
      </c>
      <c r="N775">
        <v>4</v>
      </c>
      <c r="O775">
        <v>3</v>
      </c>
    </row>
    <row r="776" spans="2:15" x14ac:dyDescent="0.3">
      <c r="B776">
        <v>28</v>
      </c>
      <c r="C776" t="s">
        <v>18</v>
      </c>
      <c r="D776">
        <v>803.12121212121212</v>
      </c>
      <c r="E776">
        <v>10</v>
      </c>
      <c r="F776">
        <v>1056</v>
      </c>
      <c r="G776">
        <v>4</v>
      </c>
      <c r="H776" t="s">
        <v>19</v>
      </c>
      <c r="I776" t="s">
        <v>27</v>
      </c>
      <c r="J776">
        <v>2</v>
      </c>
      <c r="K776" t="s">
        <v>21</v>
      </c>
      <c r="L776" t="s">
        <v>18</v>
      </c>
      <c r="M776" s="5">
        <v>15.492537313432836</v>
      </c>
      <c r="N776">
        <v>2</v>
      </c>
      <c r="O776">
        <v>3</v>
      </c>
    </row>
    <row r="777" spans="2:15" x14ac:dyDescent="0.3">
      <c r="B777">
        <v>38</v>
      </c>
      <c r="C777" t="s">
        <v>18</v>
      </c>
      <c r="D777">
        <v>1186</v>
      </c>
      <c r="E777">
        <v>3</v>
      </c>
      <c r="F777">
        <v>1060</v>
      </c>
      <c r="G777">
        <v>3</v>
      </c>
      <c r="H777" t="s">
        <v>19</v>
      </c>
      <c r="I777" t="s">
        <v>20</v>
      </c>
      <c r="J777">
        <v>3</v>
      </c>
      <c r="K777" t="s">
        <v>21</v>
      </c>
      <c r="L777" t="s">
        <v>18</v>
      </c>
      <c r="M777" s="5">
        <v>16</v>
      </c>
      <c r="N777">
        <v>1</v>
      </c>
      <c r="O777">
        <v>3</v>
      </c>
    </row>
    <row r="778" spans="2:15" x14ac:dyDescent="0.3">
      <c r="B778">
        <v>50</v>
      </c>
      <c r="C778" t="s">
        <v>18</v>
      </c>
      <c r="D778">
        <v>1464</v>
      </c>
      <c r="E778">
        <v>2</v>
      </c>
      <c r="F778">
        <v>1061</v>
      </c>
      <c r="G778">
        <v>2</v>
      </c>
      <c r="H778" t="s">
        <v>19</v>
      </c>
      <c r="I778" t="s">
        <v>28</v>
      </c>
      <c r="J778">
        <v>3</v>
      </c>
      <c r="K778" t="s">
        <v>21</v>
      </c>
      <c r="L778" t="s">
        <v>14</v>
      </c>
      <c r="M778" s="5">
        <v>15.079365079365079</v>
      </c>
      <c r="N778">
        <v>4</v>
      </c>
      <c r="O778">
        <v>2</v>
      </c>
    </row>
    <row r="779" spans="2:15" x14ac:dyDescent="0.3">
      <c r="B779">
        <v>37</v>
      </c>
      <c r="C779" t="s">
        <v>18</v>
      </c>
      <c r="D779">
        <v>124</v>
      </c>
      <c r="E779">
        <v>3</v>
      </c>
      <c r="F779">
        <v>1062</v>
      </c>
      <c r="G779">
        <v>4</v>
      </c>
      <c r="H779" t="s">
        <v>15</v>
      </c>
      <c r="I779" t="s">
        <v>25</v>
      </c>
      <c r="J779">
        <v>2</v>
      </c>
      <c r="K779" t="s">
        <v>17</v>
      </c>
      <c r="L779" t="s">
        <v>18</v>
      </c>
      <c r="M779" s="5">
        <v>15</v>
      </c>
      <c r="N779">
        <v>1</v>
      </c>
      <c r="O779">
        <v>2</v>
      </c>
    </row>
    <row r="780" spans="2:15" x14ac:dyDescent="0.3">
      <c r="B780">
        <v>40</v>
      </c>
      <c r="C780" t="s">
        <v>18</v>
      </c>
      <c r="D780">
        <v>300</v>
      </c>
      <c r="E780">
        <v>26</v>
      </c>
      <c r="F780">
        <v>1066</v>
      </c>
      <c r="G780">
        <v>3</v>
      </c>
      <c r="H780" t="s">
        <v>19</v>
      </c>
      <c r="I780" t="s">
        <v>16</v>
      </c>
      <c r="J780">
        <v>1</v>
      </c>
      <c r="K780" t="s">
        <v>21</v>
      </c>
      <c r="L780" t="s">
        <v>18</v>
      </c>
      <c r="M780" s="5">
        <v>14.945945945945946</v>
      </c>
      <c r="N780">
        <v>2</v>
      </c>
      <c r="O780">
        <v>2</v>
      </c>
    </row>
    <row r="781" spans="2:15" x14ac:dyDescent="0.3">
      <c r="B781">
        <v>26</v>
      </c>
      <c r="C781" t="s">
        <v>18</v>
      </c>
      <c r="D781">
        <v>921</v>
      </c>
      <c r="E781">
        <v>1</v>
      </c>
      <c r="F781">
        <v>1068</v>
      </c>
      <c r="G781">
        <v>1</v>
      </c>
      <c r="H781" t="s">
        <v>15</v>
      </c>
      <c r="I781" t="s">
        <v>20</v>
      </c>
      <c r="J781">
        <v>3</v>
      </c>
      <c r="K781" t="s">
        <v>23</v>
      </c>
      <c r="L781" t="s">
        <v>18</v>
      </c>
      <c r="M781" s="5">
        <v>13</v>
      </c>
      <c r="N781">
        <v>3</v>
      </c>
      <c r="O781">
        <v>3</v>
      </c>
    </row>
    <row r="782" spans="2:15" x14ac:dyDescent="0.3">
      <c r="B782">
        <v>46</v>
      </c>
      <c r="C782" t="s">
        <v>18</v>
      </c>
      <c r="D782">
        <v>430</v>
      </c>
      <c r="E782">
        <v>1</v>
      </c>
      <c r="F782">
        <v>1069</v>
      </c>
      <c r="G782">
        <v>4</v>
      </c>
      <c r="H782" t="s">
        <v>19</v>
      </c>
      <c r="I782" t="s">
        <v>28</v>
      </c>
      <c r="J782">
        <v>4</v>
      </c>
      <c r="K782" t="s">
        <v>23</v>
      </c>
      <c r="L782" t="s">
        <v>18</v>
      </c>
      <c r="M782" s="5">
        <v>17</v>
      </c>
      <c r="N782">
        <v>4</v>
      </c>
      <c r="O782">
        <v>3</v>
      </c>
    </row>
    <row r="783" spans="2:15" x14ac:dyDescent="0.3">
      <c r="B783">
        <v>54</v>
      </c>
      <c r="C783" t="s">
        <v>18</v>
      </c>
      <c r="D783">
        <v>1082</v>
      </c>
      <c r="E783">
        <v>2</v>
      </c>
      <c r="F783">
        <v>1070</v>
      </c>
      <c r="G783">
        <v>3</v>
      </c>
      <c r="H783" t="s">
        <v>15</v>
      </c>
      <c r="I783" t="s">
        <v>16</v>
      </c>
      <c r="J783">
        <v>3</v>
      </c>
      <c r="K783" t="s">
        <v>21</v>
      </c>
      <c r="L783" t="s">
        <v>18</v>
      </c>
      <c r="M783" s="5">
        <v>11</v>
      </c>
      <c r="N783">
        <v>2</v>
      </c>
      <c r="O783">
        <v>3</v>
      </c>
    </row>
    <row r="784" spans="2:15" x14ac:dyDescent="0.3">
      <c r="B784">
        <v>56</v>
      </c>
      <c r="C784" t="s">
        <v>18</v>
      </c>
      <c r="D784">
        <v>1240</v>
      </c>
      <c r="E784">
        <v>9</v>
      </c>
      <c r="F784">
        <v>1071</v>
      </c>
      <c r="G784">
        <v>1</v>
      </c>
      <c r="H784" t="s">
        <v>15</v>
      </c>
      <c r="I784" t="s">
        <v>20</v>
      </c>
      <c r="J784">
        <v>3</v>
      </c>
      <c r="K784" t="s">
        <v>21</v>
      </c>
      <c r="L784" t="s">
        <v>18</v>
      </c>
      <c r="M784" s="5">
        <v>19</v>
      </c>
      <c r="N784">
        <v>2</v>
      </c>
      <c r="O784">
        <v>3</v>
      </c>
    </row>
    <row r="785" spans="2:15" x14ac:dyDescent="0.3">
      <c r="B785">
        <v>36</v>
      </c>
      <c r="C785" t="s">
        <v>18</v>
      </c>
      <c r="D785">
        <v>796</v>
      </c>
      <c r="E785">
        <v>12</v>
      </c>
      <c r="F785">
        <v>1073</v>
      </c>
      <c r="G785">
        <v>4</v>
      </c>
      <c r="H785" t="s">
        <v>15</v>
      </c>
      <c r="I785" t="s">
        <v>24</v>
      </c>
      <c r="J785">
        <v>4</v>
      </c>
      <c r="K785" t="s">
        <v>17</v>
      </c>
      <c r="L785" t="s">
        <v>18</v>
      </c>
      <c r="M785" s="5">
        <v>11</v>
      </c>
      <c r="N785">
        <v>2</v>
      </c>
      <c r="O785">
        <v>2</v>
      </c>
    </row>
    <row r="786" spans="2:15" x14ac:dyDescent="0.3">
      <c r="B786">
        <v>55</v>
      </c>
      <c r="C786" t="s">
        <v>18</v>
      </c>
      <c r="D786">
        <v>777.51162790697674</v>
      </c>
      <c r="E786">
        <v>2</v>
      </c>
      <c r="F786">
        <v>1074</v>
      </c>
      <c r="G786">
        <v>3</v>
      </c>
      <c r="H786" t="s">
        <v>19</v>
      </c>
      <c r="I786" t="s">
        <v>26</v>
      </c>
      <c r="J786">
        <v>1</v>
      </c>
      <c r="K786" t="s">
        <v>17</v>
      </c>
      <c r="L786" t="s">
        <v>18</v>
      </c>
      <c r="M786" s="5">
        <v>15</v>
      </c>
      <c r="N786">
        <v>2</v>
      </c>
      <c r="O786">
        <v>4</v>
      </c>
    </row>
    <row r="787" spans="2:15" x14ac:dyDescent="0.3">
      <c r="B787">
        <v>43</v>
      </c>
      <c r="C787" t="s">
        <v>18</v>
      </c>
      <c r="D787">
        <v>415</v>
      </c>
      <c r="E787">
        <v>25</v>
      </c>
      <c r="F787">
        <v>1076</v>
      </c>
      <c r="G787">
        <v>3</v>
      </c>
      <c r="H787" t="s">
        <v>19</v>
      </c>
      <c r="I787" t="s">
        <v>16</v>
      </c>
      <c r="J787">
        <v>4</v>
      </c>
      <c r="K787" t="s">
        <v>23</v>
      </c>
      <c r="L787" t="s">
        <v>18</v>
      </c>
      <c r="M787" s="5">
        <v>13</v>
      </c>
      <c r="N787">
        <v>3</v>
      </c>
      <c r="O787">
        <v>3</v>
      </c>
    </row>
    <row r="788" spans="2:15" x14ac:dyDescent="0.3">
      <c r="B788">
        <v>20</v>
      </c>
      <c r="C788" t="s">
        <v>14</v>
      </c>
      <c r="D788">
        <v>769</v>
      </c>
      <c r="E788">
        <v>9</v>
      </c>
      <c r="F788">
        <v>1077</v>
      </c>
      <c r="G788">
        <v>4</v>
      </c>
      <c r="H788" t="s">
        <v>15</v>
      </c>
      <c r="I788" t="s">
        <v>27</v>
      </c>
      <c r="J788">
        <v>4</v>
      </c>
      <c r="K788" t="s">
        <v>17</v>
      </c>
      <c r="L788" t="s">
        <v>14</v>
      </c>
      <c r="M788" s="5">
        <v>14</v>
      </c>
      <c r="N788">
        <v>2</v>
      </c>
      <c r="O788">
        <v>3</v>
      </c>
    </row>
    <row r="789" spans="2:15" x14ac:dyDescent="0.3">
      <c r="B789">
        <v>21</v>
      </c>
      <c r="C789" t="s">
        <v>14</v>
      </c>
      <c r="D789">
        <v>776.33181818181822</v>
      </c>
      <c r="E789">
        <v>10</v>
      </c>
      <c r="F789">
        <v>1079</v>
      </c>
      <c r="G789">
        <v>3</v>
      </c>
      <c r="H789" t="s">
        <v>15</v>
      </c>
      <c r="I789" t="s">
        <v>22</v>
      </c>
      <c r="J789">
        <v>1</v>
      </c>
      <c r="K789" t="s">
        <v>17</v>
      </c>
      <c r="L789" t="s">
        <v>18</v>
      </c>
      <c r="M789" s="5">
        <v>13</v>
      </c>
      <c r="N789">
        <v>1</v>
      </c>
      <c r="O789">
        <v>2</v>
      </c>
    </row>
    <row r="790" spans="2:15" x14ac:dyDescent="0.3">
      <c r="B790">
        <v>46</v>
      </c>
      <c r="C790" t="s">
        <v>18</v>
      </c>
      <c r="D790">
        <v>1003</v>
      </c>
      <c r="E790">
        <v>8</v>
      </c>
      <c r="F790">
        <v>1080</v>
      </c>
      <c r="G790">
        <v>4</v>
      </c>
      <c r="H790" t="s">
        <v>15</v>
      </c>
      <c r="I790" t="s">
        <v>20</v>
      </c>
      <c r="J790">
        <v>1</v>
      </c>
      <c r="K790" t="s">
        <v>23</v>
      </c>
      <c r="L790" t="s">
        <v>14</v>
      </c>
      <c r="M790" s="5">
        <v>23</v>
      </c>
      <c r="N790">
        <v>1</v>
      </c>
      <c r="O790">
        <v>3</v>
      </c>
    </row>
    <row r="791" spans="2:15" x14ac:dyDescent="0.3">
      <c r="B791">
        <v>51</v>
      </c>
      <c r="C791" t="s">
        <v>14</v>
      </c>
      <c r="D791">
        <v>1323</v>
      </c>
      <c r="E791">
        <v>4</v>
      </c>
      <c r="F791">
        <v>1081</v>
      </c>
      <c r="G791">
        <v>1</v>
      </c>
      <c r="H791" t="s">
        <v>19</v>
      </c>
      <c r="I791" t="s">
        <v>20</v>
      </c>
      <c r="J791">
        <v>3</v>
      </c>
      <c r="K791" t="s">
        <v>21</v>
      </c>
      <c r="L791" t="s">
        <v>14</v>
      </c>
      <c r="M791" s="5">
        <v>12</v>
      </c>
      <c r="N791">
        <v>3</v>
      </c>
      <c r="O791">
        <v>4</v>
      </c>
    </row>
    <row r="792" spans="2:15" x14ac:dyDescent="0.3">
      <c r="B792">
        <v>28</v>
      </c>
      <c r="C792" t="s">
        <v>14</v>
      </c>
      <c r="D792">
        <v>1366</v>
      </c>
      <c r="E792">
        <v>24</v>
      </c>
      <c r="F792">
        <v>1082</v>
      </c>
      <c r="G792">
        <v>2</v>
      </c>
      <c r="H792" t="s">
        <v>19</v>
      </c>
      <c r="I792" t="s">
        <v>25</v>
      </c>
      <c r="J792">
        <v>1</v>
      </c>
      <c r="K792" t="s">
        <v>17</v>
      </c>
      <c r="L792" t="s">
        <v>18</v>
      </c>
      <c r="M792" s="5">
        <v>12</v>
      </c>
      <c r="N792">
        <v>1</v>
      </c>
      <c r="O792">
        <v>2</v>
      </c>
    </row>
    <row r="793" spans="2:15" x14ac:dyDescent="0.3">
      <c r="B793">
        <v>26</v>
      </c>
      <c r="C793" t="s">
        <v>18</v>
      </c>
      <c r="D793">
        <v>192</v>
      </c>
      <c r="E793">
        <v>1</v>
      </c>
      <c r="F793">
        <v>1083</v>
      </c>
      <c r="G793">
        <v>1</v>
      </c>
      <c r="H793" t="s">
        <v>19</v>
      </c>
      <c r="I793" t="s">
        <v>22</v>
      </c>
      <c r="J793">
        <v>1</v>
      </c>
      <c r="K793" t="s">
        <v>21</v>
      </c>
      <c r="L793" t="s">
        <v>18</v>
      </c>
      <c r="M793" s="5">
        <v>16</v>
      </c>
      <c r="N793">
        <v>1</v>
      </c>
      <c r="O793">
        <v>3</v>
      </c>
    </row>
    <row r="794" spans="2:15" x14ac:dyDescent="0.3">
      <c r="B794">
        <v>30</v>
      </c>
      <c r="C794" t="s">
        <v>18</v>
      </c>
      <c r="D794">
        <v>1176</v>
      </c>
      <c r="E794">
        <v>20</v>
      </c>
      <c r="F794">
        <v>1084</v>
      </c>
      <c r="G794">
        <v>3</v>
      </c>
      <c r="H794" t="s">
        <v>19</v>
      </c>
      <c r="I794" t="s">
        <v>24</v>
      </c>
      <c r="J794">
        <v>1</v>
      </c>
      <c r="K794" t="s">
        <v>21</v>
      </c>
      <c r="L794" t="s">
        <v>18</v>
      </c>
      <c r="M794" s="5">
        <v>15</v>
      </c>
      <c r="N794">
        <v>3</v>
      </c>
      <c r="O794">
        <v>2</v>
      </c>
    </row>
    <row r="795" spans="2:15" x14ac:dyDescent="0.3">
      <c r="B795">
        <v>41</v>
      </c>
      <c r="C795" t="s">
        <v>18</v>
      </c>
      <c r="D795">
        <v>509</v>
      </c>
      <c r="E795">
        <v>7</v>
      </c>
      <c r="F795">
        <v>1085</v>
      </c>
      <c r="G795">
        <v>2</v>
      </c>
      <c r="H795" t="s">
        <v>15</v>
      </c>
      <c r="I795" t="s">
        <v>20</v>
      </c>
      <c r="J795">
        <v>3</v>
      </c>
      <c r="K795" t="s">
        <v>21</v>
      </c>
      <c r="L795" t="s">
        <v>18</v>
      </c>
      <c r="M795" s="5">
        <v>13</v>
      </c>
      <c r="N795">
        <v>3</v>
      </c>
      <c r="O795">
        <v>3</v>
      </c>
    </row>
    <row r="796" spans="2:15" x14ac:dyDescent="0.3">
      <c r="B796">
        <v>38</v>
      </c>
      <c r="C796" t="s">
        <v>18</v>
      </c>
      <c r="D796">
        <v>330</v>
      </c>
      <c r="E796">
        <v>17</v>
      </c>
      <c r="F796">
        <v>1088</v>
      </c>
      <c r="G796">
        <v>3</v>
      </c>
      <c r="H796" t="s">
        <v>15</v>
      </c>
      <c r="I796" t="s">
        <v>25</v>
      </c>
      <c r="J796">
        <v>3</v>
      </c>
      <c r="K796" t="s">
        <v>21</v>
      </c>
      <c r="L796" t="s">
        <v>18</v>
      </c>
      <c r="M796" s="5">
        <v>18</v>
      </c>
      <c r="N796">
        <v>1</v>
      </c>
      <c r="O796">
        <v>2</v>
      </c>
    </row>
    <row r="797" spans="2:15" x14ac:dyDescent="0.3">
      <c r="B797">
        <v>40</v>
      </c>
      <c r="C797" t="s">
        <v>18</v>
      </c>
      <c r="D797">
        <v>1492</v>
      </c>
      <c r="E797">
        <v>20</v>
      </c>
      <c r="F797">
        <v>1092</v>
      </c>
      <c r="G797">
        <v>1</v>
      </c>
      <c r="H797" t="s">
        <v>19</v>
      </c>
      <c r="I797" t="s">
        <v>25</v>
      </c>
      <c r="J797">
        <v>4</v>
      </c>
      <c r="K797" t="s">
        <v>21</v>
      </c>
      <c r="L797" t="s">
        <v>18</v>
      </c>
      <c r="M797" s="5">
        <v>20</v>
      </c>
      <c r="N797">
        <v>4</v>
      </c>
      <c r="O797">
        <v>3</v>
      </c>
    </row>
    <row r="798" spans="2:15" x14ac:dyDescent="0.3">
      <c r="B798">
        <v>27</v>
      </c>
      <c r="C798" t="s">
        <v>18</v>
      </c>
      <c r="D798">
        <v>776.33181818181822</v>
      </c>
      <c r="E798">
        <v>8</v>
      </c>
      <c r="F798">
        <v>1094</v>
      </c>
      <c r="G798">
        <v>1</v>
      </c>
      <c r="H798" t="s">
        <v>19</v>
      </c>
      <c r="I798" t="s">
        <v>22</v>
      </c>
      <c r="J798">
        <v>3</v>
      </c>
      <c r="K798" t="s">
        <v>21</v>
      </c>
      <c r="L798" t="s">
        <v>18</v>
      </c>
      <c r="M798" s="5">
        <v>19</v>
      </c>
      <c r="N798">
        <v>4</v>
      </c>
      <c r="O798">
        <v>3</v>
      </c>
    </row>
    <row r="799" spans="2:15" x14ac:dyDescent="0.3">
      <c r="B799">
        <v>55</v>
      </c>
      <c r="C799" t="s">
        <v>18</v>
      </c>
      <c r="D799">
        <v>1091</v>
      </c>
      <c r="E799">
        <v>2</v>
      </c>
      <c r="F799">
        <v>1096</v>
      </c>
      <c r="G799">
        <v>4</v>
      </c>
      <c r="H799" t="s">
        <v>19</v>
      </c>
      <c r="I799" t="s">
        <v>24</v>
      </c>
      <c r="J799">
        <v>2</v>
      </c>
      <c r="K799" t="s">
        <v>21</v>
      </c>
      <c r="L799" t="s">
        <v>18</v>
      </c>
      <c r="M799" s="5">
        <v>18</v>
      </c>
      <c r="N799">
        <v>2</v>
      </c>
      <c r="O799">
        <v>3</v>
      </c>
    </row>
    <row r="800" spans="2:15" x14ac:dyDescent="0.3">
      <c r="B800">
        <v>28</v>
      </c>
      <c r="C800" t="s">
        <v>18</v>
      </c>
      <c r="D800">
        <v>857</v>
      </c>
      <c r="E800">
        <v>10</v>
      </c>
      <c r="F800">
        <v>1097</v>
      </c>
      <c r="G800">
        <v>3</v>
      </c>
      <c r="H800" t="s">
        <v>15</v>
      </c>
      <c r="I800" t="s">
        <v>20</v>
      </c>
      <c r="J800">
        <v>3</v>
      </c>
      <c r="K800" t="s">
        <v>17</v>
      </c>
      <c r="L800" t="s">
        <v>18</v>
      </c>
      <c r="M800" s="5">
        <v>13</v>
      </c>
      <c r="N800">
        <v>4</v>
      </c>
      <c r="O800">
        <v>4</v>
      </c>
    </row>
    <row r="801" spans="2:15" x14ac:dyDescent="0.3">
      <c r="B801">
        <v>44</v>
      </c>
      <c r="C801" t="s">
        <v>14</v>
      </c>
      <c r="D801">
        <v>1376</v>
      </c>
      <c r="E801">
        <v>1</v>
      </c>
      <c r="F801">
        <v>1098</v>
      </c>
      <c r="G801">
        <v>2</v>
      </c>
      <c r="H801" t="s">
        <v>19</v>
      </c>
      <c r="I801" t="s">
        <v>29</v>
      </c>
      <c r="J801">
        <v>1</v>
      </c>
      <c r="K801" t="s">
        <v>21</v>
      </c>
      <c r="L801" t="s">
        <v>18</v>
      </c>
      <c r="M801" s="5">
        <v>14</v>
      </c>
      <c r="N801">
        <v>4</v>
      </c>
      <c r="O801">
        <v>3</v>
      </c>
    </row>
    <row r="802" spans="2:15" x14ac:dyDescent="0.3">
      <c r="B802">
        <v>33</v>
      </c>
      <c r="C802" t="s">
        <v>18</v>
      </c>
      <c r="D802">
        <v>654</v>
      </c>
      <c r="E802">
        <v>5</v>
      </c>
      <c r="F802">
        <v>1099</v>
      </c>
      <c r="G802">
        <v>4</v>
      </c>
      <c r="H802" t="s">
        <v>19</v>
      </c>
      <c r="I802" t="s">
        <v>25</v>
      </c>
      <c r="J802">
        <v>4</v>
      </c>
      <c r="K802" t="s">
        <v>23</v>
      </c>
      <c r="L802" t="s">
        <v>18</v>
      </c>
      <c r="M802" s="5">
        <v>15</v>
      </c>
      <c r="N802">
        <v>3</v>
      </c>
      <c r="O802">
        <v>3</v>
      </c>
    </row>
    <row r="803" spans="2:15" x14ac:dyDescent="0.3">
      <c r="B803">
        <v>35</v>
      </c>
      <c r="C803" t="s">
        <v>14</v>
      </c>
      <c r="D803">
        <v>1204</v>
      </c>
      <c r="E803">
        <v>4</v>
      </c>
      <c r="F803">
        <v>1100</v>
      </c>
      <c r="G803">
        <v>4</v>
      </c>
      <c r="H803" t="s">
        <v>19</v>
      </c>
      <c r="I803" t="s">
        <v>16</v>
      </c>
      <c r="J803">
        <v>1</v>
      </c>
      <c r="K803" t="s">
        <v>17</v>
      </c>
      <c r="L803" t="s">
        <v>14</v>
      </c>
      <c r="M803" s="5">
        <v>22</v>
      </c>
      <c r="N803">
        <v>1</v>
      </c>
      <c r="O803">
        <v>3</v>
      </c>
    </row>
    <row r="804" spans="2:15" x14ac:dyDescent="0.3">
      <c r="B804">
        <v>33</v>
      </c>
      <c r="C804" t="s">
        <v>14</v>
      </c>
      <c r="D804">
        <v>827</v>
      </c>
      <c r="E804">
        <v>29</v>
      </c>
      <c r="F804">
        <v>1101</v>
      </c>
      <c r="G804">
        <v>1</v>
      </c>
      <c r="H804" t="s">
        <v>15</v>
      </c>
      <c r="I804" t="s">
        <v>20</v>
      </c>
      <c r="J804">
        <v>3</v>
      </c>
      <c r="K804" t="s">
        <v>17</v>
      </c>
      <c r="L804" t="s">
        <v>18</v>
      </c>
      <c r="M804" s="5">
        <v>22</v>
      </c>
      <c r="N804">
        <v>2</v>
      </c>
      <c r="O804">
        <v>3</v>
      </c>
    </row>
    <row r="805" spans="2:15" x14ac:dyDescent="0.3">
      <c r="B805">
        <v>28</v>
      </c>
      <c r="C805" t="s">
        <v>18</v>
      </c>
      <c r="D805">
        <v>895</v>
      </c>
      <c r="E805">
        <v>15</v>
      </c>
      <c r="F805">
        <v>1102</v>
      </c>
      <c r="G805">
        <v>1</v>
      </c>
      <c r="H805" t="s">
        <v>19</v>
      </c>
      <c r="I805" t="s">
        <v>22</v>
      </c>
      <c r="J805">
        <v>3</v>
      </c>
      <c r="K805" t="s">
        <v>23</v>
      </c>
      <c r="L805" t="s">
        <v>18</v>
      </c>
      <c r="M805" s="5">
        <v>16</v>
      </c>
      <c r="N805">
        <v>4</v>
      </c>
      <c r="O805">
        <v>2</v>
      </c>
    </row>
    <row r="806" spans="2:15" x14ac:dyDescent="0.3">
      <c r="B806">
        <v>34</v>
      </c>
      <c r="C806" t="s">
        <v>18</v>
      </c>
      <c r="D806">
        <v>618</v>
      </c>
      <c r="E806">
        <v>3</v>
      </c>
      <c r="F806">
        <v>1103</v>
      </c>
      <c r="G806">
        <v>1</v>
      </c>
      <c r="H806" t="s">
        <v>19</v>
      </c>
      <c r="I806" t="s">
        <v>25</v>
      </c>
      <c r="J806">
        <v>4</v>
      </c>
      <c r="K806" t="s">
        <v>17</v>
      </c>
      <c r="L806" t="s">
        <v>18</v>
      </c>
      <c r="M806" s="5">
        <v>17</v>
      </c>
      <c r="N806">
        <v>3</v>
      </c>
      <c r="O806">
        <v>2</v>
      </c>
    </row>
    <row r="807" spans="2:15" x14ac:dyDescent="0.3">
      <c r="B807">
        <v>37</v>
      </c>
      <c r="C807" t="s">
        <v>18</v>
      </c>
      <c r="D807">
        <v>309</v>
      </c>
      <c r="E807">
        <v>10</v>
      </c>
      <c r="F807">
        <v>1105</v>
      </c>
      <c r="G807">
        <v>4</v>
      </c>
      <c r="H807" t="s">
        <v>15</v>
      </c>
      <c r="I807" t="s">
        <v>16</v>
      </c>
      <c r="J807">
        <v>4</v>
      </c>
      <c r="K807" t="s">
        <v>23</v>
      </c>
      <c r="L807" t="s">
        <v>14</v>
      </c>
      <c r="M807" s="5">
        <v>14</v>
      </c>
      <c r="N807">
        <v>3</v>
      </c>
      <c r="O807">
        <v>3</v>
      </c>
    </row>
    <row r="808" spans="2:15" x14ac:dyDescent="0.3">
      <c r="B808">
        <v>25</v>
      </c>
      <c r="C808" t="s">
        <v>14</v>
      </c>
      <c r="D808">
        <v>1219</v>
      </c>
      <c r="E808">
        <v>4</v>
      </c>
      <c r="F808">
        <v>1106</v>
      </c>
      <c r="G808">
        <v>4</v>
      </c>
      <c r="H808" t="s">
        <v>19</v>
      </c>
      <c r="I808" t="s">
        <v>22</v>
      </c>
      <c r="J808">
        <v>4</v>
      </c>
      <c r="K808" t="s">
        <v>21</v>
      </c>
      <c r="L808" t="s">
        <v>14</v>
      </c>
      <c r="M808" s="5">
        <v>15</v>
      </c>
      <c r="N808">
        <v>2</v>
      </c>
      <c r="O808">
        <v>4</v>
      </c>
    </row>
    <row r="809" spans="2:15" x14ac:dyDescent="0.3">
      <c r="B809">
        <v>26</v>
      </c>
      <c r="C809" t="s">
        <v>14</v>
      </c>
      <c r="D809">
        <v>776.33181818181822</v>
      </c>
      <c r="E809">
        <v>21</v>
      </c>
      <c r="F809">
        <v>1107</v>
      </c>
      <c r="G809">
        <v>1</v>
      </c>
      <c r="H809" t="s">
        <v>19</v>
      </c>
      <c r="I809" t="s">
        <v>22</v>
      </c>
      <c r="J809">
        <v>3</v>
      </c>
      <c r="K809" t="s">
        <v>23</v>
      </c>
      <c r="L809" t="s">
        <v>18</v>
      </c>
      <c r="M809" s="5">
        <v>15.173076923076923</v>
      </c>
      <c r="N809">
        <v>3</v>
      </c>
      <c r="O809">
        <v>2</v>
      </c>
    </row>
    <row r="810" spans="2:15" x14ac:dyDescent="0.3">
      <c r="B810">
        <v>33</v>
      </c>
      <c r="C810" t="s">
        <v>14</v>
      </c>
      <c r="D810">
        <v>1017</v>
      </c>
      <c r="E810">
        <v>25</v>
      </c>
      <c r="F810">
        <v>1108</v>
      </c>
      <c r="G810">
        <v>1</v>
      </c>
      <c r="H810" t="s">
        <v>19</v>
      </c>
      <c r="I810" t="s">
        <v>20</v>
      </c>
      <c r="J810">
        <v>2</v>
      </c>
      <c r="K810" t="s">
        <v>17</v>
      </c>
      <c r="L810" t="s">
        <v>14</v>
      </c>
      <c r="M810" s="5">
        <v>20</v>
      </c>
      <c r="N810">
        <v>2</v>
      </c>
      <c r="O810">
        <v>3</v>
      </c>
    </row>
    <row r="811" spans="2:15" x14ac:dyDescent="0.3">
      <c r="B811">
        <v>42</v>
      </c>
      <c r="C811" t="s">
        <v>18</v>
      </c>
      <c r="D811">
        <v>469</v>
      </c>
      <c r="E811">
        <v>2</v>
      </c>
      <c r="F811">
        <v>1109</v>
      </c>
      <c r="G811">
        <v>4</v>
      </c>
      <c r="H811" t="s">
        <v>19</v>
      </c>
      <c r="I811" t="s">
        <v>26</v>
      </c>
      <c r="J811">
        <v>1</v>
      </c>
      <c r="K811" t="s">
        <v>21</v>
      </c>
      <c r="L811" t="s">
        <v>18</v>
      </c>
      <c r="M811" s="5">
        <v>17</v>
      </c>
      <c r="N811">
        <v>4</v>
      </c>
      <c r="O811">
        <v>3</v>
      </c>
    </row>
    <row r="812" spans="2:15" x14ac:dyDescent="0.3">
      <c r="B812">
        <v>28</v>
      </c>
      <c r="C812" t="s">
        <v>14</v>
      </c>
      <c r="D812">
        <v>1009</v>
      </c>
      <c r="E812">
        <v>1</v>
      </c>
      <c r="F812">
        <v>1111</v>
      </c>
      <c r="G812">
        <v>1</v>
      </c>
      <c r="H812" t="s">
        <v>19</v>
      </c>
      <c r="I812" t="s">
        <v>22</v>
      </c>
      <c r="J812">
        <v>2</v>
      </c>
      <c r="K812" t="s">
        <v>23</v>
      </c>
      <c r="L812" t="s">
        <v>18</v>
      </c>
      <c r="M812" s="5">
        <v>15</v>
      </c>
      <c r="N812">
        <v>1</v>
      </c>
      <c r="O812">
        <v>3</v>
      </c>
    </row>
    <row r="813" spans="2:15" x14ac:dyDescent="0.3">
      <c r="B813">
        <v>50</v>
      </c>
      <c r="C813" t="s">
        <v>14</v>
      </c>
      <c r="D813">
        <v>959</v>
      </c>
      <c r="E813">
        <v>1</v>
      </c>
      <c r="F813">
        <v>1113</v>
      </c>
      <c r="G813">
        <v>4</v>
      </c>
      <c r="H813" t="s">
        <v>19</v>
      </c>
      <c r="I813" t="s">
        <v>16</v>
      </c>
      <c r="J813">
        <v>3</v>
      </c>
      <c r="K813" t="s">
        <v>17</v>
      </c>
      <c r="L813" t="s">
        <v>14</v>
      </c>
      <c r="M813" s="5">
        <v>14.945945945945946</v>
      </c>
      <c r="N813">
        <v>4</v>
      </c>
      <c r="O813">
        <v>3</v>
      </c>
    </row>
    <row r="814" spans="2:15" x14ac:dyDescent="0.3">
      <c r="B814">
        <v>33</v>
      </c>
      <c r="C814" t="s">
        <v>18</v>
      </c>
      <c r="D814">
        <v>970</v>
      </c>
      <c r="E814">
        <v>7</v>
      </c>
      <c r="F814">
        <v>1114</v>
      </c>
      <c r="G814">
        <v>4</v>
      </c>
      <c r="H814" t="s">
        <v>15</v>
      </c>
      <c r="I814" t="s">
        <v>16</v>
      </c>
      <c r="J814">
        <v>2</v>
      </c>
      <c r="K814" t="s">
        <v>21</v>
      </c>
      <c r="L814" t="s">
        <v>18</v>
      </c>
      <c r="M814" s="5">
        <v>17</v>
      </c>
      <c r="N814">
        <v>3</v>
      </c>
      <c r="O814">
        <v>3</v>
      </c>
    </row>
    <row r="815" spans="2:15" x14ac:dyDescent="0.3">
      <c r="B815">
        <v>34</v>
      </c>
      <c r="C815" t="s">
        <v>18</v>
      </c>
      <c r="D815">
        <v>697</v>
      </c>
      <c r="E815">
        <v>3</v>
      </c>
      <c r="F815">
        <v>1115</v>
      </c>
      <c r="G815">
        <v>3</v>
      </c>
      <c r="H815" t="s">
        <v>19</v>
      </c>
      <c r="I815" t="s">
        <v>20</v>
      </c>
      <c r="J815">
        <v>4</v>
      </c>
      <c r="K815" t="s">
        <v>21</v>
      </c>
      <c r="L815" t="s">
        <v>18</v>
      </c>
      <c r="M815" s="5">
        <v>15.375527426160337</v>
      </c>
      <c r="N815">
        <v>4</v>
      </c>
      <c r="O815">
        <v>3</v>
      </c>
    </row>
    <row r="816" spans="2:15" x14ac:dyDescent="0.3">
      <c r="B816">
        <v>48</v>
      </c>
      <c r="C816" t="s">
        <v>18</v>
      </c>
      <c r="D816">
        <v>1262</v>
      </c>
      <c r="E816">
        <v>1</v>
      </c>
      <c r="F816">
        <v>1116</v>
      </c>
      <c r="G816">
        <v>1</v>
      </c>
      <c r="H816" t="s">
        <v>19</v>
      </c>
      <c r="I816" t="s">
        <v>26</v>
      </c>
      <c r="J816">
        <v>4</v>
      </c>
      <c r="K816" t="s">
        <v>17</v>
      </c>
      <c r="L816" t="s">
        <v>18</v>
      </c>
      <c r="M816" s="5">
        <v>22</v>
      </c>
      <c r="N816">
        <v>3</v>
      </c>
      <c r="O816">
        <v>2</v>
      </c>
    </row>
    <row r="817" spans="2:15" x14ac:dyDescent="0.3">
      <c r="B817">
        <v>45</v>
      </c>
      <c r="C817" t="s">
        <v>18</v>
      </c>
      <c r="D817">
        <v>1050</v>
      </c>
      <c r="E817">
        <v>9</v>
      </c>
      <c r="F817">
        <v>1117</v>
      </c>
      <c r="G817">
        <v>2</v>
      </c>
      <c r="H817" t="s">
        <v>15</v>
      </c>
      <c r="I817" t="s">
        <v>16</v>
      </c>
      <c r="J817">
        <v>3</v>
      </c>
      <c r="K817" t="s">
        <v>21</v>
      </c>
      <c r="L817" t="s">
        <v>18</v>
      </c>
      <c r="M817" s="5">
        <v>13</v>
      </c>
      <c r="N817">
        <v>4</v>
      </c>
      <c r="O817">
        <v>3</v>
      </c>
    </row>
    <row r="818" spans="2:15" x14ac:dyDescent="0.3">
      <c r="B818">
        <v>52</v>
      </c>
      <c r="C818" t="s">
        <v>18</v>
      </c>
      <c r="D818">
        <v>994</v>
      </c>
      <c r="E818">
        <v>7</v>
      </c>
      <c r="F818">
        <v>1118</v>
      </c>
      <c r="G818">
        <v>2</v>
      </c>
      <c r="H818" t="s">
        <v>19</v>
      </c>
      <c r="I818" t="s">
        <v>25</v>
      </c>
      <c r="J818">
        <v>2</v>
      </c>
      <c r="K818" t="s">
        <v>17</v>
      </c>
      <c r="L818" t="s">
        <v>18</v>
      </c>
      <c r="M818" s="5">
        <v>19</v>
      </c>
      <c r="N818">
        <v>4</v>
      </c>
      <c r="O818">
        <v>3</v>
      </c>
    </row>
    <row r="819" spans="2:15" x14ac:dyDescent="0.3">
      <c r="B819">
        <v>38</v>
      </c>
      <c r="C819" t="s">
        <v>18</v>
      </c>
      <c r="D819">
        <v>770</v>
      </c>
      <c r="E819">
        <v>10</v>
      </c>
      <c r="F819">
        <v>1119</v>
      </c>
      <c r="G819">
        <v>3</v>
      </c>
      <c r="H819" t="s">
        <v>19</v>
      </c>
      <c r="I819" t="s">
        <v>16</v>
      </c>
      <c r="J819">
        <v>3</v>
      </c>
      <c r="K819" t="s">
        <v>23</v>
      </c>
      <c r="L819" t="s">
        <v>14</v>
      </c>
      <c r="M819" s="5">
        <v>14</v>
      </c>
      <c r="N819">
        <v>2</v>
      </c>
      <c r="O819">
        <v>3</v>
      </c>
    </row>
    <row r="820" spans="2:15" x14ac:dyDescent="0.3">
      <c r="B820">
        <v>29</v>
      </c>
      <c r="C820" t="s">
        <v>18</v>
      </c>
      <c r="D820">
        <v>1107</v>
      </c>
      <c r="E820">
        <v>28</v>
      </c>
      <c r="F820">
        <v>1120</v>
      </c>
      <c r="G820">
        <v>3</v>
      </c>
      <c r="H820" t="s">
        <v>15</v>
      </c>
      <c r="I820" t="s">
        <v>20</v>
      </c>
      <c r="J820">
        <v>4</v>
      </c>
      <c r="K820" t="s">
        <v>23</v>
      </c>
      <c r="L820" t="s">
        <v>18</v>
      </c>
      <c r="M820" s="5">
        <v>22</v>
      </c>
      <c r="N820">
        <v>1</v>
      </c>
      <c r="O820">
        <v>3</v>
      </c>
    </row>
    <row r="821" spans="2:15" x14ac:dyDescent="0.3">
      <c r="B821">
        <v>28</v>
      </c>
      <c r="C821" t="s">
        <v>18</v>
      </c>
      <c r="D821">
        <v>950</v>
      </c>
      <c r="E821">
        <v>3</v>
      </c>
      <c r="F821">
        <v>1121</v>
      </c>
      <c r="G821">
        <v>4</v>
      </c>
      <c r="H821" t="s">
        <v>15</v>
      </c>
      <c r="I821" t="s">
        <v>24</v>
      </c>
      <c r="J821">
        <v>2</v>
      </c>
      <c r="K821" t="s">
        <v>23</v>
      </c>
      <c r="L821" t="s">
        <v>18</v>
      </c>
      <c r="M821" s="5">
        <v>17</v>
      </c>
      <c r="N821">
        <v>2</v>
      </c>
      <c r="O821">
        <v>2</v>
      </c>
    </row>
    <row r="822" spans="2:15" x14ac:dyDescent="0.3">
      <c r="B822">
        <v>46</v>
      </c>
      <c r="C822" t="s">
        <v>18</v>
      </c>
      <c r="D822">
        <v>406</v>
      </c>
      <c r="E822">
        <v>3</v>
      </c>
      <c r="F822">
        <v>1124</v>
      </c>
      <c r="G822">
        <v>1</v>
      </c>
      <c r="H822" t="s">
        <v>19</v>
      </c>
      <c r="I822" t="s">
        <v>26</v>
      </c>
      <c r="J822">
        <v>3</v>
      </c>
      <c r="K822" t="s">
        <v>21</v>
      </c>
      <c r="L822" t="s">
        <v>18</v>
      </c>
      <c r="M822" s="5">
        <v>12</v>
      </c>
      <c r="N822">
        <v>4</v>
      </c>
      <c r="O822">
        <v>3</v>
      </c>
    </row>
    <row r="823" spans="2:15" x14ac:dyDescent="0.3">
      <c r="B823">
        <v>38</v>
      </c>
      <c r="C823" t="s">
        <v>18</v>
      </c>
      <c r="D823">
        <v>130</v>
      </c>
      <c r="E823">
        <v>2</v>
      </c>
      <c r="F823">
        <v>1125</v>
      </c>
      <c r="G823">
        <v>4</v>
      </c>
      <c r="H823" t="s">
        <v>19</v>
      </c>
      <c r="I823" t="s">
        <v>16</v>
      </c>
      <c r="J823">
        <v>2</v>
      </c>
      <c r="K823" t="s">
        <v>17</v>
      </c>
      <c r="L823" t="s">
        <v>18</v>
      </c>
      <c r="M823" s="5">
        <v>16</v>
      </c>
      <c r="N823">
        <v>3</v>
      </c>
      <c r="O823">
        <v>3</v>
      </c>
    </row>
    <row r="824" spans="2:15" x14ac:dyDescent="0.3">
      <c r="B824">
        <v>43</v>
      </c>
      <c r="C824" t="s">
        <v>18</v>
      </c>
      <c r="D824">
        <v>1082</v>
      </c>
      <c r="E824">
        <v>27</v>
      </c>
      <c r="F824">
        <v>1126</v>
      </c>
      <c r="G824">
        <v>3</v>
      </c>
      <c r="H824" t="s">
        <v>15</v>
      </c>
      <c r="I824" t="s">
        <v>24</v>
      </c>
      <c r="J824">
        <v>1</v>
      </c>
      <c r="K824" t="s">
        <v>21</v>
      </c>
      <c r="L824" t="s">
        <v>18</v>
      </c>
      <c r="M824" s="5">
        <v>11</v>
      </c>
      <c r="N824">
        <v>3</v>
      </c>
      <c r="O824">
        <v>3</v>
      </c>
    </row>
    <row r="825" spans="2:15" x14ac:dyDescent="0.3">
      <c r="B825">
        <v>39</v>
      </c>
      <c r="C825" t="s">
        <v>14</v>
      </c>
      <c r="D825">
        <v>203</v>
      </c>
      <c r="E825">
        <v>2</v>
      </c>
      <c r="F825">
        <v>1127</v>
      </c>
      <c r="G825">
        <v>1</v>
      </c>
      <c r="H825" t="s">
        <v>19</v>
      </c>
      <c r="I825" t="s">
        <v>25</v>
      </c>
      <c r="J825">
        <v>4</v>
      </c>
      <c r="K825" t="s">
        <v>23</v>
      </c>
      <c r="L825" t="s">
        <v>18</v>
      </c>
      <c r="M825" s="5">
        <v>15.69811320754717</v>
      </c>
      <c r="N825">
        <v>4</v>
      </c>
      <c r="O825">
        <v>3</v>
      </c>
    </row>
    <row r="826" spans="2:15" x14ac:dyDescent="0.3">
      <c r="B826">
        <v>40</v>
      </c>
      <c r="C826" t="s">
        <v>18</v>
      </c>
      <c r="D826">
        <v>1308</v>
      </c>
      <c r="E826">
        <v>14</v>
      </c>
      <c r="F826">
        <v>1128</v>
      </c>
      <c r="G826">
        <v>3</v>
      </c>
      <c r="H826" t="s">
        <v>19</v>
      </c>
      <c r="I826" t="s">
        <v>28</v>
      </c>
      <c r="J826">
        <v>3</v>
      </c>
      <c r="K826" t="s">
        <v>17</v>
      </c>
      <c r="L826" t="s">
        <v>18</v>
      </c>
      <c r="M826" s="5">
        <v>14</v>
      </c>
      <c r="N826">
        <v>1</v>
      </c>
      <c r="O826">
        <v>4</v>
      </c>
    </row>
    <row r="827" spans="2:15" x14ac:dyDescent="0.3">
      <c r="B827">
        <v>21</v>
      </c>
      <c r="C827" t="s">
        <v>18</v>
      </c>
      <c r="D827">
        <v>984</v>
      </c>
      <c r="E827">
        <v>1</v>
      </c>
      <c r="F827">
        <v>1131</v>
      </c>
      <c r="G827">
        <v>4</v>
      </c>
      <c r="H827" t="s">
        <v>15</v>
      </c>
      <c r="I827" t="s">
        <v>20</v>
      </c>
      <c r="J827">
        <v>2</v>
      </c>
      <c r="K827" t="s">
        <v>17</v>
      </c>
      <c r="L827" t="s">
        <v>14</v>
      </c>
      <c r="M827" s="5">
        <v>15.375527426160337</v>
      </c>
      <c r="N827">
        <v>3</v>
      </c>
      <c r="O827">
        <v>4</v>
      </c>
    </row>
    <row r="828" spans="2:15" x14ac:dyDescent="0.3">
      <c r="B828">
        <v>39</v>
      </c>
      <c r="C828" t="s">
        <v>18</v>
      </c>
      <c r="D828">
        <v>439</v>
      </c>
      <c r="E828">
        <v>9</v>
      </c>
      <c r="F828">
        <v>1132</v>
      </c>
      <c r="G828">
        <v>3</v>
      </c>
      <c r="H828" t="s">
        <v>19</v>
      </c>
      <c r="I828" t="s">
        <v>22</v>
      </c>
      <c r="J828">
        <v>2</v>
      </c>
      <c r="K828" t="s">
        <v>17</v>
      </c>
      <c r="L828" t="s">
        <v>18</v>
      </c>
      <c r="M828" s="5">
        <v>15.173076923076923</v>
      </c>
      <c r="N828">
        <v>3</v>
      </c>
      <c r="O828">
        <v>2</v>
      </c>
    </row>
    <row r="829" spans="2:15" x14ac:dyDescent="0.3">
      <c r="B829">
        <v>36</v>
      </c>
      <c r="C829" t="s">
        <v>18</v>
      </c>
      <c r="D829">
        <v>805.3360655737705</v>
      </c>
      <c r="E829">
        <v>18</v>
      </c>
      <c r="F829">
        <v>1133</v>
      </c>
      <c r="G829">
        <v>1</v>
      </c>
      <c r="H829" t="s">
        <v>19</v>
      </c>
      <c r="I829" t="s">
        <v>24</v>
      </c>
      <c r="J829">
        <v>4</v>
      </c>
      <c r="K829" t="s">
        <v>17</v>
      </c>
      <c r="L829" t="s">
        <v>18</v>
      </c>
      <c r="M829" s="5">
        <v>20</v>
      </c>
      <c r="N829">
        <v>1</v>
      </c>
      <c r="O829">
        <v>3</v>
      </c>
    </row>
    <row r="830" spans="2:15" x14ac:dyDescent="0.3">
      <c r="B830">
        <v>31</v>
      </c>
      <c r="C830" t="s">
        <v>18</v>
      </c>
      <c r="D830">
        <v>793</v>
      </c>
      <c r="E830">
        <v>20</v>
      </c>
      <c r="F830">
        <v>1135</v>
      </c>
      <c r="G830">
        <v>3</v>
      </c>
      <c r="H830" t="s">
        <v>19</v>
      </c>
      <c r="I830" t="s">
        <v>27</v>
      </c>
      <c r="J830">
        <v>4</v>
      </c>
      <c r="K830" t="s">
        <v>21</v>
      </c>
      <c r="L830" t="s">
        <v>18</v>
      </c>
      <c r="M830" s="5">
        <v>12</v>
      </c>
      <c r="N830">
        <v>1</v>
      </c>
      <c r="O830">
        <v>3</v>
      </c>
    </row>
    <row r="831" spans="2:15" x14ac:dyDescent="0.3">
      <c r="B831">
        <v>28</v>
      </c>
      <c r="C831" t="s">
        <v>18</v>
      </c>
      <c r="D831">
        <v>1451</v>
      </c>
      <c r="E831">
        <v>2</v>
      </c>
      <c r="F831">
        <v>1136</v>
      </c>
      <c r="G831">
        <v>1</v>
      </c>
      <c r="H831" t="s">
        <v>19</v>
      </c>
      <c r="I831" t="s">
        <v>20</v>
      </c>
      <c r="J831">
        <v>2</v>
      </c>
      <c r="K831" t="s">
        <v>21</v>
      </c>
      <c r="L831" t="s">
        <v>18</v>
      </c>
      <c r="M831" s="5">
        <v>17</v>
      </c>
      <c r="N831">
        <v>1</v>
      </c>
      <c r="O831">
        <v>1</v>
      </c>
    </row>
    <row r="832" spans="2:15" x14ac:dyDescent="0.3">
      <c r="B832">
        <v>35</v>
      </c>
      <c r="C832" t="s">
        <v>18</v>
      </c>
      <c r="D832">
        <v>1182</v>
      </c>
      <c r="E832">
        <v>11</v>
      </c>
      <c r="F832">
        <v>1137</v>
      </c>
      <c r="G832">
        <v>4</v>
      </c>
      <c r="H832" t="s">
        <v>19</v>
      </c>
      <c r="I832" t="s">
        <v>16</v>
      </c>
      <c r="J832">
        <v>4</v>
      </c>
      <c r="K832" t="s">
        <v>23</v>
      </c>
      <c r="L832" t="s">
        <v>18</v>
      </c>
      <c r="M832" s="5">
        <v>11</v>
      </c>
      <c r="N832">
        <v>4</v>
      </c>
      <c r="O832">
        <v>3</v>
      </c>
    </row>
    <row r="833" spans="2:15" x14ac:dyDescent="0.3">
      <c r="B833">
        <v>49</v>
      </c>
      <c r="C833" t="s">
        <v>18</v>
      </c>
      <c r="D833">
        <v>174</v>
      </c>
      <c r="E833">
        <v>8</v>
      </c>
      <c r="F833">
        <v>1138</v>
      </c>
      <c r="G833">
        <v>4</v>
      </c>
      <c r="H833" t="s">
        <v>19</v>
      </c>
      <c r="I833" t="s">
        <v>16</v>
      </c>
      <c r="J833">
        <v>2</v>
      </c>
      <c r="K833" t="s">
        <v>21</v>
      </c>
      <c r="L833" t="s">
        <v>18</v>
      </c>
      <c r="M833" s="5">
        <v>17</v>
      </c>
      <c r="N833">
        <v>2</v>
      </c>
      <c r="O833">
        <v>3</v>
      </c>
    </row>
    <row r="834" spans="2:15" x14ac:dyDescent="0.3">
      <c r="B834">
        <v>34</v>
      </c>
      <c r="C834" t="s">
        <v>18</v>
      </c>
      <c r="D834">
        <v>1003</v>
      </c>
      <c r="E834">
        <v>2</v>
      </c>
      <c r="F834">
        <v>1140</v>
      </c>
      <c r="G834">
        <v>4</v>
      </c>
      <c r="H834" t="s">
        <v>19</v>
      </c>
      <c r="I834" t="s">
        <v>24</v>
      </c>
      <c r="J834">
        <v>3</v>
      </c>
      <c r="K834" t="s">
        <v>17</v>
      </c>
      <c r="L834" t="s">
        <v>18</v>
      </c>
      <c r="M834" s="5">
        <v>11</v>
      </c>
      <c r="N834">
        <v>4</v>
      </c>
      <c r="O834">
        <v>2</v>
      </c>
    </row>
    <row r="835" spans="2:15" x14ac:dyDescent="0.3">
      <c r="B835">
        <v>29</v>
      </c>
      <c r="C835" t="s">
        <v>18</v>
      </c>
      <c r="D835">
        <v>490</v>
      </c>
      <c r="E835">
        <v>10</v>
      </c>
      <c r="F835">
        <v>1143</v>
      </c>
      <c r="G835">
        <v>4</v>
      </c>
      <c r="H835" t="s">
        <v>15</v>
      </c>
      <c r="I835" t="s">
        <v>20</v>
      </c>
      <c r="J835">
        <v>2</v>
      </c>
      <c r="K835" t="s">
        <v>23</v>
      </c>
      <c r="L835" t="s">
        <v>18</v>
      </c>
      <c r="M835" s="5">
        <v>14</v>
      </c>
      <c r="N835">
        <v>4</v>
      </c>
      <c r="O835">
        <v>2</v>
      </c>
    </row>
    <row r="836" spans="2:15" x14ac:dyDescent="0.3">
      <c r="B836">
        <v>42</v>
      </c>
      <c r="C836" t="s">
        <v>18</v>
      </c>
      <c r="D836">
        <v>188</v>
      </c>
      <c r="E836">
        <v>29</v>
      </c>
      <c r="F836">
        <v>1148</v>
      </c>
      <c r="G836">
        <v>2</v>
      </c>
      <c r="H836" t="s">
        <v>19</v>
      </c>
      <c r="I836" t="s">
        <v>22</v>
      </c>
      <c r="J836">
        <v>4</v>
      </c>
      <c r="K836" t="s">
        <v>17</v>
      </c>
      <c r="L836" t="s">
        <v>18</v>
      </c>
      <c r="M836" s="5">
        <v>19</v>
      </c>
      <c r="N836">
        <v>1</v>
      </c>
      <c r="O836">
        <v>3</v>
      </c>
    </row>
    <row r="837" spans="2:15" x14ac:dyDescent="0.3">
      <c r="B837">
        <v>29</v>
      </c>
      <c r="C837" t="s">
        <v>18</v>
      </c>
      <c r="D837">
        <v>718</v>
      </c>
      <c r="E837">
        <v>8</v>
      </c>
      <c r="F837">
        <v>1150</v>
      </c>
      <c r="G837">
        <v>2</v>
      </c>
      <c r="H837" t="s">
        <v>19</v>
      </c>
      <c r="I837" t="s">
        <v>24</v>
      </c>
      <c r="J837">
        <v>4</v>
      </c>
      <c r="K837" t="s">
        <v>21</v>
      </c>
      <c r="L837" t="s">
        <v>14</v>
      </c>
      <c r="M837" s="5">
        <v>15</v>
      </c>
      <c r="N837">
        <v>3</v>
      </c>
      <c r="O837">
        <v>2</v>
      </c>
    </row>
    <row r="838" spans="2:15" x14ac:dyDescent="0.3">
      <c r="B838">
        <v>38</v>
      </c>
      <c r="C838" t="s">
        <v>18</v>
      </c>
      <c r="D838">
        <v>433</v>
      </c>
      <c r="E838">
        <v>1</v>
      </c>
      <c r="F838">
        <v>1152</v>
      </c>
      <c r="G838">
        <v>3</v>
      </c>
      <c r="H838" t="s">
        <v>19</v>
      </c>
      <c r="I838" t="s">
        <v>29</v>
      </c>
      <c r="J838">
        <v>3</v>
      </c>
      <c r="K838" t="s">
        <v>21</v>
      </c>
      <c r="L838" t="s">
        <v>18</v>
      </c>
      <c r="M838" s="5">
        <v>13</v>
      </c>
      <c r="N838">
        <v>4</v>
      </c>
      <c r="O838">
        <v>4</v>
      </c>
    </row>
    <row r="839" spans="2:15" x14ac:dyDescent="0.3">
      <c r="B839">
        <v>28</v>
      </c>
      <c r="C839" t="s">
        <v>18</v>
      </c>
      <c r="D839">
        <v>773</v>
      </c>
      <c r="E839">
        <v>6</v>
      </c>
      <c r="F839">
        <v>1154</v>
      </c>
      <c r="G839">
        <v>3</v>
      </c>
      <c r="H839" t="s">
        <v>19</v>
      </c>
      <c r="I839" t="s">
        <v>20</v>
      </c>
      <c r="J839">
        <v>3</v>
      </c>
      <c r="K839" t="s">
        <v>23</v>
      </c>
      <c r="L839" t="s">
        <v>14</v>
      </c>
      <c r="M839" s="5">
        <v>14</v>
      </c>
      <c r="N839">
        <v>4</v>
      </c>
      <c r="O839">
        <v>3</v>
      </c>
    </row>
    <row r="840" spans="2:15" x14ac:dyDescent="0.3">
      <c r="B840">
        <v>18</v>
      </c>
      <c r="C840" t="s">
        <v>14</v>
      </c>
      <c r="D840">
        <v>247</v>
      </c>
      <c r="E840">
        <v>8</v>
      </c>
      <c r="F840">
        <v>1156</v>
      </c>
      <c r="G840">
        <v>3</v>
      </c>
      <c r="H840" t="s">
        <v>19</v>
      </c>
      <c r="I840" t="s">
        <v>22</v>
      </c>
      <c r="J840">
        <v>3</v>
      </c>
      <c r="K840" t="s">
        <v>17</v>
      </c>
      <c r="L840" t="s">
        <v>18</v>
      </c>
      <c r="M840" s="5">
        <v>12</v>
      </c>
      <c r="N840">
        <v>4</v>
      </c>
      <c r="O840">
        <v>3</v>
      </c>
    </row>
    <row r="841" spans="2:15" x14ac:dyDescent="0.3">
      <c r="B841">
        <v>33</v>
      </c>
      <c r="C841" t="s">
        <v>14</v>
      </c>
      <c r="D841">
        <v>603</v>
      </c>
      <c r="E841">
        <v>9</v>
      </c>
      <c r="F841">
        <v>1157</v>
      </c>
      <c r="G841">
        <v>1</v>
      </c>
      <c r="H841" t="s">
        <v>15</v>
      </c>
      <c r="I841" t="s">
        <v>16</v>
      </c>
      <c r="J841">
        <v>1</v>
      </c>
      <c r="K841" t="s">
        <v>17</v>
      </c>
      <c r="L841" t="s">
        <v>14</v>
      </c>
      <c r="M841" s="5">
        <v>17</v>
      </c>
      <c r="N841">
        <v>1</v>
      </c>
      <c r="O841">
        <v>3</v>
      </c>
    </row>
    <row r="842" spans="2:15" x14ac:dyDescent="0.3">
      <c r="B842">
        <v>41</v>
      </c>
      <c r="C842" t="s">
        <v>18</v>
      </c>
      <c r="D842">
        <v>167</v>
      </c>
      <c r="E842">
        <v>12</v>
      </c>
      <c r="F842">
        <v>1158</v>
      </c>
      <c r="G842">
        <v>2</v>
      </c>
      <c r="H842" t="s">
        <v>19</v>
      </c>
      <c r="I842" t="s">
        <v>22</v>
      </c>
      <c r="J842">
        <v>4</v>
      </c>
      <c r="K842" t="s">
        <v>21</v>
      </c>
      <c r="L842" t="s">
        <v>14</v>
      </c>
      <c r="M842" s="5">
        <v>11</v>
      </c>
      <c r="N842">
        <v>1</v>
      </c>
      <c r="O842">
        <v>3</v>
      </c>
    </row>
    <row r="843" spans="2:15" x14ac:dyDescent="0.3">
      <c r="B843">
        <v>31</v>
      </c>
      <c r="C843" t="s">
        <v>14</v>
      </c>
      <c r="D843">
        <v>874</v>
      </c>
      <c r="E843">
        <v>15</v>
      </c>
      <c r="F843">
        <v>1160</v>
      </c>
      <c r="G843">
        <v>3</v>
      </c>
      <c r="H843" t="s">
        <v>19</v>
      </c>
      <c r="I843" t="s">
        <v>22</v>
      </c>
      <c r="J843">
        <v>3</v>
      </c>
      <c r="K843" t="s">
        <v>21</v>
      </c>
      <c r="L843" t="s">
        <v>18</v>
      </c>
      <c r="M843" s="5">
        <v>12</v>
      </c>
      <c r="N843">
        <v>3</v>
      </c>
      <c r="O843">
        <v>2</v>
      </c>
    </row>
    <row r="844" spans="2:15" x14ac:dyDescent="0.3">
      <c r="B844">
        <v>37</v>
      </c>
      <c r="C844" t="s">
        <v>18</v>
      </c>
      <c r="D844">
        <v>367</v>
      </c>
      <c r="E844">
        <v>25</v>
      </c>
      <c r="F844">
        <v>1161</v>
      </c>
      <c r="G844">
        <v>3</v>
      </c>
      <c r="H844" t="s">
        <v>15</v>
      </c>
      <c r="I844" t="s">
        <v>25</v>
      </c>
      <c r="J844">
        <v>4</v>
      </c>
      <c r="K844" t="s">
        <v>23</v>
      </c>
      <c r="L844" t="s">
        <v>18</v>
      </c>
      <c r="M844" s="5">
        <v>13</v>
      </c>
      <c r="N844">
        <v>3</v>
      </c>
      <c r="O844">
        <v>3</v>
      </c>
    </row>
    <row r="845" spans="2:15" x14ac:dyDescent="0.3">
      <c r="B845">
        <v>27</v>
      </c>
      <c r="C845" t="s">
        <v>18</v>
      </c>
      <c r="D845">
        <v>199</v>
      </c>
      <c r="E845">
        <v>6</v>
      </c>
      <c r="F845">
        <v>1162</v>
      </c>
      <c r="G845">
        <v>4</v>
      </c>
      <c r="H845" t="s">
        <v>19</v>
      </c>
      <c r="I845" t="s">
        <v>20</v>
      </c>
      <c r="J845">
        <v>3</v>
      </c>
      <c r="K845" t="s">
        <v>21</v>
      </c>
      <c r="L845" t="s">
        <v>18</v>
      </c>
      <c r="M845" s="5">
        <v>13</v>
      </c>
      <c r="N845">
        <v>3</v>
      </c>
      <c r="O845">
        <v>3</v>
      </c>
    </row>
    <row r="846" spans="2:15" x14ac:dyDescent="0.3">
      <c r="B846">
        <v>34</v>
      </c>
      <c r="C846" t="s">
        <v>18</v>
      </c>
      <c r="D846">
        <v>787.54826254826253</v>
      </c>
      <c r="E846">
        <v>9</v>
      </c>
      <c r="F846">
        <v>1163</v>
      </c>
      <c r="G846">
        <v>2</v>
      </c>
      <c r="H846" t="s">
        <v>15</v>
      </c>
      <c r="I846" t="s">
        <v>16</v>
      </c>
      <c r="J846">
        <v>3</v>
      </c>
      <c r="K846" t="s">
        <v>21</v>
      </c>
      <c r="L846" t="s">
        <v>18</v>
      </c>
      <c r="M846" s="5">
        <v>20</v>
      </c>
      <c r="N846">
        <v>1</v>
      </c>
      <c r="O846">
        <v>2</v>
      </c>
    </row>
    <row r="847" spans="2:15" x14ac:dyDescent="0.3">
      <c r="B847">
        <v>35</v>
      </c>
      <c r="C847" t="s">
        <v>18</v>
      </c>
      <c r="D847">
        <v>735.95555555555552</v>
      </c>
      <c r="E847">
        <v>8</v>
      </c>
      <c r="F847">
        <v>1164</v>
      </c>
      <c r="G847">
        <v>3</v>
      </c>
      <c r="H847" t="s">
        <v>19</v>
      </c>
      <c r="I847" t="s">
        <v>29</v>
      </c>
      <c r="J847">
        <v>3</v>
      </c>
      <c r="K847" t="s">
        <v>17</v>
      </c>
      <c r="L847" t="s">
        <v>18</v>
      </c>
      <c r="M847" s="5">
        <v>17</v>
      </c>
      <c r="N847">
        <v>2</v>
      </c>
      <c r="O847">
        <v>1</v>
      </c>
    </row>
    <row r="848" spans="2:15" x14ac:dyDescent="0.3">
      <c r="B848">
        <v>29</v>
      </c>
      <c r="C848" t="s">
        <v>14</v>
      </c>
      <c r="D848">
        <v>787.54826254826253</v>
      </c>
      <c r="E848">
        <v>23</v>
      </c>
      <c r="F848">
        <v>1165</v>
      </c>
      <c r="G848">
        <v>4</v>
      </c>
      <c r="H848" t="s">
        <v>15</v>
      </c>
      <c r="I848" t="s">
        <v>16</v>
      </c>
      <c r="J848">
        <v>1</v>
      </c>
      <c r="K848" t="s">
        <v>21</v>
      </c>
      <c r="L848" t="s">
        <v>18</v>
      </c>
      <c r="M848" s="5">
        <v>14.945945945945946</v>
      </c>
      <c r="N848">
        <v>1</v>
      </c>
      <c r="O848">
        <v>1</v>
      </c>
    </row>
    <row r="849" spans="2:15" x14ac:dyDescent="0.3">
      <c r="B849">
        <v>40</v>
      </c>
      <c r="C849" t="s">
        <v>18</v>
      </c>
      <c r="D849">
        <v>776.57377049180332</v>
      </c>
      <c r="E849">
        <v>9</v>
      </c>
      <c r="F849">
        <v>1166</v>
      </c>
      <c r="G849">
        <v>2</v>
      </c>
      <c r="H849" t="s">
        <v>15</v>
      </c>
      <c r="I849" t="s">
        <v>28</v>
      </c>
      <c r="J849">
        <v>3</v>
      </c>
      <c r="K849" t="s">
        <v>17</v>
      </c>
      <c r="L849" t="s">
        <v>18</v>
      </c>
      <c r="M849" s="5">
        <v>15.079365079365079</v>
      </c>
      <c r="N849">
        <v>3</v>
      </c>
      <c r="O849">
        <v>2</v>
      </c>
    </row>
    <row r="850" spans="2:15" x14ac:dyDescent="0.3">
      <c r="B850">
        <v>42</v>
      </c>
      <c r="C850" t="s">
        <v>14</v>
      </c>
      <c r="D850">
        <v>787.54826254826253</v>
      </c>
      <c r="E850">
        <v>12</v>
      </c>
      <c r="F850">
        <v>1167</v>
      </c>
      <c r="G850">
        <v>3</v>
      </c>
      <c r="H850" t="s">
        <v>19</v>
      </c>
      <c r="I850" t="s">
        <v>16</v>
      </c>
      <c r="J850">
        <v>1</v>
      </c>
      <c r="K850" t="s">
        <v>17</v>
      </c>
      <c r="L850" t="s">
        <v>14</v>
      </c>
      <c r="M850" s="5">
        <v>14.945945945945946</v>
      </c>
      <c r="N850">
        <v>2</v>
      </c>
      <c r="O850">
        <v>2</v>
      </c>
    </row>
    <row r="851" spans="2:15" x14ac:dyDescent="0.3">
      <c r="B851">
        <v>42</v>
      </c>
      <c r="C851" t="s">
        <v>18</v>
      </c>
      <c r="D851">
        <v>647</v>
      </c>
      <c r="E851">
        <v>4</v>
      </c>
      <c r="F851">
        <v>1171</v>
      </c>
      <c r="G851">
        <v>2</v>
      </c>
      <c r="H851" t="s">
        <v>19</v>
      </c>
      <c r="I851" t="s">
        <v>16</v>
      </c>
      <c r="J851">
        <v>1</v>
      </c>
      <c r="K851" t="s">
        <v>17</v>
      </c>
      <c r="L851" t="s">
        <v>18</v>
      </c>
      <c r="M851" s="5">
        <v>14.945945945945946</v>
      </c>
      <c r="N851">
        <v>4</v>
      </c>
      <c r="O851">
        <v>4</v>
      </c>
    </row>
    <row r="852" spans="2:15" x14ac:dyDescent="0.3">
      <c r="B852">
        <v>35</v>
      </c>
      <c r="C852" t="s">
        <v>18</v>
      </c>
      <c r="D852">
        <v>982</v>
      </c>
      <c r="E852">
        <v>1</v>
      </c>
      <c r="F852">
        <v>1172</v>
      </c>
      <c r="G852">
        <v>4</v>
      </c>
      <c r="H852" t="s">
        <v>19</v>
      </c>
      <c r="I852" t="s">
        <v>22</v>
      </c>
      <c r="J852">
        <v>3</v>
      </c>
      <c r="K852" t="s">
        <v>21</v>
      </c>
      <c r="L852" t="s">
        <v>18</v>
      </c>
      <c r="M852" s="5">
        <v>15.173076923076923</v>
      </c>
      <c r="N852">
        <v>2</v>
      </c>
      <c r="O852">
        <v>3</v>
      </c>
    </row>
    <row r="853" spans="2:15" x14ac:dyDescent="0.3">
      <c r="B853">
        <v>24</v>
      </c>
      <c r="C853" t="s">
        <v>18</v>
      </c>
      <c r="D853">
        <v>477</v>
      </c>
      <c r="E853">
        <v>24</v>
      </c>
      <c r="F853">
        <v>1173</v>
      </c>
      <c r="G853">
        <v>4</v>
      </c>
      <c r="H853" t="s">
        <v>19</v>
      </c>
      <c r="I853" t="s">
        <v>22</v>
      </c>
      <c r="J853">
        <v>2</v>
      </c>
      <c r="K853" t="s">
        <v>17</v>
      </c>
      <c r="L853" t="s">
        <v>18</v>
      </c>
      <c r="M853" s="5">
        <v>22</v>
      </c>
      <c r="N853">
        <v>4</v>
      </c>
      <c r="O853">
        <v>3</v>
      </c>
    </row>
    <row r="854" spans="2:15" x14ac:dyDescent="0.3">
      <c r="B854">
        <v>28</v>
      </c>
      <c r="C854" t="s">
        <v>14</v>
      </c>
      <c r="D854">
        <v>1485</v>
      </c>
      <c r="E854">
        <v>12</v>
      </c>
      <c r="F854">
        <v>1175</v>
      </c>
      <c r="G854">
        <v>3</v>
      </c>
      <c r="H854" t="s">
        <v>15</v>
      </c>
      <c r="I854" t="s">
        <v>22</v>
      </c>
      <c r="J854">
        <v>4</v>
      </c>
      <c r="K854" t="s">
        <v>21</v>
      </c>
      <c r="L854" t="s">
        <v>14</v>
      </c>
      <c r="M854" s="5">
        <v>15.173076923076923</v>
      </c>
      <c r="N854">
        <v>4</v>
      </c>
      <c r="O854">
        <v>2</v>
      </c>
    </row>
    <row r="855" spans="2:15" x14ac:dyDescent="0.3">
      <c r="B855">
        <v>26</v>
      </c>
      <c r="C855" t="s">
        <v>18</v>
      </c>
      <c r="D855">
        <v>1384</v>
      </c>
      <c r="E855">
        <v>3</v>
      </c>
      <c r="F855">
        <v>1177</v>
      </c>
      <c r="G855">
        <v>1</v>
      </c>
      <c r="H855" t="s">
        <v>19</v>
      </c>
      <c r="I855" t="s">
        <v>22</v>
      </c>
      <c r="J855">
        <v>4</v>
      </c>
      <c r="K855" t="s">
        <v>21</v>
      </c>
      <c r="L855" t="s">
        <v>18</v>
      </c>
      <c r="M855" s="5">
        <v>22</v>
      </c>
      <c r="N855">
        <v>2</v>
      </c>
      <c r="O855">
        <v>3</v>
      </c>
    </row>
    <row r="856" spans="2:15" x14ac:dyDescent="0.3">
      <c r="B856">
        <v>30</v>
      </c>
      <c r="C856" t="s">
        <v>18</v>
      </c>
      <c r="D856">
        <v>852</v>
      </c>
      <c r="E856">
        <v>10</v>
      </c>
      <c r="F856">
        <v>1179</v>
      </c>
      <c r="G856">
        <v>3</v>
      </c>
      <c r="H856" t="s">
        <v>19</v>
      </c>
      <c r="I856" t="s">
        <v>16</v>
      </c>
      <c r="J856">
        <v>3</v>
      </c>
      <c r="K856" t="s">
        <v>21</v>
      </c>
      <c r="L856" t="s">
        <v>18</v>
      </c>
      <c r="M856" s="5">
        <v>18</v>
      </c>
      <c r="N856">
        <v>1</v>
      </c>
      <c r="O856">
        <v>3</v>
      </c>
    </row>
    <row r="857" spans="2:15" x14ac:dyDescent="0.3">
      <c r="B857">
        <v>40</v>
      </c>
      <c r="C857" t="s">
        <v>18</v>
      </c>
      <c r="D857">
        <v>902</v>
      </c>
      <c r="E857">
        <v>26</v>
      </c>
      <c r="F857">
        <v>1180</v>
      </c>
      <c r="G857">
        <v>3</v>
      </c>
      <c r="H857" t="s">
        <v>15</v>
      </c>
      <c r="I857" t="s">
        <v>20</v>
      </c>
      <c r="J857">
        <v>4</v>
      </c>
      <c r="K857" t="s">
        <v>21</v>
      </c>
      <c r="L857" t="s">
        <v>14</v>
      </c>
      <c r="M857" s="5">
        <v>13</v>
      </c>
      <c r="N857">
        <v>4</v>
      </c>
      <c r="O857">
        <v>1</v>
      </c>
    </row>
    <row r="858" spans="2:15" x14ac:dyDescent="0.3">
      <c r="B858">
        <v>35</v>
      </c>
      <c r="C858" t="s">
        <v>18</v>
      </c>
      <c r="D858">
        <v>819</v>
      </c>
      <c r="E858">
        <v>2</v>
      </c>
      <c r="F858">
        <v>1182</v>
      </c>
      <c r="G858">
        <v>3</v>
      </c>
      <c r="H858" t="s">
        <v>19</v>
      </c>
      <c r="I858" t="s">
        <v>24</v>
      </c>
      <c r="J858">
        <v>2</v>
      </c>
      <c r="K858" t="s">
        <v>23</v>
      </c>
      <c r="L858" t="s">
        <v>18</v>
      </c>
      <c r="M858" s="5">
        <v>18</v>
      </c>
      <c r="N858">
        <v>2</v>
      </c>
      <c r="O858">
        <v>4</v>
      </c>
    </row>
    <row r="859" spans="2:15" x14ac:dyDescent="0.3">
      <c r="B859">
        <v>34</v>
      </c>
      <c r="C859" t="s">
        <v>18</v>
      </c>
      <c r="D859">
        <v>669</v>
      </c>
      <c r="E859">
        <v>1</v>
      </c>
      <c r="F859">
        <v>1184</v>
      </c>
      <c r="G859">
        <v>4</v>
      </c>
      <c r="H859" t="s">
        <v>19</v>
      </c>
      <c r="I859" t="s">
        <v>25</v>
      </c>
      <c r="J859">
        <v>1</v>
      </c>
      <c r="K859" t="s">
        <v>17</v>
      </c>
      <c r="L859" t="s">
        <v>18</v>
      </c>
      <c r="M859" s="5">
        <v>20</v>
      </c>
      <c r="N859">
        <v>3</v>
      </c>
      <c r="O859">
        <v>3</v>
      </c>
    </row>
    <row r="860" spans="2:15" x14ac:dyDescent="0.3">
      <c r="B860">
        <v>35</v>
      </c>
      <c r="C860" t="s">
        <v>18</v>
      </c>
      <c r="D860">
        <v>636</v>
      </c>
      <c r="E860">
        <v>4</v>
      </c>
      <c r="F860">
        <v>1185</v>
      </c>
      <c r="G860">
        <v>4</v>
      </c>
      <c r="H860" t="s">
        <v>19</v>
      </c>
      <c r="I860" t="s">
        <v>22</v>
      </c>
      <c r="J860">
        <v>4</v>
      </c>
      <c r="K860" t="s">
        <v>21</v>
      </c>
      <c r="L860" t="s">
        <v>18</v>
      </c>
      <c r="M860" s="5">
        <v>13</v>
      </c>
      <c r="N860">
        <v>2</v>
      </c>
      <c r="O860">
        <v>4</v>
      </c>
    </row>
    <row r="861" spans="2:15" x14ac:dyDescent="0.3">
      <c r="B861">
        <v>43</v>
      </c>
      <c r="C861" t="s">
        <v>14</v>
      </c>
      <c r="D861">
        <v>787.54826254826253</v>
      </c>
      <c r="E861">
        <v>9</v>
      </c>
      <c r="F861">
        <v>1188</v>
      </c>
      <c r="G861">
        <v>1</v>
      </c>
      <c r="H861" t="s">
        <v>15</v>
      </c>
      <c r="I861" t="s">
        <v>16</v>
      </c>
      <c r="J861">
        <v>3</v>
      </c>
      <c r="K861" t="s">
        <v>17</v>
      </c>
      <c r="L861" t="s">
        <v>18</v>
      </c>
      <c r="M861" s="5">
        <v>13</v>
      </c>
      <c r="N861">
        <v>2</v>
      </c>
      <c r="O861">
        <v>2</v>
      </c>
    </row>
    <row r="862" spans="2:15" x14ac:dyDescent="0.3">
      <c r="B862">
        <v>32</v>
      </c>
      <c r="C862" t="s">
        <v>18</v>
      </c>
      <c r="D862">
        <v>803.12121212121212</v>
      </c>
      <c r="E862">
        <v>2</v>
      </c>
      <c r="F862">
        <v>1190</v>
      </c>
      <c r="G862">
        <v>3</v>
      </c>
      <c r="H862" t="s">
        <v>15</v>
      </c>
      <c r="I862" t="s">
        <v>27</v>
      </c>
      <c r="J862">
        <v>1</v>
      </c>
      <c r="K862" t="s">
        <v>23</v>
      </c>
      <c r="L862" t="s">
        <v>18</v>
      </c>
      <c r="M862" s="5">
        <v>12</v>
      </c>
      <c r="N862">
        <v>3</v>
      </c>
      <c r="O862">
        <v>3</v>
      </c>
    </row>
    <row r="863" spans="2:15" x14ac:dyDescent="0.3">
      <c r="B863">
        <v>56</v>
      </c>
      <c r="C863" t="s">
        <v>18</v>
      </c>
      <c r="D863">
        <v>718</v>
      </c>
      <c r="E863">
        <v>4</v>
      </c>
      <c r="F863">
        <v>1191</v>
      </c>
      <c r="G863">
        <v>4</v>
      </c>
      <c r="H863" t="s">
        <v>15</v>
      </c>
      <c r="I863" t="s">
        <v>26</v>
      </c>
      <c r="J863">
        <v>1</v>
      </c>
      <c r="K863" t="s">
        <v>23</v>
      </c>
      <c r="L863" t="s">
        <v>18</v>
      </c>
      <c r="M863" s="5">
        <v>13</v>
      </c>
      <c r="N863">
        <v>4</v>
      </c>
      <c r="O863">
        <v>3</v>
      </c>
    </row>
    <row r="864" spans="2:15" x14ac:dyDescent="0.3">
      <c r="B864">
        <v>29</v>
      </c>
      <c r="C864" t="s">
        <v>18</v>
      </c>
      <c r="D864">
        <v>776.33181818181822</v>
      </c>
      <c r="E864">
        <v>6</v>
      </c>
      <c r="F864">
        <v>1192</v>
      </c>
      <c r="G864">
        <v>2</v>
      </c>
      <c r="H864" t="s">
        <v>15</v>
      </c>
      <c r="I864" t="s">
        <v>22</v>
      </c>
      <c r="J864">
        <v>4</v>
      </c>
      <c r="K864" t="s">
        <v>21</v>
      </c>
      <c r="L864" t="s">
        <v>18</v>
      </c>
      <c r="M864" s="5">
        <v>13</v>
      </c>
      <c r="N864">
        <v>1</v>
      </c>
      <c r="O864">
        <v>3</v>
      </c>
    </row>
    <row r="865" spans="2:15" x14ac:dyDescent="0.3">
      <c r="B865">
        <v>19</v>
      </c>
      <c r="C865" t="s">
        <v>18</v>
      </c>
      <c r="D865">
        <v>645</v>
      </c>
      <c r="E865">
        <v>9</v>
      </c>
      <c r="F865">
        <v>1193</v>
      </c>
      <c r="G865">
        <v>3</v>
      </c>
      <c r="H865" t="s">
        <v>19</v>
      </c>
      <c r="I865" t="s">
        <v>20</v>
      </c>
      <c r="J865">
        <v>1</v>
      </c>
      <c r="K865" t="s">
        <v>17</v>
      </c>
      <c r="L865" t="s">
        <v>18</v>
      </c>
      <c r="M865" s="5">
        <v>25</v>
      </c>
      <c r="N865">
        <v>3</v>
      </c>
      <c r="O865">
        <v>3</v>
      </c>
    </row>
    <row r="866" spans="2:15" x14ac:dyDescent="0.3">
      <c r="B866">
        <v>45</v>
      </c>
      <c r="C866" t="s">
        <v>18</v>
      </c>
      <c r="D866">
        <v>773.53418803418799</v>
      </c>
      <c r="E866">
        <v>7</v>
      </c>
      <c r="F866">
        <v>1195</v>
      </c>
      <c r="G866">
        <v>1</v>
      </c>
      <c r="H866" t="s">
        <v>15</v>
      </c>
      <c r="I866" t="s">
        <v>20</v>
      </c>
      <c r="J866">
        <v>3</v>
      </c>
      <c r="K866" t="s">
        <v>21</v>
      </c>
      <c r="L866" t="s">
        <v>14</v>
      </c>
      <c r="M866" s="5">
        <v>19</v>
      </c>
      <c r="N866">
        <v>3</v>
      </c>
      <c r="O866">
        <v>2</v>
      </c>
    </row>
    <row r="867" spans="2:15" x14ac:dyDescent="0.3">
      <c r="B867">
        <v>37</v>
      </c>
      <c r="C867" t="s">
        <v>18</v>
      </c>
      <c r="D867">
        <v>977</v>
      </c>
      <c r="E867">
        <v>1</v>
      </c>
      <c r="F867">
        <v>1196</v>
      </c>
      <c r="G867">
        <v>4</v>
      </c>
      <c r="H867" t="s">
        <v>15</v>
      </c>
      <c r="I867" t="s">
        <v>24</v>
      </c>
      <c r="J867">
        <v>4</v>
      </c>
      <c r="K867" t="s">
        <v>21</v>
      </c>
      <c r="L867" t="s">
        <v>18</v>
      </c>
      <c r="M867" s="5">
        <v>13</v>
      </c>
      <c r="N867">
        <v>2</v>
      </c>
      <c r="O867">
        <v>2</v>
      </c>
    </row>
    <row r="868" spans="2:15" x14ac:dyDescent="0.3">
      <c r="B868">
        <v>20</v>
      </c>
      <c r="C868" t="s">
        <v>18</v>
      </c>
      <c r="D868">
        <v>805</v>
      </c>
      <c r="E868">
        <v>3</v>
      </c>
      <c r="F868">
        <v>1198</v>
      </c>
      <c r="G868">
        <v>1</v>
      </c>
      <c r="H868" t="s">
        <v>19</v>
      </c>
      <c r="I868" t="s">
        <v>22</v>
      </c>
      <c r="J868">
        <v>3</v>
      </c>
      <c r="K868" t="s">
        <v>17</v>
      </c>
      <c r="L868" t="s">
        <v>18</v>
      </c>
      <c r="M868" s="5">
        <v>12</v>
      </c>
      <c r="N868">
        <v>1</v>
      </c>
      <c r="O868">
        <v>2</v>
      </c>
    </row>
    <row r="869" spans="2:15" x14ac:dyDescent="0.3">
      <c r="B869">
        <v>44</v>
      </c>
      <c r="C869" t="s">
        <v>14</v>
      </c>
      <c r="D869">
        <v>1097</v>
      </c>
      <c r="E869">
        <v>10</v>
      </c>
      <c r="F869">
        <v>1200</v>
      </c>
      <c r="G869">
        <v>3</v>
      </c>
      <c r="H869" t="s">
        <v>19</v>
      </c>
      <c r="I869" t="s">
        <v>20</v>
      </c>
      <c r="J869">
        <v>3</v>
      </c>
      <c r="K869" t="s">
        <v>17</v>
      </c>
      <c r="L869" t="s">
        <v>14</v>
      </c>
      <c r="M869" s="5">
        <v>11</v>
      </c>
      <c r="N869">
        <v>3</v>
      </c>
      <c r="O869">
        <v>3</v>
      </c>
    </row>
    <row r="870" spans="2:15" x14ac:dyDescent="0.3">
      <c r="B870">
        <v>53</v>
      </c>
      <c r="C870" t="s">
        <v>18</v>
      </c>
      <c r="D870">
        <v>1223</v>
      </c>
      <c r="E870">
        <v>7</v>
      </c>
      <c r="F870">
        <v>1201</v>
      </c>
      <c r="G870">
        <v>4</v>
      </c>
      <c r="H870" t="s">
        <v>15</v>
      </c>
      <c r="I870" t="s">
        <v>26</v>
      </c>
      <c r="J870">
        <v>3</v>
      </c>
      <c r="K870" t="s">
        <v>23</v>
      </c>
      <c r="L870" t="s">
        <v>18</v>
      </c>
      <c r="M870" s="5">
        <v>18</v>
      </c>
      <c r="N870">
        <v>2</v>
      </c>
      <c r="O870">
        <v>3</v>
      </c>
    </row>
    <row r="871" spans="2:15" x14ac:dyDescent="0.3">
      <c r="B871">
        <v>29</v>
      </c>
      <c r="C871" t="s">
        <v>18</v>
      </c>
      <c r="D871">
        <v>942</v>
      </c>
      <c r="E871">
        <v>15</v>
      </c>
      <c r="F871">
        <v>1202</v>
      </c>
      <c r="G871">
        <v>2</v>
      </c>
      <c r="H871" t="s">
        <v>15</v>
      </c>
      <c r="I871" t="s">
        <v>20</v>
      </c>
      <c r="J871">
        <v>4</v>
      </c>
      <c r="K871" t="s">
        <v>21</v>
      </c>
      <c r="L871" t="s">
        <v>14</v>
      </c>
      <c r="M871" s="5">
        <v>18</v>
      </c>
      <c r="N871">
        <v>1</v>
      </c>
      <c r="O871">
        <v>2</v>
      </c>
    </row>
    <row r="872" spans="2:15" x14ac:dyDescent="0.3">
      <c r="B872">
        <v>22</v>
      </c>
      <c r="C872" t="s">
        <v>14</v>
      </c>
      <c r="D872">
        <v>1256</v>
      </c>
      <c r="E872">
        <v>3</v>
      </c>
      <c r="F872">
        <v>1203</v>
      </c>
      <c r="G872">
        <v>3</v>
      </c>
      <c r="H872" t="s">
        <v>19</v>
      </c>
      <c r="I872" t="s">
        <v>20</v>
      </c>
      <c r="J872">
        <v>4</v>
      </c>
      <c r="K872" t="s">
        <v>21</v>
      </c>
      <c r="L872" t="s">
        <v>14</v>
      </c>
      <c r="M872" s="5">
        <v>11</v>
      </c>
      <c r="N872">
        <v>2</v>
      </c>
      <c r="O872">
        <v>3</v>
      </c>
    </row>
    <row r="873" spans="2:15" x14ac:dyDescent="0.3">
      <c r="B873">
        <v>46</v>
      </c>
      <c r="C873" t="s">
        <v>18</v>
      </c>
      <c r="D873">
        <v>1402</v>
      </c>
      <c r="E873">
        <v>2</v>
      </c>
      <c r="F873">
        <v>1204</v>
      </c>
      <c r="G873">
        <v>3</v>
      </c>
      <c r="H873" t="s">
        <v>15</v>
      </c>
      <c r="I873" t="s">
        <v>26</v>
      </c>
      <c r="J873">
        <v>1</v>
      </c>
      <c r="K873" t="s">
        <v>21</v>
      </c>
      <c r="L873" t="s">
        <v>18</v>
      </c>
      <c r="M873" s="5">
        <v>23</v>
      </c>
      <c r="N873">
        <v>1</v>
      </c>
      <c r="O873">
        <v>3</v>
      </c>
    </row>
    <row r="874" spans="2:15" x14ac:dyDescent="0.3">
      <c r="B874">
        <v>44</v>
      </c>
      <c r="C874" t="s">
        <v>18</v>
      </c>
      <c r="D874">
        <v>111</v>
      </c>
      <c r="E874">
        <v>17</v>
      </c>
      <c r="F874">
        <v>1206</v>
      </c>
      <c r="G874">
        <v>4</v>
      </c>
      <c r="H874" t="s">
        <v>19</v>
      </c>
      <c r="I874" t="s">
        <v>20</v>
      </c>
      <c r="J874">
        <v>3</v>
      </c>
      <c r="K874" t="s">
        <v>17</v>
      </c>
      <c r="L874" t="s">
        <v>18</v>
      </c>
      <c r="M874" s="5">
        <v>13</v>
      </c>
      <c r="N874">
        <v>4</v>
      </c>
      <c r="O874">
        <v>3</v>
      </c>
    </row>
    <row r="875" spans="2:15" x14ac:dyDescent="0.3">
      <c r="B875">
        <v>33</v>
      </c>
      <c r="C875" t="s">
        <v>18</v>
      </c>
      <c r="D875">
        <v>147</v>
      </c>
      <c r="E875">
        <v>2</v>
      </c>
      <c r="F875">
        <v>1207</v>
      </c>
      <c r="G875">
        <v>2</v>
      </c>
      <c r="H875" t="s">
        <v>19</v>
      </c>
      <c r="I875" t="s">
        <v>29</v>
      </c>
      <c r="J875">
        <v>3</v>
      </c>
      <c r="K875" t="s">
        <v>21</v>
      </c>
      <c r="L875" t="s">
        <v>18</v>
      </c>
      <c r="M875" s="5">
        <v>14.760869565217391</v>
      </c>
      <c r="N875">
        <v>4</v>
      </c>
      <c r="O875">
        <v>3</v>
      </c>
    </row>
    <row r="876" spans="2:15" x14ac:dyDescent="0.3">
      <c r="B876">
        <v>41</v>
      </c>
      <c r="C876" t="s">
        <v>14</v>
      </c>
      <c r="D876">
        <v>906</v>
      </c>
      <c r="E876">
        <v>5</v>
      </c>
      <c r="F876">
        <v>1210</v>
      </c>
      <c r="G876">
        <v>1</v>
      </c>
      <c r="H876" t="s">
        <v>19</v>
      </c>
      <c r="I876" t="s">
        <v>20</v>
      </c>
      <c r="J876">
        <v>1</v>
      </c>
      <c r="K876" t="s">
        <v>23</v>
      </c>
      <c r="L876" t="s">
        <v>18</v>
      </c>
      <c r="M876" s="5">
        <v>17</v>
      </c>
      <c r="N876">
        <v>1</v>
      </c>
      <c r="O876">
        <v>1</v>
      </c>
    </row>
    <row r="877" spans="2:15" x14ac:dyDescent="0.3">
      <c r="B877">
        <v>30</v>
      </c>
      <c r="C877" t="s">
        <v>18</v>
      </c>
      <c r="D877">
        <v>1329</v>
      </c>
      <c r="E877">
        <v>29</v>
      </c>
      <c r="F877">
        <v>1211</v>
      </c>
      <c r="G877">
        <v>3</v>
      </c>
      <c r="H877" t="s">
        <v>19</v>
      </c>
      <c r="I877" t="s">
        <v>16</v>
      </c>
      <c r="J877">
        <v>1</v>
      </c>
      <c r="K877" t="s">
        <v>23</v>
      </c>
      <c r="L877" t="s">
        <v>18</v>
      </c>
      <c r="M877" s="5">
        <v>19</v>
      </c>
      <c r="N877">
        <v>3</v>
      </c>
      <c r="O877">
        <v>3</v>
      </c>
    </row>
    <row r="878" spans="2:15" x14ac:dyDescent="0.3">
      <c r="B878">
        <v>40</v>
      </c>
      <c r="C878" t="s">
        <v>18</v>
      </c>
      <c r="D878">
        <v>1184</v>
      </c>
      <c r="E878">
        <v>2</v>
      </c>
      <c r="F878">
        <v>1212</v>
      </c>
      <c r="G878">
        <v>2</v>
      </c>
      <c r="H878" t="s">
        <v>19</v>
      </c>
      <c r="I878" t="s">
        <v>16</v>
      </c>
      <c r="J878">
        <v>2</v>
      </c>
      <c r="K878" t="s">
        <v>21</v>
      </c>
      <c r="L878" t="s">
        <v>18</v>
      </c>
      <c r="M878" s="5">
        <v>12</v>
      </c>
      <c r="N878">
        <v>4</v>
      </c>
      <c r="O878">
        <v>3</v>
      </c>
    </row>
    <row r="879" spans="2:15" x14ac:dyDescent="0.3">
      <c r="B879">
        <v>50</v>
      </c>
      <c r="C879" t="s">
        <v>18</v>
      </c>
      <c r="D879">
        <v>777.51162790697674</v>
      </c>
      <c r="E879">
        <v>2</v>
      </c>
      <c r="F879">
        <v>1215</v>
      </c>
      <c r="G879">
        <v>4</v>
      </c>
      <c r="H879" t="s">
        <v>15</v>
      </c>
      <c r="I879" t="s">
        <v>26</v>
      </c>
      <c r="J879">
        <v>1</v>
      </c>
      <c r="K879" t="s">
        <v>21</v>
      </c>
      <c r="L879" t="s">
        <v>18</v>
      </c>
      <c r="M879" s="5">
        <v>22</v>
      </c>
      <c r="N879">
        <v>3</v>
      </c>
      <c r="O879">
        <v>3</v>
      </c>
    </row>
    <row r="880" spans="2:15" x14ac:dyDescent="0.3">
      <c r="B880">
        <v>28</v>
      </c>
      <c r="C880" t="s">
        <v>18</v>
      </c>
      <c r="D880">
        <v>776.33181818181822</v>
      </c>
      <c r="E880">
        <v>19</v>
      </c>
      <c r="F880">
        <v>1216</v>
      </c>
      <c r="G880">
        <v>4</v>
      </c>
      <c r="H880" t="s">
        <v>19</v>
      </c>
      <c r="I880" t="s">
        <v>22</v>
      </c>
      <c r="J880">
        <v>1</v>
      </c>
      <c r="K880" t="s">
        <v>21</v>
      </c>
      <c r="L880" t="s">
        <v>18</v>
      </c>
      <c r="M880" s="5">
        <v>15.173076923076923</v>
      </c>
      <c r="N880">
        <v>3</v>
      </c>
      <c r="O880">
        <v>3</v>
      </c>
    </row>
    <row r="881" spans="2:15" x14ac:dyDescent="0.3">
      <c r="B881">
        <v>46</v>
      </c>
      <c r="C881" t="s">
        <v>18</v>
      </c>
      <c r="D881">
        <v>776.57377049180332</v>
      </c>
      <c r="E881">
        <v>15</v>
      </c>
      <c r="F881">
        <v>1217</v>
      </c>
      <c r="G881">
        <v>4</v>
      </c>
      <c r="H881" t="s">
        <v>19</v>
      </c>
      <c r="I881" t="s">
        <v>28</v>
      </c>
      <c r="J881">
        <v>2</v>
      </c>
      <c r="K881" t="s">
        <v>21</v>
      </c>
      <c r="L881" t="s">
        <v>18</v>
      </c>
      <c r="M881" s="5">
        <v>15.079365079365079</v>
      </c>
      <c r="N881">
        <v>1</v>
      </c>
      <c r="O881">
        <v>3</v>
      </c>
    </row>
    <row r="882" spans="2:15" x14ac:dyDescent="0.3">
      <c r="B882">
        <v>35</v>
      </c>
      <c r="C882" t="s">
        <v>18</v>
      </c>
      <c r="D882">
        <v>787.54826254826253</v>
      </c>
      <c r="E882">
        <v>17</v>
      </c>
      <c r="F882">
        <v>1218</v>
      </c>
      <c r="G882">
        <v>3</v>
      </c>
      <c r="H882" t="s">
        <v>19</v>
      </c>
      <c r="I882" t="s">
        <v>16</v>
      </c>
      <c r="J882">
        <v>1</v>
      </c>
      <c r="K882" t="s">
        <v>21</v>
      </c>
      <c r="L882" t="s">
        <v>14</v>
      </c>
      <c r="M882" s="5">
        <v>14.945945945945946</v>
      </c>
      <c r="N882">
        <v>4</v>
      </c>
      <c r="O882">
        <v>3</v>
      </c>
    </row>
    <row r="883" spans="2:15" x14ac:dyDescent="0.3">
      <c r="B883">
        <v>24</v>
      </c>
      <c r="C883" t="s">
        <v>14</v>
      </c>
      <c r="D883">
        <v>776.33181818181822</v>
      </c>
      <c r="E883">
        <v>17</v>
      </c>
      <c r="F883">
        <v>1219</v>
      </c>
      <c r="G883">
        <v>4</v>
      </c>
      <c r="H883" t="s">
        <v>15</v>
      </c>
      <c r="I883" t="s">
        <v>22</v>
      </c>
      <c r="J883">
        <v>2</v>
      </c>
      <c r="K883" t="s">
        <v>21</v>
      </c>
      <c r="L883" t="s">
        <v>18</v>
      </c>
      <c r="M883" s="5">
        <v>15.173076923076923</v>
      </c>
      <c r="N883">
        <v>1</v>
      </c>
      <c r="O883">
        <v>1</v>
      </c>
    </row>
    <row r="884" spans="2:15" x14ac:dyDescent="0.3">
      <c r="B884">
        <v>33</v>
      </c>
      <c r="C884" t="s">
        <v>18</v>
      </c>
      <c r="D884">
        <v>787.54826254826253</v>
      </c>
      <c r="E884">
        <v>25</v>
      </c>
      <c r="F884">
        <v>1220</v>
      </c>
      <c r="G884">
        <v>2</v>
      </c>
      <c r="H884" t="s">
        <v>15</v>
      </c>
      <c r="I884" t="s">
        <v>16</v>
      </c>
      <c r="J884">
        <v>3</v>
      </c>
      <c r="K884" t="s">
        <v>21</v>
      </c>
      <c r="L884" t="s">
        <v>18</v>
      </c>
      <c r="M884" s="5">
        <v>12</v>
      </c>
      <c r="N884">
        <v>1</v>
      </c>
      <c r="O884">
        <v>2</v>
      </c>
    </row>
    <row r="885" spans="2:15" x14ac:dyDescent="0.3">
      <c r="B885">
        <v>36</v>
      </c>
      <c r="C885" t="s">
        <v>18</v>
      </c>
      <c r="D885">
        <v>776.33181818181822</v>
      </c>
      <c r="E885">
        <v>6</v>
      </c>
      <c r="F885">
        <v>1221</v>
      </c>
      <c r="G885">
        <v>3</v>
      </c>
      <c r="H885" t="s">
        <v>19</v>
      </c>
      <c r="I885" t="s">
        <v>22</v>
      </c>
      <c r="J885">
        <v>3</v>
      </c>
      <c r="K885" t="s">
        <v>23</v>
      </c>
      <c r="L885" t="s">
        <v>18</v>
      </c>
      <c r="M885" s="5">
        <v>14</v>
      </c>
      <c r="N885">
        <v>3</v>
      </c>
      <c r="O885">
        <v>3</v>
      </c>
    </row>
    <row r="886" spans="2:15" x14ac:dyDescent="0.3">
      <c r="B886">
        <v>30</v>
      </c>
      <c r="C886" t="s">
        <v>18</v>
      </c>
      <c r="D886">
        <v>853</v>
      </c>
      <c r="E886">
        <v>7</v>
      </c>
      <c r="F886">
        <v>1224</v>
      </c>
      <c r="G886">
        <v>3</v>
      </c>
      <c r="H886" t="s">
        <v>19</v>
      </c>
      <c r="I886" t="s">
        <v>22</v>
      </c>
      <c r="J886">
        <v>3</v>
      </c>
      <c r="K886" t="s">
        <v>23</v>
      </c>
      <c r="L886" t="s">
        <v>18</v>
      </c>
      <c r="M886" s="5">
        <v>13</v>
      </c>
      <c r="N886">
        <v>1</v>
      </c>
      <c r="O886">
        <v>2</v>
      </c>
    </row>
    <row r="887" spans="2:15" x14ac:dyDescent="0.3">
      <c r="B887">
        <v>44</v>
      </c>
      <c r="C887" t="s">
        <v>18</v>
      </c>
      <c r="D887">
        <v>200</v>
      </c>
      <c r="E887">
        <v>29</v>
      </c>
      <c r="F887">
        <v>1225</v>
      </c>
      <c r="G887">
        <v>4</v>
      </c>
      <c r="H887" t="s">
        <v>19</v>
      </c>
      <c r="I887" t="s">
        <v>20</v>
      </c>
      <c r="J887">
        <v>4</v>
      </c>
      <c r="K887" t="s">
        <v>17</v>
      </c>
      <c r="L887" t="s">
        <v>18</v>
      </c>
      <c r="M887" s="5">
        <v>25</v>
      </c>
      <c r="N887">
        <v>2</v>
      </c>
      <c r="O887">
        <v>3</v>
      </c>
    </row>
    <row r="888" spans="2:15" x14ac:dyDescent="0.3">
      <c r="B888">
        <v>20</v>
      </c>
      <c r="C888" t="s">
        <v>18</v>
      </c>
      <c r="D888">
        <v>654</v>
      </c>
      <c r="E888">
        <v>21</v>
      </c>
      <c r="F888">
        <v>1226</v>
      </c>
      <c r="G888">
        <v>3</v>
      </c>
      <c r="H888" t="s">
        <v>19</v>
      </c>
      <c r="I888" t="s">
        <v>27</v>
      </c>
      <c r="J888">
        <v>4</v>
      </c>
      <c r="K888" t="s">
        <v>17</v>
      </c>
      <c r="L888" t="s">
        <v>18</v>
      </c>
      <c r="M888" s="5">
        <v>17</v>
      </c>
      <c r="N888">
        <v>4</v>
      </c>
      <c r="O888">
        <v>3</v>
      </c>
    </row>
    <row r="889" spans="2:15" x14ac:dyDescent="0.3">
      <c r="B889">
        <v>46</v>
      </c>
      <c r="C889" t="s">
        <v>18</v>
      </c>
      <c r="D889">
        <v>150</v>
      </c>
      <c r="E889">
        <v>2</v>
      </c>
      <c r="F889">
        <v>1228</v>
      </c>
      <c r="G889">
        <v>4</v>
      </c>
      <c r="H889" t="s">
        <v>19</v>
      </c>
      <c r="I889" t="s">
        <v>24</v>
      </c>
      <c r="J889">
        <v>4</v>
      </c>
      <c r="K889" t="s">
        <v>23</v>
      </c>
      <c r="L889" t="s">
        <v>18</v>
      </c>
      <c r="M889" s="5">
        <v>11</v>
      </c>
      <c r="N889">
        <v>3</v>
      </c>
      <c r="O889">
        <v>2</v>
      </c>
    </row>
    <row r="890" spans="2:15" x14ac:dyDescent="0.3">
      <c r="B890">
        <v>42</v>
      </c>
      <c r="C890" t="s">
        <v>18</v>
      </c>
      <c r="D890">
        <v>179</v>
      </c>
      <c r="E890">
        <v>2</v>
      </c>
      <c r="F890">
        <v>1231</v>
      </c>
      <c r="G890">
        <v>4</v>
      </c>
      <c r="H890" t="s">
        <v>19</v>
      </c>
      <c r="I890" t="s">
        <v>29</v>
      </c>
      <c r="J890">
        <v>1</v>
      </c>
      <c r="K890" t="s">
        <v>21</v>
      </c>
      <c r="L890" t="s">
        <v>18</v>
      </c>
      <c r="M890" s="5">
        <v>16</v>
      </c>
      <c r="N890">
        <v>1</v>
      </c>
      <c r="O890">
        <v>4</v>
      </c>
    </row>
    <row r="891" spans="2:15" x14ac:dyDescent="0.3">
      <c r="B891">
        <v>60</v>
      </c>
      <c r="C891" t="s">
        <v>18</v>
      </c>
      <c r="D891">
        <v>696</v>
      </c>
      <c r="E891">
        <v>7</v>
      </c>
      <c r="F891">
        <v>1233</v>
      </c>
      <c r="G891">
        <v>2</v>
      </c>
      <c r="H891" t="s">
        <v>19</v>
      </c>
      <c r="I891" t="s">
        <v>16</v>
      </c>
      <c r="J891">
        <v>4</v>
      </c>
      <c r="K891" t="s">
        <v>23</v>
      </c>
      <c r="L891" t="s">
        <v>14</v>
      </c>
      <c r="M891" s="5">
        <v>18</v>
      </c>
      <c r="N891">
        <v>2</v>
      </c>
      <c r="O891">
        <v>3</v>
      </c>
    </row>
    <row r="892" spans="2:15" x14ac:dyDescent="0.3">
      <c r="B892">
        <v>32</v>
      </c>
      <c r="C892" t="s">
        <v>18</v>
      </c>
      <c r="D892">
        <v>116</v>
      </c>
      <c r="E892">
        <v>13</v>
      </c>
      <c r="F892">
        <v>1234</v>
      </c>
      <c r="G892">
        <v>3</v>
      </c>
      <c r="H892" t="s">
        <v>15</v>
      </c>
      <c r="I892" t="s">
        <v>22</v>
      </c>
      <c r="J892">
        <v>2</v>
      </c>
      <c r="K892" t="s">
        <v>21</v>
      </c>
      <c r="L892" t="s">
        <v>18</v>
      </c>
      <c r="M892" s="5">
        <v>20</v>
      </c>
      <c r="N892">
        <v>3</v>
      </c>
      <c r="O892">
        <v>3</v>
      </c>
    </row>
    <row r="893" spans="2:15" x14ac:dyDescent="0.3">
      <c r="B893">
        <v>32</v>
      </c>
      <c r="C893" t="s">
        <v>18</v>
      </c>
      <c r="D893">
        <v>1316</v>
      </c>
      <c r="E893">
        <v>2</v>
      </c>
      <c r="F893">
        <v>1235</v>
      </c>
      <c r="G893">
        <v>4</v>
      </c>
      <c r="H893" t="s">
        <v>15</v>
      </c>
      <c r="I893" t="s">
        <v>20</v>
      </c>
      <c r="J893">
        <v>3</v>
      </c>
      <c r="K893" t="s">
        <v>17</v>
      </c>
      <c r="L893" t="s">
        <v>14</v>
      </c>
      <c r="M893" s="5">
        <v>14</v>
      </c>
      <c r="N893">
        <v>4</v>
      </c>
      <c r="O893">
        <v>3</v>
      </c>
    </row>
    <row r="894" spans="2:15" x14ac:dyDescent="0.3">
      <c r="B894">
        <v>36</v>
      </c>
      <c r="C894" t="s">
        <v>18</v>
      </c>
      <c r="D894">
        <v>363</v>
      </c>
      <c r="E894">
        <v>1</v>
      </c>
      <c r="F894">
        <v>1237</v>
      </c>
      <c r="G894">
        <v>3</v>
      </c>
      <c r="H894" t="s">
        <v>15</v>
      </c>
      <c r="I894" t="s">
        <v>24</v>
      </c>
      <c r="J894">
        <v>1</v>
      </c>
      <c r="K894" t="s">
        <v>23</v>
      </c>
      <c r="L894" t="s">
        <v>14</v>
      </c>
      <c r="M894" s="5">
        <v>21</v>
      </c>
      <c r="N894">
        <v>3</v>
      </c>
      <c r="O894">
        <v>3</v>
      </c>
    </row>
    <row r="895" spans="2:15" x14ac:dyDescent="0.3">
      <c r="B895">
        <v>33</v>
      </c>
      <c r="C895" t="s">
        <v>18</v>
      </c>
      <c r="D895">
        <v>117</v>
      </c>
      <c r="E895">
        <v>9</v>
      </c>
      <c r="F895">
        <v>1238</v>
      </c>
      <c r="G895">
        <v>1</v>
      </c>
      <c r="H895" t="s">
        <v>19</v>
      </c>
      <c r="I895" t="s">
        <v>20</v>
      </c>
      <c r="J895">
        <v>4</v>
      </c>
      <c r="K895" t="s">
        <v>21</v>
      </c>
      <c r="L895" t="s">
        <v>18</v>
      </c>
      <c r="M895" s="5">
        <v>13</v>
      </c>
      <c r="N895">
        <v>2</v>
      </c>
      <c r="O895">
        <v>3</v>
      </c>
    </row>
    <row r="896" spans="2:15" x14ac:dyDescent="0.3">
      <c r="B896">
        <v>40</v>
      </c>
      <c r="C896" t="s">
        <v>18</v>
      </c>
      <c r="D896">
        <v>107</v>
      </c>
      <c r="E896">
        <v>10</v>
      </c>
      <c r="F896">
        <v>1239</v>
      </c>
      <c r="G896">
        <v>2</v>
      </c>
      <c r="H896" t="s">
        <v>15</v>
      </c>
      <c r="I896" t="s">
        <v>16</v>
      </c>
      <c r="J896">
        <v>2</v>
      </c>
      <c r="K896" t="s">
        <v>23</v>
      </c>
      <c r="L896" t="s">
        <v>18</v>
      </c>
      <c r="M896" s="5">
        <v>12</v>
      </c>
      <c r="N896">
        <v>2</v>
      </c>
      <c r="O896">
        <v>4</v>
      </c>
    </row>
    <row r="897" spans="2:15" x14ac:dyDescent="0.3">
      <c r="B897">
        <v>25</v>
      </c>
      <c r="C897" t="s">
        <v>18</v>
      </c>
      <c r="D897">
        <v>1356</v>
      </c>
      <c r="E897">
        <v>10</v>
      </c>
      <c r="F897">
        <v>1240</v>
      </c>
      <c r="G897">
        <v>3</v>
      </c>
      <c r="H897" t="s">
        <v>19</v>
      </c>
      <c r="I897" t="s">
        <v>16</v>
      </c>
      <c r="J897">
        <v>4</v>
      </c>
      <c r="K897" t="s">
        <v>17</v>
      </c>
      <c r="L897" t="s">
        <v>18</v>
      </c>
      <c r="M897" s="5">
        <v>14.945945945945946</v>
      </c>
      <c r="N897">
        <v>2</v>
      </c>
      <c r="O897">
        <v>3</v>
      </c>
    </row>
    <row r="898" spans="2:15" x14ac:dyDescent="0.3">
      <c r="B898">
        <v>30</v>
      </c>
      <c r="C898" t="s">
        <v>18</v>
      </c>
      <c r="D898">
        <v>1465</v>
      </c>
      <c r="E898">
        <v>1</v>
      </c>
      <c r="F898">
        <v>1241</v>
      </c>
      <c r="G898">
        <v>4</v>
      </c>
      <c r="H898" t="s">
        <v>19</v>
      </c>
      <c r="I898" t="s">
        <v>20</v>
      </c>
      <c r="J898">
        <v>2</v>
      </c>
      <c r="K898" t="s">
        <v>21</v>
      </c>
      <c r="L898" t="s">
        <v>14</v>
      </c>
      <c r="M898" s="5">
        <v>15.375527426160337</v>
      </c>
      <c r="N898">
        <v>1</v>
      </c>
      <c r="O898">
        <v>3</v>
      </c>
    </row>
    <row r="899" spans="2:15" x14ac:dyDescent="0.3">
      <c r="B899">
        <v>42</v>
      </c>
      <c r="C899" t="s">
        <v>18</v>
      </c>
      <c r="D899">
        <v>458</v>
      </c>
      <c r="E899">
        <v>26</v>
      </c>
      <c r="F899">
        <v>1242</v>
      </c>
      <c r="G899">
        <v>1</v>
      </c>
      <c r="H899" t="s">
        <v>15</v>
      </c>
      <c r="I899" t="s">
        <v>28</v>
      </c>
      <c r="J899">
        <v>1</v>
      </c>
      <c r="K899" t="s">
        <v>21</v>
      </c>
      <c r="L899" t="s">
        <v>14</v>
      </c>
      <c r="M899" s="5">
        <v>15.079365079365079</v>
      </c>
      <c r="N899">
        <v>3</v>
      </c>
      <c r="O899">
        <v>3</v>
      </c>
    </row>
    <row r="900" spans="2:15" x14ac:dyDescent="0.3">
      <c r="B900">
        <v>35</v>
      </c>
      <c r="C900" t="s">
        <v>18</v>
      </c>
      <c r="D900">
        <v>1212</v>
      </c>
      <c r="E900">
        <v>8</v>
      </c>
      <c r="F900">
        <v>1243</v>
      </c>
      <c r="G900">
        <v>3</v>
      </c>
      <c r="H900" t="s">
        <v>15</v>
      </c>
      <c r="I900" t="s">
        <v>16</v>
      </c>
      <c r="J900">
        <v>4</v>
      </c>
      <c r="K900" t="s">
        <v>21</v>
      </c>
      <c r="L900" t="s">
        <v>14</v>
      </c>
      <c r="M900" s="5">
        <v>14.945945945945946</v>
      </c>
      <c r="N900">
        <v>2</v>
      </c>
      <c r="O900">
        <v>2</v>
      </c>
    </row>
    <row r="901" spans="2:15" x14ac:dyDescent="0.3">
      <c r="B901">
        <v>27</v>
      </c>
      <c r="C901" t="s">
        <v>18</v>
      </c>
      <c r="D901">
        <v>773.53418803418799</v>
      </c>
      <c r="E901">
        <v>14</v>
      </c>
      <c r="F901">
        <v>1244</v>
      </c>
      <c r="G901">
        <v>1</v>
      </c>
      <c r="H901" t="s">
        <v>19</v>
      </c>
      <c r="I901" t="s">
        <v>20</v>
      </c>
      <c r="J901">
        <v>1</v>
      </c>
      <c r="K901" t="s">
        <v>21</v>
      </c>
      <c r="L901" t="s">
        <v>14</v>
      </c>
      <c r="M901" s="5">
        <v>15.375527426160337</v>
      </c>
      <c r="N901">
        <v>4</v>
      </c>
      <c r="O901">
        <v>2</v>
      </c>
    </row>
    <row r="902" spans="2:15" x14ac:dyDescent="0.3">
      <c r="B902">
        <v>54</v>
      </c>
      <c r="C902" t="s">
        <v>18</v>
      </c>
      <c r="D902">
        <v>805.3360655737705</v>
      </c>
      <c r="E902">
        <v>1</v>
      </c>
      <c r="F902">
        <v>1245</v>
      </c>
      <c r="G902">
        <v>4</v>
      </c>
      <c r="H902" t="s">
        <v>15</v>
      </c>
      <c r="I902" t="s">
        <v>24</v>
      </c>
      <c r="J902">
        <v>3</v>
      </c>
      <c r="K902" t="s">
        <v>23</v>
      </c>
      <c r="L902" t="s">
        <v>18</v>
      </c>
      <c r="M902" s="5">
        <v>15.345132743362832</v>
      </c>
      <c r="N902">
        <v>1</v>
      </c>
      <c r="O902">
        <v>1</v>
      </c>
    </row>
    <row r="903" spans="2:15" x14ac:dyDescent="0.3">
      <c r="B903">
        <v>44</v>
      </c>
      <c r="C903" t="s">
        <v>18</v>
      </c>
      <c r="D903">
        <v>773.53418803418799</v>
      </c>
      <c r="E903">
        <v>2</v>
      </c>
      <c r="F903">
        <v>1246</v>
      </c>
      <c r="G903">
        <v>1</v>
      </c>
      <c r="H903" t="s">
        <v>15</v>
      </c>
      <c r="I903" t="s">
        <v>20</v>
      </c>
      <c r="J903">
        <v>4</v>
      </c>
      <c r="K903" t="s">
        <v>21</v>
      </c>
      <c r="L903" t="s">
        <v>18</v>
      </c>
      <c r="M903" s="5">
        <v>13</v>
      </c>
      <c r="N903">
        <v>4</v>
      </c>
      <c r="O903">
        <v>3</v>
      </c>
    </row>
    <row r="904" spans="2:15" x14ac:dyDescent="0.3">
      <c r="B904">
        <v>19</v>
      </c>
      <c r="C904" t="s">
        <v>14</v>
      </c>
      <c r="D904">
        <v>773.53418803418799</v>
      </c>
      <c r="E904">
        <v>10</v>
      </c>
      <c r="F904">
        <v>1248</v>
      </c>
      <c r="G904">
        <v>1</v>
      </c>
      <c r="H904" t="s">
        <v>15</v>
      </c>
      <c r="I904" t="s">
        <v>20</v>
      </c>
      <c r="J904">
        <v>2</v>
      </c>
      <c r="K904" t="s">
        <v>17</v>
      </c>
      <c r="L904" t="s">
        <v>14</v>
      </c>
      <c r="M904" s="5">
        <v>25</v>
      </c>
      <c r="N904">
        <v>2</v>
      </c>
      <c r="O904">
        <v>4</v>
      </c>
    </row>
    <row r="905" spans="2:15" x14ac:dyDescent="0.3">
      <c r="B905">
        <v>29</v>
      </c>
      <c r="C905" t="s">
        <v>18</v>
      </c>
      <c r="D905">
        <v>773.53418803418799</v>
      </c>
      <c r="E905">
        <v>1</v>
      </c>
      <c r="F905">
        <v>1249</v>
      </c>
      <c r="G905">
        <v>1</v>
      </c>
      <c r="H905" t="s">
        <v>15</v>
      </c>
      <c r="I905" t="s">
        <v>20</v>
      </c>
      <c r="J905">
        <v>4</v>
      </c>
      <c r="K905" t="s">
        <v>23</v>
      </c>
      <c r="L905" t="s">
        <v>18</v>
      </c>
      <c r="M905" s="5">
        <v>15</v>
      </c>
      <c r="N905">
        <v>1</v>
      </c>
      <c r="O905">
        <v>3</v>
      </c>
    </row>
    <row r="906" spans="2:15" x14ac:dyDescent="0.3">
      <c r="B906">
        <v>54</v>
      </c>
      <c r="C906" t="s">
        <v>18</v>
      </c>
      <c r="D906">
        <v>776.57377049180332</v>
      </c>
      <c r="E906">
        <v>3</v>
      </c>
      <c r="F906">
        <v>1250</v>
      </c>
      <c r="G906">
        <v>4</v>
      </c>
      <c r="H906" t="s">
        <v>19</v>
      </c>
      <c r="I906" t="s">
        <v>28</v>
      </c>
      <c r="J906">
        <v>4</v>
      </c>
      <c r="K906" t="s">
        <v>21</v>
      </c>
      <c r="L906" t="s">
        <v>18</v>
      </c>
      <c r="M906" s="5">
        <v>14</v>
      </c>
      <c r="N906">
        <v>1</v>
      </c>
      <c r="O906">
        <v>3</v>
      </c>
    </row>
    <row r="907" spans="2:15" x14ac:dyDescent="0.3">
      <c r="B907">
        <v>31</v>
      </c>
      <c r="C907" t="s">
        <v>18</v>
      </c>
      <c r="D907">
        <v>843.5826086956522</v>
      </c>
      <c r="E907">
        <v>11</v>
      </c>
      <c r="F907">
        <v>1251</v>
      </c>
      <c r="G907">
        <v>3</v>
      </c>
      <c r="H907" t="s">
        <v>19</v>
      </c>
      <c r="I907" t="s">
        <v>25</v>
      </c>
      <c r="J907">
        <v>1</v>
      </c>
      <c r="K907" t="s">
        <v>21</v>
      </c>
      <c r="L907" t="s">
        <v>14</v>
      </c>
      <c r="M907" s="5">
        <v>12</v>
      </c>
      <c r="N907">
        <v>4</v>
      </c>
      <c r="O907">
        <v>2</v>
      </c>
    </row>
    <row r="908" spans="2:15" x14ac:dyDescent="0.3">
      <c r="B908">
        <v>31</v>
      </c>
      <c r="C908" t="s">
        <v>18</v>
      </c>
      <c r="D908">
        <v>1062</v>
      </c>
      <c r="E908">
        <v>24</v>
      </c>
      <c r="F908">
        <v>1252</v>
      </c>
      <c r="G908">
        <v>3</v>
      </c>
      <c r="H908" t="s">
        <v>15</v>
      </c>
      <c r="I908" t="s">
        <v>25</v>
      </c>
      <c r="J908">
        <v>1</v>
      </c>
      <c r="K908" t="s">
        <v>17</v>
      </c>
      <c r="L908" t="s">
        <v>18</v>
      </c>
      <c r="M908" s="5">
        <v>19</v>
      </c>
      <c r="N908">
        <v>2</v>
      </c>
      <c r="O908">
        <v>3</v>
      </c>
    </row>
    <row r="909" spans="2:15" x14ac:dyDescent="0.3">
      <c r="B909">
        <v>59</v>
      </c>
      <c r="C909" t="s">
        <v>18</v>
      </c>
      <c r="D909">
        <v>326</v>
      </c>
      <c r="E909">
        <v>3</v>
      </c>
      <c r="F909">
        <v>1254</v>
      </c>
      <c r="G909">
        <v>3</v>
      </c>
      <c r="H909" t="s">
        <v>15</v>
      </c>
      <c r="I909" t="s">
        <v>16</v>
      </c>
      <c r="J909">
        <v>4</v>
      </c>
      <c r="K909" t="s">
        <v>17</v>
      </c>
      <c r="L909" t="s">
        <v>18</v>
      </c>
      <c r="M909" s="5">
        <v>17</v>
      </c>
      <c r="N909">
        <v>4</v>
      </c>
      <c r="O909">
        <v>3</v>
      </c>
    </row>
    <row r="910" spans="2:15" x14ac:dyDescent="0.3">
      <c r="B910">
        <v>43</v>
      </c>
      <c r="C910" t="s">
        <v>18</v>
      </c>
      <c r="D910">
        <v>920</v>
      </c>
      <c r="E910">
        <v>3</v>
      </c>
      <c r="F910">
        <v>1255</v>
      </c>
      <c r="G910">
        <v>3</v>
      </c>
      <c r="H910" t="s">
        <v>19</v>
      </c>
      <c r="I910" t="s">
        <v>28</v>
      </c>
      <c r="J910">
        <v>4</v>
      </c>
      <c r="K910" t="s">
        <v>21</v>
      </c>
      <c r="L910" t="s">
        <v>18</v>
      </c>
      <c r="M910" s="5">
        <v>14</v>
      </c>
      <c r="N910">
        <v>2</v>
      </c>
      <c r="O910">
        <v>3</v>
      </c>
    </row>
    <row r="911" spans="2:15" x14ac:dyDescent="0.3">
      <c r="B911">
        <v>49</v>
      </c>
      <c r="C911" t="s">
        <v>18</v>
      </c>
      <c r="D911">
        <v>1098</v>
      </c>
      <c r="E911">
        <v>4</v>
      </c>
      <c r="F911">
        <v>1256</v>
      </c>
      <c r="G911">
        <v>1</v>
      </c>
      <c r="H911" t="s">
        <v>19</v>
      </c>
      <c r="I911" t="s">
        <v>26</v>
      </c>
      <c r="J911">
        <v>3</v>
      </c>
      <c r="K911" t="s">
        <v>21</v>
      </c>
      <c r="L911" t="s">
        <v>18</v>
      </c>
      <c r="M911" s="5">
        <v>13</v>
      </c>
      <c r="N911">
        <v>3</v>
      </c>
      <c r="O911">
        <v>4</v>
      </c>
    </row>
    <row r="912" spans="2:15" x14ac:dyDescent="0.3">
      <c r="B912">
        <v>36</v>
      </c>
      <c r="C912" t="s">
        <v>18</v>
      </c>
      <c r="D912">
        <v>469</v>
      </c>
      <c r="E912">
        <v>3</v>
      </c>
      <c r="F912">
        <v>1257</v>
      </c>
      <c r="G912">
        <v>3</v>
      </c>
      <c r="H912" t="s">
        <v>19</v>
      </c>
      <c r="I912" t="s">
        <v>20</v>
      </c>
      <c r="J912">
        <v>2</v>
      </c>
      <c r="K912" t="s">
        <v>21</v>
      </c>
      <c r="L912" t="s">
        <v>18</v>
      </c>
      <c r="M912" s="5">
        <v>12</v>
      </c>
      <c r="N912">
        <v>3</v>
      </c>
      <c r="O912">
        <v>2</v>
      </c>
    </row>
    <row r="913" spans="2:15" x14ac:dyDescent="0.3">
      <c r="B913">
        <v>48</v>
      </c>
      <c r="C913" t="s">
        <v>18</v>
      </c>
      <c r="D913">
        <v>969</v>
      </c>
      <c r="E913">
        <v>2</v>
      </c>
      <c r="F913">
        <v>1258</v>
      </c>
      <c r="G913">
        <v>4</v>
      </c>
      <c r="H913" t="s">
        <v>19</v>
      </c>
      <c r="I913" t="s">
        <v>22</v>
      </c>
      <c r="J913">
        <v>2</v>
      </c>
      <c r="K913" t="s">
        <v>17</v>
      </c>
      <c r="L913" t="s">
        <v>18</v>
      </c>
      <c r="M913" s="5">
        <v>11</v>
      </c>
      <c r="N913">
        <v>3</v>
      </c>
      <c r="O913">
        <v>2</v>
      </c>
    </row>
    <row r="914" spans="2:15" x14ac:dyDescent="0.3">
      <c r="B914">
        <v>27</v>
      </c>
      <c r="C914" t="s">
        <v>18</v>
      </c>
      <c r="D914">
        <v>773.53418803418799</v>
      </c>
      <c r="E914">
        <v>4</v>
      </c>
      <c r="F914">
        <v>1259</v>
      </c>
      <c r="G914">
        <v>1</v>
      </c>
      <c r="H914" t="s">
        <v>19</v>
      </c>
      <c r="I914" t="s">
        <v>20</v>
      </c>
      <c r="J914">
        <v>3</v>
      </c>
      <c r="K914" t="s">
        <v>23</v>
      </c>
      <c r="L914" t="s">
        <v>18</v>
      </c>
      <c r="M914" s="5">
        <v>11</v>
      </c>
      <c r="N914">
        <v>2</v>
      </c>
      <c r="O914">
        <v>3</v>
      </c>
    </row>
    <row r="915" spans="2:15" x14ac:dyDescent="0.3">
      <c r="B915">
        <v>29</v>
      </c>
      <c r="C915" t="s">
        <v>18</v>
      </c>
      <c r="D915">
        <v>843.5826086956522</v>
      </c>
      <c r="E915">
        <v>7</v>
      </c>
      <c r="F915">
        <v>1260</v>
      </c>
      <c r="G915">
        <v>3</v>
      </c>
      <c r="H915" t="s">
        <v>19</v>
      </c>
      <c r="I915" t="s">
        <v>25</v>
      </c>
      <c r="J915">
        <v>4</v>
      </c>
      <c r="K915" t="s">
        <v>23</v>
      </c>
      <c r="L915" t="s">
        <v>14</v>
      </c>
      <c r="M915" s="5">
        <v>11</v>
      </c>
      <c r="N915">
        <v>2</v>
      </c>
      <c r="O915">
        <v>3</v>
      </c>
    </row>
    <row r="916" spans="2:15" x14ac:dyDescent="0.3">
      <c r="B916">
        <v>48</v>
      </c>
      <c r="C916" t="s">
        <v>18</v>
      </c>
      <c r="D916">
        <v>776.57377049180332</v>
      </c>
      <c r="E916">
        <v>1</v>
      </c>
      <c r="F916">
        <v>1263</v>
      </c>
      <c r="G916">
        <v>4</v>
      </c>
      <c r="H916" t="s">
        <v>19</v>
      </c>
      <c r="I916" t="s">
        <v>28</v>
      </c>
      <c r="J916">
        <v>4</v>
      </c>
      <c r="K916" t="s">
        <v>17</v>
      </c>
      <c r="L916" t="s">
        <v>18</v>
      </c>
      <c r="M916" s="5">
        <v>12</v>
      </c>
      <c r="N916">
        <v>3</v>
      </c>
      <c r="O916">
        <v>4</v>
      </c>
    </row>
    <row r="917" spans="2:15" x14ac:dyDescent="0.3">
      <c r="B917">
        <v>29</v>
      </c>
      <c r="C917" t="s">
        <v>18</v>
      </c>
      <c r="D917">
        <v>776.57377049180332</v>
      </c>
      <c r="E917">
        <v>1</v>
      </c>
      <c r="F917">
        <v>1264</v>
      </c>
      <c r="G917">
        <v>4</v>
      </c>
      <c r="H917" t="s">
        <v>15</v>
      </c>
      <c r="I917" t="s">
        <v>28</v>
      </c>
      <c r="J917">
        <v>4</v>
      </c>
      <c r="K917" t="s">
        <v>23</v>
      </c>
      <c r="L917" t="s">
        <v>18</v>
      </c>
      <c r="M917" s="5">
        <v>14</v>
      </c>
      <c r="N917">
        <v>2</v>
      </c>
      <c r="O917">
        <v>2</v>
      </c>
    </row>
    <row r="918" spans="2:15" x14ac:dyDescent="0.3">
      <c r="B918">
        <v>34</v>
      </c>
      <c r="C918" t="s">
        <v>18</v>
      </c>
      <c r="D918">
        <v>1320</v>
      </c>
      <c r="E918">
        <v>20</v>
      </c>
      <c r="F918">
        <v>1265</v>
      </c>
      <c r="G918">
        <v>3</v>
      </c>
      <c r="H918" t="s">
        <v>15</v>
      </c>
      <c r="I918" t="s">
        <v>20</v>
      </c>
      <c r="J918">
        <v>3</v>
      </c>
      <c r="K918" t="s">
        <v>21</v>
      </c>
      <c r="L918" t="s">
        <v>18</v>
      </c>
      <c r="M918" s="5">
        <v>17</v>
      </c>
      <c r="N918">
        <v>4</v>
      </c>
      <c r="O918">
        <v>2</v>
      </c>
    </row>
    <row r="919" spans="2:15" x14ac:dyDescent="0.3">
      <c r="B919">
        <v>44</v>
      </c>
      <c r="C919" t="s">
        <v>18</v>
      </c>
      <c r="D919">
        <v>777.51162790697674</v>
      </c>
      <c r="E919">
        <v>5</v>
      </c>
      <c r="F919">
        <v>1267</v>
      </c>
      <c r="G919">
        <v>2</v>
      </c>
      <c r="H919" t="s">
        <v>19</v>
      </c>
      <c r="I919" t="s">
        <v>26</v>
      </c>
      <c r="J919">
        <v>2</v>
      </c>
      <c r="K919" t="s">
        <v>21</v>
      </c>
      <c r="L919" t="s">
        <v>18</v>
      </c>
      <c r="M919" s="5">
        <v>11</v>
      </c>
      <c r="N919">
        <v>3</v>
      </c>
      <c r="O919">
        <v>3</v>
      </c>
    </row>
    <row r="920" spans="2:15" x14ac:dyDescent="0.3">
      <c r="B920">
        <v>33</v>
      </c>
      <c r="C920" t="s">
        <v>18</v>
      </c>
      <c r="D920">
        <v>536</v>
      </c>
      <c r="E920">
        <v>10</v>
      </c>
      <c r="F920">
        <v>1268</v>
      </c>
      <c r="G920">
        <v>4</v>
      </c>
      <c r="H920" t="s">
        <v>19</v>
      </c>
      <c r="I920" t="s">
        <v>16</v>
      </c>
      <c r="J920">
        <v>3</v>
      </c>
      <c r="K920" t="s">
        <v>23</v>
      </c>
      <c r="L920" t="s">
        <v>14</v>
      </c>
      <c r="M920" s="5">
        <v>14</v>
      </c>
      <c r="N920">
        <v>4</v>
      </c>
      <c r="O920">
        <v>3</v>
      </c>
    </row>
    <row r="921" spans="2:15" x14ac:dyDescent="0.3">
      <c r="B921">
        <v>19</v>
      </c>
      <c r="C921" t="s">
        <v>18</v>
      </c>
      <c r="D921">
        <v>265</v>
      </c>
      <c r="E921">
        <v>25</v>
      </c>
      <c r="F921">
        <v>1269</v>
      </c>
      <c r="G921">
        <v>2</v>
      </c>
      <c r="H921" t="s">
        <v>15</v>
      </c>
      <c r="I921" t="s">
        <v>20</v>
      </c>
      <c r="J921">
        <v>4</v>
      </c>
      <c r="K921" t="s">
        <v>17</v>
      </c>
      <c r="L921" t="s">
        <v>14</v>
      </c>
      <c r="M921" s="5">
        <v>12</v>
      </c>
      <c r="N921">
        <v>4</v>
      </c>
      <c r="O921">
        <v>3</v>
      </c>
    </row>
    <row r="922" spans="2:15" x14ac:dyDescent="0.3">
      <c r="B922">
        <v>23</v>
      </c>
      <c r="C922" t="s">
        <v>18</v>
      </c>
      <c r="D922">
        <v>373</v>
      </c>
      <c r="E922">
        <v>1</v>
      </c>
      <c r="F922">
        <v>1270</v>
      </c>
      <c r="G922">
        <v>4</v>
      </c>
      <c r="H922" t="s">
        <v>19</v>
      </c>
      <c r="I922" t="s">
        <v>20</v>
      </c>
      <c r="J922">
        <v>3</v>
      </c>
      <c r="K922" t="s">
        <v>21</v>
      </c>
      <c r="L922" t="s">
        <v>18</v>
      </c>
      <c r="M922" s="5">
        <v>22</v>
      </c>
      <c r="N922">
        <v>4</v>
      </c>
      <c r="O922">
        <v>3</v>
      </c>
    </row>
    <row r="923" spans="2:15" x14ac:dyDescent="0.3">
      <c r="B923">
        <v>25</v>
      </c>
      <c r="C923" t="s">
        <v>14</v>
      </c>
      <c r="D923">
        <v>599</v>
      </c>
      <c r="E923">
        <v>24</v>
      </c>
      <c r="F923">
        <v>1273</v>
      </c>
      <c r="G923">
        <v>3</v>
      </c>
      <c r="H923" t="s">
        <v>19</v>
      </c>
      <c r="I923" t="s">
        <v>27</v>
      </c>
      <c r="J923">
        <v>4</v>
      </c>
      <c r="K923" t="s">
        <v>17</v>
      </c>
      <c r="L923" t="s">
        <v>14</v>
      </c>
      <c r="M923" s="5">
        <v>14</v>
      </c>
      <c r="N923">
        <v>4</v>
      </c>
      <c r="O923">
        <v>3</v>
      </c>
    </row>
    <row r="924" spans="2:15" x14ac:dyDescent="0.3">
      <c r="B924">
        <v>26</v>
      </c>
      <c r="C924" t="s">
        <v>18</v>
      </c>
      <c r="D924">
        <v>583</v>
      </c>
      <c r="E924">
        <v>4</v>
      </c>
      <c r="F924">
        <v>1275</v>
      </c>
      <c r="G924">
        <v>3</v>
      </c>
      <c r="H924" t="s">
        <v>19</v>
      </c>
      <c r="I924" t="s">
        <v>20</v>
      </c>
      <c r="J924">
        <v>4</v>
      </c>
      <c r="K924" t="s">
        <v>17</v>
      </c>
      <c r="L924" t="s">
        <v>14</v>
      </c>
      <c r="M924" s="5">
        <v>15.375527426160337</v>
      </c>
      <c r="N924">
        <v>2</v>
      </c>
      <c r="O924">
        <v>2</v>
      </c>
    </row>
    <row r="925" spans="2:15" x14ac:dyDescent="0.3">
      <c r="B925">
        <v>45</v>
      </c>
      <c r="C925" t="s">
        <v>14</v>
      </c>
      <c r="D925">
        <v>1449</v>
      </c>
      <c r="E925">
        <v>2</v>
      </c>
      <c r="F925">
        <v>1277</v>
      </c>
      <c r="G925">
        <v>1</v>
      </c>
      <c r="H925" t="s">
        <v>15</v>
      </c>
      <c r="I925" t="s">
        <v>26</v>
      </c>
      <c r="J925">
        <v>2</v>
      </c>
      <c r="K925" t="s">
        <v>17</v>
      </c>
      <c r="L925" t="s">
        <v>14</v>
      </c>
      <c r="M925" s="5">
        <v>15.049382716049383</v>
      </c>
      <c r="N925">
        <v>1</v>
      </c>
      <c r="O925">
        <v>3</v>
      </c>
    </row>
    <row r="926" spans="2:15" x14ac:dyDescent="0.3">
      <c r="B926">
        <v>55</v>
      </c>
      <c r="C926" t="s">
        <v>18</v>
      </c>
      <c r="D926">
        <v>177</v>
      </c>
      <c r="E926">
        <v>8</v>
      </c>
      <c r="F926">
        <v>1278</v>
      </c>
      <c r="G926">
        <v>4</v>
      </c>
      <c r="H926" t="s">
        <v>19</v>
      </c>
      <c r="I926" t="s">
        <v>25</v>
      </c>
      <c r="J926">
        <v>2</v>
      </c>
      <c r="K926" t="s">
        <v>23</v>
      </c>
      <c r="L926" t="s">
        <v>14</v>
      </c>
      <c r="M926" s="5">
        <v>15.69811320754717</v>
      </c>
      <c r="N926">
        <v>4</v>
      </c>
      <c r="O926">
        <v>3</v>
      </c>
    </row>
    <row r="927" spans="2:15" x14ac:dyDescent="0.3">
      <c r="B927">
        <v>21</v>
      </c>
      <c r="C927" t="s">
        <v>14</v>
      </c>
      <c r="D927">
        <v>251</v>
      </c>
      <c r="E927">
        <v>10</v>
      </c>
      <c r="F927">
        <v>1279</v>
      </c>
      <c r="G927">
        <v>1</v>
      </c>
      <c r="H927" t="s">
        <v>15</v>
      </c>
      <c r="I927" t="s">
        <v>22</v>
      </c>
      <c r="J927">
        <v>3</v>
      </c>
      <c r="K927" t="s">
        <v>17</v>
      </c>
      <c r="L927" t="s">
        <v>18</v>
      </c>
      <c r="M927" s="5">
        <v>15.173076923076923</v>
      </c>
      <c r="N927">
        <v>3</v>
      </c>
      <c r="O927">
        <v>1</v>
      </c>
    </row>
    <row r="928" spans="2:15" x14ac:dyDescent="0.3">
      <c r="B928">
        <v>46</v>
      </c>
      <c r="C928" t="s">
        <v>18</v>
      </c>
      <c r="D928">
        <v>168</v>
      </c>
      <c r="E928">
        <v>4</v>
      </c>
      <c r="F928">
        <v>1280</v>
      </c>
      <c r="G928">
        <v>4</v>
      </c>
      <c r="H928" t="s">
        <v>15</v>
      </c>
      <c r="I928" t="s">
        <v>26</v>
      </c>
      <c r="J928">
        <v>2</v>
      </c>
      <c r="K928" t="s">
        <v>21</v>
      </c>
      <c r="L928" t="s">
        <v>18</v>
      </c>
      <c r="M928" s="5">
        <v>15.049382716049383</v>
      </c>
      <c r="N928">
        <v>3</v>
      </c>
      <c r="O928">
        <v>3</v>
      </c>
    </row>
    <row r="929" spans="2:15" x14ac:dyDescent="0.3">
      <c r="B929">
        <v>34</v>
      </c>
      <c r="C929" t="s">
        <v>18</v>
      </c>
      <c r="D929">
        <v>131</v>
      </c>
      <c r="E929">
        <v>2</v>
      </c>
      <c r="F929">
        <v>1281</v>
      </c>
      <c r="G929">
        <v>3</v>
      </c>
      <c r="H929" t="s">
        <v>15</v>
      </c>
      <c r="I929" t="s">
        <v>16</v>
      </c>
      <c r="J929">
        <v>1</v>
      </c>
      <c r="K929" t="s">
        <v>17</v>
      </c>
      <c r="L929" t="s">
        <v>14</v>
      </c>
      <c r="M929" s="5">
        <v>14.945945945945946</v>
      </c>
      <c r="N929">
        <v>4</v>
      </c>
      <c r="O929">
        <v>3</v>
      </c>
    </row>
    <row r="930" spans="2:15" x14ac:dyDescent="0.3">
      <c r="B930">
        <v>51</v>
      </c>
      <c r="C930" t="s">
        <v>18</v>
      </c>
      <c r="D930">
        <v>237</v>
      </c>
      <c r="E930">
        <v>9</v>
      </c>
      <c r="F930">
        <v>1282</v>
      </c>
      <c r="G930">
        <v>4</v>
      </c>
      <c r="H930" t="s">
        <v>19</v>
      </c>
      <c r="I930" t="s">
        <v>26</v>
      </c>
      <c r="J930">
        <v>2</v>
      </c>
      <c r="K930" t="s">
        <v>23</v>
      </c>
      <c r="L930" t="s">
        <v>14</v>
      </c>
      <c r="M930" s="5">
        <v>15.049382716049383</v>
      </c>
      <c r="N930">
        <v>1</v>
      </c>
      <c r="O930">
        <v>2</v>
      </c>
    </row>
    <row r="931" spans="2:15" x14ac:dyDescent="0.3">
      <c r="B931">
        <v>59</v>
      </c>
      <c r="C931" t="s">
        <v>18</v>
      </c>
      <c r="D931">
        <v>1429</v>
      </c>
      <c r="E931">
        <v>18</v>
      </c>
      <c r="F931">
        <v>1283</v>
      </c>
      <c r="G931">
        <v>4</v>
      </c>
      <c r="H931" t="s">
        <v>19</v>
      </c>
      <c r="I931" t="s">
        <v>24</v>
      </c>
      <c r="J931">
        <v>4</v>
      </c>
      <c r="K931" t="s">
        <v>17</v>
      </c>
      <c r="L931" t="s">
        <v>18</v>
      </c>
      <c r="M931" s="5">
        <v>15.345132743362832</v>
      </c>
      <c r="N931">
        <v>4</v>
      </c>
      <c r="O931">
        <v>2</v>
      </c>
    </row>
    <row r="932" spans="2:15" x14ac:dyDescent="0.3">
      <c r="B932">
        <v>34</v>
      </c>
      <c r="C932" t="s">
        <v>18</v>
      </c>
      <c r="D932">
        <v>135</v>
      </c>
      <c r="E932">
        <v>19</v>
      </c>
      <c r="F932">
        <v>1285</v>
      </c>
      <c r="G932">
        <v>3</v>
      </c>
      <c r="H932" t="s">
        <v>15</v>
      </c>
      <c r="I932" t="s">
        <v>22</v>
      </c>
      <c r="J932">
        <v>2</v>
      </c>
      <c r="K932" t="s">
        <v>23</v>
      </c>
      <c r="L932" t="s">
        <v>18</v>
      </c>
      <c r="M932" s="5">
        <v>13</v>
      </c>
      <c r="N932">
        <v>3</v>
      </c>
      <c r="O932">
        <v>4</v>
      </c>
    </row>
    <row r="933" spans="2:15" x14ac:dyDescent="0.3">
      <c r="B933">
        <v>28</v>
      </c>
      <c r="C933" t="s">
        <v>18</v>
      </c>
      <c r="D933">
        <v>791</v>
      </c>
      <c r="E933">
        <v>1</v>
      </c>
      <c r="F933">
        <v>1286</v>
      </c>
      <c r="G933">
        <v>4</v>
      </c>
      <c r="H933" t="s">
        <v>19</v>
      </c>
      <c r="I933" t="s">
        <v>22</v>
      </c>
      <c r="J933">
        <v>3</v>
      </c>
      <c r="K933" t="s">
        <v>17</v>
      </c>
      <c r="L933" t="s">
        <v>14</v>
      </c>
      <c r="M933" s="5">
        <v>11</v>
      </c>
      <c r="N933">
        <v>3</v>
      </c>
      <c r="O933">
        <v>2</v>
      </c>
    </row>
    <row r="934" spans="2:15" x14ac:dyDescent="0.3">
      <c r="B934">
        <v>44</v>
      </c>
      <c r="C934" t="s">
        <v>18</v>
      </c>
      <c r="D934">
        <v>1199</v>
      </c>
      <c r="E934">
        <v>4</v>
      </c>
      <c r="F934">
        <v>1288</v>
      </c>
      <c r="G934">
        <v>3</v>
      </c>
      <c r="H934" t="s">
        <v>19</v>
      </c>
      <c r="I934" t="s">
        <v>26</v>
      </c>
      <c r="J934">
        <v>1</v>
      </c>
      <c r="K934" t="s">
        <v>23</v>
      </c>
      <c r="L934" t="s">
        <v>18</v>
      </c>
      <c r="M934" s="5">
        <v>14</v>
      </c>
      <c r="N934">
        <v>4</v>
      </c>
      <c r="O934">
        <v>2</v>
      </c>
    </row>
    <row r="935" spans="2:15" x14ac:dyDescent="0.3">
      <c r="B935">
        <v>34</v>
      </c>
      <c r="C935" t="s">
        <v>18</v>
      </c>
      <c r="D935">
        <v>648</v>
      </c>
      <c r="E935">
        <v>11</v>
      </c>
      <c r="F935">
        <v>1289</v>
      </c>
      <c r="G935">
        <v>3</v>
      </c>
      <c r="H935" t="s">
        <v>19</v>
      </c>
      <c r="I935" t="s">
        <v>29</v>
      </c>
      <c r="J935">
        <v>2</v>
      </c>
      <c r="K935" t="s">
        <v>21</v>
      </c>
      <c r="L935" t="s">
        <v>18</v>
      </c>
      <c r="M935" s="5">
        <v>11</v>
      </c>
      <c r="N935">
        <v>4</v>
      </c>
      <c r="O935">
        <v>4</v>
      </c>
    </row>
    <row r="936" spans="2:15" x14ac:dyDescent="0.3">
      <c r="B936">
        <v>35</v>
      </c>
      <c r="C936" t="s">
        <v>18</v>
      </c>
      <c r="D936">
        <v>773.53418803418799</v>
      </c>
      <c r="E936">
        <v>6</v>
      </c>
      <c r="F936">
        <v>1291</v>
      </c>
      <c r="G936">
        <v>3</v>
      </c>
      <c r="H936" t="s">
        <v>19</v>
      </c>
      <c r="I936" t="s">
        <v>20</v>
      </c>
      <c r="J936">
        <v>3</v>
      </c>
      <c r="K936" t="s">
        <v>21</v>
      </c>
      <c r="L936" t="s">
        <v>14</v>
      </c>
      <c r="M936" s="5">
        <v>14</v>
      </c>
      <c r="N936">
        <v>4</v>
      </c>
      <c r="O936">
        <v>3</v>
      </c>
    </row>
    <row r="937" spans="2:15" x14ac:dyDescent="0.3">
      <c r="B937">
        <v>42</v>
      </c>
      <c r="C937" t="s">
        <v>18</v>
      </c>
      <c r="D937">
        <v>773.53418803418799</v>
      </c>
      <c r="E937">
        <v>7</v>
      </c>
      <c r="F937">
        <v>1292</v>
      </c>
      <c r="G937">
        <v>2</v>
      </c>
      <c r="H937" t="s">
        <v>15</v>
      </c>
      <c r="I937" t="s">
        <v>20</v>
      </c>
      <c r="J937">
        <v>2</v>
      </c>
      <c r="K937" t="s">
        <v>21</v>
      </c>
      <c r="L937" t="s">
        <v>14</v>
      </c>
      <c r="M937" s="5">
        <v>16</v>
      </c>
      <c r="N937">
        <v>4</v>
      </c>
      <c r="O937">
        <v>3</v>
      </c>
    </row>
    <row r="938" spans="2:15" x14ac:dyDescent="0.3">
      <c r="B938">
        <v>43</v>
      </c>
      <c r="C938" t="s">
        <v>18</v>
      </c>
      <c r="D938">
        <v>531</v>
      </c>
      <c r="E938">
        <v>4</v>
      </c>
      <c r="F938">
        <v>1293</v>
      </c>
      <c r="G938">
        <v>4</v>
      </c>
      <c r="H938" t="s">
        <v>15</v>
      </c>
      <c r="I938" t="s">
        <v>16</v>
      </c>
      <c r="J938">
        <v>4</v>
      </c>
      <c r="K938" t="s">
        <v>17</v>
      </c>
      <c r="L938" t="s">
        <v>18</v>
      </c>
      <c r="M938" s="5">
        <v>14</v>
      </c>
      <c r="N938">
        <v>4</v>
      </c>
      <c r="O938">
        <v>4</v>
      </c>
    </row>
    <row r="939" spans="2:15" x14ac:dyDescent="0.3">
      <c r="B939">
        <v>36</v>
      </c>
      <c r="C939" t="s">
        <v>18</v>
      </c>
      <c r="D939">
        <v>429</v>
      </c>
      <c r="E939">
        <v>2</v>
      </c>
      <c r="F939">
        <v>1294</v>
      </c>
      <c r="G939">
        <v>3</v>
      </c>
      <c r="H939" t="s">
        <v>15</v>
      </c>
      <c r="I939" t="s">
        <v>24</v>
      </c>
      <c r="J939">
        <v>2</v>
      </c>
      <c r="K939" t="s">
        <v>17</v>
      </c>
      <c r="L939" t="s">
        <v>14</v>
      </c>
      <c r="M939" s="5">
        <v>11</v>
      </c>
      <c r="N939">
        <v>4</v>
      </c>
      <c r="O939">
        <v>3</v>
      </c>
    </row>
    <row r="940" spans="2:15" x14ac:dyDescent="0.3">
      <c r="B940">
        <v>44</v>
      </c>
      <c r="C940" t="s">
        <v>14</v>
      </c>
      <c r="D940">
        <v>621</v>
      </c>
      <c r="E940">
        <v>15</v>
      </c>
      <c r="F940">
        <v>1295</v>
      </c>
      <c r="G940">
        <v>1</v>
      </c>
      <c r="H940" t="s">
        <v>15</v>
      </c>
      <c r="I940" t="s">
        <v>25</v>
      </c>
      <c r="J940">
        <v>4</v>
      </c>
      <c r="K940" t="s">
        <v>21</v>
      </c>
      <c r="L940" t="s">
        <v>18</v>
      </c>
      <c r="M940" s="5">
        <v>11</v>
      </c>
      <c r="N940">
        <v>4</v>
      </c>
      <c r="O940">
        <v>3</v>
      </c>
    </row>
    <row r="941" spans="2:15" x14ac:dyDescent="0.3">
      <c r="B941">
        <v>28</v>
      </c>
      <c r="C941" t="s">
        <v>18</v>
      </c>
      <c r="D941">
        <v>193</v>
      </c>
      <c r="E941">
        <v>2</v>
      </c>
      <c r="F941">
        <v>1296</v>
      </c>
      <c r="G941">
        <v>4</v>
      </c>
      <c r="H941" t="s">
        <v>19</v>
      </c>
      <c r="I941" t="s">
        <v>22</v>
      </c>
      <c r="J941">
        <v>4</v>
      </c>
      <c r="K941" t="s">
        <v>21</v>
      </c>
      <c r="L941" t="s">
        <v>14</v>
      </c>
      <c r="M941" s="5">
        <v>12</v>
      </c>
      <c r="N941">
        <v>2</v>
      </c>
      <c r="O941">
        <v>3</v>
      </c>
    </row>
    <row r="942" spans="2:15" x14ac:dyDescent="0.3">
      <c r="B942">
        <v>51</v>
      </c>
      <c r="C942" t="s">
        <v>18</v>
      </c>
      <c r="D942">
        <v>776.33181818181822</v>
      </c>
      <c r="E942">
        <v>6</v>
      </c>
      <c r="F942">
        <v>1297</v>
      </c>
      <c r="G942">
        <v>2</v>
      </c>
      <c r="H942" t="s">
        <v>15</v>
      </c>
      <c r="I942" t="s">
        <v>22</v>
      </c>
      <c r="J942">
        <v>3</v>
      </c>
      <c r="K942" t="s">
        <v>17</v>
      </c>
      <c r="L942" t="s">
        <v>18</v>
      </c>
      <c r="M942" s="5">
        <v>14</v>
      </c>
      <c r="N942">
        <v>2</v>
      </c>
      <c r="O942">
        <v>2</v>
      </c>
    </row>
    <row r="943" spans="2:15" x14ac:dyDescent="0.3">
      <c r="B943">
        <v>30</v>
      </c>
      <c r="C943" t="s">
        <v>18</v>
      </c>
      <c r="D943">
        <v>805.3360655737705</v>
      </c>
      <c r="E943">
        <v>9</v>
      </c>
      <c r="F943">
        <v>1298</v>
      </c>
      <c r="G943">
        <v>3</v>
      </c>
      <c r="H943" t="s">
        <v>15</v>
      </c>
      <c r="I943" t="s">
        <v>24</v>
      </c>
      <c r="J943">
        <v>3</v>
      </c>
      <c r="K943" t="s">
        <v>17</v>
      </c>
      <c r="L943" t="s">
        <v>14</v>
      </c>
      <c r="M943" s="5">
        <v>18</v>
      </c>
      <c r="N943">
        <v>3</v>
      </c>
      <c r="O943">
        <v>3</v>
      </c>
    </row>
    <row r="944" spans="2:15" x14ac:dyDescent="0.3">
      <c r="B944">
        <v>29</v>
      </c>
      <c r="C944" t="s">
        <v>14</v>
      </c>
      <c r="D944">
        <v>806</v>
      </c>
      <c r="E944">
        <v>7</v>
      </c>
      <c r="F944">
        <v>1299</v>
      </c>
      <c r="G944">
        <v>2</v>
      </c>
      <c r="H944" t="s">
        <v>15</v>
      </c>
      <c r="I944" t="s">
        <v>22</v>
      </c>
      <c r="J944">
        <v>3</v>
      </c>
      <c r="K944" t="s">
        <v>23</v>
      </c>
      <c r="L944" t="s">
        <v>14</v>
      </c>
      <c r="M944" s="5">
        <v>13</v>
      </c>
      <c r="N944">
        <v>1</v>
      </c>
      <c r="O944">
        <v>3</v>
      </c>
    </row>
    <row r="945" spans="2:15" x14ac:dyDescent="0.3">
      <c r="B945">
        <v>28</v>
      </c>
      <c r="C945" t="s">
        <v>18</v>
      </c>
      <c r="D945">
        <v>640</v>
      </c>
      <c r="E945">
        <v>1</v>
      </c>
      <c r="F945">
        <v>1301</v>
      </c>
      <c r="G945">
        <v>4</v>
      </c>
      <c r="H945" t="s">
        <v>19</v>
      </c>
      <c r="I945" t="s">
        <v>20</v>
      </c>
      <c r="J945">
        <v>1</v>
      </c>
      <c r="K945" t="s">
        <v>17</v>
      </c>
      <c r="L945" t="s">
        <v>18</v>
      </c>
      <c r="M945" s="5">
        <v>11</v>
      </c>
      <c r="N945">
        <v>2</v>
      </c>
      <c r="O945">
        <v>2</v>
      </c>
    </row>
    <row r="946" spans="2:15" x14ac:dyDescent="0.3">
      <c r="B946">
        <v>25</v>
      </c>
      <c r="C946" t="s">
        <v>18</v>
      </c>
      <c r="D946">
        <v>266</v>
      </c>
      <c r="E946">
        <v>1</v>
      </c>
      <c r="F946">
        <v>1303</v>
      </c>
      <c r="G946">
        <v>4</v>
      </c>
      <c r="H946" t="s">
        <v>15</v>
      </c>
      <c r="I946" t="s">
        <v>20</v>
      </c>
      <c r="J946">
        <v>2</v>
      </c>
      <c r="K946" t="s">
        <v>17</v>
      </c>
      <c r="L946" t="s">
        <v>18</v>
      </c>
      <c r="M946" s="5">
        <v>18</v>
      </c>
      <c r="N946">
        <v>4</v>
      </c>
      <c r="O946">
        <v>2</v>
      </c>
    </row>
    <row r="947" spans="2:15" x14ac:dyDescent="0.3">
      <c r="B947">
        <v>32</v>
      </c>
      <c r="C947" t="s">
        <v>18</v>
      </c>
      <c r="D947">
        <v>604</v>
      </c>
      <c r="E947">
        <v>8</v>
      </c>
      <c r="F947">
        <v>1304</v>
      </c>
      <c r="G947">
        <v>3</v>
      </c>
      <c r="H947" t="s">
        <v>19</v>
      </c>
      <c r="I947" t="s">
        <v>16</v>
      </c>
      <c r="J947">
        <v>4</v>
      </c>
      <c r="K947" t="s">
        <v>21</v>
      </c>
      <c r="L947" t="s">
        <v>18</v>
      </c>
      <c r="M947" s="5">
        <v>15</v>
      </c>
      <c r="N947">
        <v>3</v>
      </c>
      <c r="O947">
        <v>4</v>
      </c>
    </row>
    <row r="948" spans="2:15" x14ac:dyDescent="0.3">
      <c r="B948">
        <v>45</v>
      </c>
      <c r="C948" t="s">
        <v>18</v>
      </c>
      <c r="D948">
        <v>364</v>
      </c>
      <c r="E948">
        <v>25</v>
      </c>
      <c r="F948">
        <v>1306</v>
      </c>
      <c r="G948">
        <v>2</v>
      </c>
      <c r="H948" t="s">
        <v>15</v>
      </c>
      <c r="I948" t="s">
        <v>26</v>
      </c>
      <c r="J948">
        <v>2</v>
      </c>
      <c r="K948" t="s">
        <v>17</v>
      </c>
      <c r="L948" t="s">
        <v>18</v>
      </c>
      <c r="M948" s="5">
        <v>22</v>
      </c>
      <c r="N948">
        <v>3</v>
      </c>
      <c r="O948">
        <v>3</v>
      </c>
    </row>
    <row r="949" spans="2:15" x14ac:dyDescent="0.3">
      <c r="B949">
        <v>39</v>
      </c>
      <c r="C949" t="s">
        <v>18</v>
      </c>
      <c r="D949">
        <v>412</v>
      </c>
      <c r="E949">
        <v>13</v>
      </c>
      <c r="F949">
        <v>1307</v>
      </c>
      <c r="G949">
        <v>3</v>
      </c>
      <c r="H949" t="s">
        <v>15</v>
      </c>
      <c r="I949" t="s">
        <v>26</v>
      </c>
      <c r="J949">
        <v>2</v>
      </c>
      <c r="K949" t="s">
        <v>23</v>
      </c>
      <c r="L949" t="s">
        <v>14</v>
      </c>
      <c r="M949" s="5">
        <v>13</v>
      </c>
      <c r="N949">
        <v>4</v>
      </c>
      <c r="O949">
        <v>3</v>
      </c>
    </row>
    <row r="950" spans="2:15" x14ac:dyDescent="0.3">
      <c r="B950">
        <v>58</v>
      </c>
      <c r="C950" t="s">
        <v>18</v>
      </c>
      <c r="D950">
        <v>848</v>
      </c>
      <c r="E950">
        <v>23</v>
      </c>
      <c r="F950">
        <v>1308</v>
      </c>
      <c r="G950">
        <v>1</v>
      </c>
      <c r="H950" t="s">
        <v>19</v>
      </c>
      <c r="I950" t="s">
        <v>20</v>
      </c>
      <c r="J950">
        <v>3</v>
      </c>
      <c r="K950" t="s">
        <v>23</v>
      </c>
      <c r="L950" t="s">
        <v>18</v>
      </c>
      <c r="M950" s="5">
        <v>12</v>
      </c>
      <c r="N950">
        <v>4</v>
      </c>
      <c r="O950">
        <v>3</v>
      </c>
    </row>
    <row r="951" spans="2:15" x14ac:dyDescent="0.3">
      <c r="B951">
        <v>32</v>
      </c>
      <c r="C951" t="s">
        <v>14</v>
      </c>
      <c r="D951">
        <v>1089</v>
      </c>
      <c r="E951">
        <v>7</v>
      </c>
      <c r="F951">
        <v>1309</v>
      </c>
      <c r="G951">
        <v>4</v>
      </c>
      <c r="H951" t="s">
        <v>19</v>
      </c>
      <c r="I951" t="s">
        <v>22</v>
      </c>
      <c r="J951">
        <v>3</v>
      </c>
      <c r="K951" t="s">
        <v>21</v>
      </c>
      <c r="L951" t="s">
        <v>18</v>
      </c>
      <c r="M951" s="5">
        <v>18</v>
      </c>
      <c r="N951">
        <v>1</v>
      </c>
      <c r="O951">
        <v>3</v>
      </c>
    </row>
    <row r="952" spans="2:15" x14ac:dyDescent="0.3">
      <c r="B952">
        <v>39</v>
      </c>
      <c r="C952" t="s">
        <v>14</v>
      </c>
      <c r="D952">
        <v>360</v>
      </c>
      <c r="E952">
        <v>23</v>
      </c>
      <c r="F952">
        <v>1310</v>
      </c>
      <c r="G952">
        <v>3</v>
      </c>
      <c r="H952" t="s">
        <v>19</v>
      </c>
      <c r="I952" t="s">
        <v>20</v>
      </c>
      <c r="J952">
        <v>1</v>
      </c>
      <c r="K952" t="s">
        <v>17</v>
      </c>
      <c r="L952" t="s">
        <v>18</v>
      </c>
      <c r="M952" s="5">
        <v>13</v>
      </c>
      <c r="N952">
        <v>1</v>
      </c>
      <c r="O952">
        <v>3</v>
      </c>
    </row>
    <row r="953" spans="2:15" x14ac:dyDescent="0.3">
      <c r="B953">
        <v>30</v>
      </c>
      <c r="C953" t="s">
        <v>18</v>
      </c>
      <c r="D953">
        <v>1138</v>
      </c>
      <c r="E953">
        <v>6</v>
      </c>
      <c r="F953">
        <v>1311</v>
      </c>
      <c r="G953">
        <v>1</v>
      </c>
      <c r="H953" t="s">
        <v>15</v>
      </c>
      <c r="I953" t="s">
        <v>22</v>
      </c>
      <c r="J953">
        <v>4</v>
      </c>
      <c r="K953" t="s">
        <v>21</v>
      </c>
      <c r="L953" t="s">
        <v>18</v>
      </c>
      <c r="M953" s="5">
        <v>12</v>
      </c>
      <c r="N953">
        <v>1</v>
      </c>
      <c r="O953">
        <v>3</v>
      </c>
    </row>
    <row r="954" spans="2:15" x14ac:dyDescent="0.3">
      <c r="B954">
        <v>36</v>
      </c>
      <c r="C954" t="s">
        <v>18</v>
      </c>
      <c r="D954">
        <v>325</v>
      </c>
      <c r="E954">
        <v>10</v>
      </c>
      <c r="F954">
        <v>1312</v>
      </c>
      <c r="G954">
        <v>4</v>
      </c>
      <c r="H954" t="s">
        <v>15</v>
      </c>
      <c r="I954" t="s">
        <v>25</v>
      </c>
      <c r="J954">
        <v>3</v>
      </c>
      <c r="K954" t="s">
        <v>21</v>
      </c>
      <c r="L954" t="s">
        <v>18</v>
      </c>
      <c r="M954" s="5">
        <v>15.69811320754717</v>
      </c>
      <c r="N954">
        <v>1</v>
      </c>
      <c r="O954">
        <v>3</v>
      </c>
    </row>
    <row r="955" spans="2:15" x14ac:dyDescent="0.3">
      <c r="B955">
        <v>46</v>
      </c>
      <c r="C955" t="s">
        <v>18</v>
      </c>
      <c r="D955">
        <v>735.95555555555552</v>
      </c>
      <c r="E955">
        <v>1</v>
      </c>
      <c r="F955">
        <v>1314</v>
      </c>
      <c r="G955">
        <v>4</v>
      </c>
      <c r="H955" t="s">
        <v>15</v>
      </c>
      <c r="I955" t="s">
        <v>29</v>
      </c>
      <c r="J955">
        <v>1</v>
      </c>
      <c r="K955" t="s">
        <v>17</v>
      </c>
      <c r="L955" t="s">
        <v>18</v>
      </c>
      <c r="M955" s="5">
        <v>14.760869565217391</v>
      </c>
      <c r="N955">
        <v>3</v>
      </c>
      <c r="O955">
        <v>4</v>
      </c>
    </row>
    <row r="956" spans="2:15" x14ac:dyDescent="0.3">
      <c r="B956">
        <v>28</v>
      </c>
      <c r="C956" t="s">
        <v>18</v>
      </c>
      <c r="D956">
        <v>776.33181818181822</v>
      </c>
      <c r="E956">
        <v>1</v>
      </c>
      <c r="F956">
        <v>1315</v>
      </c>
      <c r="G956">
        <v>3</v>
      </c>
      <c r="H956" t="s">
        <v>15</v>
      </c>
      <c r="I956" t="s">
        <v>22</v>
      </c>
      <c r="J956">
        <v>4</v>
      </c>
      <c r="K956" t="s">
        <v>21</v>
      </c>
      <c r="L956" t="s">
        <v>18</v>
      </c>
      <c r="M956" s="5">
        <v>15.173076923076923</v>
      </c>
      <c r="N956">
        <v>1</v>
      </c>
      <c r="O956">
        <v>3</v>
      </c>
    </row>
    <row r="957" spans="2:15" x14ac:dyDescent="0.3">
      <c r="B957">
        <v>50</v>
      </c>
      <c r="C957" t="s">
        <v>18</v>
      </c>
      <c r="D957">
        <v>776.57377049180332</v>
      </c>
      <c r="E957">
        <v>28</v>
      </c>
      <c r="F957">
        <v>1317</v>
      </c>
      <c r="G957">
        <v>4</v>
      </c>
      <c r="H957" t="s">
        <v>15</v>
      </c>
      <c r="I957" t="s">
        <v>28</v>
      </c>
      <c r="J957">
        <v>1</v>
      </c>
      <c r="K957" t="s">
        <v>21</v>
      </c>
      <c r="L957" t="s">
        <v>14</v>
      </c>
      <c r="M957" s="5">
        <v>15.079365079365079</v>
      </c>
      <c r="N957">
        <v>2</v>
      </c>
      <c r="O957">
        <v>3</v>
      </c>
    </row>
    <row r="958" spans="2:15" x14ac:dyDescent="0.3">
      <c r="B958">
        <v>40</v>
      </c>
      <c r="C958" t="s">
        <v>14</v>
      </c>
      <c r="D958">
        <v>787.54826254826253</v>
      </c>
      <c r="E958">
        <v>25</v>
      </c>
      <c r="F958">
        <v>1318</v>
      </c>
      <c r="G958">
        <v>4</v>
      </c>
      <c r="H958" t="s">
        <v>19</v>
      </c>
      <c r="I958" t="s">
        <v>16</v>
      </c>
      <c r="J958">
        <v>2</v>
      </c>
      <c r="K958" t="s">
        <v>17</v>
      </c>
      <c r="L958" t="s">
        <v>14</v>
      </c>
      <c r="M958" s="5">
        <v>14.945945945945946</v>
      </c>
      <c r="N958">
        <v>3</v>
      </c>
      <c r="O958">
        <v>3</v>
      </c>
    </row>
    <row r="959" spans="2:15" x14ac:dyDescent="0.3">
      <c r="B959">
        <v>52</v>
      </c>
      <c r="C959" t="s">
        <v>14</v>
      </c>
      <c r="D959">
        <v>787.54826254826253</v>
      </c>
      <c r="E959">
        <v>5</v>
      </c>
      <c r="F959">
        <v>1319</v>
      </c>
      <c r="G959">
        <v>2</v>
      </c>
      <c r="H959" t="s">
        <v>19</v>
      </c>
      <c r="I959" t="s">
        <v>16</v>
      </c>
      <c r="J959">
        <v>2</v>
      </c>
      <c r="K959" t="s">
        <v>17</v>
      </c>
      <c r="L959" t="s">
        <v>14</v>
      </c>
      <c r="M959" s="5">
        <v>19</v>
      </c>
      <c r="N959">
        <v>3</v>
      </c>
      <c r="O959">
        <v>2</v>
      </c>
    </row>
    <row r="960" spans="2:15" x14ac:dyDescent="0.3">
      <c r="B960">
        <v>30</v>
      </c>
      <c r="C960" t="s">
        <v>18</v>
      </c>
      <c r="D960">
        <v>777.51162790697674</v>
      </c>
      <c r="E960">
        <v>17</v>
      </c>
      <c r="F960">
        <v>1321</v>
      </c>
      <c r="G960">
        <v>2</v>
      </c>
      <c r="H960" t="s">
        <v>15</v>
      </c>
      <c r="I960" t="s">
        <v>26</v>
      </c>
      <c r="J960">
        <v>1</v>
      </c>
      <c r="K960" t="s">
        <v>21</v>
      </c>
      <c r="L960" t="s">
        <v>14</v>
      </c>
      <c r="M960" s="5">
        <v>23</v>
      </c>
      <c r="N960">
        <v>4</v>
      </c>
      <c r="O960">
        <v>3</v>
      </c>
    </row>
    <row r="961" spans="2:15" x14ac:dyDescent="0.3">
      <c r="B961">
        <v>39</v>
      </c>
      <c r="C961" t="s">
        <v>18</v>
      </c>
      <c r="D961">
        <v>524</v>
      </c>
      <c r="E961">
        <v>18</v>
      </c>
      <c r="F961">
        <v>1322</v>
      </c>
      <c r="G961">
        <v>1</v>
      </c>
      <c r="H961" t="s">
        <v>19</v>
      </c>
      <c r="I961" t="s">
        <v>24</v>
      </c>
      <c r="J961">
        <v>3</v>
      </c>
      <c r="K961" t="s">
        <v>17</v>
      </c>
      <c r="L961" t="s">
        <v>18</v>
      </c>
      <c r="M961" s="5">
        <v>11</v>
      </c>
      <c r="N961">
        <v>1</v>
      </c>
      <c r="O961">
        <v>3</v>
      </c>
    </row>
    <row r="962" spans="2:15" x14ac:dyDescent="0.3">
      <c r="B962">
        <v>31</v>
      </c>
      <c r="C962" t="s">
        <v>18</v>
      </c>
      <c r="D962">
        <v>587</v>
      </c>
      <c r="E962">
        <v>2</v>
      </c>
      <c r="F962">
        <v>1324</v>
      </c>
      <c r="G962">
        <v>4</v>
      </c>
      <c r="H962" t="s">
        <v>15</v>
      </c>
      <c r="I962" t="s">
        <v>16</v>
      </c>
      <c r="J962">
        <v>3</v>
      </c>
      <c r="K962" t="s">
        <v>23</v>
      </c>
      <c r="L962" t="s">
        <v>14</v>
      </c>
      <c r="M962" s="5">
        <v>19</v>
      </c>
      <c r="N962">
        <v>1</v>
      </c>
      <c r="O962">
        <v>2</v>
      </c>
    </row>
    <row r="963" spans="2:15" x14ac:dyDescent="0.3">
      <c r="B963">
        <v>41</v>
      </c>
      <c r="C963" t="s">
        <v>18</v>
      </c>
      <c r="D963">
        <v>256</v>
      </c>
      <c r="E963">
        <v>10</v>
      </c>
      <c r="F963">
        <v>1329</v>
      </c>
      <c r="G963">
        <v>3</v>
      </c>
      <c r="H963" t="s">
        <v>19</v>
      </c>
      <c r="I963" t="s">
        <v>16</v>
      </c>
      <c r="J963">
        <v>2</v>
      </c>
      <c r="K963" t="s">
        <v>17</v>
      </c>
      <c r="L963" t="s">
        <v>18</v>
      </c>
      <c r="M963" s="5">
        <v>13</v>
      </c>
      <c r="N963">
        <v>1</v>
      </c>
      <c r="O963">
        <v>3</v>
      </c>
    </row>
    <row r="964" spans="2:15" x14ac:dyDescent="0.3">
      <c r="B964">
        <v>31</v>
      </c>
      <c r="C964" t="s">
        <v>14</v>
      </c>
      <c r="D964">
        <v>1060</v>
      </c>
      <c r="E964">
        <v>1</v>
      </c>
      <c r="F964">
        <v>1331</v>
      </c>
      <c r="G964">
        <v>4</v>
      </c>
      <c r="H964" t="s">
        <v>15</v>
      </c>
      <c r="I964" t="s">
        <v>27</v>
      </c>
      <c r="J964">
        <v>2</v>
      </c>
      <c r="K964" t="s">
        <v>17</v>
      </c>
      <c r="L964" t="s">
        <v>14</v>
      </c>
      <c r="M964" s="5">
        <v>11</v>
      </c>
      <c r="N964">
        <v>1</v>
      </c>
      <c r="O964">
        <v>4</v>
      </c>
    </row>
    <row r="965" spans="2:15" x14ac:dyDescent="0.3">
      <c r="B965">
        <v>44</v>
      </c>
      <c r="C965" t="s">
        <v>14</v>
      </c>
      <c r="D965">
        <v>935</v>
      </c>
      <c r="E965">
        <v>3</v>
      </c>
      <c r="F965">
        <v>1333</v>
      </c>
      <c r="G965">
        <v>1</v>
      </c>
      <c r="H965" t="s">
        <v>19</v>
      </c>
      <c r="I965" t="s">
        <v>22</v>
      </c>
      <c r="J965">
        <v>1</v>
      </c>
      <c r="K965" t="s">
        <v>21</v>
      </c>
      <c r="L965" t="s">
        <v>18</v>
      </c>
      <c r="M965" s="5">
        <v>12</v>
      </c>
      <c r="N965">
        <v>3</v>
      </c>
      <c r="O965">
        <v>4</v>
      </c>
    </row>
    <row r="966" spans="2:15" x14ac:dyDescent="0.3">
      <c r="B966">
        <v>42</v>
      </c>
      <c r="C966" t="s">
        <v>18</v>
      </c>
      <c r="D966">
        <v>495</v>
      </c>
      <c r="E966">
        <v>2</v>
      </c>
      <c r="F966">
        <v>1334</v>
      </c>
      <c r="G966">
        <v>3</v>
      </c>
      <c r="H966" t="s">
        <v>19</v>
      </c>
      <c r="I966" t="s">
        <v>26</v>
      </c>
      <c r="J966">
        <v>3</v>
      </c>
      <c r="K966" t="s">
        <v>21</v>
      </c>
      <c r="L966" t="s">
        <v>14</v>
      </c>
      <c r="M966" s="5">
        <v>13</v>
      </c>
      <c r="N966">
        <v>4</v>
      </c>
      <c r="O966">
        <v>2</v>
      </c>
    </row>
    <row r="967" spans="2:15" x14ac:dyDescent="0.3">
      <c r="B967">
        <v>55</v>
      </c>
      <c r="C967" t="s">
        <v>18</v>
      </c>
      <c r="D967">
        <v>282</v>
      </c>
      <c r="E967">
        <v>2</v>
      </c>
      <c r="F967">
        <v>1336</v>
      </c>
      <c r="G967">
        <v>4</v>
      </c>
      <c r="H967" t="s">
        <v>15</v>
      </c>
      <c r="I967" t="s">
        <v>26</v>
      </c>
      <c r="J967">
        <v>3</v>
      </c>
      <c r="K967" t="s">
        <v>21</v>
      </c>
      <c r="L967" t="s">
        <v>18</v>
      </c>
      <c r="M967" s="5">
        <v>14</v>
      </c>
      <c r="N967">
        <v>4</v>
      </c>
      <c r="O967">
        <v>3</v>
      </c>
    </row>
    <row r="968" spans="2:15" x14ac:dyDescent="0.3">
      <c r="B968">
        <v>56</v>
      </c>
      <c r="C968" t="s">
        <v>18</v>
      </c>
      <c r="D968">
        <v>206</v>
      </c>
      <c r="E968">
        <v>8</v>
      </c>
      <c r="F968">
        <v>1338</v>
      </c>
      <c r="G968">
        <v>4</v>
      </c>
      <c r="H968" t="s">
        <v>19</v>
      </c>
      <c r="I968" t="s">
        <v>26</v>
      </c>
      <c r="J968">
        <v>2</v>
      </c>
      <c r="K968" t="s">
        <v>17</v>
      </c>
      <c r="L968" t="s">
        <v>18</v>
      </c>
      <c r="M968" s="5">
        <v>14</v>
      </c>
      <c r="N968">
        <v>1</v>
      </c>
      <c r="O968">
        <v>3</v>
      </c>
    </row>
    <row r="969" spans="2:15" x14ac:dyDescent="0.3">
      <c r="B969">
        <v>40</v>
      </c>
      <c r="C969" t="s">
        <v>18</v>
      </c>
      <c r="D969">
        <v>458</v>
      </c>
      <c r="E969">
        <v>16</v>
      </c>
      <c r="F969">
        <v>1340</v>
      </c>
      <c r="G969">
        <v>3</v>
      </c>
      <c r="H969" t="s">
        <v>19</v>
      </c>
      <c r="I969" t="s">
        <v>20</v>
      </c>
      <c r="J969">
        <v>3</v>
      </c>
      <c r="K969" t="s">
        <v>23</v>
      </c>
      <c r="L969" t="s">
        <v>18</v>
      </c>
      <c r="M969" s="5">
        <v>16</v>
      </c>
      <c r="N969">
        <v>2</v>
      </c>
      <c r="O969">
        <v>3</v>
      </c>
    </row>
    <row r="970" spans="2:15" x14ac:dyDescent="0.3">
      <c r="B970">
        <v>34</v>
      </c>
      <c r="C970" t="s">
        <v>18</v>
      </c>
      <c r="D970">
        <v>943</v>
      </c>
      <c r="E970">
        <v>9</v>
      </c>
      <c r="F970">
        <v>1344</v>
      </c>
      <c r="G970">
        <v>4</v>
      </c>
      <c r="H970" t="s">
        <v>19</v>
      </c>
      <c r="I970" t="s">
        <v>25</v>
      </c>
      <c r="J970">
        <v>4</v>
      </c>
      <c r="K970" t="s">
        <v>23</v>
      </c>
      <c r="L970" t="s">
        <v>18</v>
      </c>
      <c r="M970" s="5">
        <v>11</v>
      </c>
      <c r="N970">
        <v>4</v>
      </c>
      <c r="O970">
        <v>2</v>
      </c>
    </row>
    <row r="971" spans="2:15" x14ac:dyDescent="0.3">
      <c r="B971">
        <v>40</v>
      </c>
      <c r="C971" t="s">
        <v>18</v>
      </c>
      <c r="D971">
        <v>523</v>
      </c>
      <c r="E971">
        <v>2</v>
      </c>
      <c r="F971">
        <v>1346</v>
      </c>
      <c r="G971">
        <v>3</v>
      </c>
      <c r="H971" t="s">
        <v>19</v>
      </c>
      <c r="I971" t="s">
        <v>20</v>
      </c>
      <c r="J971">
        <v>4</v>
      </c>
      <c r="K971" t="s">
        <v>17</v>
      </c>
      <c r="L971" t="s">
        <v>18</v>
      </c>
      <c r="M971" s="5">
        <v>13</v>
      </c>
      <c r="N971">
        <v>3</v>
      </c>
      <c r="O971">
        <v>3</v>
      </c>
    </row>
    <row r="972" spans="2:15" x14ac:dyDescent="0.3">
      <c r="B972">
        <v>41</v>
      </c>
      <c r="C972" t="s">
        <v>18</v>
      </c>
      <c r="D972">
        <v>1018</v>
      </c>
      <c r="E972">
        <v>1</v>
      </c>
      <c r="F972">
        <v>1349</v>
      </c>
      <c r="G972">
        <v>3</v>
      </c>
      <c r="H972" t="s">
        <v>15</v>
      </c>
      <c r="I972" t="s">
        <v>16</v>
      </c>
      <c r="J972">
        <v>1</v>
      </c>
      <c r="K972" t="s">
        <v>23</v>
      </c>
      <c r="L972" t="s">
        <v>18</v>
      </c>
      <c r="M972" s="5">
        <v>17</v>
      </c>
      <c r="N972">
        <v>4</v>
      </c>
      <c r="O972">
        <v>3</v>
      </c>
    </row>
    <row r="973" spans="2:15" x14ac:dyDescent="0.3">
      <c r="B973">
        <v>35</v>
      </c>
      <c r="C973" t="s">
        <v>18</v>
      </c>
      <c r="D973">
        <v>482</v>
      </c>
      <c r="E973">
        <v>4</v>
      </c>
      <c r="F973">
        <v>1350</v>
      </c>
      <c r="G973">
        <v>3</v>
      </c>
      <c r="H973" t="s">
        <v>19</v>
      </c>
      <c r="I973" t="s">
        <v>20</v>
      </c>
      <c r="J973">
        <v>3</v>
      </c>
      <c r="K973" t="s">
        <v>17</v>
      </c>
      <c r="L973" t="s">
        <v>14</v>
      </c>
      <c r="M973" s="5">
        <v>11</v>
      </c>
      <c r="N973">
        <v>2</v>
      </c>
      <c r="O973">
        <v>3</v>
      </c>
    </row>
    <row r="974" spans="2:15" x14ac:dyDescent="0.3">
      <c r="B974">
        <v>51</v>
      </c>
      <c r="C974" t="s">
        <v>18</v>
      </c>
      <c r="D974">
        <v>770</v>
      </c>
      <c r="E974">
        <v>5</v>
      </c>
      <c r="F974">
        <v>1352</v>
      </c>
      <c r="G974">
        <v>3</v>
      </c>
      <c r="H974" t="s">
        <v>19</v>
      </c>
      <c r="I974" t="s">
        <v>26</v>
      </c>
      <c r="J974">
        <v>2</v>
      </c>
      <c r="K974" t="s">
        <v>23</v>
      </c>
      <c r="L974" t="s">
        <v>14</v>
      </c>
      <c r="M974" s="5">
        <v>11</v>
      </c>
      <c r="N974">
        <v>2</v>
      </c>
      <c r="O974">
        <v>3</v>
      </c>
    </row>
    <row r="975" spans="2:15" x14ac:dyDescent="0.3">
      <c r="B975">
        <v>38</v>
      </c>
      <c r="C975" t="s">
        <v>18</v>
      </c>
      <c r="D975">
        <v>1009</v>
      </c>
      <c r="E975">
        <v>2</v>
      </c>
      <c r="F975">
        <v>1355</v>
      </c>
      <c r="G975">
        <v>2</v>
      </c>
      <c r="H975" t="s">
        <v>15</v>
      </c>
      <c r="I975" t="s">
        <v>16</v>
      </c>
      <c r="J975">
        <v>1</v>
      </c>
      <c r="K975" t="s">
        <v>23</v>
      </c>
      <c r="L975" t="s">
        <v>18</v>
      </c>
      <c r="M975" s="5">
        <v>15</v>
      </c>
      <c r="N975">
        <v>4</v>
      </c>
      <c r="O975">
        <v>3</v>
      </c>
    </row>
    <row r="976" spans="2:15" x14ac:dyDescent="0.3">
      <c r="B976">
        <v>34</v>
      </c>
      <c r="C976" t="s">
        <v>18</v>
      </c>
      <c r="D976">
        <v>507</v>
      </c>
      <c r="E976">
        <v>15</v>
      </c>
      <c r="F976">
        <v>1356</v>
      </c>
      <c r="G976">
        <v>3</v>
      </c>
      <c r="H976" t="s">
        <v>15</v>
      </c>
      <c r="I976" t="s">
        <v>16</v>
      </c>
      <c r="J976">
        <v>1</v>
      </c>
      <c r="K976" t="s">
        <v>17</v>
      </c>
      <c r="L976" t="s">
        <v>18</v>
      </c>
      <c r="M976" s="5">
        <v>12</v>
      </c>
      <c r="N976">
        <v>4</v>
      </c>
      <c r="O976">
        <v>4</v>
      </c>
    </row>
    <row r="977" spans="2:15" x14ac:dyDescent="0.3">
      <c r="B977">
        <v>25</v>
      </c>
      <c r="C977" t="s">
        <v>18</v>
      </c>
      <c r="D977">
        <v>882</v>
      </c>
      <c r="E977">
        <v>19</v>
      </c>
      <c r="F977">
        <v>1358</v>
      </c>
      <c r="G977">
        <v>4</v>
      </c>
      <c r="H977" t="s">
        <v>19</v>
      </c>
      <c r="I977" t="s">
        <v>22</v>
      </c>
      <c r="J977">
        <v>4</v>
      </c>
      <c r="K977" t="s">
        <v>21</v>
      </c>
      <c r="L977" t="s">
        <v>18</v>
      </c>
      <c r="M977" s="5">
        <v>11</v>
      </c>
      <c r="N977">
        <v>3</v>
      </c>
      <c r="O977">
        <v>2</v>
      </c>
    </row>
    <row r="978" spans="2:15" x14ac:dyDescent="0.3">
      <c r="B978">
        <v>58</v>
      </c>
      <c r="C978" t="s">
        <v>14</v>
      </c>
      <c r="D978">
        <v>601</v>
      </c>
      <c r="E978">
        <v>7</v>
      </c>
      <c r="F978">
        <v>1360</v>
      </c>
      <c r="G978">
        <v>3</v>
      </c>
      <c r="H978" t="s">
        <v>15</v>
      </c>
      <c r="I978" t="s">
        <v>24</v>
      </c>
      <c r="J978">
        <v>1</v>
      </c>
      <c r="K978" t="s">
        <v>21</v>
      </c>
      <c r="L978" t="s">
        <v>14</v>
      </c>
      <c r="M978" s="5">
        <v>14</v>
      </c>
      <c r="N978">
        <v>4</v>
      </c>
      <c r="O978">
        <v>2</v>
      </c>
    </row>
    <row r="979" spans="2:15" x14ac:dyDescent="0.3">
      <c r="B979">
        <v>40</v>
      </c>
      <c r="C979" t="s">
        <v>18</v>
      </c>
      <c r="D979">
        <v>329</v>
      </c>
      <c r="E979">
        <v>1</v>
      </c>
      <c r="F979">
        <v>1361</v>
      </c>
      <c r="G979">
        <v>2</v>
      </c>
      <c r="H979" t="s">
        <v>19</v>
      </c>
      <c r="I979" t="s">
        <v>22</v>
      </c>
      <c r="J979">
        <v>2</v>
      </c>
      <c r="K979" t="s">
        <v>21</v>
      </c>
      <c r="L979" t="s">
        <v>18</v>
      </c>
      <c r="M979" s="5">
        <v>22</v>
      </c>
      <c r="N979">
        <v>3</v>
      </c>
      <c r="O979">
        <v>3</v>
      </c>
    </row>
    <row r="980" spans="2:15" x14ac:dyDescent="0.3">
      <c r="B980">
        <v>36</v>
      </c>
      <c r="C980" t="s">
        <v>18</v>
      </c>
      <c r="D980">
        <v>607</v>
      </c>
      <c r="E980">
        <v>7</v>
      </c>
      <c r="F980">
        <v>1362</v>
      </c>
      <c r="G980">
        <v>1</v>
      </c>
      <c r="H980" t="s">
        <v>15</v>
      </c>
      <c r="I980" t="s">
        <v>16</v>
      </c>
      <c r="J980">
        <v>1</v>
      </c>
      <c r="K980" t="s">
        <v>21</v>
      </c>
      <c r="L980" t="s">
        <v>18</v>
      </c>
      <c r="M980" s="5">
        <v>16</v>
      </c>
      <c r="N980">
        <v>4</v>
      </c>
      <c r="O980">
        <v>2</v>
      </c>
    </row>
    <row r="981" spans="2:15" x14ac:dyDescent="0.3">
      <c r="B981">
        <v>48</v>
      </c>
      <c r="C981" t="s">
        <v>18</v>
      </c>
      <c r="D981">
        <v>855</v>
      </c>
      <c r="E981">
        <v>4</v>
      </c>
      <c r="F981">
        <v>1363</v>
      </c>
      <c r="G981">
        <v>4</v>
      </c>
      <c r="H981" t="s">
        <v>19</v>
      </c>
      <c r="I981" t="s">
        <v>24</v>
      </c>
      <c r="J981">
        <v>4</v>
      </c>
      <c r="K981" t="s">
        <v>17</v>
      </c>
      <c r="L981" t="s">
        <v>18</v>
      </c>
      <c r="M981" s="5">
        <v>11</v>
      </c>
      <c r="N981">
        <v>3</v>
      </c>
      <c r="O981">
        <v>3</v>
      </c>
    </row>
    <row r="982" spans="2:15" x14ac:dyDescent="0.3">
      <c r="B982">
        <v>27</v>
      </c>
      <c r="C982" t="s">
        <v>18</v>
      </c>
      <c r="D982">
        <v>1291</v>
      </c>
      <c r="E982">
        <v>11</v>
      </c>
      <c r="F982">
        <v>1364</v>
      </c>
      <c r="G982">
        <v>3</v>
      </c>
      <c r="H982" t="s">
        <v>15</v>
      </c>
      <c r="I982" t="s">
        <v>27</v>
      </c>
      <c r="J982">
        <v>4</v>
      </c>
      <c r="K982" t="s">
        <v>21</v>
      </c>
      <c r="L982" t="s">
        <v>18</v>
      </c>
      <c r="M982" s="5">
        <v>14</v>
      </c>
      <c r="N982">
        <v>2</v>
      </c>
      <c r="O982">
        <v>3</v>
      </c>
    </row>
    <row r="983" spans="2:15" x14ac:dyDescent="0.3">
      <c r="B983">
        <v>51</v>
      </c>
      <c r="C983" t="s">
        <v>18</v>
      </c>
      <c r="D983">
        <v>1405</v>
      </c>
      <c r="E983">
        <v>11</v>
      </c>
      <c r="F983">
        <v>1367</v>
      </c>
      <c r="G983">
        <v>4</v>
      </c>
      <c r="H983" t="s">
        <v>15</v>
      </c>
      <c r="I983" t="s">
        <v>24</v>
      </c>
      <c r="J983">
        <v>2</v>
      </c>
      <c r="K983" t="s">
        <v>17</v>
      </c>
      <c r="L983" t="s">
        <v>18</v>
      </c>
      <c r="M983" s="5">
        <v>15.345132743362832</v>
      </c>
      <c r="N983">
        <v>2</v>
      </c>
      <c r="O983">
        <v>2</v>
      </c>
    </row>
    <row r="984" spans="2:15" x14ac:dyDescent="0.3">
      <c r="B984">
        <v>18</v>
      </c>
      <c r="C984" t="s">
        <v>18</v>
      </c>
      <c r="D984">
        <v>1124</v>
      </c>
      <c r="E984">
        <v>1</v>
      </c>
      <c r="F984">
        <v>1368</v>
      </c>
      <c r="G984">
        <v>4</v>
      </c>
      <c r="H984" t="s">
        <v>15</v>
      </c>
      <c r="I984" t="s">
        <v>22</v>
      </c>
      <c r="J984">
        <v>4</v>
      </c>
      <c r="K984" t="s">
        <v>17</v>
      </c>
      <c r="L984" t="s">
        <v>18</v>
      </c>
      <c r="M984" s="5">
        <v>15.173076923076923</v>
      </c>
      <c r="N984">
        <v>3</v>
      </c>
      <c r="O984">
        <v>4</v>
      </c>
    </row>
    <row r="985" spans="2:15" x14ac:dyDescent="0.3">
      <c r="B985">
        <v>35</v>
      </c>
      <c r="C985" t="s">
        <v>18</v>
      </c>
      <c r="D985">
        <v>817</v>
      </c>
      <c r="E985">
        <v>1</v>
      </c>
      <c r="F985">
        <v>1369</v>
      </c>
      <c r="G985">
        <v>4</v>
      </c>
      <c r="H985" t="s">
        <v>15</v>
      </c>
      <c r="I985" t="s">
        <v>22</v>
      </c>
      <c r="J985">
        <v>4</v>
      </c>
      <c r="K985" t="s">
        <v>21</v>
      </c>
      <c r="L985" t="s">
        <v>18</v>
      </c>
      <c r="M985" s="5">
        <v>15.173076923076923</v>
      </c>
      <c r="N985">
        <v>2</v>
      </c>
      <c r="O985">
        <v>3</v>
      </c>
    </row>
    <row r="986" spans="2:15" x14ac:dyDescent="0.3">
      <c r="B986">
        <v>27</v>
      </c>
      <c r="C986" t="s">
        <v>18</v>
      </c>
      <c r="D986">
        <v>793</v>
      </c>
      <c r="E986">
        <v>2</v>
      </c>
      <c r="F986">
        <v>1371</v>
      </c>
      <c r="G986">
        <v>4</v>
      </c>
      <c r="H986" t="s">
        <v>19</v>
      </c>
      <c r="I986" t="s">
        <v>16</v>
      </c>
      <c r="J986">
        <v>4</v>
      </c>
      <c r="K986" t="s">
        <v>17</v>
      </c>
      <c r="L986" t="s">
        <v>18</v>
      </c>
      <c r="M986" s="5">
        <v>14.945945945945946</v>
      </c>
      <c r="N986">
        <v>2</v>
      </c>
      <c r="O986">
        <v>3</v>
      </c>
    </row>
    <row r="987" spans="2:15" x14ac:dyDescent="0.3">
      <c r="B987">
        <v>55</v>
      </c>
      <c r="C987" t="s">
        <v>14</v>
      </c>
      <c r="D987">
        <v>267</v>
      </c>
      <c r="E987">
        <v>13</v>
      </c>
      <c r="F987">
        <v>1372</v>
      </c>
      <c r="G987">
        <v>1</v>
      </c>
      <c r="H987" t="s">
        <v>19</v>
      </c>
      <c r="I987" t="s">
        <v>16</v>
      </c>
      <c r="J987">
        <v>3</v>
      </c>
      <c r="K987" t="s">
        <v>17</v>
      </c>
      <c r="L987" t="s">
        <v>14</v>
      </c>
      <c r="M987" s="5">
        <v>14.945945945945946</v>
      </c>
      <c r="N987">
        <v>3</v>
      </c>
      <c r="O987">
        <v>2</v>
      </c>
    </row>
    <row r="988" spans="2:15" x14ac:dyDescent="0.3">
      <c r="B988">
        <v>56</v>
      </c>
      <c r="C988" t="s">
        <v>18</v>
      </c>
      <c r="D988">
        <v>1369</v>
      </c>
      <c r="E988">
        <v>23</v>
      </c>
      <c r="F988">
        <v>1373</v>
      </c>
      <c r="G988">
        <v>4</v>
      </c>
      <c r="H988" t="s">
        <v>19</v>
      </c>
      <c r="I988" t="s">
        <v>24</v>
      </c>
      <c r="J988">
        <v>2</v>
      </c>
      <c r="K988" t="s">
        <v>21</v>
      </c>
      <c r="L988" t="s">
        <v>14</v>
      </c>
      <c r="M988" s="5">
        <v>15.345132743362832</v>
      </c>
      <c r="N988">
        <v>1</v>
      </c>
      <c r="O988">
        <v>3</v>
      </c>
    </row>
    <row r="989" spans="2:15" x14ac:dyDescent="0.3">
      <c r="B989">
        <v>34</v>
      </c>
      <c r="C989" t="s">
        <v>18</v>
      </c>
      <c r="D989">
        <v>999</v>
      </c>
      <c r="E989">
        <v>26</v>
      </c>
      <c r="F989">
        <v>1374</v>
      </c>
      <c r="G989">
        <v>1</v>
      </c>
      <c r="H989" t="s">
        <v>15</v>
      </c>
      <c r="I989" t="s">
        <v>20</v>
      </c>
      <c r="J989">
        <v>3</v>
      </c>
      <c r="K989" t="s">
        <v>23</v>
      </c>
      <c r="L989" t="s">
        <v>18</v>
      </c>
      <c r="M989" s="5">
        <v>15.375527426160337</v>
      </c>
      <c r="N989">
        <v>3</v>
      </c>
      <c r="O989">
        <v>3</v>
      </c>
    </row>
    <row r="990" spans="2:15" x14ac:dyDescent="0.3">
      <c r="B990">
        <v>40</v>
      </c>
      <c r="C990" t="s">
        <v>18</v>
      </c>
      <c r="D990">
        <v>1202</v>
      </c>
      <c r="E990">
        <v>2</v>
      </c>
      <c r="F990">
        <v>1375</v>
      </c>
      <c r="G990">
        <v>2</v>
      </c>
      <c r="H990" t="s">
        <v>15</v>
      </c>
      <c r="I990" t="s">
        <v>25</v>
      </c>
      <c r="J990">
        <v>3</v>
      </c>
      <c r="K990" t="s">
        <v>23</v>
      </c>
      <c r="L990" t="s">
        <v>18</v>
      </c>
      <c r="M990" s="5">
        <v>20</v>
      </c>
      <c r="N990">
        <v>2</v>
      </c>
      <c r="O990">
        <v>3</v>
      </c>
    </row>
    <row r="991" spans="2:15" x14ac:dyDescent="0.3">
      <c r="B991">
        <v>34</v>
      </c>
      <c r="C991" t="s">
        <v>18</v>
      </c>
      <c r="D991">
        <v>285</v>
      </c>
      <c r="E991">
        <v>29</v>
      </c>
      <c r="F991">
        <v>1377</v>
      </c>
      <c r="G991">
        <v>2</v>
      </c>
      <c r="H991" t="s">
        <v>19</v>
      </c>
      <c r="I991" t="s">
        <v>22</v>
      </c>
      <c r="J991">
        <v>3</v>
      </c>
      <c r="K991" t="s">
        <v>21</v>
      </c>
      <c r="L991" t="s">
        <v>18</v>
      </c>
      <c r="M991" s="5">
        <v>13</v>
      </c>
      <c r="N991">
        <v>1</v>
      </c>
      <c r="O991">
        <v>3</v>
      </c>
    </row>
    <row r="992" spans="2:15" x14ac:dyDescent="0.3">
      <c r="B992">
        <v>31</v>
      </c>
      <c r="C992" t="s">
        <v>14</v>
      </c>
      <c r="D992">
        <v>803.12121212121212</v>
      </c>
      <c r="E992">
        <v>2</v>
      </c>
      <c r="F992">
        <v>1379</v>
      </c>
      <c r="G992">
        <v>3</v>
      </c>
      <c r="H992" t="s">
        <v>15</v>
      </c>
      <c r="I992" t="s">
        <v>27</v>
      </c>
      <c r="J992">
        <v>4</v>
      </c>
      <c r="K992" t="s">
        <v>17</v>
      </c>
      <c r="L992" t="s">
        <v>18</v>
      </c>
      <c r="M992" s="5">
        <v>14</v>
      </c>
      <c r="N992">
        <v>3</v>
      </c>
      <c r="O992">
        <v>4</v>
      </c>
    </row>
    <row r="993" spans="2:15" x14ac:dyDescent="0.3">
      <c r="B993">
        <v>35</v>
      </c>
      <c r="C993" t="s">
        <v>14</v>
      </c>
      <c r="D993">
        <v>787.54826254826253</v>
      </c>
      <c r="E993">
        <v>18</v>
      </c>
      <c r="F993">
        <v>1380</v>
      </c>
      <c r="G993">
        <v>4</v>
      </c>
      <c r="H993" t="s">
        <v>15</v>
      </c>
      <c r="I993" t="s">
        <v>16</v>
      </c>
      <c r="J993">
        <v>3</v>
      </c>
      <c r="K993" t="s">
        <v>21</v>
      </c>
      <c r="L993" t="s">
        <v>14</v>
      </c>
      <c r="M993" s="5">
        <v>18</v>
      </c>
      <c r="N993">
        <v>3</v>
      </c>
      <c r="O993">
        <v>2</v>
      </c>
    </row>
    <row r="994" spans="2:15" x14ac:dyDescent="0.3">
      <c r="B994">
        <v>38</v>
      </c>
      <c r="C994" t="s">
        <v>18</v>
      </c>
      <c r="D994">
        <v>773.53418803418799</v>
      </c>
      <c r="E994">
        <v>7</v>
      </c>
      <c r="F994">
        <v>1382</v>
      </c>
      <c r="G994">
        <v>4</v>
      </c>
      <c r="H994" t="s">
        <v>19</v>
      </c>
      <c r="I994" t="s">
        <v>20</v>
      </c>
      <c r="J994">
        <v>3</v>
      </c>
      <c r="K994" t="s">
        <v>23</v>
      </c>
      <c r="L994" t="s">
        <v>18</v>
      </c>
      <c r="M994" s="5">
        <v>11</v>
      </c>
      <c r="N994">
        <v>4</v>
      </c>
      <c r="O994">
        <v>3</v>
      </c>
    </row>
    <row r="995" spans="2:15" x14ac:dyDescent="0.3">
      <c r="B995">
        <v>34</v>
      </c>
      <c r="C995" t="s">
        <v>18</v>
      </c>
      <c r="D995">
        <v>843.5826086956522</v>
      </c>
      <c r="E995">
        <v>2</v>
      </c>
      <c r="F995">
        <v>1383</v>
      </c>
      <c r="G995">
        <v>3</v>
      </c>
      <c r="H995" t="s">
        <v>15</v>
      </c>
      <c r="I995" t="s">
        <v>25</v>
      </c>
      <c r="J995">
        <v>4</v>
      </c>
      <c r="K995" t="s">
        <v>17</v>
      </c>
      <c r="L995" t="s">
        <v>18</v>
      </c>
      <c r="M995" s="5">
        <v>11</v>
      </c>
      <c r="N995">
        <v>4</v>
      </c>
      <c r="O995">
        <v>4</v>
      </c>
    </row>
    <row r="996" spans="2:15" x14ac:dyDescent="0.3">
      <c r="B996">
        <v>28</v>
      </c>
      <c r="C996" t="s">
        <v>18</v>
      </c>
      <c r="D996">
        <v>736</v>
      </c>
      <c r="E996">
        <v>26</v>
      </c>
      <c r="F996">
        <v>1387</v>
      </c>
      <c r="G996">
        <v>3</v>
      </c>
      <c r="H996" t="s">
        <v>19</v>
      </c>
      <c r="I996" t="s">
        <v>16</v>
      </c>
      <c r="J996">
        <v>1</v>
      </c>
      <c r="K996" t="s">
        <v>21</v>
      </c>
      <c r="L996" t="s">
        <v>18</v>
      </c>
      <c r="M996" s="5">
        <v>11</v>
      </c>
      <c r="N996">
        <v>3</v>
      </c>
      <c r="O996">
        <v>3</v>
      </c>
    </row>
    <row r="997" spans="2:15" x14ac:dyDescent="0.3">
      <c r="B997">
        <v>31</v>
      </c>
      <c r="C997" t="s">
        <v>14</v>
      </c>
      <c r="D997">
        <v>330</v>
      </c>
      <c r="E997">
        <v>22</v>
      </c>
      <c r="F997">
        <v>1389</v>
      </c>
      <c r="G997">
        <v>4</v>
      </c>
      <c r="H997" t="s">
        <v>19</v>
      </c>
      <c r="I997" t="s">
        <v>24</v>
      </c>
      <c r="J997">
        <v>3</v>
      </c>
      <c r="K997" t="s">
        <v>21</v>
      </c>
      <c r="L997" t="s">
        <v>14</v>
      </c>
      <c r="M997" s="5">
        <v>15</v>
      </c>
      <c r="N997">
        <v>4</v>
      </c>
      <c r="O997">
        <v>2</v>
      </c>
    </row>
    <row r="998" spans="2:15" x14ac:dyDescent="0.3">
      <c r="B998">
        <v>39</v>
      </c>
      <c r="C998" t="s">
        <v>18</v>
      </c>
      <c r="D998">
        <v>1498</v>
      </c>
      <c r="E998">
        <v>21</v>
      </c>
      <c r="F998">
        <v>1390</v>
      </c>
      <c r="G998">
        <v>1</v>
      </c>
      <c r="H998" t="s">
        <v>19</v>
      </c>
      <c r="I998" t="s">
        <v>16</v>
      </c>
      <c r="J998">
        <v>4</v>
      </c>
      <c r="K998" t="s">
        <v>21</v>
      </c>
      <c r="L998" t="s">
        <v>14</v>
      </c>
      <c r="M998" s="5">
        <v>12</v>
      </c>
      <c r="N998">
        <v>4</v>
      </c>
      <c r="O998">
        <v>4</v>
      </c>
    </row>
    <row r="999" spans="2:15" x14ac:dyDescent="0.3">
      <c r="B999">
        <v>51</v>
      </c>
      <c r="C999" t="s">
        <v>18</v>
      </c>
      <c r="D999">
        <v>541</v>
      </c>
      <c r="E999">
        <v>2</v>
      </c>
      <c r="F999">
        <v>1391</v>
      </c>
      <c r="G999">
        <v>2</v>
      </c>
      <c r="H999" t="s">
        <v>19</v>
      </c>
      <c r="I999" t="s">
        <v>16</v>
      </c>
      <c r="J999">
        <v>2</v>
      </c>
      <c r="K999" t="s">
        <v>21</v>
      </c>
      <c r="L999" t="s">
        <v>18</v>
      </c>
      <c r="M999" s="5">
        <v>11</v>
      </c>
      <c r="N999">
        <v>2</v>
      </c>
      <c r="O999">
        <v>3</v>
      </c>
    </row>
    <row r="1000" spans="2:15" x14ac:dyDescent="0.3">
      <c r="B1000">
        <v>41</v>
      </c>
      <c r="C1000" t="s">
        <v>18</v>
      </c>
      <c r="D1000">
        <v>1200</v>
      </c>
      <c r="E1000">
        <v>22</v>
      </c>
      <c r="F1000">
        <v>1392</v>
      </c>
      <c r="G1000">
        <v>4</v>
      </c>
      <c r="H1000" t="s">
        <v>15</v>
      </c>
      <c r="I1000" t="s">
        <v>20</v>
      </c>
      <c r="J1000">
        <v>4</v>
      </c>
      <c r="K1000" t="s">
        <v>23</v>
      </c>
      <c r="L1000" t="s">
        <v>14</v>
      </c>
      <c r="M1000" s="5">
        <v>14</v>
      </c>
      <c r="N1000">
        <v>1</v>
      </c>
      <c r="O1000">
        <v>2</v>
      </c>
    </row>
    <row r="1001" spans="2:15" x14ac:dyDescent="0.3">
      <c r="B1001">
        <v>37</v>
      </c>
      <c r="C1001" t="s">
        <v>18</v>
      </c>
      <c r="D1001">
        <v>1439</v>
      </c>
      <c r="E1001">
        <v>4</v>
      </c>
      <c r="F1001">
        <v>1394</v>
      </c>
      <c r="G1001">
        <v>3</v>
      </c>
      <c r="H1001" t="s">
        <v>19</v>
      </c>
      <c r="I1001" t="s">
        <v>20</v>
      </c>
      <c r="J1001">
        <v>3</v>
      </c>
      <c r="K1001" t="s">
        <v>21</v>
      </c>
      <c r="L1001" t="s">
        <v>14</v>
      </c>
      <c r="M1001" s="5">
        <v>15</v>
      </c>
      <c r="N1001">
        <v>4</v>
      </c>
      <c r="O1001">
        <v>3</v>
      </c>
    </row>
    <row r="1002" spans="2:15" x14ac:dyDescent="0.3">
      <c r="B1002">
        <v>33</v>
      </c>
      <c r="C1002" t="s">
        <v>18</v>
      </c>
      <c r="D1002">
        <v>1111</v>
      </c>
      <c r="E1002">
        <v>5</v>
      </c>
      <c r="F1002">
        <v>1395</v>
      </c>
      <c r="G1002">
        <v>2</v>
      </c>
      <c r="H1002" t="s">
        <v>19</v>
      </c>
      <c r="I1002" t="s">
        <v>16</v>
      </c>
      <c r="J1002">
        <v>4</v>
      </c>
      <c r="K1002" t="s">
        <v>21</v>
      </c>
      <c r="L1002" t="s">
        <v>18</v>
      </c>
      <c r="M1002" s="5">
        <v>13</v>
      </c>
      <c r="N1002">
        <v>1</v>
      </c>
      <c r="O1002">
        <v>4</v>
      </c>
    </row>
    <row r="1003" spans="2:15" x14ac:dyDescent="0.3">
      <c r="B1003">
        <v>32</v>
      </c>
      <c r="C1003" t="s">
        <v>18</v>
      </c>
      <c r="D1003">
        <v>499</v>
      </c>
      <c r="E1003">
        <v>2</v>
      </c>
      <c r="F1003">
        <v>1396</v>
      </c>
      <c r="G1003">
        <v>3</v>
      </c>
      <c r="H1003" t="s">
        <v>19</v>
      </c>
      <c r="I1003" t="s">
        <v>16</v>
      </c>
      <c r="J1003">
        <v>2</v>
      </c>
      <c r="K1003" t="s">
        <v>21</v>
      </c>
      <c r="L1003" t="s">
        <v>14</v>
      </c>
      <c r="M1003" s="5">
        <v>13</v>
      </c>
      <c r="N1003">
        <v>1</v>
      </c>
      <c r="O1003">
        <v>2</v>
      </c>
    </row>
    <row r="1004" spans="2:15" x14ac:dyDescent="0.3">
      <c r="B1004">
        <v>39</v>
      </c>
      <c r="C1004" t="s">
        <v>18</v>
      </c>
      <c r="D1004">
        <v>1485</v>
      </c>
      <c r="E1004">
        <v>25</v>
      </c>
      <c r="F1004">
        <v>1397</v>
      </c>
      <c r="G1004">
        <v>3</v>
      </c>
      <c r="H1004" t="s">
        <v>19</v>
      </c>
      <c r="I1004" t="s">
        <v>25</v>
      </c>
      <c r="J1004">
        <v>3</v>
      </c>
      <c r="K1004" t="s">
        <v>21</v>
      </c>
      <c r="L1004" t="s">
        <v>18</v>
      </c>
      <c r="M1004" s="5">
        <v>21</v>
      </c>
      <c r="N1004">
        <v>2</v>
      </c>
      <c r="O1004">
        <v>3</v>
      </c>
    </row>
    <row r="1005" spans="2:15" x14ac:dyDescent="0.3">
      <c r="B1005">
        <v>25</v>
      </c>
      <c r="C1005" t="s">
        <v>18</v>
      </c>
      <c r="D1005">
        <v>1372</v>
      </c>
      <c r="E1005">
        <v>18</v>
      </c>
      <c r="F1005">
        <v>1399</v>
      </c>
      <c r="G1005">
        <v>1</v>
      </c>
      <c r="H1005" t="s">
        <v>19</v>
      </c>
      <c r="I1005" t="s">
        <v>16</v>
      </c>
      <c r="J1005">
        <v>3</v>
      </c>
      <c r="K1005" t="s">
        <v>21</v>
      </c>
      <c r="L1005" t="s">
        <v>18</v>
      </c>
      <c r="M1005" s="5">
        <v>14.945945945945946</v>
      </c>
      <c r="N1005">
        <v>2</v>
      </c>
      <c r="O1005">
        <v>2</v>
      </c>
    </row>
    <row r="1006" spans="2:15" x14ac:dyDescent="0.3">
      <c r="B1006">
        <v>52</v>
      </c>
      <c r="C1006" t="s">
        <v>18</v>
      </c>
      <c r="D1006">
        <v>322</v>
      </c>
      <c r="E1006">
        <v>28</v>
      </c>
      <c r="F1006">
        <v>1401</v>
      </c>
      <c r="G1006">
        <v>4</v>
      </c>
      <c r="H1006" t="s">
        <v>15</v>
      </c>
      <c r="I1006" t="s">
        <v>24</v>
      </c>
      <c r="J1006">
        <v>3</v>
      </c>
      <c r="K1006" t="s">
        <v>21</v>
      </c>
      <c r="L1006" t="s">
        <v>14</v>
      </c>
      <c r="M1006" s="5">
        <v>15.345132743362832</v>
      </c>
      <c r="N1006">
        <v>2</v>
      </c>
      <c r="O1006">
        <v>2</v>
      </c>
    </row>
    <row r="1007" spans="2:15" x14ac:dyDescent="0.3">
      <c r="B1007">
        <v>43</v>
      </c>
      <c r="C1007" t="s">
        <v>18</v>
      </c>
      <c r="D1007">
        <v>930</v>
      </c>
      <c r="E1007">
        <v>6</v>
      </c>
      <c r="F1007">
        <v>1402</v>
      </c>
      <c r="G1007">
        <v>1</v>
      </c>
      <c r="H1007" t="s">
        <v>15</v>
      </c>
      <c r="I1007" t="s">
        <v>20</v>
      </c>
      <c r="J1007">
        <v>3</v>
      </c>
      <c r="K1007" t="s">
        <v>17</v>
      </c>
      <c r="L1007" t="s">
        <v>14</v>
      </c>
      <c r="M1007" s="5">
        <v>15.375527426160337</v>
      </c>
      <c r="N1007">
        <v>1</v>
      </c>
      <c r="O1007">
        <v>1</v>
      </c>
    </row>
    <row r="1008" spans="2:15" x14ac:dyDescent="0.3">
      <c r="B1008">
        <v>27</v>
      </c>
      <c r="C1008" t="s">
        <v>18</v>
      </c>
      <c r="D1008">
        <v>205</v>
      </c>
      <c r="E1008">
        <v>10</v>
      </c>
      <c r="F1008">
        <v>1403</v>
      </c>
      <c r="G1008">
        <v>4</v>
      </c>
      <c r="H1008" t="s">
        <v>15</v>
      </c>
      <c r="I1008" t="s">
        <v>16</v>
      </c>
      <c r="J1008">
        <v>4</v>
      </c>
      <c r="K1008" t="s">
        <v>21</v>
      </c>
      <c r="L1008" t="s">
        <v>14</v>
      </c>
      <c r="M1008" s="5">
        <v>14.945945945945946</v>
      </c>
      <c r="N1008">
        <v>4</v>
      </c>
      <c r="O1008">
        <v>3</v>
      </c>
    </row>
    <row r="1009" spans="2:15" x14ac:dyDescent="0.3">
      <c r="B1009">
        <v>27</v>
      </c>
      <c r="C1009" t="s">
        <v>14</v>
      </c>
      <c r="D1009">
        <v>135</v>
      </c>
      <c r="E1009">
        <v>17</v>
      </c>
      <c r="F1009">
        <v>1405</v>
      </c>
      <c r="G1009">
        <v>4</v>
      </c>
      <c r="H1009" t="s">
        <v>15</v>
      </c>
      <c r="I1009" t="s">
        <v>20</v>
      </c>
      <c r="J1009">
        <v>3</v>
      </c>
      <c r="K1009" t="s">
        <v>17</v>
      </c>
      <c r="L1009" t="s">
        <v>14</v>
      </c>
      <c r="M1009" s="5">
        <v>15.375527426160337</v>
      </c>
      <c r="N1009">
        <v>4</v>
      </c>
      <c r="O1009">
        <v>3</v>
      </c>
    </row>
    <row r="1010" spans="2:15" x14ac:dyDescent="0.3">
      <c r="B1010">
        <v>26</v>
      </c>
      <c r="C1010" t="s">
        <v>18</v>
      </c>
      <c r="D1010">
        <v>683</v>
      </c>
      <c r="E1010">
        <v>2</v>
      </c>
      <c r="F1010">
        <v>1407</v>
      </c>
      <c r="G1010">
        <v>1</v>
      </c>
      <c r="H1010" t="s">
        <v>19</v>
      </c>
      <c r="I1010" t="s">
        <v>20</v>
      </c>
      <c r="J1010">
        <v>4</v>
      </c>
      <c r="K1010" t="s">
        <v>17</v>
      </c>
      <c r="L1010" t="s">
        <v>18</v>
      </c>
      <c r="M1010" s="5">
        <v>15.375527426160337</v>
      </c>
      <c r="N1010">
        <v>4</v>
      </c>
      <c r="O1010">
        <v>3</v>
      </c>
    </row>
    <row r="1011" spans="2:15" x14ac:dyDescent="0.3">
      <c r="B1011">
        <v>42</v>
      </c>
      <c r="C1011" t="s">
        <v>18</v>
      </c>
      <c r="D1011">
        <v>1147</v>
      </c>
      <c r="E1011">
        <v>10</v>
      </c>
      <c r="F1011">
        <v>1408</v>
      </c>
      <c r="G1011">
        <v>3</v>
      </c>
      <c r="H1011" t="s">
        <v>15</v>
      </c>
      <c r="I1011" t="s">
        <v>26</v>
      </c>
      <c r="J1011">
        <v>1</v>
      </c>
      <c r="K1011" t="s">
        <v>21</v>
      </c>
      <c r="L1011" t="s">
        <v>18</v>
      </c>
      <c r="M1011" s="5">
        <v>15.049382716049383</v>
      </c>
      <c r="N1011">
        <v>3</v>
      </c>
      <c r="O1011">
        <v>3</v>
      </c>
    </row>
    <row r="1012" spans="2:15" x14ac:dyDescent="0.3">
      <c r="B1012">
        <v>52</v>
      </c>
      <c r="C1012" t="s">
        <v>18</v>
      </c>
      <c r="D1012">
        <v>258</v>
      </c>
      <c r="E1012">
        <v>8</v>
      </c>
      <c r="F1012">
        <v>1409</v>
      </c>
      <c r="G1012">
        <v>3</v>
      </c>
      <c r="H1012" t="s">
        <v>15</v>
      </c>
      <c r="I1012" t="s">
        <v>22</v>
      </c>
      <c r="J1012">
        <v>1</v>
      </c>
      <c r="K1012" t="s">
        <v>21</v>
      </c>
      <c r="L1012" t="s">
        <v>18</v>
      </c>
      <c r="M1012" s="5">
        <v>13</v>
      </c>
      <c r="N1012">
        <v>3</v>
      </c>
      <c r="O1012">
        <v>1</v>
      </c>
    </row>
    <row r="1013" spans="2:15" x14ac:dyDescent="0.3">
      <c r="B1013">
        <v>37</v>
      </c>
      <c r="C1013" t="s">
        <v>18</v>
      </c>
      <c r="D1013">
        <v>1462</v>
      </c>
      <c r="E1013">
        <v>11</v>
      </c>
      <c r="F1013">
        <v>1411</v>
      </c>
      <c r="G1013">
        <v>1</v>
      </c>
      <c r="H1013" t="s">
        <v>15</v>
      </c>
      <c r="I1013" t="s">
        <v>22</v>
      </c>
      <c r="J1013">
        <v>3</v>
      </c>
      <c r="K1013" t="s">
        <v>17</v>
      </c>
      <c r="L1013" t="s">
        <v>18</v>
      </c>
      <c r="M1013" s="5">
        <v>18</v>
      </c>
      <c r="N1013">
        <v>1</v>
      </c>
      <c r="O1013">
        <v>3</v>
      </c>
    </row>
    <row r="1014" spans="2:15" x14ac:dyDescent="0.3">
      <c r="B1014">
        <v>35</v>
      </c>
      <c r="C1014" t="s">
        <v>18</v>
      </c>
      <c r="D1014">
        <v>200</v>
      </c>
      <c r="E1014">
        <v>18</v>
      </c>
      <c r="F1014">
        <v>1412</v>
      </c>
      <c r="G1014">
        <v>3</v>
      </c>
      <c r="H1014" t="s">
        <v>19</v>
      </c>
      <c r="I1014" t="s">
        <v>24</v>
      </c>
      <c r="J1014">
        <v>4</v>
      </c>
      <c r="K1014" t="s">
        <v>17</v>
      </c>
      <c r="L1014" t="s">
        <v>18</v>
      </c>
      <c r="M1014" s="5">
        <v>11</v>
      </c>
      <c r="N1014">
        <v>3</v>
      </c>
      <c r="O1014">
        <v>3</v>
      </c>
    </row>
    <row r="1015" spans="2:15" x14ac:dyDescent="0.3">
      <c r="B1015">
        <v>25</v>
      </c>
      <c r="C1015" t="s">
        <v>18</v>
      </c>
      <c r="D1015">
        <v>949</v>
      </c>
      <c r="E1015">
        <v>1</v>
      </c>
      <c r="F1015">
        <v>1415</v>
      </c>
      <c r="G1015">
        <v>1</v>
      </c>
      <c r="H1015" t="s">
        <v>19</v>
      </c>
      <c r="I1015" t="s">
        <v>22</v>
      </c>
      <c r="J1015">
        <v>4</v>
      </c>
      <c r="K1015" t="s">
        <v>21</v>
      </c>
      <c r="L1015" t="s">
        <v>18</v>
      </c>
      <c r="M1015" s="5">
        <v>11</v>
      </c>
      <c r="N1015">
        <v>2</v>
      </c>
      <c r="O1015">
        <v>2</v>
      </c>
    </row>
    <row r="1016" spans="2:15" x14ac:dyDescent="0.3">
      <c r="B1016">
        <v>26</v>
      </c>
      <c r="C1016" t="s">
        <v>18</v>
      </c>
      <c r="D1016">
        <v>652</v>
      </c>
      <c r="E1016">
        <v>7</v>
      </c>
      <c r="F1016">
        <v>1417</v>
      </c>
      <c r="G1016">
        <v>3</v>
      </c>
      <c r="H1016" t="s">
        <v>19</v>
      </c>
      <c r="I1016" t="s">
        <v>22</v>
      </c>
      <c r="J1016">
        <v>1</v>
      </c>
      <c r="K1016" t="s">
        <v>17</v>
      </c>
      <c r="L1016" t="s">
        <v>18</v>
      </c>
      <c r="M1016" s="5">
        <v>12</v>
      </c>
      <c r="N1016">
        <v>4</v>
      </c>
      <c r="O1016">
        <v>3</v>
      </c>
    </row>
    <row r="1017" spans="2:15" x14ac:dyDescent="0.3">
      <c r="B1017">
        <v>29</v>
      </c>
      <c r="C1017" t="s">
        <v>18</v>
      </c>
      <c r="D1017">
        <v>332</v>
      </c>
      <c r="E1017">
        <v>17</v>
      </c>
      <c r="F1017">
        <v>1419</v>
      </c>
      <c r="G1017">
        <v>2</v>
      </c>
      <c r="H1017" t="s">
        <v>19</v>
      </c>
      <c r="I1017" t="s">
        <v>29</v>
      </c>
      <c r="J1017">
        <v>1</v>
      </c>
      <c r="K1017" t="s">
        <v>17</v>
      </c>
      <c r="L1017" t="s">
        <v>18</v>
      </c>
      <c r="M1017" s="5">
        <v>13</v>
      </c>
      <c r="N1017">
        <v>1</v>
      </c>
      <c r="O1017">
        <v>2</v>
      </c>
    </row>
    <row r="1018" spans="2:15" x14ac:dyDescent="0.3">
      <c r="B1018">
        <v>49</v>
      </c>
      <c r="C1018" t="s">
        <v>14</v>
      </c>
      <c r="D1018">
        <v>1475</v>
      </c>
      <c r="E1018">
        <v>28</v>
      </c>
      <c r="F1018">
        <v>1420</v>
      </c>
      <c r="G1018">
        <v>1</v>
      </c>
      <c r="H1018" t="s">
        <v>19</v>
      </c>
      <c r="I1018" t="s">
        <v>22</v>
      </c>
      <c r="J1018">
        <v>1</v>
      </c>
      <c r="K1018" t="s">
        <v>17</v>
      </c>
      <c r="L1018" t="s">
        <v>18</v>
      </c>
      <c r="M1018" s="5">
        <v>20</v>
      </c>
      <c r="N1018">
        <v>1</v>
      </c>
      <c r="O1018">
        <v>3</v>
      </c>
    </row>
    <row r="1019" spans="2:15" x14ac:dyDescent="0.3">
      <c r="B1019">
        <v>29</v>
      </c>
      <c r="C1019" t="s">
        <v>14</v>
      </c>
      <c r="D1019">
        <v>337</v>
      </c>
      <c r="E1019">
        <v>14</v>
      </c>
      <c r="F1019">
        <v>1421</v>
      </c>
      <c r="G1019">
        <v>3</v>
      </c>
      <c r="H1019" t="s">
        <v>15</v>
      </c>
      <c r="I1019" t="s">
        <v>25</v>
      </c>
      <c r="J1019">
        <v>4</v>
      </c>
      <c r="K1019" t="s">
        <v>17</v>
      </c>
      <c r="L1019" t="s">
        <v>14</v>
      </c>
      <c r="M1019" s="5">
        <v>12</v>
      </c>
      <c r="N1019">
        <v>1</v>
      </c>
      <c r="O1019">
        <v>3</v>
      </c>
    </row>
    <row r="1020" spans="2:15" x14ac:dyDescent="0.3">
      <c r="B1020">
        <v>54</v>
      </c>
      <c r="C1020" t="s">
        <v>18</v>
      </c>
      <c r="D1020">
        <v>971</v>
      </c>
      <c r="E1020">
        <v>1</v>
      </c>
      <c r="F1020">
        <v>1422</v>
      </c>
      <c r="G1020">
        <v>4</v>
      </c>
      <c r="H1020" t="s">
        <v>15</v>
      </c>
      <c r="I1020" t="s">
        <v>28</v>
      </c>
      <c r="J1020">
        <v>4</v>
      </c>
      <c r="K1020" t="s">
        <v>17</v>
      </c>
      <c r="L1020" t="s">
        <v>18</v>
      </c>
      <c r="M1020" s="5">
        <v>19</v>
      </c>
      <c r="N1020">
        <v>4</v>
      </c>
      <c r="O1020">
        <v>2</v>
      </c>
    </row>
    <row r="1021" spans="2:15" x14ac:dyDescent="0.3">
      <c r="B1021">
        <v>58</v>
      </c>
      <c r="C1021" t="s">
        <v>18</v>
      </c>
      <c r="D1021">
        <v>1055</v>
      </c>
      <c r="E1021">
        <v>1</v>
      </c>
      <c r="F1021">
        <v>1423</v>
      </c>
      <c r="G1021">
        <v>4</v>
      </c>
      <c r="H1021" t="s">
        <v>15</v>
      </c>
      <c r="I1021" t="s">
        <v>28</v>
      </c>
      <c r="J1021">
        <v>1</v>
      </c>
      <c r="K1021" t="s">
        <v>21</v>
      </c>
      <c r="L1021" t="s">
        <v>14</v>
      </c>
      <c r="M1021" s="5">
        <v>21</v>
      </c>
      <c r="N1021">
        <v>3</v>
      </c>
      <c r="O1021">
        <v>3</v>
      </c>
    </row>
    <row r="1022" spans="2:15" x14ac:dyDescent="0.3">
      <c r="B1022">
        <v>55</v>
      </c>
      <c r="C1022" t="s">
        <v>18</v>
      </c>
      <c r="D1022">
        <v>1136</v>
      </c>
      <c r="E1022">
        <v>1</v>
      </c>
      <c r="F1022">
        <v>1424</v>
      </c>
      <c r="G1022">
        <v>2</v>
      </c>
      <c r="H1022" t="s">
        <v>19</v>
      </c>
      <c r="I1022" t="s">
        <v>28</v>
      </c>
      <c r="J1022">
        <v>4</v>
      </c>
      <c r="K1022" t="s">
        <v>23</v>
      </c>
      <c r="L1022" t="s">
        <v>18</v>
      </c>
      <c r="M1022" s="5">
        <v>13</v>
      </c>
      <c r="N1022">
        <v>4</v>
      </c>
      <c r="O1022">
        <v>4</v>
      </c>
    </row>
    <row r="1023" spans="2:15" x14ac:dyDescent="0.3">
      <c r="B1023">
        <v>36</v>
      </c>
      <c r="C1023" t="s">
        <v>18</v>
      </c>
      <c r="D1023">
        <v>1174</v>
      </c>
      <c r="E1023">
        <v>3</v>
      </c>
      <c r="F1023">
        <v>1425</v>
      </c>
      <c r="G1023">
        <v>1</v>
      </c>
      <c r="H1023" t="s">
        <v>15</v>
      </c>
      <c r="I1023" t="s">
        <v>16</v>
      </c>
      <c r="J1023">
        <v>2</v>
      </c>
      <c r="K1023" t="s">
        <v>17</v>
      </c>
      <c r="L1023" t="s">
        <v>14</v>
      </c>
      <c r="M1023" s="5">
        <v>16</v>
      </c>
      <c r="N1023">
        <v>4</v>
      </c>
      <c r="O1023">
        <v>3</v>
      </c>
    </row>
    <row r="1024" spans="2:15" x14ac:dyDescent="0.3">
      <c r="B1024">
        <v>31</v>
      </c>
      <c r="C1024" t="s">
        <v>14</v>
      </c>
      <c r="D1024">
        <v>667</v>
      </c>
      <c r="E1024">
        <v>1</v>
      </c>
      <c r="F1024">
        <v>1427</v>
      </c>
      <c r="G1024">
        <v>2</v>
      </c>
      <c r="H1024" t="s">
        <v>15</v>
      </c>
      <c r="I1024" t="s">
        <v>27</v>
      </c>
      <c r="J1024">
        <v>3</v>
      </c>
      <c r="K1024" t="s">
        <v>17</v>
      </c>
      <c r="L1024" t="s">
        <v>18</v>
      </c>
      <c r="M1024" s="5">
        <v>12</v>
      </c>
      <c r="N1024">
        <v>2</v>
      </c>
      <c r="O1024">
        <v>3</v>
      </c>
    </row>
    <row r="1025" spans="2:15" x14ac:dyDescent="0.3">
      <c r="B1025">
        <v>30</v>
      </c>
      <c r="C1025" t="s">
        <v>18</v>
      </c>
      <c r="D1025">
        <v>855</v>
      </c>
      <c r="E1025">
        <v>7</v>
      </c>
      <c r="F1025">
        <v>1428</v>
      </c>
      <c r="G1025">
        <v>4</v>
      </c>
      <c r="H1025" t="s">
        <v>15</v>
      </c>
      <c r="I1025" t="s">
        <v>16</v>
      </c>
      <c r="J1025">
        <v>1</v>
      </c>
      <c r="K1025" t="s">
        <v>23</v>
      </c>
      <c r="L1025" t="s">
        <v>18</v>
      </c>
      <c r="M1025" s="5">
        <v>14</v>
      </c>
      <c r="N1025">
        <v>2</v>
      </c>
      <c r="O1025">
        <v>3</v>
      </c>
    </row>
    <row r="1026" spans="2:15" x14ac:dyDescent="0.3">
      <c r="B1026">
        <v>31</v>
      </c>
      <c r="C1026" t="s">
        <v>18</v>
      </c>
      <c r="D1026">
        <v>182</v>
      </c>
      <c r="E1026">
        <v>8</v>
      </c>
      <c r="F1026">
        <v>1430</v>
      </c>
      <c r="G1026">
        <v>1</v>
      </c>
      <c r="H1026" t="s">
        <v>15</v>
      </c>
      <c r="I1026" t="s">
        <v>28</v>
      </c>
      <c r="J1026">
        <v>2</v>
      </c>
      <c r="K1026" t="s">
        <v>17</v>
      </c>
      <c r="L1026" t="s">
        <v>18</v>
      </c>
      <c r="M1026" s="5">
        <v>11</v>
      </c>
      <c r="N1026">
        <v>3</v>
      </c>
      <c r="O1026">
        <v>4</v>
      </c>
    </row>
    <row r="1027" spans="2:15" x14ac:dyDescent="0.3">
      <c r="B1027">
        <v>34</v>
      </c>
      <c r="C1027" t="s">
        <v>18</v>
      </c>
      <c r="D1027">
        <v>560</v>
      </c>
      <c r="E1027">
        <v>1</v>
      </c>
      <c r="F1027">
        <v>1431</v>
      </c>
      <c r="G1027">
        <v>4</v>
      </c>
      <c r="H1027" t="s">
        <v>19</v>
      </c>
      <c r="I1027" t="s">
        <v>20</v>
      </c>
      <c r="J1027">
        <v>1</v>
      </c>
      <c r="K1027" t="s">
        <v>23</v>
      </c>
      <c r="L1027" t="s">
        <v>18</v>
      </c>
      <c r="M1027" s="5">
        <v>15.375527426160337</v>
      </c>
      <c r="N1027">
        <v>3</v>
      </c>
      <c r="O1027">
        <v>3</v>
      </c>
    </row>
    <row r="1028" spans="2:15" x14ac:dyDescent="0.3">
      <c r="B1028">
        <v>31</v>
      </c>
      <c r="C1028" t="s">
        <v>14</v>
      </c>
      <c r="D1028">
        <v>202</v>
      </c>
      <c r="E1028">
        <v>8</v>
      </c>
      <c r="F1028">
        <v>1433</v>
      </c>
      <c r="G1028">
        <v>1</v>
      </c>
      <c r="H1028" t="s">
        <v>15</v>
      </c>
      <c r="I1028" t="s">
        <v>20</v>
      </c>
      <c r="J1028">
        <v>2</v>
      </c>
      <c r="K1028" t="s">
        <v>17</v>
      </c>
      <c r="L1028" t="s">
        <v>18</v>
      </c>
      <c r="M1028" s="5">
        <v>15.375527426160337</v>
      </c>
      <c r="N1028">
        <v>3</v>
      </c>
      <c r="O1028">
        <v>4</v>
      </c>
    </row>
    <row r="1029" spans="2:15" x14ac:dyDescent="0.3">
      <c r="B1029">
        <v>27</v>
      </c>
      <c r="C1029" t="s">
        <v>18</v>
      </c>
      <c r="D1029">
        <v>1377</v>
      </c>
      <c r="E1029">
        <v>11</v>
      </c>
      <c r="F1029">
        <v>1434</v>
      </c>
      <c r="G1029">
        <v>2</v>
      </c>
      <c r="H1029" t="s">
        <v>19</v>
      </c>
      <c r="I1029" t="s">
        <v>22</v>
      </c>
      <c r="J1029">
        <v>1</v>
      </c>
      <c r="K1029" t="s">
        <v>21</v>
      </c>
      <c r="L1029" t="s">
        <v>18</v>
      </c>
      <c r="M1029" s="5">
        <v>15.173076923076923</v>
      </c>
      <c r="N1029">
        <v>2</v>
      </c>
      <c r="O1029">
        <v>4</v>
      </c>
    </row>
    <row r="1030" spans="2:15" x14ac:dyDescent="0.3">
      <c r="B1030">
        <v>36</v>
      </c>
      <c r="C1030" t="s">
        <v>18</v>
      </c>
      <c r="D1030">
        <v>172</v>
      </c>
      <c r="E1030">
        <v>4</v>
      </c>
      <c r="F1030">
        <v>1435</v>
      </c>
      <c r="G1030">
        <v>1</v>
      </c>
      <c r="H1030" t="s">
        <v>19</v>
      </c>
      <c r="I1030" t="s">
        <v>22</v>
      </c>
      <c r="J1030">
        <v>4</v>
      </c>
      <c r="K1030" t="s">
        <v>17</v>
      </c>
      <c r="L1030" t="s">
        <v>18</v>
      </c>
      <c r="M1030" s="5">
        <v>15.173076923076923</v>
      </c>
      <c r="N1030">
        <v>3</v>
      </c>
      <c r="O1030">
        <v>2</v>
      </c>
    </row>
    <row r="1031" spans="2:15" x14ac:dyDescent="0.3">
      <c r="B1031">
        <v>36</v>
      </c>
      <c r="C1031" t="s">
        <v>18</v>
      </c>
      <c r="D1031">
        <v>329</v>
      </c>
      <c r="E1031">
        <v>16</v>
      </c>
      <c r="F1031">
        <v>1436</v>
      </c>
      <c r="G1031">
        <v>3</v>
      </c>
      <c r="H1031" t="s">
        <v>15</v>
      </c>
      <c r="I1031" t="s">
        <v>16</v>
      </c>
      <c r="J1031">
        <v>1</v>
      </c>
      <c r="K1031" t="s">
        <v>21</v>
      </c>
      <c r="L1031" t="s">
        <v>18</v>
      </c>
      <c r="M1031" s="5">
        <v>14.945945945945946</v>
      </c>
      <c r="N1031">
        <v>1</v>
      </c>
      <c r="O1031">
        <v>2</v>
      </c>
    </row>
    <row r="1032" spans="2:15" x14ac:dyDescent="0.3">
      <c r="B1032">
        <v>47</v>
      </c>
      <c r="C1032" t="s">
        <v>18</v>
      </c>
      <c r="D1032">
        <v>465</v>
      </c>
      <c r="E1032">
        <v>1</v>
      </c>
      <c r="F1032">
        <v>1438</v>
      </c>
      <c r="G1032">
        <v>1</v>
      </c>
      <c r="H1032" t="s">
        <v>19</v>
      </c>
      <c r="I1032" t="s">
        <v>20</v>
      </c>
      <c r="J1032">
        <v>4</v>
      </c>
      <c r="K1032" t="s">
        <v>21</v>
      </c>
      <c r="L1032" t="s">
        <v>18</v>
      </c>
      <c r="M1032" s="5">
        <v>15.375527426160337</v>
      </c>
      <c r="N1032">
        <v>3</v>
      </c>
      <c r="O1032">
        <v>2</v>
      </c>
    </row>
    <row r="1033" spans="2:15" x14ac:dyDescent="0.3">
      <c r="B1033">
        <v>25</v>
      </c>
      <c r="C1033" t="s">
        <v>14</v>
      </c>
      <c r="D1033">
        <v>383</v>
      </c>
      <c r="E1033">
        <v>9</v>
      </c>
      <c r="F1033">
        <v>1439</v>
      </c>
      <c r="G1033">
        <v>1</v>
      </c>
      <c r="H1033" t="s">
        <v>19</v>
      </c>
      <c r="I1033" t="s">
        <v>27</v>
      </c>
      <c r="J1033">
        <v>1</v>
      </c>
      <c r="K1033" t="s">
        <v>21</v>
      </c>
      <c r="L1033" t="s">
        <v>18</v>
      </c>
      <c r="M1033" s="5">
        <v>12</v>
      </c>
      <c r="N1033">
        <v>1</v>
      </c>
      <c r="O1033">
        <v>3</v>
      </c>
    </row>
    <row r="1034" spans="2:15" x14ac:dyDescent="0.3">
      <c r="B1034">
        <v>37</v>
      </c>
      <c r="C1034" t="s">
        <v>18</v>
      </c>
      <c r="D1034">
        <v>1413</v>
      </c>
      <c r="E1034">
        <v>5</v>
      </c>
      <c r="F1034">
        <v>1440</v>
      </c>
      <c r="G1034">
        <v>3</v>
      </c>
      <c r="H1034" t="s">
        <v>19</v>
      </c>
      <c r="I1034" t="s">
        <v>22</v>
      </c>
      <c r="J1034">
        <v>3</v>
      </c>
      <c r="K1034" t="s">
        <v>17</v>
      </c>
      <c r="L1034" t="s">
        <v>18</v>
      </c>
      <c r="M1034" s="5">
        <v>14</v>
      </c>
      <c r="N1034">
        <v>1</v>
      </c>
      <c r="O1034">
        <v>1</v>
      </c>
    </row>
    <row r="1035" spans="2:15" x14ac:dyDescent="0.3">
      <c r="B1035">
        <v>56</v>
      </c>
      <c r="C1035" t="s">
        <v>18</v>
      </c>
      <c r="D1035">
        <v>1255</v>
      </c>
      <c r="E1035">
        <v>1</v>
      </c>
      <c r="F1035">
        <v>1441</v>
      </c>
      <c r="G1035">
        <v>1</v>
      </c>
      <c r="H1035" t="s">
        <v>15</v>
      </c>
      <c r="I1035" t="s">
        <v>20</v>
      </c>
      <c r="J1035">
        <v>1</v>
      </c>
      <c r="K1035" t="s">
        <v>21</v>
      </c>
      <c r="L1035" t="s">
        <v>18</v>
      </c>
      <c r="M1035" s="5">
        <v>22</v>
      </c>
      <c r="N1035">
        <v>4</v>
      </c>
      <c r="O1035">
        <v>4</v>
      </c>
    </row>
    <row r="1036" spans="2:15" x14ac:dyDescent="0.3">
      <c r="B1036">
        <v>47</v>
      </c>
      <c r="C1036" t="s">
        <v>18</v>
      </c>
      <c r="D1036">
        <v>776.57377049180332</v>
      </c>
      <c r="E1036">
        <v>2</v>
      </c>
      <c r="F1036">
        <v>1443</v>
      </c>
      <c r="G1036">
        <v>1</v>
      </c>
      <c r="H1036" t="s">
        <v>15</v>
      </c>
      <c r="I1036" t="s">
        <v>28</v>
      </c>
      <c r="J1036">
        <v>3</v>
      </c>
      <c r="K1036" t="s">
        <v>21</v>
      </c>
      <c r="L1036" t="s">
        <v>18</v>
      </c>
      <c r="M1036" s="5">
        <v>19</v>
      </c>
      <c r="N1036">
        <v>2</v>
      </c>
      <c r="O1036">
        <v>4</v>
      </c>
    </row>
    <row r="1037" spans="2:15" x14ac:dyDescent="0.3">
      <c r="B1037">
        <v>24</v>
      </c>
      <c r="C1037" t="s">
        <v>18</v>
      </c>
      <c r="D1037">
        <v>787.54826254826253</v>
      </c>
      <c r="E1037">
        <v>4</v>
      </c>
      <c r="F1037">
        <v>1445</v>
      </c>
      <c r="G1037">
        <v>4</v>
      </c>
      <c r="H1037" t="s">
        <v>15</v>
      </c>
      <c r="I1037" t="s">
        <v>16</v>
      </c>
      <c r="J1037">
        <v>3</v>
      </c>
      <c r="K1037" t="s">
        <v>21</v>
      </c>
      <c r="L1037" t="s">
        <v>14</v>
      </c>
      <c r="M1037" s="5">
        <v>12</v>
      </c>
      <c r="N1037">
        <v>3</v>
      </c>
      <c r="O1037">
        <v>3</v>
      </c>
    </row>
    <row r="1038" spans="2:15" x14ac:dyDescent="0.3">
      <c r="B1038">
        <v>32</v>
      </c>
      <c r="C1038" t="s">
        <v>18</v>
      </c>
      <c r="D1038">
        <v>787.54826254826253</v>
      </c>
      <c r="E1038">
        <v>7</v>
      </c>
      <c r="F1038">
        <v>1446</v>
      </c>
      <c r="G1038">
        <v>4</v>
      </c>
      <c r="H1038" t="s">
        <v>19</v>
      </c>
      <c r="I1038" t="s">
        <v>16</v>
      </c>
      <c r="J1038">
        <v>4</v>
      </c>
      <c r="K1038" t="s">
        <v>21</v>
      </c>
      <c r="L1038" t="s">
        <v>18</v>
      </c>
      <c r="M1038" s="5">
        <v>12</v>
      </c>
      <c r="N1038">
        <v>3</v>
      </c>
      <c r="O1038">
        <v>2</v>
      </c>
    </row>
    <row r="1039" spans="2:15" x14ac:dyDescent="0.3">
      <c r="B1039">
        <v>34</v>
      </c>
      <c r="C1039" t="s">
        <v>18</v>
      </c>
      <c r="D1039">
        <v>776.33181818181822</v>
      </c>
      <c r="E1039">
        <v>1</v>
      </c>
      <c r="F1039">
        <v>1447</v>
      </c>
      <c r="G1039">
        <v>4</v>
      </c>
      <c r="H1039" t="s">
        <v>15</v>
      </c>
      <c r="I1039" t="s">
        <v>22</v>
      </c>
      <c r="J1039">
        <v>2</v>
      </c>
      <c r="K1039" t="s">
        <v>21</v>
      </c>
      <c r="L1039" t="s">
        <v>18</v>
      </c>
      <c r="M1039" s="5">
        <v>17</v>
      </c>
      <c r="N1039">
        <v>1</v>
      </c>
      <c r="O1039">
        <v>2</v>
      </c>
    </row>
    <row r="1040" spans="2:15" x14ac:dyDescent="0.3">
      <c r="B1040">
        <v>41</v>
      </c>
      <c r="C1040" t="s">
        <v>18</v>
      </c>
      <c r="D1040">
        <v>773.53418803418799</v>
      </c>
      <c r="E1040">
        <v>5</v>
      </c>
      <c r="F1040">
        <v>1448</v>
      </c>
      <c r="G1040">
        <v>2</v>
      </c>
      <c r="H1040" t="s">
        <v>19</v>
      </c>
      <c r="I1040" t="s">
        <v>20</v>
      </c>
      <c r="J1040">
        <v>3</v>
      </c>
      <c r="K1040" t="s">
        <v>21</v>
      </c>
      <c r="L1040" t="s">
        <v>14</v>
      </c>
      <c r="M1040" s="5">
        <v>12</v>
      </c>
      <c r="N1040">
        <v>1</v>
      </c>
      <c r="O1040">
        <v>2</v>
      </c>
    </row>
    <row r="1041" spans="2:15" x14ac:dyDescent="0.3">
      <c r="B1041">
        <v>40</v>
      </c>
      <c r="C1041" t="s">
        <v>18</v>
      </c>
      <c r="D1041">
        <v>663</v>
      </c>
      <c r="E1041">
        <v>9</v>
      </c>
      <c r="F1041">
        <v>1449</v>
      </c>
      <c r="G1041">
        <v>3</v>
      </c>
      <c r="H1041" t="s">
        <v>19</v>
      </c>
      <c r="I1041" t="s">
        <v>22</v>
      </c>
      <c r="J1041">
        <v>3</v>
      </c>
      <c r="K1041" t="s">
        <v>23</v>
      </c>
      <c r="L1041" t="s">
        <v>18</v>
      </c>
      <c r="M1041" s="5">
        <v>11</v>
      </c>
      <c r="N1041">
        <v>3</v>
      </c>
      <c r="O1041">
        <v>4</v>
      </c>
    </row>
    <row r="1042" spans="2:15" x14ac:dyDescent="0.3">
      <c r="B1042">
        <v>31</v>
      </c>
      <c r="C1042" t="s">
        <v>18</v>
      </c>
      <c r="D1042">
        <v>326</v>
      </c>
      <c r="E1042">
        <v>8</v>
      </c>
      <c r="F1042">
        <v>1453</v>
      </c>
      <c r="G1042">
        <v>1</v>
      </c>
      <c r="H1042" t="s">
        <v>19</v>
      </c>
      <c r="I1042" t="s">
        <v>16</v>
      </c>
      <c r="J1042">
        <v>4</v>
      </c>
      <c r="K1042" t="s">
        <v>23</v>
      </c>
      <c r="L1042" t="s">
        <v>18</v>
      </c>
      <c r="M1042" s="5">
        <v>18</v>
      </c>
      <c r="N1042">
        <v>1</v>
      </c>
      <c r="O1042">
        <v>3</v>
      </c>
    </row>
    <row r="1043" spans="2:15" x14ac:dyDescent="0.3">
      <c r="B1043">
        <v>46</v>
      </c>
      <c r="C1043" t="s">
        <v>14</v>
      </c>
      <c r="D1043">
        <v>377</v>
      </c>
      <c r="E1043">
        <v>9</v>
      </c>
      <c r="F1043">
        <v>1457</v>
      </c>
      <c r="G1043">
        <v>1</v>
      </c>
      <c r="H1043" t="s">
        <v>19</v>
      </c>
      <c r="I1043" t="s">
        <v>16</v>
      </c>
      <c r="J1043">
        <v>4</v>
      </c>
      <c r="K1043" t="s">
        <v>23</v>
      </c>
      <c r="L1043" t="s">
        <v>18</v>
      </c>
      <c r="M1043" s="5">
        <v>11</v>
      </c>
      <c r="N1043">
        <v>1</v>
      </c>
      <c r="O1043">
        <v>4</v>
      </c>
    </row>
    <row r="1044" spans="2:15" x14ac:dyDescent="0.3">
      <c r="B1044">
        <v>39</v>
      </c>
      <c r="C1044" t="s">
        <v>14</v>
      </c>
      <c r="D1044">
        <v>592</v>
      </c>
      <c r="E1044">
        <v>2</v>
      </c>
      <c r="F1044">
        <v>1458</v>
      </c>
      <c r="G1044">
        <v>1</v>
      </c>
      <c r="H1044" t="s">
        <v>15</v>
      </c>
      <c r="I1044" t="s">
        <v>22</v>
      </c>
      <c r="J1044">
        <v>1</v>
      </c>
      <c r="K1044" t="s">
        <v>17</v>
      </c>
      <c r="L1044" t="s">
        <v>14</v>
      </c>
      <c r="M1044" s="5">
        <v>23</v>
      </c>
      <c r="N1044">
        <v>2</v>
      </c>
      <c r="O1044">
        <v>4</v>
      </c>
    </row>
    <row r="1045" spans="2:15" x14ac:dyDescent="0.3">
      <c r="B1045">
        <v>31</v>
      </c>
      <c r="C1045" t="s">
        <v>14</v>
      </c>
      <c r="D1045">
        <v>1445</v>
      </c>
      <c r="E1045">
        <v>1</v>
      </c>
      <c r="F1045">
        <v>1459</v>
      </c>
      <c r="G1045">
        <v>3</v>
      </c>
      <c r="H1045" t="s">
        <v>15</v>
      </c>
      <c r="I1045" t="s">
        <v>24</v>
      </c>
      <c r="J1045">
        <v>2</v>
      </c>
      <c r="K1045" t="s">
        <v>17</v>
      </c>
      <c r="L1045" t="s">
        <v>18</v>
      </c>
      <c r="M1045" s="5">
        <v>11</v>
      </c>
      <c r="N1045">
        <v>1</v>
      </c>
      <c r="O1045">
        <v>3</v>
      </c>
    </row>
    <row r="1046" spans="2:15" x14ac:dyDescent="0.3">
      <c r="B1046">
        <v>45</v>
      </c>
      <c r="C1046" t="s">
        <v>18</v>
      </c>
      <c r="D1046">
        <v>1038</v>
      </c>
      <c r="E1046">
        <v>20</v>
      </c>
      <c r="F1046">
        <v>1460</v>
      </c>
      <c r="G1046">
        <v>2</v>
      </c>
      <c r="H1046" t="s">
        <v>19</v>
      </c>
      <c r="I1046" t="s">
        <v>25</v>
      </c>
      <c r="J1046">
        <v>1</v>
      </c>
      <c r="K1046" t="s">
        <v>23</v>
      </c>
      <c r="L1046" t="s">
        <v>14</v>
      </c>
      <c r="M1046" s="5">
        <v>18</v>
      </c>
      <c r="N1046">
        <v>2</v>
      </c>
      <c r="O1046">
        <v>3</v>
      </c>
    </row>
    <row r="1047" spans="2:15" x14ac:dyDescent="0.3">
      <c r="B1047">
        <v>31</v>
      </c>
      <c r="C1047" t="s">
        <v>18</v>
      </c>
      <c r="D1047">
        <v>1398</v>
      </c>
      <c r="E1047">
        <v>8</v>
      </c>
      <c r="F1047">
        <v>1461</v>
      </c>
      <c r="G1047">
        <v>4</v>
      </c>
      <c r="H1047" t="s">
        <v>15</v>
      </c>
      <c r="I1047" t="s">
        <v>29</v>
      </c>
      <c r="J1047">
        <v>2</v>
      </c>
      <c r="K1047" t="s">
        <v>17</v>
      </c>
      <c r="L1047" t="s">
        <v>18</v>
      </c>
      <c r="M1047" s="5">
        <v>18</v>
      </c>
      <c r="N1047">
        <v>4</v>
      </c>
      <c r="O1047">
        <v>3</v>
      </c>
    </row>
    <row r="1048" spans="2:15" x14ac:dyDescent="0.3">
      <c r="B1048">
        <v>31</v>
      </c>
      <c r="C1048" t="s">
        <v>14</v>
      </c>
      <c r="D1048">
        <v>523</v>
      </c>
      <c r="E1048">
        <v>2</v>
      </c>
      <c r="F1048">
        <v>1464</v>
      </c>
      <c r="G1048">
        <v>2</v>
      </c>
      <c r="H1048" t="s">
        <v>19</v>
      </c>
      <c r="I1048" t="s">
        <v>22</v>
      </c>
      <c r="J1048">
        <v>4</v>
      </c>
      <c r="K1048" t="s">
        <v>21</v>
      </c>
      <c r="L1048" t="s">
        <v>14</v>
      </c>
      <c r="M1048" s="5">
        <v>15.173076923076923</v>
      </c>
      <c r="N1048">
        <v>3</v>
      </c>
      <c r="O1048">
        <v>1</v>
      </c>
    </row>
    <row r="1049" spans="2:15" x14ac:dyDescent="0.3">
      <c r="B1049">
        <v>45</v>
      </c>
      <c r="C1049" t="s">
        <v>18</v>
      </c>
      <c r="D1049">
        <v>1448</v>
      </c>
      <c r="E1049">
        <v>29</v>
      </c>
      <c r="F1049">
        <v>1465</v>
      </c>
      <c r="G1049">
        <v>2</v>
      </c>
      <c r="H1049" t="s">
        <v>19</v>
      </c>
      <c r="I1049" t="s">
        <v>24</v>
      </c>
      <c r="J1049">
        <v>4</v>
      </c>
      <c r="K1049" t="s">
        <v>21</v>
      </c>
      <c r="L1049" t="s">
        <v>14</v>
      </c>
      <c r="M1049" s="5">
        <v>15.345132743362832</v>
      </c>
      <c r="N1049">
        <v>4</v>
      </c>
      <c r="O1049">
        <v>4</v>
      </c>
    </row>
    <row r="1050" spans="2:15" x14ac:dyDescent="0.3">
      <c r="B1050">
        <v>48</v>
      </c>
      <c r="C1050" t="s">
        <v>18</v>
      </c>
      <c r="D1050">
        <v>1221</v>
      </c>
      <c r="E1050">
        <v>7</v>
      </c>
      <c r="F1050">
        <v>1466</v>
      </c>
      <c r="G1050">
        <v>3</v>
      </c>
      <c r="H1050" t="s">
        <v>19</v>
      </c>
      <c r="I1050" t="s">
        <v>16</v>
      </c>
      <c r="J1050">
        <v>1</v>
      </c>
      <c r="K1050" t="s">
        <v>23</v>
      </c>
      <c r="L1050" t="s">
        <v>18</v>
      </c>
      <c r="M1050" s="5">
        <v>14.945945945945946</v>
      </c>
      <c r="N1050">
        <v>1</v>
      </c>
      <c r="O1050">
        <v>3</v>
      </c>
    </row>
    <row r="1051" spans="2:15" x14ac:dyDescent="0.3">
      <c r="B1051">
        <v>34</v>
      </c>
      <c r="C1051" t="s">
        <v>14</v>
      </c>
      <c r="D1051">
        <v>1107</v>
      </c>
      <c r="E1051">
        <v>9</v>
      </c>
      <c r="F1051">
        <v>1467</v>
      </c>
      <c r="G1051">
        <v>1</v>
      </c>
      <c r="H1051" t="s">
        <v>15</v>
      </c>
      <c r="I1051" t="s">
        <v>29</v>
      </c>
      <c r="J1051">
        <v>3</v>
      </c>
      <c r="K1051" t="s">
        <v>21</v>
      </c>
      <c r="L1051" t="s">
        <v>18</v>
      </c>
      <c r="M1051" s="5">
        <v>14.760869565217391</v>
      </c>
      <c r="N1051">
        <v>4</v>
      </c>
      <c r="O1051">
        <v>3</v>
      </c>
    </row>
    <row r="1052" spans="2:15" x14ac:dyDescent="0.3">
      <c r="B1052">
        <v>40</v>
      </c>
      <c r="C1052" t="s">
        <v>18</v>
      </c>
      <c r="D1052">
        <v>218</v>
      </c>
      <c r="E1052">
        <v>8</v>
      </c>
      <c r="F1052">
        <v>1468</v>
      </c>
      <c r="G1052">
        <v>4</v>
      </c>
      <c r="H1052" t="s">
        <v>19</v>
      </c>
      <c r="I1052" t="s">
        <v>28</v>
      </c>
      <c r="J1052">
        <v>2</v>
      </c>
      <c r="K1052" t="s">
        <v>23</v>
      </c>
      <c r="L1052" t="s">
        <v>18</v>
      </c>
      <c r="M1052" s="5">
        <v>15.079365079365079</v>
      </c>
      <c r="N1052">
        <v>3</v>
      </c>
      <c r="O1052">
        <v>3</v>
      </c>
    </row>
    <row r="1053" spans="2:15" x14ac:dyDescent="0.3">
      <c r="B1053">
        <v>28</v>
      </c>
      <c r="C1053" t="s">
        <v>18</v>
      </c>
      <c r="D1053">
        <v>866</v>
      </c>
      <c r="E1053">
        <v>5</v>
      </c>
      <c r="F1053">
        <v>1469</v>
      </c>
      <c r="G1053">
        <v>4</v>
      </c>
      <c r="H1053" t="s">
        <v>19</v>
      </c>
      <c r="I1053" t="s">
        <v>16</v>
      </c>
      <c r="J1053">
        <v>1</v>
      </c>
      <c r="K1053" t="s">
        <v>17</v>
      </c>
      <c r="L1053" t="s">
        <v>18</v>
      </c>
      <c r="M1053" s="5">
        <v>14.945945945945946</v>
      </c>
      <c r="N1053">
        <v>4</v>
      </c>
      <c r="O1053">
        <v>3</v>
      </c>
    </row>
    <row r="1054" spans="2:15" x14ac:dyDescent="0.3">
      <c r="B1054">
        <v>44</v>
      </c>
      <c r="C1054" t="s">
        <v>18</v>
      </c>
      <c r="D1054">
        <v>981</v>
      </c>
      <c r="E1054">
        <v>5</v>
      </c>
      <c r="F1054">
        <v>1471</v>
      </c>
      <c r="G1054">
        <v>3</v>
      </c>
      <c r="H1054" t="s">
        <v>19</v>
      </c>
      <c r="I1054" t="s">
        <v>22</v>
      </c>
      <c r="J1054">
        <v>3</v>
      </c>
      <c r="K1054" t="s">
        <v>17</v>
      </c>
      <c r="L1054" t="s">
        <v>18</v>
      </c>
      <c r="M1054" s="5">
        <v>14</v>
      </c>
      <c r="N1054">
        <v>4</v>
      </c>
      <c r="O1054">
        <v>3</v>
      </c>
    </row>
    <row r="1055" spans="2:15" x14ac:dyDescent="0.3">
      <c r="B1055">
        <v>53</v>
      </c>
      <c r="C1055" t="s">
        <v>18</v>
      </c>
      <c r="D1055">
        <v>447</v>
      </c>
      <c r="E1055">
        <v>2</v>
      </c>
      <c r="F1055">
        <v>1472</v>
      </c>
      <c r="G1055">
        <v>4</v>
      </c>
      <c r="H1055" t="s">
        <v>19</v>
      </c>
      <c r="I1055" t="s">
        <v>28</v>
      </c>
      <c r="J1055">
        <v>2</v>
      </c>
      <c r="K1055" t="s">
        <v>17</v>
      </c>
      <c r="L1055" t="s">
        <v>18</v>
      </c>
      <c r="M1055" s="5">
        <v>12</v>
      </c>
      <c r="N1055">
        <v>2</v>
      </c>
      <c r="O1055">
        <v>2</v>
      </c>
    </row>
    <row r="1056" spans="2:15" x14ac:dyDescent="0.3">
      <c r="B1056">
        <v>49</v>
      </c>
      <c r="C1056" t="s">
        <v>18</v>
      </c>
      <c r="D1056">
        <v>1495</v>
      </c>
      <c r="E1056">
        <v>5</v>
      </c>
      <c r="F1056">
        <v>1473</v>
      </c>
      <c r="G1056">
        <v>1</v>
      </c>
      <c r="H1056" t="s">
        <v>19</v>
      </c>
      <c r="I1056" t="s">
        <v>25</v>
      </c>
      <c r="J1056">
        <v>3</v>
      </c>
      <c r="K1056" t="s">
        <v>21</v>
      </c>
      <c r="L1056" t="s">
        <v>18</v>
      </c>
      <c r="M1056" s="5">
        <v>14</v>
      </c>
      <c r="N1056">
        <v>2</v>
      </c>
      <c r="O1056">
        <v>2</v>
      </c>
    </row>
    <row r="1057" spans="2:15" x14ac:dyDescent="0.3">
      <c r="B1057">
        <v>40</v>
      </c>
      <c r="C1057" t="s">
        <v>18</v>
      </c>
      <c r="D1057">
        <v>896</v>
      </c>
      <c r="E1057">
        <v>2</v>
      </c>
      <c r="F1057">
        <v>1474</v>
      </c>
      <c r="G1057">
        <v>3</v>
      </c>
      <c r="H1057" t="s">
        <v>19</v>
      </c>
      <c r="I1057" t="s">
        <v>20</v>
      </c>
      <c r="J1057">
        <v>3</v>
      </c>
      <c r="K1057" t="s">
        <v>23</v>
      </c>
      <c r="L1057" t="s">
        <v>18</v>
      </c>
      <c r="M1057" s="5">
        <v>14</v>
      </c>
      <c r="N1057">
        <v>3</v>
      </c>
      <c r="O1057">
        <v>4</v>
      </c>
    </row>
    <row r="1058" spans="2:15" x14ac:dyDescent="0.3">
      <c r="B1058">
        <v>44</v>
      </c>
      <c r="C1058" t="s">
        <v>18</v>
      </c>
      <c r="D1058">
        <v>773.53418803418799</v>
      </c>
      <c r="E1058">
        <v>20</v>
      </c>
      <c r="F1058">
        <v>1475</v>
      </c>
      <c r="G1058">
        <v>4</v>
      </c>
      <c r="H1058" t="s">
        <v>19</v>
      </c>
      <c r="I1058" t="s">
        <v>20</v>
      </c>
      <c r="J1058">
        <v>2</v>
      </c>
      <c r="K1058" t="s">
        <v>17</v>
      </c>
      <c r="L1058" t="s">
        <v>18</v>
      </c>
      <c r="M1058" s="5">
        <v>13</v>
      </c>
      <c r="N1058">
        <v>3</v>
      </c>
      <c r="O1058">
        <v>2</v>
      </c>
    </row>
    <row r="1059" spans="2:15" x14ac:dyDescent="0.3">
      <c r="B1059">
        <v>33</v>
      </c>
      <c r="C1059" t="s">
        <v>18</v>
      </c>
      <c r="D1059">
        <v>430</v>
      </c>
      <c r="E1059">
        <v>7</v>
      </c>
      <c r="F1059">
        <v>1477</v>
      </c>
      <c r="G1059">
        <v>4</v>
      </c>
      <c r="H1059" t="s">
        <v>19</v>
      </c>
      <c r="I1059" t="s">
        <v>16</v>
      </c>
      <c r="J1059">
        <v>1</v>
      </c>
      <c r="K1059" t="s">
        <v>21</v>
      </c>
      <c r="L1059" t="s">
        <v>18</v>
      </c>
      <c r="M1059" s="5">
        <v>14</v>
      </c>
      <c r="N1059">
        <v>1</v>
      </c>
      <c r="O1059">
        <v>3</v>
      </c>
    </row>
    <row r="1060" spans="2:15" x14ac:dyDescent="0.3">
      <c r="B1060">
        <v>34</v>
      </c>
      <c r="C1060" t="s">
        <v>18</v>
      </c>
      <c r="D1060">
        <v>787.54826254826253</v>
      </c>
      <c r="E1060">
        <v>3</v>
      </c>
      <c r="F1060">
        <v>1478</v>
      </c>
      <c r="G1060">
        <v>4</v>
      </c>
      <c r="H1060" t="s">
        <v>19</v>
      </c>
      <c r="I1060" t="s">
        <v>16</v>
      </c>
      <c r="J1060">
        <v>1</v>
      </c>
      <c r="K1060" t="s">
        <v>17</v>
      </c>
      <c r="L1060" t="s">
        <v>18</v>
      </c>
      <c r="M1060" s="5">
        <v>18</v>
      </c>
      <c r="N1060">
        <v>4</v>
      </c>
      <c r="O1060">
        <v>3</v>
      </c>
    </row>
    <row r="1061" spans="2:15" x14ac:dyDescent="0.3">
      <c r="B1061">
        <v>30</v>
      </c>
      <c r="C1061" t="s">
        <v>18</v>
      </c>
      <c r="D1061">
        <v>787.54826254826253</v>
      </c>
      <c r="E1061">
        <v>16</v>
      </c>
      <c r="F1061">
        <v>1479</v>
      </c>
      <c r="G1061">
        <v>4</v>
      </c>
      <c r="H1061" t="s">
        <v>19</v>
      </c>
      <c r="I1061" t="s">
        <v>16</v>
      </c>
      <c r="J1061">
        <v>3</v>
      </c>
      <c r="K1061" t="s">
        <v>21</v>
      </c>
      <c r="L1061" t="s">
        <v>18</v>
      </c>
      <c r="M1061" s="5">
        <v>15</v>
      </c>
      <c r="N1061">
        <v>3</v>
      </c>
      <c r="O1061">
        <v>2</v>
      </c>
    </row>
    <row r="1062" spans="2:15" x14ac:dyDescent="0.3">
      <c r="B1062">
        <v>42</v>
      </c>
      <c r="C1062" t="s">
        <v>18</v>
      </c>
      <c r="D1062">
        <v>748</v>
      </c>
      <c r="E1062">
        <v>9</v>
      </c>
      <c r="F1062">
        <v>1480</v>
      </c>
      <c r="G1062">
        <v>1</v>
      </c>
      <c r="H1062" t="s">
        <v>15</v>
      </c>
      <c r="I1062" t="s">
        <v>22</v>
      </c>
      <c r="J1062">
        <v>4</v>
      </c>
      <c r="K1062" t="s">
        <v>17</v>
      </c>
      <c r="L1062" t="s">
        <v>18</v>
      </c>
      <c r="M1062" s="5">
        <v>13</v>
      </c>
      <c r="N1062">
        <v>3</v>
      </c>
      <c r="O1062">
        <v>3</v>
      </c>
    </row>
    <row r="1063" spans="2:15" x14ac:dyDescent="0.3">
      <c r="B1063">
        <v>44</v>
      </c>
      <c r="C1063" t="s">
        <v>18</v>
      </c>
      <c r="D1063">
        <v>787.54826254826253</v>
      </c>
      <c r="E1063">
        <v>1</v>
      </c>
      <c r="F1063">
        <v>1481</v>
      </c>
      <c r="G1063">
        <v>1</v>
      </c>
      <c r="H1063" t="s">
        <v>15</v>
      </c>
      <c r="I1063" t="s">
        <v>16</v>
      </c>
      <c r="J1063">
        <v>3</v>
      </c>
      <c r="K1063" t="s">
        <v>21</v>
      </c>
      <c r="L1063" t="s">
        <v>18</v>
      </c>
      <c r="M1063" s="5">
        <v>12</v>
      </c>
      <c r="N1063">
        <v>3</v>
      </c>
      <c r="O1063">
        <v>2</v>
      </c>
    </row>
    <row r="1064" spans="2:15" x14ac:dyDescent="0.3">
      <c r="B1064">
        <v>30</v>
      </c>
      <c r="C1064" t="s">
        <v>18</v>
      </c>
      <c r="D1064">
        <v>773.53418803418799</v>
      </c>
      <c r="E1064">
        <v>7</v>
      </c>
      <c r="F1064">
        <v>1482</v>
      </c>
      <c r="G1064">
        <v>3</v>
      </c>
      <c r="H1064" t="s">
        <v>19</v>
      </c>
      <c r="I1064" t="s">
        <v>20</v>
      </c>
      <c r="J1064">
        <v>3</v>
      </c>
      <c r="K1064" t="s">
        <v>23</v>
      </c>
      <c r="L1064" t="s">
        <v>18</v>
      </c>
      <c r="M1064" s="5">
        <v>13</v>
      </c>
      <c r="N1064">
        <v>2</v>
      </c>
      <c r="O1064">
        <v>2</v>
      </c>
    </row>
    <row r="1065" spans="2:15" x14ac:dyDescent="0.3">
      <c r="B1065">
        <v>57</v>
      </c>
      <c r="C1065" t="s">
        <v>18</v>
      </c>
      <c r="D1065">
        <v>405</v>
      </c>
      <c r="E1065">
        <v>1</v>
      </c>
      <c r="F1065">
        <v>1483</v>
      </c>
      <c r="G1065">
        <v>2</v>
      </c>
      <c r="H1065" t="s">
        <v>19</v>
      </c>
      <c r="I1065" t="s">
        <v>20</v>
      </c>
      <c r="J1065">
        <v>3</v>
      </c>
      <c r="K1065" t="s">
        <v>21</v>
      </c>
      <c r="L1065" t="s">
        <v>18</v>
      </c>
      <c r="M1065" s="5">
        <v>24</v>
      </c>
      <c r="N1065">
        <v>1</v>
      </c>
      <c r="O1065">
        <v>2</v>
      </c>
    </row>
    <row r="1066" spans="2:15" x14ac:dyDescent="0.3">
      <c r="B1066">
        <v>49</v>
      </c>
      <c r="C1066" t="s">
        <v>18</v>
      </c>
      <c r="D1066">
        <v>1490</v>
      </c>
      <c r="E1066">
        <v>7</v>
      </c>
      <c r="F1066">
        <v>1484</v>
      </c>
      <c r="G1066">
        <v>3</v>
      </c>
      <c r="H1066" t="s">
        <v>19</v>
      </c>
      <c r="I1066" t="s">
        <v>25</v>
      </c>
      <c r="J1066">
        <v>2</v>
      </c>
      <c r="K1066" t="s">
        <v>23</v>
      </c>
      <c r="L1066" t="s">
        <v>18</v>
      </c>
      <c r="M1066" s="5">
        <v>14</v>
      </c>
      <c r="N1066">
        <v>2</v>
      </c>
      <c r="O1066">
        <v>3</v>
      </c>
    </row>
    <row r="1067" spans="2:15" x14ac:dyDescent="0.3">
      <c r="B1067">
        <v>34</v>
      </c>
      <c r="C1067" t="s">
        <v>18</v>
      </c>
      <c r="D1067">
        <v>829</v>
      </c>
      <c r="E1067">
        <v>15</v>
      </c>
      <c r="F1067">
        <v>1485</v>
      </c>
      <c r="G1067">
        <v>2</v>
      </c>
      <c r="H1067" t="s">
        <v>19</v>
      </c>
      <c r="I1067" t="s">
        <v>28</v>
      </c>
      <c r="J1067">
        <v>1</v>
      </c>
      <c r="K1067" t="s">
        <v>23</v>
      </c>
      <c r="L1067" t="s">
        <v>18</v>
      </c>
      <c r="M1067" s="5">
        <v>14</v>
      </c>
      <c r="N1067">
        <v>4</v>
      </c>
      <c r="O1067">
        <v>2</v>
      </c>
    </row>
    <row r="1068" spans="2:15" x14ac:dyDescent="0.3">
      <c r="B1068">
        <v>28</v>
      </c>
      <c r="C1068" t="s">
        <v>14</v>
      </c>
      <c r="D1068">
        <v>1496</v>
      </c>
      <c r="E1068">
        <v>1</v>
      </c>
      <c r="F1068">
        <v>1486</v>
      </c>
      <c r="G1068">
        <v>1</v>
      </c>
      <c r="H1068" t="s">
        <v>19</v>
      </c>
      <c r="I1068" t="s">
        <v>27</v>
      </c>
      <c r="J1068">
        <v>3</v>
      </c>
      <c r="K1068" t="s">
        <v>21</v>
      </c>
      <c r="L1068" t="s">
        <v>18</v>
      </c>
      <c r="M1068" s="5">
        <v>15</v>
      </c>
      <c r="N1068">
        <v>4</v>
      </c>
      <c r="O1068">
        <v>4</v>
      </c>
    </row>
    <row r="1069" spans="2:15" x14ac:dyDescent="0.3">
      <c r="B1069">
        <v>29</v>
      </c>
      <c r="C1069" t="s">
        <v>14</v>
      </c>
      <c r="D1069">
        <v>115</v>
      </c>
      <c r="E1069">
        <v>13</v>
      </c>
      <c r="F1069">
        <v>1487</v>
      </c>
      <c r="G1069">
        <v>1</v>
      </c>
      <c r="H1069" t="s">
        <v>15</v>
      </c>
      <c r="I1069" t="s">
        <v>16</v>
      </c>
      <c r="J1069">
        <v>2</v>
      </c>
      <c r="K1069" t="s">
        <v>17</v>
      </c>
      <c r="L1069" t="s">
        <v>18</v>
      </c>
      <c r="M1069" s="5">
        <v>11</v>
      </c>
      <c r="N1069">
        <v>1</v>
      </c>
      <c r="O1069">
        <v>1</v>
      </c>
    </row>
    <row r="1070" spans="2:15" x14ac:dyDescent="0.3">
      <c r="B1070">
        <v>34</v>
      </c>
      <c r="C1070" t="s">
        <v>14</v>
      </c>
      <c r="D1070">
        <v>790</v>
      </c>
      <c r="E1070">
        <v>24</v>
      </c>
      <c r="F1070">
        <v>1489</v>
      </c>
      <c r="G1070">
        <v>1</v>
      </c>
      <c r="H1070" t="s">
        <v>15</v>
      </c>
      <c r="I1070" t="s">
        <v>16</v>
      </c>
      <c r="J1070">
        <v>2</v>
      </c>
      <c r="K1070" t="s">
        <v>17</v>
      </c>
      <c r="L1070" t="s">
        <v>14</v>
      </c>
      <c r="M1070" s="5">
        <v>23</v>
      </c>
      <c r="N1070">
        <v>3</v>
      </c>
      <c r="O1070">
        <v>4</v>
      </c>
    </row>
    <row r="1071" spans="2:15" x14ac:dyDescent="0.3">
      <c r="B1071">
        <v>35</v>
      </c>
      <c r="C1071" t="s">
        <v>18</v>
      </c>
      <c r="D1071">
        <v>660</v>
      </c>
      <c r="E1071">
        <v>7</v>
      </c>
      <c r="F1071">
        <v>1492</v>
      </c>
      <c r="G1071">
        <v>4</v>
      </c>
      <c r="H1071" t="s">
        <v>19</v>
      </c>
      <c r="I1071" t="s">
        <v>27</v>
      </c>
      <c r="J1071">
        <v>3</v>
      </c>
      <c r="K1071" t="s">
        <v>21</v>
      </c>
      <c r="L1071" t="s">
        <v>18</v>
      </c>
      <c r="M1071" s="5">
        <v>13</v>
      </c>
      <c r="N1071">
        <v>1</v>
      </c>
      <c r="O1071">
        <v>3</v>
      </c>
    </row>
    <row r="1072" spans="2:15" x14ac:dyDescent="0.3">
      <c r="B1072">
        <v>24</v>
      </c>
      <c r="C1072" t="s">
        <v>14</v>
      </c>
      <c r="D1072">
        <v>381</v>
      </c>
      <c r="E1072">
        <v>9</v>
      </c>
      <c r="F1072">
        <v>1494</v>
      </c>
      <c r="G1072">
        <v>2</v>
      </c>
      <c r="H1072" t="s">
        <v>19</v>
      </c>
      <c r="I1072" t="s">
        <v>22</v>
      </c>
      <c r="J1072">
        <v>1</v>
      </c>
      <c r="K1072" t="s">
        <v>17</v>
      </c>
      <c r="L1072" t="s">
        <v>14</v>
      </c>
      <c r="M1072" s="5">
        <v>11</v>
      </c>
      <c r="N1072">
        <v>3</v>
      </c>
      <c r="O1072">
        <v>2</v>
      </c>
    </row>
    <row r="1073" spans="2:15" x14ac:dyDescent="0.3">
      <c r="B1073">
        <v>24</v>
      </c>
      <c r="C1073" t="s">
        <v>18</v>
      </c>
      <c r="D1073">
        <v>830</v>
      </c>
      <c r="E1073">
        <v>13</v>
      </c>
      <c r="F1073">
        <v>1495</v>
      </c>
      <c r="G1073">
        <v>4</v>
      </c>
      <c r="H1073" t="s">
        <v>15</v>
      </c>
      <c r="I1073" t="s">
        <v>27</v>
      </c>
      <c r="J1073">
        <v>2</v>
      </c>
      <c r="K1073" t="s">
        <v>21</v>
      </c>
      <c r="L1073" t="s">
        <v>18</v>
      </c>
      <c r="M1073" s="5">
        <v>13</v>
      </c>
      <c r="N1073">
        <v>3</v>
      </c>
      <c r="O1073">
        <v>3</v>
      </c>
    </row>
    <row r="1074" spans="2:15" x14ac:dyDescent="0.3">
      <c r="B1074">
        <v>44</v>
      </c>
      <c r="C1074" t="s">
        <v>18</v>
      </c>
      <c r="D1074">
        <v>1193</v>
      </c>
      <c r="E1074">
        <v>2</v>
      </c>
      <c r="F1074">
        <v>1496</v>
      </c>
      <c r="G1074">
        <v>2</v>
      </c>
      <c r="H1074" t="s">
        <v>19</v>
      </c>
      <c r="I1074" t="s">
        <v>24</v>
      </c>
      <c r="J1074">
        <v>3</v>
      </c>
      <c r="K1074" t="s">
        <v>17</v>
      </c>
      <c r="L1074" t="s">
        <v>14</v>
      </c>
      <c r="M1074" s="5">
        <v>18</v>
      </c>
      <c r="N1074">
        <v>2</v>
      </c>
      <c r="O1074">
        <v>2</v>
      </c>
    </row>
    <row r="1075" spans="2:15" x14ac:dyDescent="0.3">
      <c r="B1075">
        <v>29</v>
      </c>
      <c r="C1075" t="s">
        <v>18</v>
      </c>
      <c r="D1075">
        <v>1246</v>
      </c>
      <c r="E1075">
        <v>19</v>
      </c>
      <c r="F1075">
        <v>1497</v>
      </c>
      <c r="G1075">
        <v>3</v>
      </c>
      <c r="H1075" t="s">
        <v>19</v>
      </c>
      <c r="I1075" t="s">
        <v>16</v>
      </c>
      <c r="J1075">
        <v>3</v>
      </c>
      <c r="K1075" t="s">
        <v>23</v>
      </c>
      <c r="L1075" t="s">
        <v>18</v>
      </c>
      <c r="M1075" s="5">
        <v>14</v>
      </c>
      <c r="N1075">
        <v>3</v>
      </c>
      <c r="O1075">
        <v>3</v>
      </c>
    </row>
    <row r="1076" spans="2:15" x14ac:dyDescent="0.3">
      <c r="B1076">
        <v>30</v>
      </c>
      <c r="C1076" t="s">
        <v>18</v>
      </c>
      <c r="D1076">
        <v>330</v>
      </c>
      <c r="E1076">
        <v>1</v>
      </c>
      <c r="F1076">
        <v>1499</v>
      </c>
      <c r="G1076">
        <v>3</v>
      </c>
      <c r="H1076" t="s">
        <v>19</v>
      </c>
      <c r="I1076" t="s">
        <v>29</v>
      </c>
      <c r="J1076">
        <v>3</v>
      </c>
      <c r="K1076" t="s">
        <v>23</v>
      </c>
      <c r="L1076" t="s">
        <v>18</v>
      </c>
      <c r="M1076" s="5">
        <v>14.760869565217391</v>
      </c>
      <c r="N1076">
        <v>1</v>
      </c>
      <c r="O1076">
        <v>4</v>
      </c>
    </row>
    <row r="1077" spans="2:15" x14ac:dyDescent="0.3">
      <c r="B1077">
        <v>55</v>
      </c>
      <c r="C1077" t="s">
        <v>18</v>
      </c>
      <c r="D1077">
        <v>1229</v>
      </c>
      <c r="E1077">
        <v>4</v>
      </c>
      <c r="F1077">
        <v>1501</v>
      </c>
      <c r="G1077">
        <v>4</v>
      </c>
      <c r="H1077" t="s">
        <v>19</v>
      </c>
      <c r="I1077" t="s">
        <v>25</v>
      </c>
      <c r="J1077">
        <v>3</v>
      </c>
      <c r="K1077" t="s">
        <v>21</v>
      </c>
      <c r="L1077" t="s">
        <v>14</v>
      </c>
      <c r="M1077" s="5">
        <v>15.69811320754717</v>
      </c>
      <c r="N1077">
        <v>2</v>
      </c>
      <c r="O1077">
        <v>3</v>
      </c>
    </row>
    <row r="1078" spans="2:15" x14ac:dyDescent="0.3">
      <c r="B1078">
        <v>33</v>
      </c>
      <c r="C1078" t="s">
        <v>18</v>
      </c>
      <c r="D1078">
        <v>1099</v>
      </c>
      <c r="E1078">
        <v>4</v>
      </c>
      <c r="F1078">
        <v>1502</v>
      </c>
      <c r="G1078">
        <v>1</v>
      </c>
      <c r="H1078" t="s">
        <v>15</v>
      </c>
      <c r="I1078" t="s">
        <v>22</v>
      </c>
      <c r="J1078">
        <v>2</v>
      </c>
      <c r="K1078" t="s">
        <v>21</v>
      </c>
      <c r="L1078" t="s">
        <v>18</v>
      </c>
      <c r="M1078" s="5">
        <v>15.173076923076923</v>
      </c>
      <c r="N1078">
        <v>4</v>
      </c>
      <c r="O1078">
        <v>3</v>
      </c>
    </row>
    <row r="1079" spans="2:15" x14ac:dyDescent="0.3">
      <c r="B1079">
        <v>47</v>
      </c>
      <c r="C1079" t="s">
        <v>18</v>
      </c>
      <c r="D1079">
        <v>571</v>
      </c>
      <c r="E1079">
        <v>14</v>
      </c>
      <c r="F1079">
        <v>1503</v>
      </c>
      <c r="G1079">
        <v>3</v>
      </c>
      <c r="H1079" t="s">
        <v>15</v>
      </c>
      <c r="I1079" t="s">
        <v>16</v>
      </c>
      <c r="J1079">
        <v>3</v>
      </c>
      <c r="K1079" t="s">
        <v>21</v>
      </c>
      <c r="L1079" t="s">
        <v>14</v>
      </c>
      <c r="M1079" s="5">
        <v>14.945945945945946</v>
      </c>
      <c r="N1079">
        <v>3</v>
      </c>
      <c r="O1079">
        <v>2</v>
      </c>
    </row>
    <row r="1080" spans="2:15" x14ac:dyDescent="0.3">
      <c r="B1080">
        <v>28</v>
      </c>
      <c r="C1080" t="s">
        <v>14</v>
      </c>
      <c r="D1080">
        <v>776.33181818181822</v>
      </c>
      <c r="E1080">
        <v>2</v>
      </c>
      <c r="F1080">
        <v>1504</v>
      </c>
      <c r="G1080">
        <v>3</v>
      </c>
      <c r="H1080" t="s">
        <v>19</v>
      </c>
      <c r="I1080" t="s">
        <v>22</v>
      </c>
      <c r="J1080">
        <v>1</v>
      </c>
      <c r="K1080" t="s">
        <v>17</v>
      </c>
      <c r="L1080" t="s">
        <v>18</v>
      </c>
      <c r="M1080" s="5">
        <v>15.173076923076923</v>
      </c>
      <c r="N1080">
        <v>3</v>
      </c>
      <c r="O1080">
        <v>2</v>
      </c>
    </row>
    <row r="1081" spans="2:15" x14ac:dyDescent="0.3">
      <c r="B1081">
        <v>28</v>
      </c>
      <c r="C1081" t="s">
        <v>18</v>
      </c>
      <c r="D1081">
        <v>773.53418803418799</v>
      </c>
      <c r="E1081">
        <v>1</v>
      </c>
      <c r="F1081">
        <v>1506</v>
      </c>
      <c r="G1081">
        <v>1</v>
      </c>
      <c r="H1081" t="s">
        <v>19</v>
      </c>
      <c r="I1081" t="s">
        <v>20</v>
      </c>
      <c r="J1081">
        <v>3</v>
      </c>
      <c r="K1081" t="s">
        <v>23</v>
      </c>
      <c r="L1081" t="s">
        <v>18</v>
      </c>
      <c r="M1081" s="5">
        <v>15.375527426160337</v>
      </c>
      <c r="N1081">
        <v>4</v>
      </c>
      <c r="O1081">
        <v>1</v>
      </c>
    </row>
    <row r="1082" spans="2:15" x14ac:dyDescent="0.3">
      <c r="B1082">
        <v>28</v>
      </c>
      <c r="C1082" t="s">
        <v>18</v>
      </c>
      <c r="D1082">
        <v>467</v>
      </c>
      <c r="E1082">
        <v>7</v>
      </c>
      <c r="F1082">
        <v>1507</v>
      </c>
      <c r="G1082">
        <v>3</v>
      </c>
      <c r="H1082" t="s">
        <v>19</v>
      </c>
      <c r="I1082" t="s">
        <v>16</v>
      </c>
      <c r="J1082">
        <v>1</v>
      </c>
      <c r="K1082" t="s">
        <v>17</v>
      </c>
      <c r="L1082" t="s">
        <v>18</v>
      </c>
      <c r="M1082" s="5">
        <v>14.945945945945946</v>
      </c>
      <c r="N1082">
        <v>4</v>
      </c>
      <c r="O1082">
        <v>3</v>
      </c>
    </row>
    <row r="1083" spans="2:15" x14ac:dyDescent="0.3">
      <c r="B1083">
        <v>49</v>
      </c>
      <c r="C1083" t="s">
        <v>18</v>
      </c>
      <c r="D1083">
        <v>271</v>
      </c>
      <c r="E1083">
        <v>3</v>
      </c>
      <c r="F1083">
        <v>1509</v>
      </c>
      <c r="G1083">
        <v>3</v>
      </c>
      <c r="H1083" t="s">
        <v>15</v>
      </c>
      <c r="I1083" t="s">
        <v>22</v>
      </c>
      <c r="J1083">
        <v>1</v>
      </c>
      <c r="K1083" t="s">
        <v>21</v>
      </c>
      <c r="L1083" t="s">
        <v>18</v>
      </c>
      <c r="M1083" s="5">
        <v>25</v>
      </c>
      <c r="N1083">
        <v>1</v>
      </c>
      <c r="O1083">
        <v>3</v>
      </c>
    </row>
    <row r="1084" spans="2:15" x14ac:dyDescent="0.3">
      <c r="B1084">
        <v>29</v>
      </c>
      <c r="C1084" t="s">
        <v>18</v>
      </c>
      <c r="D1084">
        <v>776.33181818181822</v>
      </c>
      <c r="E1084">
        <v>2</v>
      </c>
      <c r="F1084">
        <v>1513</v>
      </c>
      <c r="G1084">
        <v>4</v>
      </c>
      <c r="H1084" t="s">
        <v>15</v>
      </c>
      <c r="I1084" t="s">
        <v>22</v>
      </c>
      <c r="J1084">
        <v>2</v>
      </c>
      <c r="K1084" t="s">
        <v>21</v>
      </c>
      <c r="L1084" t="s">
        <v>18</v>
      </c>
      <c r="M1084" s="5">
        <v>13</v>
      </c>
      <c r="N1084">
        <v>3</v>
      </c>
      <c r="O1084">
        <v>3</v>
      </c>
    </row>
    <row r="1085" spans="2:15" x14ac:dyDescent="0.3">
      <c r="B1085">
        <v>28</v>
      </c>
      <c r="C1085" t="s">
        <v>18</v>
      </c>
      <c r="D1085">
        <v>1083</v>
      </c>
      <c r="E1085">
        <v>29</v>
      </c>
      <c r="F1085">
        <v>1514</v>
      </c>
      <c r="G1085">
        <v>3</v>
      </c>
      <c r="H1085" t="s">
        <v>19</v>
      </c>
      <c r="I1085" t="s">
        <v>24</v>
      </c>
      <c r="J1085">
        <v>2</v>
      </c>
      <c r="K1085" t="s">
        <v>21</v>
      </c>
      <c r="L1085" t="s">
        <v>18</v>
      </c>
      <c r="M1085" s="5">
        <v>14</v>
      </c>
      <c r="N1085">
        <v>2</v>
      </c>
      <c r="O1085">
        <v>2</v>
      </c>
    </row>
    <row r="1086" spans="2:15" x14ac:dyDescent="0.3">
      <c r="B1086">
        <v>33</v>
      </c>
      <c r="C1086" t="s">
        <v>18</v>
      </c>
      <c r="D1086">
        <v>516</v>
      </c>
      <c r="E1086">
        <v>8</v>
      </c>
      <c r="F1086">
        <v>1515</v>
      </c>
      <c r="G1086">
        <v>4</v>
      </c>
      <c r="H1086" t="s">
        <v>19</v>
      </c>
      <c r="I1086" t="s">
        <v>25</v>
      </c>
      <c r="J1086">
        <v>3</v>
      </c>
      <c r="K1086" t="s">
        <v>17</v>
      </c>
      <c r="L1086" t="s">
        <v>14</v>
      </c>
      <c r="M1086" s="5">
        <v>17</v>
      </c>
      <c r="N1086">
        <v>1</v>
      </c>
      <c r="O1086">
        <v>3</v>
      </c>
    </row>
    <row r="1087" spans="2:15" x14ac:dyDescent="0.3">
      <c r="B1087">
        <v>32</v>
      </c>
      <c r="C1087" t="s">
        <v>18</v>
      </c>
      <c r="D1087">
        <v>495</v>
      </c>
      <c r="E1087">
        <v>10</v>
      </c>
      <c r="F1087">
        <v>1516</v>
      </c>
      <c r="G1087">
        <v>3</v>
      </c>
      <c r="H1087" t="s">
        <v>19</v>
      </c>
      <c r="I1087" t="s">
        <v>26</v>
      </c>
      <c r="J1087">
        <v>4</v>
      </c>
      <c r="K1087" t="s">
        <v>17</v>
      </c>
      <c r="L1087" t="s">
        <v>18</v>
      </c>
      <c r="M1087" s="5">
        <v>25</v>
      </c>
      <c r="N1087">
        <v>2</v>
      </c>
      <c r="O1087">
        <v>4</v>
      </c>
    </row>
    <row r="1088" spans="2:15" x14ac:dyDescent="0.3">
      <c r="B1088">
        <v>54</v>
      </c>
      <c r="C1088" t="s">
        <v>18</v>
      </c>
      <c r="D1088">
        <v>777.51162790697674</v>
      </c>
      <c r="E1088">
        <v>11</v>
      </c>
      <c r="F1088">
        <v>1520</v>
      </c>
      <c r="G1088">
        <v>2</v>
      </c>
      <c r="H1088" t="s">
        <v>15</v>
      </c>
      <c r="I1088" t="s">
        <v>26</v>
      </c>
      <c r="J1088">
        <v>4</v>
      </c>
      <c r="K1088" t="s">
        <v>23</v>
      </c>
      <c r="L1088" t="s">
        <v>18</v>
      </c>
      <c r="M1088" s="5">
        <v>20</v>
      </c>
      <c r="N1088">
        <v>1</v>
      </c>
      <c r="O1088">
        <v>3</v>
      </c>
    </row>
    <row r="1089" spans="2:15" x14ac:dyDescent="0.3">
      <c r="B1089">
        <v>29</v>
      </c>
      <c r="C1089" t="s">
        <v>14</v>
      </c>
      <c r="D1089">
        <v>224</v>
      </c>
      <c r="E1089">
        <v>1</v>
      </c>
      <c r="F1089">
        <v>1522</v>
      </c>
      <c r="G1089">
        <v>1</v>
      </c>
      <c r="H1089" t="s">
        <v>19</v>
      </c>
      <c r="I1089" t="s">
        <v>20</v>
      </c>
      <c r="J1089">
        <v>1</v>
      </c>
      <c r="K1089" t="s">
        <v>17</v>
      </c>
      <c r="L1089" t="s">
        <v>18</v>
      </c>
      <c r="M1089" s="5">
        <v>13</v>
      </c>
      <c r="N1089">
        <v>3</v>
      </c>
      <c r="O1089">
        <v>1</v>
      </c>
    </row>
    <row r="1090" spans="2:15" x14ac:dyDescent="0.3">
      <c r="B1090">
        <v>44</v>
      </c>
      <c r="C1090" t="s">
        <v>18</v>
      </c>
      <c r="D1090">
        <v>136</v>
      </c>
      <c r="E1090">
        <v>28</v>
      </c>
      <c r="F1090">
        <v>1523</v>
      </c>
      <c r="G1090">
        <v>4</v>
      </c>
      <c r="H1090" t="s">
        <v>19</v>
      </c>
      <c r="I1090" t="s">
        <v>28</v>
      </c>
      <c r="J1090">
        <v>1</v>
      </c>
      <c r="K1090" t="s">
        <v>21</v>
      </c>
      <c r="L1090" t="s">
        <v>18</v>
      </c>
      <c r="M1090" s="5">
        <v>13</v>
      </c>
      <c r="N1090">
        <v>3</v>
      </c>
      <c r="O1090">
        <v>4</v>
      </c>
    </row>
    <row r="1091" spans="2:15" x14ac:dyDescent="0.3">
      <c r="B1091">
        <v>39</v>
      </c>
      <c r="C1091" t="s">
        <v>18</v>
      </c>
      <c r="D1091">
        <v>1089</v>
      </c>
      <c r="E1091">
        <v>6</v>
      </c>
      <c r="F1091">
        <v>1525</v>
      </c>
      <c r="G1091">
        <v>2</v>
      </c>
      <c r="H1091" t="s">
        <v>15</v>
      </c>
      <c r="I1091" t="s">
        <v>24</v>
      </c>
      <c r="J1091">
        <v>2</v>
      </c>
      <c r="K1091" t="s">
        <v>17</v>
      </c>
      <c r="L1091" t="s">
        <v>18</v>
      </c>
      <c r="M1091" s="5">
        <v>18</v>
      </c>
      <c r="N1091">
        <v>4</v>
      </c>
      <c r="O1091">
        <v>3</v>
      </c>
    </row>
    <row r="1092" spans="2:15" x14ac:dyDescent="0.3">
      <c r="B1092">
        <v>46</v>
      </c>
      <c r="C1092" t="s">
        <v>18</v>
      </c>
      <c r="D1092">
        <v>777.51162790697674</v>
      </c>
      <c r="E1092">
        <v>3</v>
      </c>
      <c r="F1092">
        <v>1527</v>
      </c>
      <c r="G1092">
        <v>3</v>
      </c>
      <c r="H1092" t="s">
        <v>15</v>
      </c>
      <c r="I1092" t="s">
        <v>26</v>
      </c>
      <c r="J1092">
        <v>2</v>
      </c>
      <c r="K1092" t="s">
        <v>21</v>
      </c>
      <c r="L1092" t="s">
        <v>18</v>
      </c>
      <c r="M1092" s="5">
        <v>12</v>
      </c>
      <c r="N1092">
        <v>4</v>
      </c>
      <c r="O1092">
        <v>4</v>
      </c>
    </row>
    <row r="1093" spans="2:15" x14ac:dyDescent="0.3">
      <c r="B1093">
        <v>35</v>
      </c>
      <c r="C1093" t="s">
        <v>18</v>
      </c>
      <c r="D1093">
        <v>1029</v>
      </c>
      <c r="E1093">
        <v>16</v>
      </c>
      <c r="F1093">
        <v>1529</v>
      </c>
      <c r="G1093">
        <v>4</v>
      </c>
      <c r="H1093" t="s">
        <v>15</v>
      </c>
      <c r="I1093" t="s">
        <v>25</v>
      </c>
      <c r="J1093">
        <v>2</v>
      </c>
      <c r="K1093" t="s">
        <v>17</v>
      </c>
      <c r="L1093" t="s">
        <v>18</v>
      </c>
      <c r="M1093" s="5">
        <v>19</v>
      </c>
      <c r="N1093">
        <v>4</v>
      </c>
      <c r="O1093">
        <v>1</v>
      </c>
    </row>
    <row r="1094" spans="2:15" x14ac:dyDescent="0.3">
      <c r="B1094">
        <v>23</v>
      </c>
      <c r="C1094" t="s">
        <v>18</v>
      </c>
      <c r="D1094">
        <v>507</v>
      </c>
      <c r="E1094">
        <v>20</v>
      </c>
      <c r="F1094">
        <v>1533</v>
      </c>
      <c r="G1094">
        <v>1</v>
      </c>
      <c r="H1094" t="s">
        <v>19</v>
      </c>
      <c r="I1094" t="s">
        <v>22</v>
      </c>
      <c r="J1094">
        <v>3</v>
      </c>
      <c r="K1094" t="s">
        <v>17</v>
      </c>
      <c r="L1094" t="s">
        <v>18</v>
      </c>
      <c r="M1094" s="5">
        <v>14</v>
      </c>
      <c r="N1094">
        <v>2</v>
      </c>
      <c r="O1094">
        <v>3</v>
      </c>
    </row>
    <row r="1095" spans="2:15" x14ac:dyDescent="0.3">
      <c r="B1095">
        <v>40</v>
      </c>
      <c r="C1095" t="s">
        <v>14</v>
      </c>
      <c r="D1095">
        <v>676</v>
      </c>
      <c r="E1095">
        <v>9</v>
      </c>
      <c r="F1095">
        <v>1534</v>
      </c>
      <c r="G1095">
        <v>4</v>
      </c>
      <c r="H1095" t="s">
        <v>19</v>
      </c>
      <c r="I1095" t="s">
        <v>22</v>
      </c>
      <c r="J1095">
        <v>1</v>
      </c>
      <c r="K1095" t="s">
        <v>17</v>
      </c>
      <c r="L1095" t="s">
        <v>18</v>
      </c>
      <c r="M1095" s="5">
        <v>14</v>
      </c>
      <c r="N1095">
        <v>2</v>
      </c>
      <c r="O1095">
        <v>1</v>
      </c>
    </row>
    <row r="1096" spans="2:15" x14ac:dyDescent="0.3">
      <c r="B1096">
        <v>34</v>
      </c>
      <c r="C1096" t="s">
        <v>18</v>
      </c>
      <c r="D1096">
        <v>787.54826254826253</v>
      </c>
      <c r="E1096">
        <v>1</v>
      </c>
      <c r="F1096">
        <v>1535</v>
      </c>
      <c r="G1096">
        <v>4</v>
      </c>
      <c r="H1096" t="s">
        <v>19</v>
      </c>
      <c r="I1096" t="s">
        <v>16</v>
      </c>
      <c r="J1096">
        <v>3</v>
      </c>
      <c r="K1096" t="s">
        <v>21</v>
      </c>
      <c r="L1096" t="s">
        <v>14</v>
      </c>
      <c r="M1096" s="5">
        <v>14</v>
      </c>
      <c r="N1096">
        <v>4</v>
      </c>
      <c r="O1096">
        <v>3</v>
      </c>
    </row>
    <row r="1097" spans="2:15" x14ac:dyDescent="0.3">
      <c r="B1097">
        <v>31</v>
      </c>
      <c r="C1097" t="s">
        <v>14</v>
      </c>
      <c r="D1097">
        <v>561</v>
      </c>
      <c r="E1097">
        <v>3</v>
      </c>
      <c r="F1097">
        <v>1537</v>
      </c>
      <c r="G1097">
        <v>4</v>
      </c>
      <c r="H1097" t="s">
        <v>15</v>
      </c>
      <c r="I1097" t="s">
        <v>20</v>
      </c>
      <c r="J1097">
        <v>3</v>
      </c>
      <c r="K1097" t="s">
        <v>17</v>
      </c>
      <c r="L1097" t="s">
        <v>18</v>
      </c>
      <c r="M1097" s="5">
        <v>12</v>
      </c>
      <c r="N1097">
        <v>1</v>
      </c>
      <c r="O1097">
        <v>1</v>
      </c>
    </row>
    <row r="1098" spans="2:15" x14ac:dyDescent="0.3">
      <c r="B1098">
        <v>50</v>
      </c>
      <c r="C1098" t="s">
        <v>18</v>
      </c>
      <c r="D1098">
        <v>333</v>
      </c>
      <c r="E1098">
        <v>22</v>
      </c>
      <c r="F1098">
        <v>1539</v>
      </c>
      <c r="G1098">
        <v>3</v>
      </c>
      <c r="H1098" t="s">
        <v>19</v>
      </c>
      <c r="I1098" t="s">
        <v>28</v>
      </c>
      <c r="J1098">
        <v>4</v>
      </c>
      <c r="K1098" t="s">
        <v>17</v>
      </c>
      <c r="L1098" t="s">
        <v>14</v>
      </c>
      <c r="M1098" s="5">
        <v>13</v>
      </c>
      <c r="N1098">
        <v>4</v>
      </c>
      <c r="O1098">
        <v>3</v>
      </c>
    </row>
    <row r="1099" spans="2:15" x14ac:dyDescent="0.3">
      <c r="B1099">
        <v>34</v>
      </c>
      <c r="C1099" t="s">
        <v>18</v>
      </c>
      <c r="D1099">
        <v>803.12121212121212</v>
      </c>
      <c r="E1099">
        <v>7</v>
      </c>
      <c r="F1099">
        <v>1541</v>
      </c>
      <c r="G1099">
        <v>2</v>
      </c>
      <c r="H1099" t="s">
        <v>19</v>
      </c>
      <c r="I1099" t="s">
        <v>27</v>
      </c>
      <c r="J1099">
        <v>3</v>
      </c>
      <c r="K1099" t="s">
        <v>21</v>
      </c>
      <c r="L1099" t="s">
        <v>14</v>
      </c>
      <c r="M1099" s="5">
        <v>25</v>
      </c>
      <c r="N1099">
        <v>2</v>
      </c>
      <c r="O1099">
        <v>3</v>
      </c>
    </row>
    <row r="1100" spans="2:15" x14ac:dyDescent="0.3">
      <c r="B1100">
        <v>42</v>
      </c>
      <c r="C1100" t="s">
        <v>18</v>
      </c>
      <c r="D1100">
        <v>1210</v>
      </c>
      <c r="E1100">
        <v>2</v>
      </c>
      <c r="F1100">
        <v>1542</v>
      </c>
      <c r="G1100">
        <v>3</v>
      </c>
      <c r="H1100" t="s">
        <v>19</v>
      </c>
      <c r="I1100" t="s">
        <v>22</v>
      </c>
      <c r="J1100">
        <v>2</v>
      </c>
      <c r="K1100" t="s">
        <v>21</v>
      </c>
      <c r="L1100" t="s">
        <v>18</v>
      </c>
      <c r="M1100" s="5">
        <v>14</v>
      </c>
      <c r="N1100">
        <v>2</v>
      </c>
      <c r="O1100">
        <v>3</v>
      </c>
    </row>
    <row r="1101" spans="2:15" x14ac:dyDescent="0.3">
      <c r="B1101">
        <v>37</v>
      </c>
      <c r="C1101" t="s">
        <v>18</v>
      </c>
      <c r="D1101">
        <v>674</v>
      </c>
      <c r="E1101">
        <v>13</v>
      </c>
      <c r="F1101">
        <v>1543</v>
      </c>
      <c r="G1101">
        <v>1</v>
      </c>
      <c r="H1101" t="s">
        <v>19</v>
      </c>
      <c r="I1101" t="s">
        <v>20</v>
      </c>
      <c r="J1101">
        <v>4</v>
      </c>
      <c r="K1101" t="s">
        <v>21</v>
      </c>
      <c r="L1101" t="s">
        <v>18</v>
      </c>
      <c r="M1101" s="5">
        <v>17</v>
      </c>
      <c r="N1101">
        <v>1</v>
      </c>
      <c r="O1101">
        <v>3</v>
      </c>
    </row>
    <row r="1102" spans="2:15" x14ac:dyDescent="0.3">
      <c r="B1102">
        <v>29</v>
      </c>
      <c r="C1102" t="s">
        <v>18</v>
      </c>
      <c r="D1102">
        <v>843.5826086956522</v>
      </c>
      <c r="E1102">
        <v>8</v>
      </c>
      <c r="F1102">
        <v>1544</v>
      </c>
      <c r="G1102">
        <v>3</v>
      </c>
      <c r="H1102" t="s">
        <v>15</v>
      </c>
      <c r="I1102" t="s">
        <v>25</v>
      </c>
      <c r="J1102">
        <v>1</v>
      </c>
      <c r="K1102" t="s">
        <v>21</v>
      </c>
      <c r="L1102" t="s">
        <v>18</v>
      </c>
      <c r="M1102" s="5">
        <v>13</v>
      </c>
      <c r="N1102">
        <v>3</v>
      </c>
      <c r="O1102">
        <v>3</v>
      </c>
    </row>
    <row r="1103" spans="2:15" x14ac:dyDescent="0.3">
      <c r="B1103">
        <v>33</v>
      </c>
      <c r="C1103" t="s">
        <v>18</v>
      </c>
      <c r="D1103">
        <v>575</v>
      </c>
      <c r="E1103">
        <v>25</v>
      </c>
      <c r="F1103">
        <v>1545</v>
      </c>
      <c r="G1103">
        <v>4</v>
      </c>
      <c r="H1103" t="s">
        <v>19</v>
      </c>
      <c r="I1103" t="s">
        <v>24</v>
      </c>
      <c r="J1103">
        <v>2</v>
      </c>
      <c r="K1103" t="s">
        <v>17</v>
      </c>
      <c r="L1103" t="s">
        <v>18</v>
      </c>
      <c r="M1103" s="5">
        <v>13</v>
      </c>
      <c r="N1103">
        <v>4</v>
      </c>
      <c r="O1103">
        <v>3</v>
      </c>
    </row>
    <row r="1104" spans="2:15" x14ac:dyDescent="0.3">
      <c r="B1104">
        <v>45</v>
      </c>
      <c r="C1104" t="s">
        <v>18</v>
      </c>
      <c r="D1104">
        <v>950</v>
      </c>
      <c r="E1104">
        <v>28</v>
      </c>
      <c r="F1104">
        <v>1546</v>
      </c>
      <c r="G1104">
        <v>4</v>
      </c>
      <c r="H1104" t="s">
        <v>19</v>
      </c>
      <c r="I1104" t="s">
        <v>20</v>
      </c>
      <c r="J1104">
        <v>4</v>
      </c>
      <c r="K1104" t="s">
        <v>21</v>
      </c>
      <c r="L1104" t="s">
        <v>18</v>
      </c>
      <c r="M1104" s="5">
        <v>20</v>
      </c>
      <c r="N1104">
        <v>4</v>
      </c>
      <c r="O1104">
        <v>3</v>
      </c>
    </row>
    <row r="1105" spans="2:15" x14ac:dyDescent="0.3">
      <c r="B1105">
        <v>42</v>
      </c>
      <c r="C1105" t="s">
        <v>18</v>
      </c>
      <c r="D1105">
        <v>288</v>
      </c>
      <c r="E1105">
        <v>2</v>
      </c>
      <c r="F1105">
        <v>1547</v>
      </c>
      <c r="G1105">
        <v>4</v>
      </c>
      <c r="H1105" t="s">
        <v>19</v>
      </c>
      <c r="I1105" t="s">
        <v>25</v>
      </c>
      <c r="J1105">
        <v>4</v>
      </c>
      <c r="K1105" t="s">
        <v>21</v>
      </c>
      <c r="L1105" t="s">
        <v>14</v>
      </c>
      <c r="M1105" s="5">
        <v>14</v>
      </c>
      <c r="N1105">
        <v>3</v>
      </c>
      <c r="O1105">
        <v>1</v>
      </c>
    </row>
    <row r="1106" spans="2:15" x14ac:dyDescent="0.3">
      <c r="B1106">
        <v>40</v>
      </c>
      <c r="C1106" t="s">
        <v>18</v>
      </c>
      <c r="D1106">
        <v>787.54826254826253</v>
      </c>
      <c r="E1106">
        <v>9</v>
      </c>
      <c r="F1106">
        <v>1548</v>
      </c>
      <c r="G1106">
        <v>1</v>
      </c>
      <c r="H1106" t="s">
        <v>19</v>
      </c>
      <c r="I1106" t="s">
        <v>16</v>
      </c>
      <c r="J1106">
        <v>1</v>
      </c>
      <c r="K1106" t="s">
        <v>21</v>
      </c>
      <c r="L1106" t="s">
        <v>18</v>
      </c>
      <c r="M1106" s="5">
        <v>12</v>
      </c>
      <c r="N1106">
        <v>4</v>
      </c>
      <c r="O1106">
        <v>4</v>
      </c>
    </row>
    <row r="1107" spans="2:15" x14ac:dyDescent="0.3">
      <c r="B1107">
        <v>33</v>
      </c>
      <c r="C1107" t="s">
        <v>18</v>
      </c>
      <c r="D1107">
        <v>776.33181818181822</v>
      </c>
      <c r="E1107">
        <v>28</v>
      </c>
      <c r="F1107">
        <v>1549</v>
      </c>
      <c r="G1107">
        <v>2</v>
      </c>
      <c r="H1107" t="s">
        <v>19</v>
      </c>
      <c r="I1107" t="s">
        <v>22</v>
      </c>
      <c r="J1107">
        <v>3</v>
      </c>
      <c r="K1107" t="s">
        <v>21</v>
      </c>
      <c r="L1107" t="s">
        <v>14</v>
      </c>
      <c r="M1107" s="5">
        <v>12</v>
      </c>
      <c r="N1107">
        <v>2</v>
      </c>
      <c r="O1107">
        <v>3</v>
      </c>
    </row>
    <row r="1108" spans="2:15" x14ac:dyDescent="0.3">
      <c r="B1108">
        <v>40</v>
      </c>
      <c r="C1108" t="s">
        <v>18</v>
      </c>
      <c r="D1108">
        <v>898</v>
      </c>
      <c r="E1108">
        <v>6</v>
      </c>
      <c r="F1108">
        <v>1550</v>
      </c>
      <c r="G1108">
        <v>3</v>
      </c>
      <c r="H1108" t="s">
        <v>19</v>
      </c>
      <c r="I1108" t="s">
        <v>26</v>
      </c>
      <c r="J1108">
        <v>4</v>
      </c>
      <c r="K1108" t="s">
        <v>17</v>
      </c>
      <c r="L1108" t="s">
        <v>14</v>
      </c>
      <c r="M1108" s="5">
        <v>15.049382716049383</v>
      </c>
      <c r="N1108">
        <v>4</v>
      </c>
      <c r="O1108">
        <v>3</v>
      </c>
    </row>
    <row r="1109" spans="2:15" x14ac:dyDescent="0.3">
      <c r="B1109">
        <v>24</v>
      </c>
      <c r="C1109" t="s">
        <v>18</v>
      </c>
      <c r="D1109">
        <v>350</v>
      </c>
      <c r="E1109">
        <v>21</v>
      </c>
      <c r="F1109">
        <v>1551</v>
      </c>
      <c r="G1109">
        <v>3</v>
      </c>
      <c r="H1109" t="s">
        <v>19</v>
      </c>
      <c r="I1109" t="s">
        <v>22</v>
      </c>
      <c r="J1109">
        <v>1</v>
      </c>
      <c r="K1109" t="s">
        <v>23</v>
      </c>
      <c r="L1109" t="s">
        <v>18</v>
      </c>
      <c r="M1109" s="5">
        <v>14</v>
      </c>
      <c r="N1109">
        <v>2</v>
      </c>
      <c r="O1109">
        <v>3</v>
      </c>
    </row>
    <row r="1110" spans="2:15" x14ac:dyDescent="0.3">
      <c r="B1110">
        <v>40</v>
      </c>
      <c r="C1110" t="s">
        <v>18</v>
      </c>
      <c r="D1110">
        <v>1142</v>
      </c>
      <c r="E1110">
        <v>8</v>
      </c>
      <c r="F1110">
        <v>1552</v>
      </c>
      <c r="G1110">
        <v>4</v>
      </c>
      <c r="H1110" t="s">
        <v>19</v>
      </c>
      <c r="I1110" t="s">
        <v>25</v>
      </c>
      <c r="J1110">
        <v>4</v>
      </c>
      <c r="K1110" t="s">
        <v>23</v>
      </c>
      <c r="L1110" t="s">
        <v>14</v>
      </c>
      <c r="M1110" s="5">
        <v>15.69811320754717</v>
      </c>
      <c r="N1110">
        <v>3</v>
      </c>
      <c r="O1110">
        <v>3</v>
      </c>
    </row>
    <row r="1111" spans="2:15" x14ac:dyDescent="0.3">
      <c r="B1111">
        <v>45</v>
      </c>
      <c r="C1111" t="s">
        <v>18</v>
      </c>
      <c r="D1111">
        <v>538</v>
      </c>
      <c r="E1111">
        <v>1</v>
      </c>
      <c r="F1111">
        <v>1553</v>
      </c>
      <c r="G1111">
        <v>1</v>
      </c>
      <c r="H1111" t="s">
        <v>19</v>
      </c>
      <c r="I1111" t="s">
        <v>25</v>
      </c>
      <c r="J1111">
        <v>2</v>
      </c>
      <c r="K1111" t="s">
        <v>23</v>
      </c>
      <c r="L1111" t="s">
        <v>18</v>
      </c>
      <c r="M1111" s="5">
        <v>15.69811320754717</v>
      </c>
      <c r="N1111">
        <v>1</v>
      </c>
      <c r="O1111">
        <v>3</v>
      </c>
    </row>
    <row r="1112" spans="2:15" x14ac:dyDescent="0.3">
      <c r="B1112">
        <v>35</v>
      </c>
      <c r="C1112" t="s">
        <v>18</v>
      </c>
      <c r="D1112">
        <v>1402</v>
      </c>
      <c r="E1112">
        <v>28</v>
      </c>
      <c r="F1112">
        <v>1554</v>
      </c>
      <c r="G1112">
        <v>2</v>
      </c>
      <c r="H1112" t="s">
        <v>15</v>
      </c>
      <c r="I1112" t="s">
        <v>27</v>
      </c>
      <c r="J1112">
        <v>3</v>
      </c>
      <c r="K1112" t="s">
        <v>21</v>
      </c>
      <c r="L1112" t="s">
        <v>18</v>
      </c>
      <c r="M1112" s="5">
        <v>15.492537313432836</v>
      </c>
      <c r="N1112">
        <v>1</v>
      </c>
      <c r="O1112">
        <v>3</v>
      </c>
    </row>
    <row r="1113" spans="2:15" x14ac:dyDescent="0.3">
      <c r="B1113">
        <v>32</v>
      </c>
      <c r="C1113" t="s">
        <v>18</v>
      </c>
      <c r="D1113">
        <v>824</v>
      </c>
      <c r="E1113">
        <v>5</v>
      </c>
      <c r="F1113">
        <v>1555</v>
      </c>
      <c r="G1113">
        <v>4</v>
      </c>
      <c r="H1113" t="s">
        <v>15</v>
      </c>
      <c r="I1113" t="s">
        <v>20</v>
      </c>
      <c r="J1113">
        <v>2</v>
      </c>
      <c r="K1113" t="s">
        <v>21</v>
      </c>
      <c r="L1113" t="s">
        <v>18</v>
      </c>
      <c r="M1113" s="5">
        <v>15.375527426160337</v>
      </c>
      <c r="N1113">
        <v>1</v>
      </c>
      <c r="O1113">
        <v>3</v>
      </c>
    </row>
    <row r="1114" spans="2:15" x14ac:dyDescent="0.3">
      <c r="B1114">
        <v>36</v>
      </c>
      <c r="C1114" t="s">
        <v>18</v>
      </c>
      <c r="D1114">
        <v>1157</v>
      </c>
      <c r="E1114">
        <v>2</v>
      </c>
      <c r="F1114">
        <v>1556</v>
      </c>
      <c r="G1114">
        <v>3</v>
      </c>
      <c r="H1114" t="s">
        <v>19</v>
      </c>
      <c r="I1114" t="s">
        <v>27</v>
      </c>
      <c r="J1114">
        <v>4</v>
      </c>
      <c r="K1114" t="s">
        <v>17</v>
      </c>
      <c r="L1114" t="s">
        <v>14</v>
      </c>
      <c r="M1114" s="5">
        <v>15.492537313432836</v>
      </c>
      <c r="N1114">
        <v>4</v>
      </c>
      <c r="O1114">
        <v>2</v>
      </c>
    </row>
    <row r="1115" spans="2:15" x14ac:dyDescent="0.3">
      <c r="B1115">
        <v>48</v>
      </c>
      <c r="C1115" t="s">
        <v>18</v>
      </c>
      <c r="D1115">
        <v>492</v>
      </c>
      <c r="E1115">
        <v>16</v>
      </c>
      <c r="F1115">
        <v>1557</v>
      </c>
      <c r="G1115">
        <v>3</v>
      </c>
      <c r="H1115" t="s">
        <v>15</v>
      </c>
      <c r="I1115" t="s">
        <v>16</v>
      </c>
      <c r="J1115">
        <v>3</v>
      </c>
      <c r="K1115" t="s">
        <v>23</v>
      </c>
      <c r="L1115" t="s">
        <v>18</v>
      </c>
      <c r="M1115" s="5">
        <v>14.945945945945946</v>
      </c>
      <c r="N1115">
        <v>3</v>
      </c>
      <c r="O1115">
        <v>3</v>
      </c>
    </row>
    <row r="1116" spans="2:15" x14ac:dyDescent="0.3">
      <c r="B1116">
        <v>29</v>
      </c>
      <c r="C1116" t="s">
        <v>18</v>
      </c>
      <c r="D1116">
        <v>598</v>
      </c>
      <c r="E1116">
        <v>9</v>
      </c>
      <c r="F1116">
        <v>1558</v>
      </c>
      <c r="G1116">
        <v>3</v>
      </c>
      <c r="H1116" t="s">
        <v>19</v>
      </c>
      <c r="I1116" t="s">
        <v>20</v>
      </c>
      <c r="J1116">
        <v>3</v>
      </c>
      <c r="K1116" t="s">
        <v>21</v>
      </c>
      <c r="L1116" t="s">
        <v>18</v>
      </c>
      <c r="M1116" s="5">
        <v>18</v>
      </c>
      <c r="N1116">
        <v>1</v>
      </c>
      <c r="O1116">
        <v>2</v>
      </c>
    </row>
    <row r="1117" spans="2:15" x14ac:dyDescent="0.3">
      <c r="B1117">
        <v>33</v>
      </c>
      <c r="C1117" t="s">
        <v>18</v>
      </c>
      <c r="D1117">
        <v>1242</v>
      </c>
      <c r="E1117">
        <v>8</v>
      </c>
      <c r="F1117">
        <v>1560</v>
      </c>
      <c r="G1117">
        <v>1</v>
      </c>
      <c r="H1117" t="s">
        <v>19</v>
      </c>
      <c r="I1117" t="s">
        <v>16</v>
      </c>
      <c r="J1117">
        <v>1</v>
      </c>
      <c r="K1117" t="s">
        <v>21</v>
      </c>
      <c r="L1117" t="s">
        <v>18</v>
      </c>
      <c r="M1117" s="5">
        <v>13</v>
      </c>
      <c r="N1117">
        <v>4</v>
      </c>
      <c r="O1117">
        <v>1</v>
      </c>
    </row>
    <row r="1118" spans="2:15" x14ac:dyDescent="0.3">
      <c r="B1118">
        <v>30</v>
      </c>
      <c r="C1118" t="s">
        <v>14</v>
      </c>
      <c r="D1118">
        <v>740</v>
      </c>
      <c r="E1118">
        <v>1</v>
      </c>
      <c r="F1118">
        <v>1562</v>
      </c>
      <c r="G1118">
        <v>2</v>
      </c>
      <c r="H1118" t="s">
        <v>19</v>
      </c>
      <c r="I1118" t="s">
        <v>16</v>
      </c>
      <c r="J1118">
        <v>1</v>
      </c>
      <c r="K1118" t="s">
        <v>21</v>
      </c>
      <c r="L1118" t="s">
        <v>18</v>
      </c>
      <c r="M1118" s="5">
        <v>11</v>
      </c>
      <c r="N1118">
        <v>4</v>
      </c>
      <c r="O1118">
        <v>3</v>
      </c>
    </row>
    <row r="1119" spans="2:15" x14ac:dyDescent="0.3">
      <c r="B1119">
        <v>38</v>
      </c>
      <c r="C1119" t="s">
        <v>18</v>
      </c>
      <c r="D1119">
        <v>888</v>
      </c>
      <c r="E1119">
        <v>10</v>
      </c>
      <c r="F1119">
        <v>1563</v>
      </c>
      <c r="G1119">
        <v>3</v>
      </c>
      <c r="H1119" t="s">
        <v>19</v>
      </c>
      <c r="I1119" t="s">
        <v>29</v>
      </c>
      <c r="J1119">
        <v>3</v>
      </c>
      <c r="K1119" t="s">
        <v>21</v>
      </c>
      <c r="L1119" t="s">
        <v>18</v>
      </c>
      <c r="M1119" s="5">
        <v>11</v>
      </c>
      <c r="N1119">
        <v>3</v>
      </c>
      <c r="O1119">
        <v>3</v>
      </c>
    </row>
    <row r="1120" spans="2:15" x14ac:dyDescent="0.3">
      <c r="B1120">
        <v>35</v>
      </c>
      <c r="C1120" t="s">
        <v>18</v>
      </c>
      <c r="D1120">
        <v>992</v>
      </c>
      <c r="E1120">
        <v>1</v>
      </c>
      <c r="F1120">
        <v>1564</v>
      </c>
      <c r="G1120">
        <v>4</v>
      </c>
      <c r="H1120" t="s">
        <v>19</v>
      </c>
      <c r="I1120" t="s">
        <v>22</v>
      </c>
      <c r="J1120">
        <v>1</v>
      </c>
      <c r="K1120" t="s">
        <v>17</v>
      </c>
      <c r="L1120" t="s">
        <v>18</v>
      </c>
      <c r="M1120" s="5">
        <v>19</v>
      </c>
      <c r="N1120">
        <v>2</v>
      </c>
      <c r="O1120">
        <v>3</v>
      </c>
    </row>
    <row r="1121" spans="2:15" x14ac:dyDescent="0.3">
      <c r="B1121">
        <v>30</v>
      </c>
      <c r="C1121" t="s">
        <v>18</v>
      </c>
      <c r="D1121">
        <v>1288</v>
      </c>
      <c r="E1121">
        <v>29</v>
      </c>
      <c r="F1121">
        <v>1568</v>
      </c>
      <c r="G1121">
        <v>3</v>
      </c>
      <c r="H1121" t="s">
        <v>19</v>
      </c>
      <c r="I1121" t="s">
        <v>16</v>
      </c>
      <c r="J1121">
        <v>2</v>
      </c>
      <c r="K1121" t="s">
        <v>21</v>
      </c>
      <c r="L1121" t="s">
        <v>18</v>
      </c>
      <c r="M1121" s="5">
        <v>12</v>
      </c>
      <c r="N1121">
        <v>2</v>
      </c>
      <c r="O1121">
        <v>3</v>
      </c>
    </row>
    <row r="1122" spans="2:15" x14ac:dyDescent="0.3">
      <c r="B1122">
        <v>35</v>
      </c>
      <c r="C1122" t="s">
        <v>14</v>
      </c>
      <c r="D1122">
        <v>104</v>
      </c>
      <c r="E1122">
        <v>2</v>
      </c>
      <c r="F1122">
        <v>1569</v>
      </c>
      <c r="G1122">
        <v>1</v>
      </c>
      <c r="H1122" t="s">
        <v>15</v>
      </c>
      <c r="I1122" t="s">
        <v>22</v>
      </c>
      <c r="J1122">
        <v>1</v>
      </c>
      <c r="K1122" t="s">
        <v>23</v>
      </c>
      <c r="L1122" t="s">
        <v>14</v>
      </c>
      <c r="M1122" s="5">
        <v>12</v>
      </c>
      <c r="N1122">
        <v>4</v>
      </c>
      <c r="O1122">
        <v>3</v>
      </c>
    </row>
    <row r="1123" spans="2:15" x14ac:dyDescent="0.3">
      <c r="B1123">
        <v>53</v>
      </c>
      <c r="C1123" t="s">
        <v>14</v>
      </c>
      <c r="D1123">
        <v>607</v>
      </c>
      <c r="E1123">
        <v>2</v>
      </c>
      <c r="F1123">
        <v>1572</v>
      </c>
      <c r="G1123">
        <v>3</v>
      </c>
      <c r="H1123" t="s">
        <v>15</v>
      </c>
      <c r="I1123" t="s">
        <v>24</v>
      </c>
      <c r="J1123">
        <v>4</v>
      </c>
      <c r="K1123" t="s">
        <v>21</v>
      </c>
      <c r="L1123" t="s">
        <v>18</v>
      </c>
      <c r="M1123" s="5">
        <v>16</v>
      </c>
      <c r="N1123">
        <v>2</v>
      </c>
      <c r="O1123">
        <v>3</v>
      </c>
    </row>
    <row r="1124" spans="2:15" x14ac:dyDescent="0.3">
      <c r="B1124">
        <v>38</v>
      </c>
      <c r="C1124" t="s">
        <v>14</v>
      </c>
      <c r="D1124">
        <v>903</v>
      </c>
      <c r="E1124">
        <v>2</v>
      </c>
      <c r="F1124">
        <v>1573</v>
      </c>
      <c r="G1124">
        <v>3</v>
      </c>
      <c r="H1124" t="s">
        <v>19</v>
      </c>
      <c r="I1124" t="s">
        <v>24</v>
      </c>
      <c r="J1124">
        <v>2</v>
      </c>
      <c r="K1124" t="s">
        <v>21</v>
      </c>
      <c r="L1124" t="s">
        <v>18</v>
      </c>
      <c r="M1124" s="5">
        <v>11</v>
      </c>
      <c r="N1124">
        <v>1</v>
      </c>
      <c r="O1124">
        <v>3</v>
      </c>
    </row>
    <row r="1125" spans="2:15" x14ac:dyDescent="0.3">
      <c r="B1125">
        <v>32</v>
      </c>
      <c r="C1125" t="s">
        <v>18</v>
      </c>
      <c r="D1125">
        <v>773.53418803418799</v>
      </c>
      <c r="E1125">
        <v>1</v>
      </c>
      <c r="F1125">
        <v>1574</v>
      </c>
      <c r="G1125">
        <v>4</v>
      </c>
      <c r="H1125" t="s">
        <v>19</v>
      </c>
      <c r="I1125" t="s">
        <v>20</v>
      </c>
      <c r="J1125">
        <v>1</v>
      </c>
      <c r="K1125" t="s">
        <v>21</v>
      </c>
      <c r="L1125" t="s">
        <v>18</v>
      </c>
      <c r="M1125" s="5">
        <v>14</v>
      </c>
      <c r="N1125">
        <v>2</v>
      </c>
      <c r="O1125">
        <v>2</v>
      </c>
    </row>
    <row r="1126" spans="2:15" x14ac:dyDescent="0.3">
      <c r="B1126">
        <v>48</v>
      </c>
      <c r="C1126" t="s">
        <v>18</v>
      </c>
      <c r="D1126">
        <v>1108</v>
      </c>
      <c r="E1126">
        <v>15</v>
      </c>
      <c r="F1126">
        <v>1576</v>
      </c>
      <c r="G1126">
        <v>3</v>
      </c>
      <c r="H1126" t="s">
        <v>15</v>
      </c>
      <c r="I1126" t="s">
        <v>20</v>
      </c>
      <c r="J1126">
        <v>1</v>
      </c>
      <c r="K1126" t="s">
        <v>21</v>
      </c>
      <c r="L1126" t="s">
        <v>18</v>
      </c>
      <c r="M1126" s="5">
        <v>12</v>
      </c>
      <c r="N1126">
        <v>4</v>
      </c>
      <c r="O1126">
        <v>2</v>
      </c>
    </row>
    <row r="1127" spans="2:15" x14ac:dyDescent="0.3">
      <c r="B1127">
        <v>34</v>
      </c>
      <c r="C1127" t="s">
        <v>18</v>
      </c>
      <c r="D1127">
        <v>773.53418803418799</v>
      </c>
      <c r="E1127">
        <v>7</v>
      </c>
      <c r="F1127">
        <v>1577</v>
      </c>
      <c r="G1127">
        <v>1</v>
      </c>
      <c r="H1127" t="s">
        <v>19</v>
      </c>
      <c r="I1127" t="s">
        <v>20</v>
      </c>
      <c r="J1127">
        <v>4</v>
      </c>
      <c r="K1127" t="s">
        <v>17</v>
      </c>
      <c r="L1127" t="s">
        <v>18</v>
      </c>
      <c r="M1127" s="5">
        <v>13</v>
      </c>
      <c r="N1127">
        <v>3</v>
      </c>
      <c r="O1127">
        <v>1</v>
      </c>
    </row>
    <row r="1128" spans="2:15" x14ac:dyDescent="0.3">
      <c r="B1128">
        <v>55</v>
      </c>
      <c r="C1128" t="s">
        <v>18</v>
      </c>
      <c r="D1128">
        <v>685</v>
      </c>
      <c r="E1128">
        <v>26</v>
      </c>
      <c r="F1128">
        <v>1578</v>
      </c>
      <c r="G1128">
        <v>3</v>
      </c>
      <c r="H1128" t="s">
        <v>19</v>
      </c>
      <c r="I1128" t="s">
        <v>26</v>
      </c>
      <c r="J1128">
        <v>4</v>
      </c>
      <c r="K1128" t="s">
        <v>21</v>
      </c>
      <c r="L1128" t="s">
        <v>18</v>
      </c>
      <c r="M1128" s="5">
        <v>21</v>
      </c>
      <c r="N1128">
        <v>3</v>
      </c>
      <c r="O1128">
        <v>3</v>
      </c>
    </row>
    <row r="1129" spans="2:15" x14ac:dyDescent="0.3">
      <c r="B1129">
        <v>34</v>
      </c>
      <c r="C1129" t="s">
        <v>18</v>
      </c>
      <c r="D1129">
        <v>1351</v>
      </c>
      <c r="E1129">
        <v>1</v>
      </c>
      <c r="F1129">
        <v>1580</v>
      </c>
      <c r="G1129">
        <v>2</v>
      </c>
      <c r="H1129" t="s">
        <v>19</v>
      </c>
      <c r="I1129" t="s">
        <v>20</v>
      </c>
      <c r="J1129">
        <v>4</v>
      </c>
      <c r="K1129" t="s">
        <v>21</v>
      </c>
      <c r="L1129" t="s">
        <v>18</v>
      </c>
      <c r="M1129" s="5">
        <v>17</v>
      </c>
      <c r="N1129">
        <v>2</v>
      </c>
      <c r="O1129">
        <v>2</v>
      </c>
    </row>
    <row r="1130" spans="2:15" x14ac:dyDescent="0.3">
      <c r="B1130">
        <v>26</v>
      </c>
      <c r="C1130" t="s">
        <v>18</v>
      </c>
      <c r="D1130">
        <v>474</v>
      </c>
      <c r="E1130">
        <v>3</v>
      </c>
      <c r="F1130">
        <v>1581</v>
      </c>
      <c r="G1130">
        <v>1</v>
      </c>
      <c r="H1130" t="s">
        <v>15</v>
      </c>
      <c r="I1130" t="s">
        <v>20</v>
      </c>
      <c r="J1130">
        <v>4</v>
      </c>
      <c r="K1130" t="s">
        <v>21</v>
      </c>
      <c r="L1130" t="s">
        <v>18</v>
      </c>
      <c r="M1130" s="5">
        <v>21</v>
      </c>
      <c r="N1130">
        <v>1</v>
      </c>
      <c r="O1130">
        <v>3</v>
      </c>
    </row>
    <row r="1131" spans="2:15" x14ac:dyDescent="0.3">
      <c r="B1131">
        <v>38</v>
      </c>
      <c r="C1131" t="s">
        <v>18</v>
      </c>
      <c r="D1131">
        <v>1245</v>
      </c>
      <c r="E1131">
        <v>14</v>
      </c>
      <c r="F1131">
        <v>1582</v>
      </c>
      <c r="G1131">
        <v>3</v>
      </c>
      <c r="H1131" t="s">
        <v>19</v>
      </c>
      <c r="I1131" t="s">
        <v>16</v>
      </c>
      <c r="J1131">
        <v>2</v>
      </c>
      <c r="K1131" t="s">
        <v>21</v>
      </c>
      <c r="L1131" t="s">
        <v>18</v>
      </c>
      <c r="M1131" s="5">
        <v>11</v>
      </c>
      <c r="N1131">
        <v>4</v>
      </c>
      <c r="O1131">
        <v>3</v>
      </c>
    </row>
    <row r="1132" spans="2:15" x14ac:dyDescent="0.3">
      <c r="B1132">
        <v>38</v>
      </c>
      <c r="C1132" t="s">
        <v>18</v>
      </c>
      <c r="D1132">
        <v>437</v>
      </c>
      <c r="E1132">
        <v>16</v>
      </c>
      <c r="F1132">
        <v>1583</v>
      </c>
      <c r="G1132">
        <v>2</v>
      </c>
      <c r="H1132" t="s">
        <v>15</v>
      </c>
      <c r="I1132" t="s">
        <v>16</v>
      </c>
      <c r="J1132">
        <v>2</v>
      </c>
      <c r="K1132" t="s">
        <v>17</v>
      </c>
      <c r="L1132" t="s">
        <v>18</v>
      </c>
      <c r="M1132" s="5">
        <v>12</v>
      </c>
      <c r="N1132">
        <v>2</v>
      </c>
      <c r="O1132">
        <v>4</v>
      </c>
    </row>
    <row r="1133" spans="2:15" x14ac:dyDescent="0.3">
      <c r="B1133">
        <v>36</v>
      </c>
      <c r="C1133" t="s">
        <v>18</v>
      </c>
      <c r="D1133">
        <v>884</v>
      </c>
      <c r="E1133">
        <v>1</v>
      </c>
      <c r="F1133">
        <v>1585</v>
      </c>
      <c r="G1133">
        <v>2</v>
      </c>
      <c r="H1133" t="s">
        <v>15</v>
      </c>
      <c r="I1133" t="s">
        <v>16</v>
      </c>
      <c r="J1133">
        <v>3</v>
      </c>
      <c r="K1133" t="s">
        <v>17</v>
      </c>
      <c r="L1133" t="s">
        <v>18</v>
      </c>
      <c r="M1133" s="5">
        <v>13</v>
      </c>
      <c r="N1133">
        <v>1</v>
      </c>
      <c r="O1133">
        <v>3</v>
      </c>
    </row>
    <row r="1134" spans="2:15" x14ac:dyDescent="0.3">
      <c r="B1134">
        <v>29</v>
      </c>
      <c r="C1134" t="s">
        <v>18</v>
      </c>
      <c r="D1134">
        <v>1370</v>
      </c>
      <c r="E1134">
        <v>3</v>
      </c>
      <c r="F1134">
        <v>1586</v>
      </c>
      <c r="G1134">
        <v>2</v>
      </c>
      <c r="H1134" t="s">
        <v>19</v>
      </c>
      <c r="I1134" t="s">
        <v>22</v>
      </c>
      <c r="J1134">
        <v>1</v>
      </c>
      <c r="K1134" t="s">
        <v>17</v>
      </c>
      <c r="L1134" t="s">
        <v>14</v>
      </c>
      <c r="M1134" s="5">
        <v>18</v>
      </c>
      <c r="N1134">
        <v>4</v>
      </c>
      <c r="O1134">
        <v>3</v>
      </c>
    </row>
    <row r="1135" spans="2:15" x14ac:dyDescent="0.3">
      <c r="B1135">
        <v>35</v>
      </c>
      <c r="C1135" t="s">
        <v>18</v>
      </c>
      <c r="D1135">
        <v>670</v>
      </c>
      <c r="E1135">
        <v>10</v>
      </c>
      <c r="F1135">
        <v>1587</v>
      </c>
      <c r="G1135">
        <v>1</v>
      </c>
      <c r="H1135" t="s">
        <v>15</v>
      </c>
      <c r="I1135" t="s">
        <v>25</v>
      </c>
      <c r="J1135">
        <v>3</v>
      </c>
      <c r="K1135" t="s">
        <v>17</v>
      </c>
      <c r="L1135" t="s">
        <v>14</v>
      </c>
      <c r="M1135" s="5">
        <v>16</v>
      </c>
      <c r="N1135">
        <v>3</v>
      </c>
      <c r="O1135">
        <v>3</v>
      </c>
    </row>
    <row r="1136" spans="2:15" x14ac:dyDescent="0.3">
      <c r="B1136">
        <v>39</v>
      </c>
      <c r="C1136" t="s">
        <v>18</v>
      </c>
      <c r="D1136">
        <v>1462</v>
      </c>
      <c r="E1136">
        <v>6</v>
      </c>
      <c r="F1136">
        <v>1588</v>
      </c>
      <c r="G1136">
        <v>4</v>
      </c>
      <c r="H1136" t="s">
        <v>19</v>
      </c>
      <c r="I1136" t="s">
        <v>16</v>
      </c>
      <c r="J1136">
        <v>3</v>
      </c>
      <c r="K1136" t="s">
        <v>21</v>
      </c>
      <c r="L1136" t="s">
        <v>18</v>
      </c>
      <c r="M1136" s="5">
        <v>11</v>
      </c>
      <c r="N1136">
        <v>1</v>
      </c>
      <c r="O1136">
        <v>3</v>
      </c>
    </row>
    <row r="1137" spans="2:15" x14ac:dyDescent="0.3">
      <c r="B1137">
        <v>29</v>
      </c>
      <c r="C1137" t="s">
        <v>18</v>
      </c>
      <c r="D1137">
        <v>995</v>
      </c>
      <c r="E1137">
        <v>2</v>
      </c>
      <c r="F1137">
        <v>1590</v>
      </c>
      <c r="G1137">
        <v>1</v>
      </c>
      <c r="H1137" t="s">
        <v>19</v>
      </c>
      <c r="I1137" t="s">
        <v>25</v>
      </c>
      <c r="J1137">
        <v>4</v>
      </c>
      <c r="K1137" t="s">
        <v>23</v>
      </c>
      <c r="L1137" t="s">
        <v>18</v>
      </c>
      <c r="M1137" s="5">
        <v>19</v>
      </c>
      <c r="N1137">
        <v>4</v>
      </c>
      <c r="O1137">
        <v>4</v>
      </c>
    </row>
    <row r="1138" spans="2:15" x14ac:dyDescent="0.3">
      <c r="B1138">
        <v>50</v>
      </c>
      <c r="C1138" t="s">
        <v>18</v>
      </c>
      <c r="D1138">
        <v>264</v>
      </c>
      <c r="E1138">
        <v>9</v>
      </c>
      <c r="F1138">
        <v>1591</v>
      </c>
      <c r="G1138">
        <v>3</v>
      </c>
      <c r="H1138" t="s">
        <v>19</v>
      </c>
      <c r="I1138" t="s">
        <v>26</v>
      </c>
      <c r="J1138">
        <v>3</v>
      </c>
      <c r="K1138" t="s">
        <v>21</v>
      </c>
      <c r="L1138" t="s">
        <v>14</v>
      </c>
      <c r="M1138" s="5">
        <v>16</v>
      </c>
      <c r="N1138">
        <v>3</v>
      </c>
      <c r="O1138">
        <v>3</v>
      </c>
    </row>
    <row r="1139" spans="2:15" x14ac:dyDescent="0.3">
      <c r="B1139">
        <v>23</v>
      </c>
      <c r="C1139" t="s">
        <v>18</v>
      </c>
      <c r="D1139">
        <v>773.53418803418799</v>
      </c>
      <c r="E1139">
        <v>10</v>
      </c>
      <c r="F1139">
        <v>1592</v>
      </c>
      <c r="G1139">
        <v>4</v>
      </c>
      <c r="H1139" t="s">
        <v>19</v>
      </c>
      <c r="I1139" t="s">
        <v>20</v>
      </c>
      <c r="J1139">
        <v>3</v>
      </c>
      <c r="K1139" t="s">
        <v>21</v>
      </c>
      <c r="L1139" t="s">
        <v>18</v>
      </c>
      <c r="M1139" s="5">
        <v>16</v>
      </c>
      <c r="N1139">
        <v>4</v>
      </c>
      <c r="O1139">
        <v>3</v>
      </c>
    </row>
    <row r="1140" spans="2:15" x14ac:dyDescent="0.3">
      <c r="B1140">
        <v>36</v>
      </c>
      <c r="C1140" t="s">
        <v>18</v>
      </c>
      <c r="D1140">
        <v>776.33181818181822</v>
      </c>
      <c r="E1140">
        <v>6</v>
      </c>
      <c r="F1140">
        <v>1594</v>
      </c>
      <c r="G1140">
        <v>1</v>
      </c>
      <c r="H1140" t="s">
        <v>19</v>
      </c>
      <c r="I1140" t="s">
        <v>22</v>
      </c>
      <c r="J1140">
        <v>1</v>
      </c>
      <c r="K1140" t="s">
        <v>21</v>
      </c>
      <c r="L1140" t="s">
        <v>14</v>
      </c>
      <c r="M1140" s="5">
        <v>13</v>
      </c>
      <c r="N1140">
        <v>4</v>
      </c>
      <c r="O1140">
        <v>3</v>
      </c>
    </row>
    <row r="1141" spans="2:15" x14ac:dyDescent="0.3">
      <c r="B1141">
        <v>42</v>
      </c>
      <c r="C1141" t="s">
        <v>18</v>
      </c>
      <c r="D1141">
        <v>1059</v>
      </c>
      <c r="E1141">
        <v>9</v>
      </c>
      <c r="F1141">
        <v>1595</v>
      </c>
      <c r="G1141">
        <v>4</v>
      </c>
      <c r="H1141" t="s">
        <v>19</v>
      </c>
      <c r="I1141" t="s">
        <v>26</v>
      </c>
      <c r="J1141">
        <v>4</v>
      </c>
      <c r="K1141" t="s">
        <v>17</v>
      </c>
      <c r="L1141" t="s">
        <v>18</v>
      </c>
      <c r="M1141" s="5">
        <v>22</v>
      </c>
      <c r="N1141">
        <v>4</v>
      </c>
      <c r="O1141">
        <v>3</v>
      </c>
    </row>
    <row r="1142" spans="2:15" x14ac:dyDescent="0.3">
      <c r="B1142">
        <v>35</v>
      </c>
      <c r="C1142" t="s">
        <v>18</v>
      </c>
      <c r="D1142">
        <v>750</v>
      </c>
      <c r="E1142">
        <v>28</v>
      </c>
      <c r="F1142">
        <v>1596</v>
      </c>
      <c r="G1142">
        <v>2</v>
      </c>
      <c r="H1142" t="s">
        <v>19</v>
      </c>
      <c r="I1142" t="s">
        <v>22</v>
      </c>
      <c r="J1142">
        <v>3</v>
      </c>
      <c r="K1142" t="s">
        <v>21</v>
      </c>
      <c r="L1142" t="s">
        <v>18</v>
      </c>
      <c r="M1142" s="5">
        <v>17</v>
      </c>
      <c r="N1142">
        <v>4</v>
      </c>
      <c r="O1142">
        <v>2</v>
      </c>
    </row>
    <row r="1143" spans="2:15" x14ac:dyDescent="0.3">
      <c r="B1143">
        <v>34</v>
      </c>
      <c r="C1143" t="s">
        <v>18</v>
      </c>
      <c r="D1143">
        <v>653</v>
      </c>
      <c r="E1143">
        <v>10</v>
      </c>
      <c r="F1143">
        <v>1597</v>
      </c>
      <c r="G1143">
        <v>4</v>
      </c>
      <c r="H1143" t="s">
        <v>19</v>
      </c>
      <c r="I1143" t="s">
        <v>25</v>
      </c>
      <c r="J1143">
        <v>3</v>
      </c>
      <c r="K1143" t="s">
        <v>21</v>
      </c>
      <c r="L1143" t="s">
        <v>18</v>
      </c>
      <c r="M1143" s="5">
        <v>14</v>
      </c>
      <c r="N1143">
        <v>2</v>
      </c>
      <c r="O1143">
        <v>2</v>
      </c>
    </row>
    <row r="1144" spans="2:15" x14ac:dyDescent="0.3">
      <c r="B1144">
        <v>40</v>
      </c>
      <c r="C1144" t="s">
        <v>18</v>
      </c>
      <c r="D1144">
        <v>118</v>
      </c>
      <c r="E1144">
        <v>14</v>
      </c>
      <c r="F1144">
        <v>1598</v>
      </c>
      <c r="G1144">
        <v>4</v>
      </c>
      <c r="H1144" t="s">
        <v>15</v>
      </c>
      <c r="I1144" t="s">
        <v>16</v>
      </c>
      <c r="J1144">
        <v>1</v>
      </c>
      <c r="K1144" t="s">
        <v>21</v>
      </c>
      <c r="L1144" t="s">
        <v>18</v>
      </c>
      <c r="M1144" s="5">
        <v>15</v>
      </c>
      <c r="N1144">
        <v>3</v>
      </c>
      <c r="O1144">
        <v>3</v>
      </c>
    </row>
    <row r="1145" spans="2:15" x14ac:dyDescent="0.3">
      <c r="B1145">
        <v>43</v>
      </c>
      <c r="C1145" t="s">
        <v>18</v>
      </c>
      <c r="D1145">
        <v>990</v>
      </c>
      <c r="E1145">
        <v>27</v>
      </c>
      <c r="F1145">
        <v>1599</v>
      </c>
      <c r="G1145">
        <v>4</v>
      </c>
      <c r="H1145" t="s">
        <v>19</v>
      </c>
      <c r="I1145" t="s">
        <v>22</v>
      </c>
      <c r="J1145">
        <v>2</v>
      </c>
      <c r="K1145" t="s">
        <v>23</v>
      </c>
      <c r="L1145" t="s">
        <v>18</v>
      </c>
      <c r="M1145" s="5">
        <v>12</v>
      </c>
      <c r="N1145">
        <v>3</v>
      </c>
      <c r="O1145">
        <v>3</v>
      </c>
    </row>
    <row r="1146" spans="2:15" x14ac:dyDescent="0.3">
      <c r="B1146">
        <v>35</v>
      </c>
      <c r="C1146" t="s">
        <v>18</v>
      </c>
      <c r="D1146">
        <v>1349</v>
      </c>
      <c r="E1146">
        <v>7</v>
      </c>
      <c r="F1146">
        <v>1601</v>
      </c>
      <c r="G1146">
        <v>3</v>
      </c>
      <c r="H1146" t="s">
        <v>19</v>
      </c>
      <c r="I1146" t="s">
        <v>22</v>
      </c>
      <c r="J1146">
        <v>4</v>
      </c>
      <c r="K1146" t="s">
        <v>21</v>
      </c>
      <c r="L1146" t="s">
        <v>18</v>
      </c>
      <c r="M1146" s="5">
        <v>18</v>
      </c>
      <c r="N1146">
        <v>4</v>
      </c>
      <c r="O1146">
        <v>2</v>
      </c>
    </row>
    <row r="1147" spans="2:15" x14ac:dyDescent="0.3">
      <c r="B1147">
        <v>46</v>
      </c>
      <c r="C1147" t="s">
        <v>18</v>
      </c>
      <c r="D1147">
        <v>563</v>
      </c>
      <c r="E1147">
        <v>1</v>
      </c>
      <c r="F1147">
        <v>1602</v>
      </c>
      <c r="G1147">
        <v>4</v>
      </c>
      <c r="H1147" t="s">
        <v>19</v>
      </c>
      <c r="I1147" t="s">
        <v>26</v>
      </c>
      <c r="J1147">
        <v>1</v>
      </c>
      <c r="K1147" t="s">
        <v>17</v>
      </c>
      <c r="L1147" t="s">
        <v>18</v>
      </c>
      <c r="M1147" s="5">
        <v>15</v>
      </c>
      <c r="N1147">
        <v>2</v>
      </c>
      <c r="O1147">
        <v>1</v>
      </c>
    </row>
    <row r="1148" spans="2:15" x14ac:dyDescent="0.3">
      <c r="B1148">
        <v>28</v>
      </c>
      <c r="C1148" t="s">
        <v>14</v>
      </c>
      <c r="D1148">
        <v>329</v>
      </c>
      <c r="E1148">
        <v>24</v>
      </c>
      <c r="F1148">
        <v>1604</v>
      </c>
      <c r="G1148">
        <v>3</v>
      </c>
      <c r="H1148" t="s">
        <v>19</v>
      </c>
      <c r="I1148" t="s">
        <v>22</v>
      </c>
      <c r="J1148">
        <v>2</v>
      </c>
      <c r="K1148" t="s">
        <v>21</v>
      </c>
      <c r="L1148" t="s">
        <v>14</v>
      </c>
      <c r="M1148" s="5">
        <v>17</v>
      </c>
      <c r="N1148">
        <v>3</v>
      </c>
      <c r="O1148">
        <v>3</v>
      </c>
    </row>
    <row r="1149" spans="2:15" x14ac:dyDescent="0.3">
      <c r="B1149">
        <v>22</v>
      </c>
      <c r="C1149" t="s">
        <v>18</v>
      </c>
      <c r="D1149">
        <v>457</v>
      </c>
      <c r="E1149">
        <v>26</v>
      </c>
      <c r="F1149">
        <v>1605</v>
      </c>
      <c r="G1149">
        <v>2</v>
      </c>
      <c r="H1149" t="s">
        <v>15</v>
      </c>
      <c r="I1149" t="s">
        <v>20</v>
      </c>
      <c r="J1149">
        <v>3</v>
      </c>
      <c r="K1149" t="s">
        <v>21</v>
      </c>
      <c r="L1149" t="s">
        <v>14</v>
      </c>
      <c r="M1149" s="5">
        <v>14</v>
      </c>
      <c r="N1149">
        <v>2</v>
      </c>
      <c r="O1149">
        <v>2</v>
      </c>
    </row>
    <row r="1150" spans="2:15" x14ac:dyDescent="0.3">
      <c r="B1150">
        <v>50</v>
      </c>
      <c r="C1150" t="s">
        <v>18</v>
      </c>
      <c r="D1150">
        <v>1234</v>
      </c>
      <c r="E1150">
        <v>20</v>
      </c>
      <c r="F1150">
        <v>1606</v>
      </c>
      <c r="G1150">
        <v>2</v>
      </c>
      <c r="H1150" t="s">
        <v>19</v>
      </c>
      <c r="I1150" t="s">
        <v>25</v>
      </c>
      <c r="J1150">
        <v>3</v>
      </c>
      <c r="K1150" t="s">
        <v>21</v>
      </c>
      <c r="L1150" t="s">
        <v>14</v>
      </c>
      <c r="M1150" s="5">
        <v>15</v>
      </c>
      <c r="N1150">
        <v>3</v>
      </c>
      <c r="O1150">
        <v>3</v>
      </c>
    </row>
    <row r="1151" spans="2:15" x14ac:dyDescent="0.3">
      <c r="B1151">
        <v>32</v>
      </c>
      <c r="C1151" t="s">
        <v>18</v>
      </c>
      <c r="D1151">
        <v>634</v>
      </c>
      <c r="E1151">
        <v>5</v>
      </c>
      <c r="F1151">
        <v>1607</v>
      </c>
      <c r="G1151">
        <v>2</v>
      </c>
      <c r="H1151" t="s">
        <v>15</v>
      </c>
      <c r="I1151" t="s">
        <v>20</v>
      </c>
      <c r="J1151">
        <v>4</v>
      </c>
      <c r="K1151" t="s">
        <v>21</v>
      </c>
      <c r="L1151" t="s">
        <v>18</v>
      </c>
      <c r="M1151" s="5">
        <v>17</v>
      </c>
      <c r="N1151">
        <v>4</v>
      </c>
      <c r="O1151">
        <v>3</v>
      </c>
    </row>
    <row r="1152" spans="2:15" x14ac:dyDescent="0.3">
      <c r="B1152">
        <v>44</v>
      </c>
      <c r="C1152" t="s">
        <v>18</v>
      </c>
      <c r="D1152">
        <v>776.57377049180332</v>
      </c>
      <c r="E1152">
        <v>7</v>
      </c>
      <c r="F1152">
        <v>1608</v>
      </c>
      <c r="G1152">
        <v>2</v>
      </c>
      <c r="H1152" t="s">
        <v>15</v>
      </c>
      <c r="I1152" t="s">
        <v>28</v>
      </c>
      <c r="J1152">
        <v>4</v>
      </c>
      <c r="K1152" t="s">
        <v>23</v>
      </c>
      <c r="L1152" t="s">
        <v>14</v>
      </c>
      <c r="M1152" s="5">
        <v>14</v>
      </c>
      <c r="N1152">
        <v>4</v>
      </c>
      <c r="O1152">
        <v>2</v>
      </c>
    </row>
    <row r="1153" spans="2:15" x14ac:dyDescent="0.3">
      <c r="B1153">
        <v>30</v>
      </c>
      <c r="C1153" t="s">
        <v>18</v>
      </c>
      <c r="D1153">
        <v>773.53418803418799</v>
      </c>
      <c r="E1153">
        <v>7</v>
      </c>
      <c r="F1153">
        <v>1609</v>
      </c>
      <c r="G1153">
        <v>2</v>
      </c>
      <c r="H1153" t="s">
        <v>19</v>
      </c>
      <c r="I1153" t="s">
        <v>20</v>
      </c>
      <c r="J1153">
        <v>2</v>
      </c>
      <c r="K1153" t="s">
        <v>21</v>
      </c>
      <c r="L1153" t="s">
        <v>18</v>
      </c>
      <c r="M1153" s="5">
        <v>12</v>
      </c>
      <c r="N1153">
        <v>2</v>
      </c>
      <c r="O1153">
        <v>2</v>
      </c>
    </row>
    <row r="1154" spans="2:15" x14ac:dyDescent="0.3">
      <c r="B1154">
        <v>45</v>
      </c>
      <c r="C1154" t="s">
        <v>18</v>
      </c>
      <c r="D1154">
        <v>1015</v>
      </c>
      <c r="E1154">
        <v>5</v>
      </c>
      <c r="F1154">
        <v>1611</v>
      </c>
      <c r="G1154">
        <v>3</v>
      </c>
      <c r="H1154" t="s">
        <v>15</v>
      </c>
      <c r="I1154" t="s">
        <v>22</v>
      </c>
      <c r="J1154">
        <v>1</v>
      </c>
      <c r="K1154" t="s">
        <v>17</v>
      </c>
      <c r="L1154" t="s">
        <v>14</v>
      </c>
      <c r="M1154" s="5">
        <v>14</v>
      </c>
      <c r="N1154">
        <v>1</v>
      </c>
      <c r="O1154">
        <v>3</v>
      </c>
    </row>
    <row r="1155" spans="2:15" x14ac:dyDescent="0.3">
      <c r="B1155">
        <v>45</v>
      </c>
      <c r="C1155" t="s">
        <v>18</v>
      </c>
      <c r="D1155">
        <v>336</v>
      </c>
      <c r="E1155">
        <v>26</v>
      </c>
      <c r="F1155">
        <v>1612</v>
      </c>
      <c r="G1155">
        <v>1</v>
      </c>
      <c r="H1155" t="s">
        <v>19</v>
      </c>
      <c r="I1155" t="s">
        <v>16</v>
      </c>
      <c r="J1155">
        <v>1</v>
      </c>
      <c r="K1155" t="s">
        <v>21</v>
      </c>
      <c r="L1155" t="s">
        <v>18</v>
      </c>
      <c r="M1155" s="5">
        <v>15</v>
      </c>
      <c r="N1155">
        <v>1</v>
      </c>
      <c r="O1155">
        <v>3</v>
      </c>
    </row>
    <row r="1156" spans="2:15" x14ac:dyDescent="0.3">
      <c r="B1156">
        <v>31</v>
      </c>
      <c r="C1156" t="s">
        <v>18</v>
      </c>
      <c r="D1156">
        <v>715</v>
      </c>
      <c r="E1156">
        <v>2</v>
      </c>
      <c r="F1156">
        <v>1613</v>
      </c>
      <c r="G1156">
        <v>4</v>
      </c>
      <c r="H1156" t="s">
        <v>19</v>
      </c>
      <c r="I1156" t="s">
        <v>16</v>
      </c>
      <c r="J1156">
        <v>1</v>
      </c>
      <c r="K1156" t="s">
        <v>17</v>
      </c>
      <c r="L1156" t="s">
        <v>18</v>
      </c>
      <c r="M1156" s="5">
        <v>13</v>
      </c>
      <c r="N1156">
        <v>4</v>
      </c>
      <c r="O1156">
        <v>3</v>
      </c>
    </row>
    <row r="1157" spans="2:15" x14ac:dyDescent="0.3">
      <c r="B1157">
        <v>36</v>
      </c>
      <c r="C1157" t="s">
        <v>18</v>
      </c>
      <c r="D1157">
        <v>559</v>
      </c>
      <c r="E1157">
        <v>12</v>
      </c>
      <c r="F1157">
        <v>1614</v>
      </c>
      <c r="G1157">
        <v>3</v>
      </c>
      <c r="H1157" t="s">
        <v>15</v>
      </c>
      <c r="I1157" t="s">
        <v>24</v>
      </c>
      <c r="J1157">
        <v>3</v>
      </c>
      <c r="K1157" t="s">
        <v>21</v>
      </c>
      <c r="L1157" t="s">
        <v>14</v>
      </c>
      <c r="M1157" s="5">
        <v>12</v>
      </c>
      <c r="N1157">
        <v>2</v>
      </c>
      <c r="O1157">
        <v>3</v>
      </c>
    </row>
    <row r="1158" spans="2:15" x14ac:dyDescent="0.3">
      <c r="B1158">
        <v>34</v>
      </c>
      <c r="C1158" t="s">
        <v>18</v>
      </c>
      <c r="D1158">
        <v>426</v>
      </c>
      <c r="E1158">
        <v>10</v>
      </c>
      <c r="F1158">
        <v>1615</v>
      </c>
      <c r="G1158">
        <v>3</v>
      </c>
      <c r="H1158" t="s">
        <v>19</v>
      </c>
      <c r="I1158" t="s">
        <v>24</v>
      </c>
      <c r="J1158">
        <v>4</v>
      </c>
      <c r="K1158" t="s">
        <v>23</v>
      </c>
      <c r="L1158" t="s">
        <v>18</v>
      </c>
      <c r="M1158" s="5">
        <v>13</v>
      </c>
      <c r="N1158">
        <v>1</v>
      </c>
      <c r="O1158">
        <v>3</v>
      </c>
    </row>
    <row r="1159" spans="2:15" x14ac:dyDescent="0.3">
      <c r="B1159">
        <v>49</v>
      </c>
      <c r="C1159" t="s">
        <v>18</v>
      </c>
      <c r="D1159">
        <v>722</v>
      </c>
      <c r="E1159">
        <v>25</v>
      </c>
      <c r="F1159">
        <v>1617</v>
      </c>
      <c r="G1159">
        <v>3</v>
      </c>
      <c r="H1159" t="s">
        <v>15</v>
      </c>
      <c r="I1159" t="s">
        <v>22</v>
      </c>
      <c r="J1159">
        <v>1</v>
      </c>
      <c r="K1159" t="s">
        <v>21</v>
      </c>
      <c r="L1159" t="s">
        <v>18</v>
      </c>
      <c r="M1159" s="5">
        <v>14</v>
      </c>
      <c r="N1159">
        <v>4</v>
      </c>
      <c r="O1159">
        <v>2</v>
      </c>
    </row>
    <row r="1160" spans="2:15" x14ac:dyDescent="0.3">
      <c r="B1160">
        <v>39</v>
      </c>
      <c r="C1160" t="s">
        <v>18</v>
      </c>
      <c r="D1160">
        <v>1387</v>
      </c>
      <c r="E1160">
        <v>10</v>
      </c>
      <c r="F1160">
        <v>1618</v>
      </c>
      <c r="G1160">
        <v>2</v>
      </c>
      <c r="H1160" t="s">
        <v>19</v>
      </c>
      <c r="I1160" t="s">
        <v>24</v>
      </c>
      <c r="J1160">
        <v>1</v>
      </c>
      <c r="K1160" t="s">
        <v>21</v>
      </c>
      <c r="L1160" t="s">
        <v>18</v>
      </c>
      <c r="M1160" s="5">
        <v>13</v>
      </c>
      <c r="N1160">
        <v>4</v>
      </c>
      <c r="O1160">
        <v>3</v>
      </c>
    </row>
    <row r="1161" spans="2:15" x14ac:dyDescent="0.3">
      <c r="B1161">
        <v>27</v>
      </c>
      <c r="C1161" t="s">
        <v>18</v>
      </c>
      <c r="D1161">
        <v>1302</v>
      </c>
      <c r="E1161">
        <v>19</v>
      </c>
      <c r="F1161">
        <v>1619</v>
      </c>
      <c r="G1161">
        <v>4</v>
      </c>
      <c r="H1161" t="s">
        <v>19</v>
      </c>
      <c r="I1161" t="s">
        <v>22</v>
      </c>
      <c r="J1161">
        <v>1</v>
      </c>
      <c r="K1161" t="s">
        <v>23</v>
      </c>
      <c r="L1161" t="s">
        <v>18</v>
      </c>
      <c r="M1161" s="5">
        <v>11</v>
      </c>
      <c r="N1161">
        <v>1</v>
      </c>
      <c r="O1161">
        <v>3</v>
      </c>
    </row>
    <row r="1162" spans="2:15" x14ac:dyDescent="0.3">
      <c r="B1162">
        <v>35</v>
      </c>
      <c r="C1162" t="s">
        <v>18</v>
      </c>
      <c r="D1162">
        <v>819</v>
      </c>
      <c r="E1162">
        <v>18</v>
      </c>
      <c r="F1162">
        <v>1621</v>
      </c>
      <c r="G1162">
        <v>2</v>
      </c>
      <c r="H1162" t="s">
        <v>19</v>
      </c>
      <c r="I1162" t="s">
        <v>20</v>
      </c>
      <c r="J1162">
        <v>1</v>
      </c>
      <c r="K1162" t="s">
        <v>21</v>
      </c>
      <c r="L1162" t="s">
        <v>18</v>
      </c>
      <c r="M1162" s="5">
        <v>11</v>
      </c>
      <c r="N1162">
        <v>4</v>
      </c>
      <c r="O1162">
        <v>3</v>
      </c>
    </row>
    <row r="1163" spans="2:15" x14ac:dyDescent="0.3">
      <c r="B1163">
        <v>28</v>
      </c>
      <c r="C1163" t="s">
        <v>18</v>
      </c>
      <c r="D1163">
        <v>580</v>
      </c>
      <c r="E1163">
        <v>27</v>
      </c>
      <c r="F1163">
        <v>1622</v>
      </c>
      <c r="G1163">
        <v>2</v>
      </c>
      <c r="H1163" t="s">
        <v>15</v>
      </c>
      <c r="I1163" t="s">
        <v>24</v>
      </c>
      <c r="J1163">
        <v>1</v>
      </c>
      <c r="K1163" t="s">
        <v>23</v>
      </c>
      <c r="L1163" t="s">
        <v>18</v>
      </c>
      <c r="M1163" s="5">
        <v>21</v>
      </c>
      <c r="N1163">
        <v>2</v>
      </c>
      <c r="O1163">
        <v>2</v>
      </c>
    </row>
    <row r="1164" spans="2:15" x14ac:dyDescent="0.3">
      <c r="B1164">
        <v>21</v>
      </c>
      <c r="C1164" t="s">
        <v>18</v>
      </c>
      <c r="D1164">
        <v>546</v>
      </c>
      <c r="E1164">
        <v>5</v>
      </c>
      <c r="F1164">
        <v>1623</v>
      </c>
      <c r="G1164">
        <v>3</v>
      </c>
      <c r="H1164" t="s">
        <v>19</v>
      </c>
      <c r="I1164" t="s">
        <v>20</v>
      </c>
      <c r="J1164">
        <v>4</v>
      </c>
      <c r="K1164" t="s">
        <v>17</v>
      </c>
      <c r="L1164" t="s">
        <v>18</v>
      </c>
      <c r="M1164" s="5">
        <v>18</v>
      </c>
      <c r="N1164">
        <v>3</v>
      </c>
      <c r="O1164">
        <v>3</v>
      </c>
    </row>
    <row r="1165" spans="2:15" x14ac:dyDescent="0.3">
      <c r="B1165">
        <v>18</v>
      </c>
      <c r="C1165" t="s">
        <v>14</v>
      </c>
      <c r="D1165">
        <v>544</v>
      </c>
      <c r="E1165">
        <v>3</v>
      </c>
      <c r="F1165">
        <v>1624</v>
      </c>
      <c r="G1165">
        <v>2</v>
      </c>
      <c r="H1165" t="s">
        <v>15</v>
      </c>
      <c r="I1165" t="s">
        <v>27</v>
      </c>
      <c r="J1165">
        <v>4</v>
      </c>
      <c r="K1165" t="s">
        <v>17</v>
      </c>
      <c r="L1165" t="s">
        <v>14</v>
      </c>
      <c r="M1165" s="5">
        <v>12</v>
      </c>
      <c r="N1165">
        <v>3</v>
      </c>
      <c r="O1165">
        <v>4</v>
      </c>
    </row>
    <row r="1166" spans="2:15" x14ac:dyDescent="0.3">
      <c r="B1166">
        <v>47</v>
      </c>
      <c r="C1166" t="s">
        <v>18</v>
      </c>
      <c r="D1166">
        <v>1176</v>
      </c>
      <c r="E1166">
        <v>26</v>
      </c>
      <c r="F1166">
        <v>1625</v>
      </c>
      <c r="G1166">
        <v>4</v>
      </c>
      <c r="H1166" t="s">
        <v>15</v>
      </c>
      <c r="I1166" t="s">
        <v>26</v>
      </c>
      <c r="J1166">
        <v>3</v>
      </c>
      <c r="K1166" t="s">
        <v>21</v>
      </c>
      <c r="L1166" t="s">
        <v>18</v>
      </c>
      <c r="M1166" s="5">
        <v>11</v>
      </c>
      <c r="N1166">
        <v>3</v>
      </c>
      <c r="O1166">
        <v>3</v>
      </c>
    </row>
    <row r="1167" spans="2:15" x14ac:dyDescent="0.3">
      <c r="B1167">
        <v>39</v>
      </c>
      <c r="C1167" t="s">
        <v>18</v>
      </c>
      <c r="D1167">
        <v>170</v>
      </c>
      <c r="E1167">
        <v>3</v>
      </c>
      <c r="F1167">
        <v>1627</v>
      </c>
      <c r="G1167">
        <v>3</v>
      </c>
      <c r="H1167" t="s">
        <v>19</v>
      </c>
      <c r="I1167" t="s">
        <v>22</v>
      </c>
      <c r="J1167">
        <v>3</v>
      </c>
      <c r="K1167" t="s">
        <v>23</v>
      </c>
      <c r="L1167" t="s">
        <v>18</v>
      </c>
      <c r="M1167" s="5">
        <v>15</v>
      </c>
      <c r="N1167">
        <v>4</v>
      </c>
      <c r="O1167">
        <v>3</v>
      </c>
    </row>
    <row r="1168" spans="2:15" x14ac:dyDescent="0.3">
      <c r="B1168">
        <v>40</v>
      </c>
      <c r="C1168" t="s">
        <v>18</v>
      </c>
      <c r="D1168">
        <v>884</v>
      </c>
      <c r="E1168">
        <v>15</v>
      </c>
      <c r="F1168">
        <v>1628</v>
      </c>
      <c r="G1168">
        <v>1</v>
      </c>
      <c r="H1168" t="s">
        <v>15</v>
      </c>
      <c r="I1168" t="s">
        <v>24</v>
      </c>
      <c r="J1168">
        <v>3</v>
      </c>
      <c r="K1168" t="s">
        <v>21</v>
      </c>
      <c r="L1168" t="s">
        <v>18</v>
      </c>
      <c r="M1168" s="5">
        <v>13</v>
      </c>
      <c r="N1168">
        <v>4</v>
      </c>
      <c r="O1168">
        <v>3</v>
      </c>
    </row>
    <row r="1169" spans="2:15" x14ac:dyDescent="0.3">
      <c r="B1169">
        <v>35</v>
      </c>
      <c r="C1169" t="s">
        <v>18</v>
      </c>
      <c r="D1169">
        <v>208</v>
      </c>
      <c r="E1169">
        <v>8</v>
      </c>
      <c r="F1169">
        <v>1630</v>
      </c>
      <c r="G1169">
        <v>3</v>
      </c>
      <c r="H1169" t="s">
        <v>15</v>
      </c>
      <c r="I1169" t="s">
        <v>25</v>
      </c>
      <c r="J1169">
        <v>3</v>
      </c>
      <c r="K1169" t="s">
        <v>21</v>
      </c>
      <c r="L1169" t="s">
        <v>18</v>
      </c>
      <c r="M1169" s="5">
        <v>12</v>
      </c>
      <c r="N1169">
        <v>4</v>
      </c>
      <c r="O1169">
        <v>3</v>
      </c>
    </row>
    <row r="1170" spans="2:15" x14ac:dyDescent="0.3">
      <c r="B1170">
        <v>37</v>
      </c>
      <c r="C1170" t="s">
        <v>18</v>
      </c>
      <c r="D1170">
        <v>671</v>
      </c>
      <c r="E1170">
        <v>19</v>
      </c>
      <c r="F1170">
        <v>1631</v>
      </c>
      <c r="G1170">
        <v>3</v>
      </c>
      <c r="H1170" t="s">
        <v>19</v>
      </c>
      <c r="I1170" t="s">
        <v>24</v>
      </c>
      <c r="J1170">
        <v>3</v>
      </c>
      <c r="K1170" t="s">
        <v>21</v>
      </c>
      <c r="L1170" t="s">
        <v>18</v>
      </c>
      <c r="M1170" s="5">
        <v>17</v>
      </c>
      <c r="N1170">
        <v>1</v>
      </c>
      <c r="O1170">
        <v>2</v>
      </c>
    </row>
    <row r="1171" spans="2:15" x14ac:dyDescent="0.3">
      <c r="B1171">
        <v>39</v>
      </c>
      <c r="C1171" t="s">
        <v>18</v>
      </c>
      <c r="D1171">
        <v>805.3360655737705</v>
      </c>
      <c r="E1171">
        <v>4</v>
      </c>
      <c r="F1171">
        <v>1633</v>
      </c>
      <c r="G1171">
        <v>1</v>
      </c>
      <c r="H1171" t="s">
        <v>15</v>
      </c>
      <c r="I1171" t="s">
        <v>24</v>
      </c>
      <c r="J1171">
        <v>3</v>
      </c>
      <c r="K1171" t="s">
        <v>17</v>
      </c>
      <c r="L1171" t="s">
        <v>18</v>
      </c>
      <c r="M1171" s="5">
        <v>13</v>
      </c>
      <c r="N1171">
        <v>4</v>
      </c>
      <c r="O1171">
        <v>1</v>
      </c>
    </row>
    <row r="1172" spans="2:15" x14ac:dyDescent="0.3">
      <c r="B1172">
        <v>45</v>
      </c>
      <c r="C1172" t="s">
        <v>18</v>
      </c>
      <c r="D1172">
        <v>1329</v>
      </c>
      <c r="E1172">
        <v>2</v>
      </c>
      <c r="F1172">
        <v>1635</v>
      </c>
      <c r="G1172">
        <v>4</v>
      </c>
      <c r="H1172" t="s">
        <v>15</v>
      </c>
      <c r="I1172" t="s">
        <v>24</v>
      </c>
      <c r="J1172">
        <v>4</v>
      </c>
      <c r="K1172" t="s">
        <v>23</v>
      </c>
      <c r="L1172" t="s">
        <v>18</v>
      </c>
      <c r="M1172" s="5">
        <v>19</v>
      </c>
      <c r="N1172">
        <v>1</v>
      </c>
      <c r="O1172">
        <v>3</v>
      </c>
    </row>
    <row r="1173" spans="2:15" x14ac:dyDescent="0.3">
      <c r="B1173">
        <v>38</v>
      </c>
      <c r="C1173" t="s">
        <v>18</v>
      </c>
      <c r="D1173">
        <v>397</v>
      </c>
      <c r="E1173">
        <v>2</v>
      </c>
      <c r="F1173">
        <v>1638</v>
      </c>
      <c r="G1173">
        <v>4</v>
      </c>
      <c r="H1173" t="s">
        <v>15</v>
      </c>
      <c r="I1173" t="s">
        <v>24</v>
      </c>
      <c r="J1173">
        <v>3</v>
      </c>
      <c r="K1173" t="s">
        <v>21</v>
      </c>
      <c r="L1173" t="s">
        <v>14</v>
      </c>
      <c r="M1173" s="5">
        <v>19</v>
      </c>
      <c r="N1173">
        <v>4</v>
      </c>
      <c r="O1173">
        <v>4</v>
      </c>
    </row>
    <row r="1174" spans="2:15" x14ac:dyDescent="0.3">
      <c r="B1174">
        <v>35</v>
      </c>
      <c r="C1174" t="s">
        <v>14</v>
      </c>
      <c r="D1174">
        <v>737</v>
      </c>
      <c r="E1174">
        <v>10</v>
      </c>
      <c r="F1174">
        <v>1639</v>
      </c>
      <c r="G1174">
        <v>4</v>
      </c>
      <c r="H1174" t="s">
        <v>19</v>
      </c>
      <c r="I1174" t="s">
        <v>16</v>
      </c>
      <c r="J1174">
        <v>1</v>
      </c>
      <c r="K1174" t="s">
        <v>21</v>
      </c>
      <c r="L1174" t="s">
        <v>18</v>
      </c>
      <c r="M1174" s="5">
        <v>17</v>
      </c>
      <c r="N1174">
        <v>3</v>
      </c>
      <c r="O1174">
        <v>3</v>
      </c>
    </row>
    <row r="1175" spans="2:15" x14ac:dyDescent="0.3">
      <c r="B1175">
        <v>37</v>
      </c>
      <c r="C1175" t="s">
        <v>18</v>
      </c>
      <c r="D1175">
        <v>1470</v>
      </c>
      <c r="E1175">
        <v>10</v>
      </c>
      <c r="F1175">
        <v>1640</v>
      </c>
      <c r="G1175">
        <v>2</v>
      </c>
      <c r="H1175" t="s">
        <v>15</v>
      </c>
      <c r="I1175" t="s">
        <v>20</v>
      </c>
      <c r="J1175">
        <v>2</v>
      </c>
      <c r="K1175" t="s">
        <v>21</v>
      </c>
      <c r="L1175" t="s">
        <v>18</v>
      </c>
      <c r="M1175" s="5">
        <v>11</v>
      </c>
      <c r="N1175">
        <v>1</v>
      </c>
      <c r="O1175">
        <v>1</v>
      </c>
    </row>
    <row r="1176" spans="2:15" x14ac:dyDescent="0.3">
      <c r="B1176">
        <v>40</v>
      </c>
      <c r="C1176" t="s">
        <v>18</v>
      </c>
      <c r="D1176">
        <v>448</v>
      </c>
      <c r="E1176">
        <v>16</v>
      </c>
      <c r="F1176">
        <v>1641</v>
      </c>
      <c r="G1176">
        <v>3</v>
      </c>
      <c r="H1176" t="s">
        <v>15</v>
      </c>
      <c r="I1176" t="s">
        <v>24</v>
      </c>
      <c r="J1176">
        <v>4</v>
      </c>
      <c r="K1176" t="s">
        <v>17</v>
      </c>
      <c r="L1176" t="s">
        <v>14</v>
      </c>
      <c r="M1176" s="5">
        <v>15</v>
      </c>
      <c r="N1176">
        <v>4</v>
      </c>
      <c r="O1176">
        <v>2</v>
      </c>
    </row>
    <row r="1177" spans="2:15" x14ac:dyDescent="0.3">
      <c r="B1177">
        <v>44</v>
      </c>
      <c r="C1177" t="s">
        <v>18</v>
      </c>
      <c r="D1177">
        <v>602</v>
      </c>
      <c r="E1177">
        <v>1</v>
      </c>
      <c r="F1177">
        <v>1642</v>
      </c>
      <c r="G1177">
        <v>1</v>
      </c>
      <c r="H1177" t="s">
        <v>19</v>
      </c>
      <c r="I1177" t="s">
        <v>29</v>
      </c>
      <c r="J1177">
        <v>4</v>
      </c>
      <c r="K1177" t="s">
        <v>21</v>
      </c>
      <c r="L1177" t="s">
        <v>14</v>
      </c>
      <c r="M1177" s="5">
        <v>11</v>
      </c>
      <c r="N1177">
        <v>3</v>
      </c>
      <c r="O1177">
        <v>3</v>
      </c>
    </row>
    <row r="1178" spans="2:15" x14ac:dyDescent="0.3">
      <c r="B1178">
        <v>48</v>
      </c>
      <c r="C1178" t="s">
        <v>18</v>
      </c>
      <c r="D1178">
        <v>365</v>
      </c>
      <c r="E1178">
        <v>4</v>
      </c>
      <c r="F1178">
        <v>1644</v>
      </c>
      <c r="G1178">
        <v>3</v>
      </c>
      <c r="H1178" t="s">
        <v>19</v>
      </c>
      <c r="I1178" t="s">
        <v>26</v>
      </c>
      <c r="J1178">
        <v>4</v>
      </c>
      <c r="K1178" t="s">
        <v>21</v>
      </c>
      <c r="L1178" t="s">
        <v>18</v>
      </c>
      <c r="M1178" s="5">
        <v>25</v>
      </c>
      <c r="N1178">
        <v>2</v>
      </c>
      <c r="O1178">
        <v>3</v>
      </c>
    </row>
    <row r="1179" spans="2:15" x14ac:dyDescent="0.3">
      <c r="B1179">
        <v>35</v>
      </c>
      <c r="C1179" t="s">
        <v>14</v>
      </c>
      <c r="D1179">
        <v>763</v>
      </c>
      <c r="E1179">
        <v>15</v>
      </c>
      <c r="F1179">
        <v>1645</v>
      </c>
      <c r="G1179">
        <v>1</v>
      </c>
      <c r="H1179" t="s">
        <v>19</v>
      </c>
      <c r="I1179" t="s">
        <v>16</v>
      </c>
      <c r="J1179">
        <v>4</v>
      </c>
      <c r="K1179" t="s">
        <v>23</v>
      </c>
      <c r="L1179" t="s">
        <v>14</v>
      </c>
      <c r="M1179" s="5">
        <v>14</v>
      </c>
      <c r="N1179">
        <v>4</v>
      </c>
      <c r="O1179">
        <v>2</v>
      </c>
    </row>
    <row r="1180" spans="2:15" x14ac:dyDescent="0.3">
      <c r="B1180">
        <v>24</v>
      </c>
      <c r="C1180" t="s">
        <v>18</v>
      </c>
      <c r="D1180">
        <v>567</v>
      </c>
      <c r="E1180">
        <v>2</v>
      </c>
      <c r="F1180">
        <v>1646</v>
      </c>
      <c r="G1180">
        <v>1</v>
      </c>
      <c r="H1180" t="s">
        <v>15</v>
      </c>
      <c r="I1180" t="s">
        <v>20</v>
      </c>
      <c r="J1180">
        <v>4</v>
      </c>
      <c r="K1180" t="s">
        <v>17</v>
      </c>
      <c r="L1180" t="s">
        <v>14</v>
      </c>
      <c r="M1180" s="5">
        <v>13</v>
      </c>
      <c r="N1180">
        <v>3</v>
      </c>
      <c r="O1180">
        <v>3</v>
      </c>
    </row>
    <row r="1181" spans="2:15" x14ac:dyDescent="0.3">
      <c r="B1181">
        <v>27</v>
      </c>
      <c r="C1181" t="s">
        <v>18</v>
      </c>
      <c r="D1181">
        <v>486</v>
      </c>
      <c r="E1181">
        <v>8</v>
      </c>
      <c r="F1181">
        <v>1647</v>
      </c>
      <c r="G1181">
        <v>2</v>
      </c>
      <c r="H1181" t="s">
        <v>15</v>
      </c>
      <c r="I1181" t="s">
        <v>20</v>
      </c>
      <c r="J1181">
        <v>3</v>
      </c>
      <c r="K1181" t="s">
        <v>21</v>
      </c>
      <c r="L1181" t="s">
        <v>18</v>
      </c>
      <c r="M1181" s="5">
        <v>17</v>
      </c>
      <c r="N1181">
        <v>1</v>
      </c>
      <c r="O1181">
        <v>3</v>
      </c>
    </row>
    <row r="1182" spans="2:15" x14ac:dyDescent="0.3">
      <c r="B1182">
        <v>27</v>
      </c>
      <c r="C1182" t="s">
        <v>18</v>
      </c>
      <c r="D1182">
        <v>591</v>
      </c>
      <c r="E1182">
        <v>2</v>
      </c>
      <c r="F1182">
        <v>1648</v>
      </c>
      <c r="G1182">
        <v>4</v>
      </c>
      <c r="H1182" t="s">
        <v>19</v>
      </c>
      <c r="I1182" t="s">
        <v>20</v>
      </c>
      <c r="J1182">
        <v>4</v>
      </c>
      <c r="K1182" t="s">
        <v>17</v>
      </c>
      <c r="L1182" t="s">
        <v>18</v>
      </c>
      <c r="M1182" s="5">
        <v>13</v>
      </c>
      <c r="N1182">
        <v>3</v>
      </c>
      <c r="O1182">
        <v>2</v>
      </c>
    </row>
    <row r="1183" spans="2:15" x14ac:dyDescent="0.3">
      <c r="B1183">
        <v>40</v>
      </c>
      <c r="C1183" t="s">
        <v>14</v>
      </c>
      <c r="D1183">
        <v>1329</v>
      </c>
      <c r="E1183">
        <v>7</v>
      </c>
      <c r="F1183">
        <v>1649</v>
      </c>
      <c r="G1183">
        <v>1</v>
      </c>
      <c r="H1183" t="s">
        <v>19</v>
      </c>
      <c r="I1183" t="s">
        <v>22</v>
      </c>
      <c r="J1183">
        <v>1</v>
      </c>
      <c r="K1183" t="s">
        <v>17</v>
      </c>
      <c r="L1183" t="s">
        <v>14</v>
      </c>
      <c r="M1183" s="5">
        <v>14</v>
      </c>
      <c r="N1183">
        <v>2</v>
      </c>
      <c r="O1183">
        <v>1</v>
      </c>
    </row>
    <row r="1184" spans="2:15" x14ac:dyDescent="0.3">
      <c r="B1184">
        <v>29</v>
      </c>
      <c r="C1184" t="s">
        <v>18</v>
      </c>
      <c r="D1184">
        <v>469</v>
      </c>
      <c r="E1184">
        <v>10</v>
      </c>
      <c r="F1184">
        <v>1650</v>
      </c>
      <c r="G1184">
        <v>3</v>
      </c>
      <c r="H1184" t="s">
        <v>19</v>
      </c>
      <c r="I1184" t="s">
        <v>16</v>
      </c>
      <c r="J1184">
        <v>3</v>
      </c>
      <c r="K1184" t="s">
        <v>17</v>
      </c>
      <c r="L1184" t="s">
        <v>18</v>
      </c>
      <c r="M1184" s="5">
        <v>14.945945945945946</v>
      </c>
      <c r="N1184">
        <v>3</v>
      </c>
      <c r="O1184">
        <v>3</v>
      </c>
    </row>
    <row r="1185" spans="2:15" x14ac:dyDescent="0.3">
      <c r="B1185">
        <v>36</v>
      </c>
      <c r="C1185" t="s">
        <v>18</v>
      </c>
      <c r="D1185">
        <v>711</v>
      </c>
      <c r="E1185">
        <v>5</v>
      </c>
      <c r="F1185">
        <v>1651</v>
      </c>
      <c r="G1185">
        <v>2</v>
      </c>
      <c r="H1185" t="s">
        <v>15</v>
      </c>
      <c r="I1185" t="s">
        <v>25</v>
      </c>
      <c r="J1185">
        <v>1</v>
      </c>
      <c r="K1185" t="s">
        <v>21</v>
      </c>
      <c r="L1185" t="s">
        <v>18</v>
      </c>
      <c r="M1185" s="5">
        <v>15.69811320754717</v>
      </c>
      <c r="N1185">
        <v>3</v>
      </c>
      <c r="O1185">
        <v>3</v>
      </c>
    </row>
    <row r="1186" spans="2:15" x14ac:dyDescent="0.3">
      <c r="B1186">
        <v>25</v>
      </c>
      <c r="C1186" t="s">
        <v>18</v>
      </c>
      <c r="D1186">
        <v>772</v>
      </c>
      <c r="E1186">
        <v>2</v>
      </c>
      <c r="F1186">
        <v>1653</v>
      </c>
      <c r="G1186">
        <v>4</v>
      </c>
      <c r="H1186" t="s">
        <v>19</v>
      </c>
      <c r="I1186" t="s">
        <v>24</v>
      </c>
      <c r="J1186">
        <v>3</v>
      </c>
      <c r="K1186" t="s">
        <v>23</v>
      </c>
      <c r="L1186" t="s">
        <v>18</v>
      </c>
      <c r="M1186" s="5">
        <v>15.345132743362832</v>
      </c>
      <c r="N1186">
        <v>3</v>
      </c>
      <c r="O1186">
        <v>3</v>
      </c>
    </row>
    <row r="1187" spans="2:15" x14ac:dyDescent="0.3">
      <c r="B1187">
        <v>39</v>
      </c>
      <c r="C1187" t="s">
        <v>18</v>
      </c>
      <c r="D1187">
        <v>492</v>
      </c>
      <c r="E1187">
        <v>12</v>
      </c>
      <c r="F1187">
        <v>1654</v>
      </c>
      <c r="G1187">
        <v>4</v>
      </c>
      <c r="H1187" t="s">
        <v>19</v>
      </c>
      <c r="I1187" t="s">
        <v>24</v>
      </c>
      <c r="J1187">
        <v>2</v>
      </c>
      <c r="K1187" t="s">
        <v>21</v>
      </c>
      <c r="L1187" t="s">
        <v>18</v>
      </c>
      <c r="M1187" s="5">
        <v>15.345132743362832</v>
      </c>
      <c r="N1187">
        <v>3</v>
      </c>
      <c r="O1187">
        <v>3</v>
      </c>
    </row>
    <row r="1188" spans="2:15" x14ac:dyDescent="0.3">
      <c r="B1188">
        <v>49</v>
      </c>
      <c r="C1188" t="s">
        <v>18</v>
      </c>
      <c r="D1188">
        <v>301</v>
      </c>
      <c r="E1188">
        <v>22</v>
      </c>
      <c r="F1188">
        <v>1655</v>
      </c>
      <c r="G1188">
        <v>1</v>
      </c>
      <c r="H1188" t="s">
        <v>15</v>
      </c>
      <c r="I1188" t="s">
        <v>28</v>
      </c>
      <c r="J1188">
        <v>2</v>
      </c>
      <c r="K1188" t="s">
        <v>21</v>
      </c>
      <c r="L1188" t="s">
        <v>18</v>
      </c>
      <c r="M1188" s="5">
        <v>15.079365079365079</v>
      </c>
      <c r="N1188">
        <v>2</v>
      </c>
      <c r="O1188">
        <v>3</v>
      </c>
    </row>
    <row r="1189" spans="2:15" x14ac:dyDescent="0.3">
      <c r="B1189">
        <v>50</v>
      </c>
      <c r="C1189" t="s">
        <v>18</v>
      </c>
      <c r="D1189">
        <v>813</v>
      </c>
      <c r="E1189">
        <v>17</v>
      </c>
      <c r="F1189">
        <v>1656</v>
      </c>
      <c r="G1189">
        <v>4</v>
      </c>
      <c r="H1189" t="s">
        <v>15</v>
      </c>
      <c r="I1189" t="s">
        <v>28</v>
      </c>
      <c r="J1189">
        <v>1</v>
      </c>
      <c r="K1189" t="s">
        <v>23</v>
      </c>
      <c r="L1189" t="s">
        <v>18</v>
      </c>
      <c r="M1189" s="5">
        <v>15.079365079365079</v>
      </c>
      <c r="N1189">
        <v>3</v>
      </c>
      <c r="O1189">
        <v>3</v>
      </c>
    </row>
    <row r="1190" spans="2:15" x14ac:dyDescent="0.3">
      <c r="B1190">
        <v>20</v>
      </c>
      <c r="C1190" t="s">
        <v>18</v>
      </c>
      <c r="D1190">
        <v>1141</v>
      </c>
      <c r="E1190">
        <v>2</v>
      </c>
      <c r="F1190">
        <v>1657</v>
      </c>
      <c r="G1190">
        <v>3</v>
      </c>
      <c r="H1190" t="s">
        <v>15</v>
      </c>
      <c r="I1190" t="s">
        <v>27</v>
      </c>
      <c r="J1190">
        <v>3</v>
      </c>
      <c r="K1190" t="s">
        <v>17</v>
      </c>
      <c r="L1190" t="s">
        <v>18</v>
      </c>
      <c r="M1190" s="5">
        <v>19</v>
      </c>
      <c r="N1190">
        <v>1</v>
      </c>
      <c r="O1190">
        <v>3</v>
      </c>
    </row>
    <row r="1191" spans="2:15" x14ac:dyDescent="0.3">
      <c r="B1191">
        <v>34</v>
      </c>
      <c r="C1191" t="s">
        <v>18</v>
      </c>
      <c r="D1191">
        <v>1130</v>
      </c>
      <c r="E1191">
        <v>3</v>
      </c>
      <c r="F1191">
        <v>1658</v>
      </c>
      <c r="G1191">
        <v>4</v>
      </c>
      <c r="H1191" t="s">
        <v>15</v>
      </c>
      <c r="I1191" t="s">
        <v>20</v>
      </c>
      <c r="J1191">
        <v>2</v>
      </c>
      <c r="K1191" t="s">
        <v>23</v>
      </c>
      <c r="L1191" t="s">
        <v>18</v>
      </c>
      <c r="M1191" s="5">
        <v>12</v>
      </c>
      <c r="N1191">
        <v>3</v>
      </c>
      <c r="O1191">
        <v>3</v>
      </c>
    </row>
    <row r="1192" spans="2:15" x14ac:dyDescent="0.3">
      <c r="B1192">
        <v>36</v>
      </c>
      <c r="C1192" t="s">
        <v>18</v>
      </c>
      <c r="D1192">
        <v>311</v>
      </c>
      <c r="E1192">
        <v>7</v>
      </c>
      <c r="F1192">
        <v>1659</v>
      </c>
      <c r="G1192">
        <v>1</v>
      </c>
      <c r="H1192" t="s">
        <v>19</v>
      </c>
      <c r="I1192" t="s">
        <v>22</v>
      </c>
      <c r="J1192">
        <v>2</v>
      </c>
      <c r="K1192" t="s">
        <v>17</v>
      </c>
      <c r="L1192" t="s">
        <v>18</v>
      </c>
      <c r="M1192" s="5">
        <v>11</v>
      </c>
      <c r="N1192">
        <v>3</v>
      </c>
      <c r="O1192">
        <v>3</v>
      </c>
    </row>
    <row r="1193" spans="2:15" x14ac:dyDescent="0.3">
      <c r="B1193">
        <v>49</v>
      </c>
      <c r="C1193" t="s">
        <v>18</v>
      </c>
      <c r="D1193">
        <v>465</v>
      </c>
      <c r="E1193">
        <v>6</v>
      </c>
      <c r="F1193">
        <v>1661</v>
      </c>
      <c r="G1193">
        <v>3</v>
      </c>
      <c r="H1193" t="s">
        <v>15</v>
      </c>
      <c r="I1193" t="s">
        <v>25</v>
      </c>
      <c r="J1193">
        <v>3</v>
      </c>
      <c r="K1193" t="s">
        <v>21</v>
      </c>
      <c r="L1193" t="s">
        <v>14</v>
      </c>
      <c r="M1193" s="5">
        <v>19</v>
      </c>
      <c r="N1193">
        <v>2</v>
      </c>
      <c r="O1193">
        <v>3</v>
      </c>
    </row>
    <row r="1194" spans="2:15" x14ac:dyDescent="0.3">
      <c r="B1194">
        <v>36</v>
      </c>
      <c r="C1194" t="s">
        <v>18</v>
      </c>
      <c r="D1194">
        <v>894</v>
      </c>
      <c r="E1194">
        <v>1</v>
      </c>
      <c r="F1194">
        <v>1662</v>
      </c>
      <c r="G1194">
        <v>4</v>
      </c>
      <c r="H1194" t="s">
        <v>15</v>
      </c>
      <c r="I1194" t="s">
        <v>24</v>
      </c>
      <c r="J1194">
        <v>3</v>
      </c>
      <c r="K1194" t="s">
        <v>21</v>
      </c>
      <c r="L1194" t="s">
        <v>18</v>
      </c>
      <c r="M1194" s="5">
        <v>15</v>
      </c>
      <c r="N1194">
        <v>3</v>
      </c>
      <c r="O1194">
        <v>3</v>
      </c>
    </row>
    <row r="1195" spans="2:15" x14ac:dyDescent="0.3">
      <c r="B1195">
        <v>36</v>
      </c>
      <c r="C1195" t="s">
        <v>18</v>
      </c>
      <c r="D1195">
        <v>1040</v>
      </c>
      <c r="E1195">
        <v>3</v>
      </c>
      <c r="F1195">
        <v>1664</v>
      </c>
      <c r="G1195">
        <v>4</v>
      </c>
      <c r="H1195" t="s">
        <v>19</v>
      </c>
      <c r="I1195" t="s">
        <v>25</v>
      </c>
      <c r="J1195">
        <v>1</v>
      </c>
      <c r="K1195" t="s">
        <v>23</v>
      </c>
      <c r="L1195" t="s">
        <v>18</v>
      </c>
      <c r="M1195" s="5">
        <v>20</v>
      </c>
      <c r="N1195">
        <v>1</v>
      </c>
      <c r="O1195">
        <v>3</v>
      </c>
    </row>
    <row r="1196" spans="2:15" x14ac:dyDescent="0.3">
      <c r="B1196">
        <v>54</v>
      </c>
      <c r="C1196" t="s">
        <v>18</v>
      </c>
      <c r="D1196">
        <v>584</v>
      </c>
      <c r="E1196">
        <v>22</v>
      </c>
      <c r="F1196">
        <v>1665</v>
      </c>
      <c r="G1196">
        <v>2</v>
      </c>
      <c r="H1196" t="s">
        <v>15</v>
      </c>
      <c r="I1196" t="s">
        <v>26</v>
      </c>
      <c r="J1196">
        <v>3</v>
      </c>
      <c r="K1196" t="s">
        <v>21</v>
      </c>
      <c r="L1196" t="s">
        <v>18</v>
      </c>
      <c r="M1196" s="5">
        <v>25</v>
      </c>
      <c r="N1196">
        <v>3</v>
      </c>
      <c r="O1196">
        <v>3</v>
      </c>
    </row>
    <row r="1197" spans="2:15" x14ac:dyDescent="0.3">
      <c r="B1197">
        <v>43</v>
      </c>
      <c r="C1197" t="s">
        <v>18</v>
      </c>
      <c r="D1197">
        <v>1291</v>
      </c>
      <c r="E1197">
        <v>15</v>
      </c>
      <c r="F1197">
        <v>1666</v>
      </c>
      <c r="G1197">
        <v>3</v>
      </c>
      <c r="H1197" t="s">
        <v>19</v>
      </c>
      <c r="I1197" t="s">
        <v>28</v>
      </c>
      <c r="J1197">
        <v>3</v>
      </c>
      <c r="K1197" t="s">
        <v>21</v>
      </c>
      <c r="L1197" t="s">
        <v>18</v>
      </c>
      <c r="M1197" s="5">
        <v>24</v>
      </c>
      <c r="N1197">
        <v>1</v>
      </c>
      <c r="O1197">
        <v>3</v>
      </c>
    </row>
    <row r="1198" spans="2:15" x14ac:dyDescent="0.3">
      <c r="B1198">
        <v>35</v>
      </c>
      <c r="C1198" t="s">
        <v>14</v>
      </c>
      <c r="D1198">
        <v>880</v>
      </c>
      <c r="E1198">
        <v>12</v>
      </c>
      <c r="F1198">
        <v>1667</v>
      </c>
      <c r="G1198">
        <v>4</v>
      </c>
      <c r="H1198" t="s">
        <v>19</v>
      </c>
      <c r="I1198" t="s">
        <v>16</v>
      </c>
      <c r="J1198">
        <v>4</v>
      </c>
      <c r="K1198" t="s">
        <v>17</v>
      </c>
      <c r="L1198" t="s">
        <v>14</v>
      </c>
      <c r="M1198" s="5">
        <v>24</v>
      </c>
      <c r="N1198">
        <v>1</v>
      </c>
      <c r="O1198">
        <v>4</v>
      </c>
    </row>
    <row r="1199" spans="2:15" x14ac:dyDescent="0.3">
      <c r="B1199">
        <v>38</v>
      </c>
      <c r="C1199" t="s">
        <v>18</v>
      </c>
      <c r="D1199">
        <v>1189</v>
      </c>
      <c r="E1199">
        <v>1</v>
      </c>
      <c r="F1199">
        <v>1668</v>
      </c>
      <c r="G1199">
        <v>4</v>
      </c>
      <c r="H1199" t="s">
        <v>19</v>
      </c>
      <c r="I1199" t="s">
        <v>20</v>
      </c>
      <c r="J1199">
        <v>4</v>
      </c>
      <c r="K1199" t="s">
        <v>21</v>
      </c>
      <c r="L1199" t="s">
        <v>18</v>
      </c>
      <c r="M1199" s="5">
        <v>15</v>
      </c>
      <c r="N1199">
        <v>4</v>
      </c>
      <c r="O1199">
        <v>4</v>
      </c>
    </row>
    <row r="1200" spans="2:15" x14ac:dyDescent="0.3">
      <c r="B1200">
        <v>29</v>
      </c>
      <c r="C1200" t="s">
        <v>18</v>
      </c>
      <c r="D1200">
        <v>991</v>
      </c>
      <c r="E1200">
        <v>5</v>
      </c>
      <c r="F1200">
        <v>1669</v>
      </c>
      <c r="G1200">
        <v>1</v>
      </c>
      <c r="H1200" t="s">
        <v>19</v>
      </c>
      <c r="I1200" t="s">
        <v>16</v>
      </c>
      <c r="J1200">
        <v>2</v>
      </c>
      <c r="K1200" t="s">
        <v>23</v>
      </c>
      <c r="L1200" t="s">
        <v>14</v>
      </c>
      <c r="M1200" s="5">
        <v>13</v>
      </c>
      <c r="N1200">
        <v>2</v>
      </c>
      <c r="O1200">
        <v>2</v>
      </c>
    </row>
    <row r="1201" spans="2:15" x14ac:dyDescent="0.3">
      <c r="B1201">
        <v>33</v>
      </c>
      <c r="C1201" t="s">
        <v>18</v>
      </c>
      <c r="D1201">
        <v>392</v>
      </c>
      <c r="E1201">
        <v>2</v>
      </c>
      <c r="F1201">
        <v>1670</v>
      </c>
      <c r="G1201">
        <v>4</v>
      </c>
      <c r="H1201" t="s">
        <v>19</v>
      </c>
      <c r="I1201" t="s">
        <v>16</v>
      </c>
      <c r="J1201">
        <v>4</v>
      </c>
      <c r="K1201" t="s">
        <v>23</v>
      </c>
      <c r="L1201" t="s">
        <v>18</v>
      </c>
      <c r="M1201" s="5">
        <v>14</v>
      </c>
      <c r="N1201">
        <v>3</v>
      </c>
      <c r="O1201">
        <v>3</v>
      </c>
    </row>
    <row r="1202" spans="2:15" x14ac:dyDescent="0.3">
      <c r="B1202">
        <v>32</v>
      </c>
      <c r="C1202" t="s">
        <v>18</v>
      </c>
      <c r="D1202">
        <v>977</v>
      </c>
      <c r="E1202">
        <v>2</v>
      </c>
      <c r="F1202">
        <v>1671</v>
      </c>
      <c r="G1202">
        <v>4</v>
      </c>
      <c r="H1202" t="s">
        <v>19</v>
      </c>
      <c r="I1202" t="s">
        <v>20</v>
      </c>
      <c r="J1202">
        <v>2</v>
      </c>
      <c r="K1202" t="s">
        <v>23</v>
      </c>
      <c r="L1202" t="s">
        <v>18</v>
      </c>
      <c r="M1202" s="5">
        <v>13</v>
      </c>
      <c r="N1202">
        <v>3</v>
      </c>
      <c r="O1202">
        <v>2</v>
      </c>
    </row>
    <row r="1203" spans="2:15" x14ac:dyDescent="0.3">
      <c r="B1203">
        <v>31</v>
      </c>
      <c r="C1203" t="s">
        <v>18</v>
      </c>
      <c r="D1203">
        <v>787.54826254826253</v>
      </c>
      <c r="E1203">
        <v>5</v>
      </c>
      <c r="F1203">
        <v>1673</v>
      </c>
      <c r="G1203">
        <v>1</v>
      </c>
      <c r="H1203" t="s">
        <v>15</v>
      </c>
      <c r="I1203" t="s">
        <v>16</v>
      </c>
      <c r="J1203">
        <v>4</v>
      </c>
      <c r="K1203" t="s">
        <v>21</v>
      </c>
      <c r="L1203" t="s">
        <v>18</v>
      </c>
      <c r="M1203" s="5">
        <v>11</v>
      </c>
      <c r="N1203">
        <v>1</v>
      </c>
      <c r="O1203">
        <v>3</v>
      </c>
    </row>
    <row r="1204" spans="2:15" x14ac:dyDescent="0.3">
      <c r="B1204">
        <v>49</v>
      </c>
      <c r="C1204" t="s">
        <v>18</v>
      </c>
      <c r="D1204">
        <v>464</v>
      </c>
      <c r="E1204">
        <v>16</v>
      </c>
      <c r="F1204">
        <v>1674</v>
      </c>
      <c r="G1204">
        <v>4</v>
      </c>
      <c r="H1204" t="s">
        <v>15</v>
      </c>
      <c r="I1204" t="s">
        <v>22</v>
      </c>
      <c r="J1204">
        <v>1</v>
      </c>
      <c r="K1204" t="s">
        <v>23</v>
      </c>
      <c r="L1204" t="s">
        <v>14</v>
      </c>
      <c r="M1204" s="5">
        <v>16</v>
      </c>
      <c r="N1204">
        <v>2</v>
      </c>
      <c r="O1204">
        <v>2</v>
      </c>
    </row>
    <row r="1205" spans="2:15" x14ac:dyDescent="0.3">
      <c r="B1205">
        <v>38</v>
      </c>
      <c r="C1205" t="s">
        <v>18</v>
      </c>
      <c r="D1205">
        <v>148</v>
      </c>
      <c r="E1205">
        <v>2</v>
      </c>
      <c r="F1205">
        <v>1675</v>
      </c>
      <c r="G1205">
        <v>4</v>
      </c>
      <c r="H1205" t="s">
        <v>15</v>
      </c>
      <c r="I1205" t="s">
        <v>22</v>
      </c>
      <c r="J1205">
        <v>2</v>
      </c>
      <c r="K1205" t="s">
        <v>17</v>
      </c>
      <c r="L1205" t="s">
        <v>18</v>
      </c>
      <c r="M1205" s="5">
        <v>22</v>
      </c>
      <c r="N1205">
        <v>2</v>
      </c>
      <c r="O1205">
        <v>3</v>
      </c>
    </row>
    <row r="1206" spans="2:15" x14ac:dyDescent="0.3">
      <c r="B1206">
        <v>47</v>
      </c>
      <c r="C1206" t="s">
        <v>18</v>
      </c>
      <c r="D1206">
        <v>1225</v>
      </c>
      <c r="E1206">
        <v>2</v>
      </c>
      <c r="F1206">
        <v>1676</v>
      </c>
      <c r="G1206">
        <v>2</v>
      </c>
      <c r="H1206" t="s">
        <v>15</v>
      </c>
      <c r="I1206" t="s">
        <v>26</v>
      </c>
      <c r="J1206">
        <v>2</v>
      </c>
      <c r="K1206" t="s">
        <v>23</v>
      </c>
      <c r="L1206" t="s">
        <v>18</v>
      </c>
      <c r="M1206" s="5">
        <v>14</v>
      </c>
      <c r="N1206">
        <v>3</v>
      </c>
      <c r="O1206">
        <v>3</v>
      </c>
    </row>
    <row r="1207" spans="2:15" x14ac:dyDescent="0.3">
      <c r="B1207">
        <v>49</v>
      </c>
      <c r="C1207" t="s">
        <v>18</v>
      </c>
      <c r="D1207">
        <v>809</v>
      </c>
      <c r="E1207">
        <v>1</v>
      </c>
      <c r="F1207">
        <v>1677</v>
      </c>
      <c r="G1207">
        <v>3</v>
      </c>
      <c r="H1207" t="s">
        <v>19</v>
      </c>
      <c r="I1207" t="s">
        <v>26</v>
      </c>
      <c r="J1207">
        <v>3</v>
      </c>
      <c r="K1207" t="s">
        <v>17</v>
      </c>
      <c r="L1207" t="s">
        <v>18</v>
      </c>
      <c r="M1207" s="5">
        <v>14</v>
      </c>
      <c r="N1207">
        <v>1</v>
      </c>
      <c r="O1207">
        <v>3</v>
      </c>
    </row>
    <row r="1208" spans="2:15" x14ac:dyDescent="0.3">
      <c r="B1208">
        <v>41</v>
      </c>
      <c r="C1208" t="s">
        <v>18</v>
      </c>
      <c r="D1208">
        <v>1206</v>
      </c>
      <c r="E1208">
        <v>23</v>
      </c>
      <c r="F1208">
        <v>1678</v>
      </c>
      <c r="G1208">
        <v>4</v>
      </c>
      <c r="H1208" t="s">
        <v>19</v>
      </c>
      <c r="I1208" t="s">
        <v>16</v>
      </c>
      <c r="J1208">
        <v>3</v>
      </c>
      <c r="K1208" t="s">
        <v>17</v>
      </c>
      <c r="L1208" t="s">
        <v>14</v>
      </c>
      <c r="M1208" s="5">
        <v>16</v>
      </c>
      <c r="N1208">
        <v>4</v>
      </c>
      <c r="O1208">
        <v>3</v>
      </c>
    </row>
    <row r="1209" spans="2:15" x14ac:dyDescent="0.3">
      <c r="B1209">
        <v>20</v>
      </c>
      <c r="C1209" t="s">
        <v>18</v>
      </c>
      <c r="D1209">
        <v>727</v>
      </c>
      <c r="E1209">
        <v>9</v>
      </c>
      <c r="F1209">
        <v>1680</v>
      </c>
      <c r="G1209">
        <v>4</v>
      </c>
      <c r="H1209" t="s">
        <v>19</v>
      </c>
      <c r="I1209" t="s">
        <v>27</v>
      </c>
      <c r="J1209">
        <v>1</v>
      </c>
      <c r="K1209" t="s">
        <v>17</v>
      </c>
      <c r="L1209" t="s">
        <v>18</v>
      </c>
      <c r="M1209" s="5">
        <v>11</v>
      </c>
      <c r="N1209">
        <v>1</v>
      </c>
      <c r="O1209">
        <v>3</v>
      </c>
    </row>
    <row r="1210" spans="2:15" x14ac:dyDescent="0.3">
      <c r="B1210">
        <v>33</v>
      </c>
      <c r="C1210" t="s">
        <v>18</v>
      </c>
      <c r="D1210">
        <v>530</v>
      </c>
      <c r="E1210">
        <v>16</v>
      </c>
      <c r="F1210">
        <v>1681</v>
      </c>
      <c r="G1210">
        <v>3</v>
      </c>
      <c r="H1210" t="s">
        <v>15</v>
      </c>
      <c r="I1210" t="s">
        <v>16</v>
      </c>
      <c r="J1210">
        <v>4</v>
      </c>
      <c r="K1210" t="s">
        <v>23</v>
      </c>
      <c r="L1210" t="s">
        <v>14</v>
      </c>
      <c r="M1210" s="5">
        <v>25</v>
      </c>
      <c r="N1210">
        <v>3</v>
      </c>
      <c r="O1210">
        <v>3</v>
      </c>
    </row>
    <row r="1211" spans="2:15" x14ac:dyDescent="0.3">
      <c r="B1211">
        <v>36</v>
      </c>
      <c r="C1211" t="s">
        <v>18</v>
      </c>
      <c r="D1211">
        <v>1351</v>
      </c>
      <c r="E1211">
        <v>26</v>
      </c>
      <c r="F1211">
        <v>1682</v>
      </c>
      <c r="G1211">
        <v>1</v>
      </c>
      <c r="H1211" t="s">
        <v>19</v>
      </c>
      <c r="I1211" t="s">
        <v>25</v>
      </c>
      <c r="J1211">
        <v>3</v>
      </c>
      <c r="K1211" t="s">
        <v>21</v>
      </c>
      <c r="L1211" t="s">
        <v>18</v>
      </c>
      <c r="M1211" s="5">
        <v>14</v>
      </c>
      <c r="N1211">
        <v>2</v>
      </c>
      <c r="O1211">
        <v>2</v>
      </c>
    </row>
    <row r="1212" spans="2:15" x14ac:dyDescent="0.3">
      <c r="B1212">
        <v>44</v>
      </c>
      <c r="C1212" t="s">
        <v>18</v>
      </c>
      <c r="D1212">
        <v>528</v>
      </c>
      <c r="E1212">
        <v>1</v>
      </c>
      <c r="F1212">
        <v>1683</v>
      </c>
      <c r="G1212">
        <v>3</v>
      </c>
      <c r="H1212" t="s">
        <v>15</v>
      </c>
      <c r="I1212" t="s">
        <v>29</v>
      </c>
      <c r="J1212">
        <v>4</v>
      </c>
      <c r="K1212" t="s">
        <v>23</v>
      </c>
      <c r="L1212" t="s">
        <v>14</v>
      </c>
      <c r="M1212" s="5">
        <v>18</v>
      </c>
      <c r="N1212">
        <v>1</v>
      </c>
      <c r="O1212">
        <v>3</v>
      </c>
    </row>
    <row r="1213" spans="2:15" x14ac:dyDescent="0.3">
      <c r="B1213">
        <v>23</v>
      </c>
      <c r="C1213" t="s">
        <v>14</v>
      </c>
      <c r="D1213">
        <v>776.33181818181822</v>
      </c>
      <c r="E1213">
        <v>8</v>
      </c>
      <c r="F1213">
        <v>1684</v>
      </c>
      <c r="G1213">
        <v>4</v>
      </c>
      <c r="H1213" t="s">
        <v>19</v>
      </c>
      <c r="I1213" t="s">
        <v>22</v>
      </c>
      <c r="J1213">
        <v>3</v>
      </c>
      <c r="K1213" t="s">
        <v>17</v>
      </c>
      <c r="L1213" t="s">
        <v>14</v>
      </c>
      <c r="M1213" s="5">
        <v>15.173076923076923</v>
      </c>
      <c r="N1213">
        <v>1</v>
      </c>
      <c r="O1213">
        <v>3</v>
      </c>
    </row>
    <row r="1214" spans="2:15" x14ac:dyDescent="0.3">
      <c r="B1214">
        <v>38</v>
      </c>
      <c r="C1214" t="s">
        <v>18</v>
      </c>
      <c r="D1214">
        <v>1495</v>
      </c>
      <c r="E1214">
        <v>4</v>
      </c>
      <c r="F1214">
        <v>1687</v>
      </c>
      <c r="G1214">
        <v>4</v>
      </c>
      <c r="H1214" t="s">
        <v>15</v>
      </c>
      <c r="I1214" t="s">
        <v>22</v>
      </c>
      <c r="J1214">
        <v>3</v>
      </c>
      <c r="K1214" t="s">
        <v>21</v>
      </c>
      <c r="L1214" t="s">
        <v>18</v>
      </c>
      <c r="M1214" s="5">
        <v>15.173076923076923</v>
      </c>
      <c r="N1214">
        <v>4</v>
      </c>
      <c r="O1214">
        <v>2</v>
      </c>
    </row>
    <row r="1215" spans="2:15" x14ac:dyDescent="0.3">
      <c r="B1215">
        <v>53</v>
      </c>
      <c r="C1215" t="s">
        <v>18</v>
      </c>
      <c r="D1215">
        <v>843.5826086956522</v>
      </c>
      <c r="E1215">
        <v>24</v>
      </c>
      <c r="F1215">
        <v>1689</v>
      </c>
      <c r="G1215">
        <v>2</v>
      </c>
      <c r="H1215" t="s">
        <v>19</v>
      </c>
      <c r="I1215" t="s">
        <v>25</v>
      </c>
      <c r="J1215">
        <v>4</v>
      </c>
      <c r="K1215" t="s">
        <v>21</v>
      </c>
      <c r="L1215" t="s">
        <v>18</v>
      </c>
      <c r="M1215" s="5">
        <v>15.69811320754717</v>
      </c>
      <c r="N1215">
        <v>3</v>
      </c>
      <c r="O1215">
        <v>3</v>
      </c>
    </row>
    <row r="1216" spans="2:15" x14ac:dyDescent="0.3">
      <c r="B1216">
        <v>48</v>
      </c>
      <c r="C1216" t="s">
        <v>14</v>
      </c>
      <c r="D1216">
        <v>708</v>
      </c>
      <c r="E1216">
        <v>7</v>
      </c>
      <c r="F1216">
        <v>1691</v>
      </c>
      <c r="G1216">
        <v>4</v>
      </c>
      <c r="H1216" t="s">
        <v>15</v>
      </c>
      <c r="I1216" t="s">
        <v>27</v>
      </c>
      <c r="J1216">
        <v>3</v>
      </c>
      <c r="K1216" t="s">
        <v>21</v>
      </c>
      <c r="L1216" t="s">
        <v>14</v>
      </c>
      <c r="M1216" s="5">
        <v>15.492537313432836</v>
      </c>
      <c r="N1216">
        <v>3</v>
      </c>
      <c r="O1216">
        <v>3</v>
      </c>
    </row>
    <row r="1217" spans="2:15" x14ac:dyDescent="0.3">
      <c r="B1217">
        <v>32</v>
      </c>
      <c r="C1217" t="s">
        <v>14</v>
      </c>
      <c r="D1217">
        <v>1259</v>
      </c>
      <c r="E1217">
        <v>2</v>
      </c>
      <c r="F1217">
        <v>1692</v>
      </c>
      <c r="G1217">
        <v>4</v>
      </c>
      <c r="H1217" t="s">
        <v>19</v>
      </c>
      <c r="I1217" t="s">
        <v>22</v>
      </c>
      <c r="J1217">
        <v>2</v>
      </c>
      <c r="K1217" t="s">
        <v>17</v>
      </c>
      <c r="L1217" t="s">
        <v>18</v>
      </c>
      <c r="M1217" s="5">
        <v>15.173076923076923</v>
      </c>
      <c r="N1217">
        <v>1</v>
      </c>
      <c r="O1217">
        <v>3</v>
      </c>
    </row>
    <row r="1218" spans="2:15" x14ac:dyDescent="0.3">
      <c r="B1218">
        <v>26</v>
      </c>
      <c r="C1218" t="s">
        <v>18</v>
      </c>
      <c r="D1218">
        <v>786</v>
      </c>
      <c r="E1218">
        <v>7</v>
      </c>
      <c r="F1218">
        <v>1693</v>
      </c>
      <c r="G1218">
        <v>4</v>
      </c>
      <c r="H1218" t="s">
        <v>19</v>
      </c>
      <c r="I1218" t="s">
        <v>22</v>
      </c>
      <c r="J1218">
        <v>4</v>
      </c>
      <c r="K1218" t="s">
        <v>17</v>
      </c>
      <c r="L1218" t="s">
        <v>18</v>
      </c>
      <c r="M1218" s="5">
        <v>20</v>
      </c>
      <c r="N1218">
        <v>3</v>
      </c>
      <c r="O1218">
        <v>3</v>
      </c>
    </row>
    <row r="1219" spans="2:15" x14ac:dyDescent="0.3">
      <c r="B1219">
        <v>55</v>
      </c>
      <c r="C1219" t="s">
        <v>18</v>
      </c>
      <c r="D1219">
        <v>1441</v>
      </c>
      <c r="E1219">
        <v>22</v>
      </c>
      <c r="F1219">
        <v>1694</v>
      </c>
      <c r="G1219">
        <v>1</v>
      </c>
      <c r="H1219" t="s">
        <v>19</v>
      </c>
      <c r="I1219" t="s">
        <v>20</v>
      </c>
      <c r="J1219">
        <v>2</v>
      </c>
      <c r="K1219" t="s">
        <v>23</v>
      </c>
      <c r="L1219" t="s">
        <v>18</v>
      </c>
      <c r="M1219" s="5">
        <v>12</v>
      </c>
      <c r="N1219">
        <v>4</v>
      </c>
      <c r="O1219">
        <v>3</v>
      </c>
    </row>
    <row r="1220" spans="2:15" x14ac:dyDescent="0.3">
      <c r="B1220">
        <v>34</v>
      </c>
      <c r="C1220" t="s">
        <v>18</v>
      </c>
      <c r="D1220">
        <v>1157</v>
      </c>
      <c r="E1220">
        <v>5</v>
      </c>
      <c r="F1220">
        <v>1696</v>
      </c>
      <c r="G1220">
        <v>2</v>
      </c>
      <c r="H1220" t="s">
        <v>19</v>
      </c>
      <c r="I1220" t="s">
        <v>22</v>
      </c>
      <c r="J1220">
        <v>4</v>
      </c>
      <c r="K1220" t="s">
        <v>21</v>
      </c>
      <c r="L1220" t="s">
        <v>18</v>
      </c>
      <c r="M1220" s="5">
        <v>14</v>
      </c>
      <c r="N1220">
        <v>3</v>
      </c>
      <c r="O1220">
        <v>4</v>
      </c>
    </row>
    <row r="1221" spans="2:15" x14ac:dyDescent="0.3">
      <c r="B1221">
        <v>60</v>
      </c>
      <c r="C1221" t="s">
        <v>18</v>
      </c>
      <c r="D1221">
        <v>370</v>
      </c>
      <c r="E1221">
        <v>1</v>
      </c>
      <c r="F1221">
        <v>1697</v>
      </c>
      <c r="G1221">
        <v>3</v>
      </c>
      <c r="H1221" t="s">
        <v>19</v>
      </c>
      <c r="I1221" t="s">
        <v>25</v>
      </c>
      <c r="J1221">
        <v>4</v>
      </c>
      <c r="K1221" t="s">
        <v>23</v>
      </c>
      <c r="L1221" t="s">
        <v>18</v>
      </c>
      <c r="M1221" s="5">
        <v>20</v>
      </c>
      <c r="N1221">
        <v>3</v>
      </c>
      <c r="O1221">
        <v>4</v>
      </c>
    </row>
    <row r="1222" spans="2:15" x14ac:dyDescent="0.3">
      <c r="B1222">
        <v>33</v>
      </c>
      <c r="C1222" t="s">
        <v>18</v>
      </c>
      <c r="D1222">
        <v>267</v>
      </c>
      <c r="E1222">
        <v>21</v>
      </c>
      <c r="F1222">
        <v>1698</v>
      </c>
      <c r="G1222">
        <v>2</v>
      </c>
      <c r="H1222" t="s">
        <v>19</v>
      </c>
      <c r="I1222" t="s">
        <v>22</v>
      </c>
      <c r="J1222">
        <v>2</v>
      </c>
      <c r="K1222" t="s">
        <v>21</v>
      </c>
      <c r="L1222" t="s">
        <v>18</v>
      </c>
      <c r="M1222" s="5">
        <v>18</v>
      </c>
      <c r="N1222">
        <v>4</v>
      </c>
      <c r="O1222">
        <v>3</v>
      </c>
    </row>
    <row r="1223" spans="2:15" x14ac:dyDescent="0.3">
      <c r="B1223">
        <v>37</v>
      </c>
      <c r="C1223" t="s">
        <v>18</v>
      </c>
      <c r="D1223">
        <v>1278</v>
      </c>
      <c r="E1223">
        <v>1</v>
      </c>
      <c r="F1223">
        <v>1700</v>
      </c>
      <c r="G1223">
        <v>3</v>
      </c>
      <c r="H1223" t="s">
        <v>19</v>
      </c>
      <c r="I1223" t="s">
        <v>16</v>
      </c>
      <c r="J1223">
        <v>4</v>
      </c>
      <c r="K1223" t="s">
        <v>23</v>
      </c>
      <c r="L1223" t="s">
        <v>18</v>
      </c>
      <c r="M1223" s="5">
        <v>14</v>
      </c>
      <c r="N1223">
        <v>3</v>
      </c>
      <c r="O1223">
        <v>2</v>
      </c>
    </row>
    <row r="1224" spans="2:15" x14ac:dyDescent="0.3">
      <c r="B1224">
        <v>34</v>
      </c>
      <c r="C1224" t="s">
        <v>18</v>
      </c>
      <c r="D1224">
        <v>678</v>
      </c>
      <c r="E1224">
        <v>19</v>
      </c>
      <c r="F1224">
        <v>1701</v>
      </c>
      <c r="G1224">
        <v>2</v>
      </c>
      <c r="H1224" t="s">
        <v>15</v>
      </c>
      <c r="I1224" t="s">
        <v>20</v>
      </c>
      <c r="J1224">
        <v>4</v>
      </c>
      <c r="K1224" t="s">
        <v>21</v>
      </c>
      <c r="L1224" t="s">
        <v>18</v>
      </c>
      <c r="M1224" s="5">
        <v>12</v>
      </c>
      <c r="N1224">
        <v>2</v>
      </c>
      <c r="O1224">
        <v>3</v>
      </c>
    </row>
    <row r="1225" spans="2:15" x14ac:dyDescent="0.3">
      <c r="B1225">
        <v>23</v>
      </c>
      <c r="C1225" t="s">
        <v>14</v>
      </c>
      <c r="D1225">
        <v>427</v>
      </c>
      <c r="E1225">
        <v>7</v>
      </c>
      <c r="F1225">
        <v>1702</v>
      </c>
      <c r="G1225">
        <v>3</v>
      </c>
      <c r="H1225" t="s">
        <v>19</v>
      </c>
      <c r="I1225" t="s">
        <v>27</v>
      </c>
      <c r="J1225">
        <v>4</v>
      </c>
      <c r="K1225" t="s">
        <v>23</v>
      </c>
      <c r="L1225" t="s">
        <v>14</v>
      </c>
      <c r="M1225" s="5">
        <v>21</v>
      </c>
      <c r="N1225">
        <v>2</v>
      </c>
      <c r="O1225">
        <v>3</v>
      </c>
    </row>
    <row r="1226" spans="2:15" x14ac:dyDescent="0.3">
      <c r="B1226">
        <v>44</v>
      </c>
      <c r="C1226" t="s">
        <v>18</v>
      </c>
      <c r="D1226">
        <v>921</v>
      </c>
      <c r="E1226">
        <v>2</v>
      </c>
      <c r="F1226">
        <v>1703</v>
      </c>
      <c r="G1226">
        <v>3</v>
      </c>
      <c r="H1226" t="s">
        <v>15</v>
      </c>
      <c r="I1226" t="s">
        <v>25</v>
      </c>
      <c r="J1226">
        <v>4</v>
      </c>
      <c r="K1226" t="s">
        <v>21</v>
      </c>
      <c r="L1226" t="s">
        <v>14</v>
      </c>
      <c r="M1226" s="5">
        <v>19</v>
      </c>
      <c r="N1226">
        <v>2</v>
      </c>
      <c r="O1226">
        <v>3</v>
      </c>
    </row>
    <row r="1227" spans="2:15" x14ac:dyDescent="0.3">
      <c r="B1227">
        <v>35</v>
      </c>
      <c r="C1227" t="s">
        <v>18</v>
      </c>
      <c r="D1227">
        <v>146</v>
      </c>
      <c r="E1227">
        <v>2</v>
      </c>
      <c r="F1227">
        <v>1704</v>
      </c>
      <c r="G1227">
        <v>1</v>
      </c>
      <c r="H1227" t="s">
        <v>19</v>
      </c>
      <c r="I1227" t="s">
        <v>20</v>
      </c>
      <c r="J1227">
        <v>4</v>
      </c>
      <c r="K1227" t="s">
        <v>17</v>
      </c>
      <c r="L1227" t="s">
        <v>14</v>
      </c>
      <c r="M1227" s="5">
        <v>14</v>
      </c>
      <c r="N1227">
        <v>3</v>
      </c>
      <c r="O1227">
        <v>4</v>
      </c>
    </row>
    <row r="1228" spans="2:15" x14ac:dyDescent="0.3">
      <c r="B1228">
        <v>43</v>
      </c>
      <c r="C1228" t="s">
        <v>18</v>
      </c>
      <c r="D1228">
        <v>1179</v>
      </c>
      <c r="E1228">
        <v>2</v>
      </c>
      <c r="F1228">
        <v>1706</v>
      </c>
      <c r="G1228">
        <v>4</v>
      </c>
      <c r="H1228" t="s">
        <v>19</v>
      </c>
      <c r="I1228" t="s">
        <v>16</v>
      </c>
      <c r="J1228">
        <v>4</v>
      </c>
      <c r="K1228" t="s">
        <v>21</v>
      </c>
      <c r="L1228" t="s">
        <v>14</v>
      </c>
      <c r="M1228" s="5">
        <v>17</v>
      </c>
      <c r="N1228">
        <v>1</v>
      </c>
      <c r="O1228">
        <v>3</v>
      </c>
    </row>
    <row r="1229" spans="2:15" x14ac:dyDescent="0.3">
      <c r="B1229">
        <v>24</v>
      </c>
      <c r="C1229" t="s">
        <v>18</v>
      </c>
      <c r="D1229">
        <v>581</v>
      </c>
      <c r="E1229">
        <v>9</v>
      </c>
      <c r="F1229">
        <v>1707</v>
      </c>
      <c r="G1229">
        <v>3</v>
      </c>
      <c r="H1229" t="s">
        <v>19</v>
      </c>
      <c r="I1229" t="s">
        <v>20</v>
      </c>
      <c r="J1229">
        <v>3</v>
      </c>
      <c r="K1229" t="s">
        <v>21</v>
      </c>
      <c r="L1229" t="s">
        <v>18</v>
      </c>
      <c r="M1229" s="5">
        <v>16</v>
      </c>
      <c r="N1229">
        <v>4</v>
      </c>
      <c r="O1229">
        <v>3</v>
      </c>
    </row>
    <row r="1230" spans="2:15" x14ac:dyDescent="0.3">
      <c r="B1230">
        <v>41</v>
      </c>
      <c r="C1230" t="s">
        <v>18</v>
      </c>
      <c r="D1230">
        <v>918</v>
      </c>
      <c r="E1230">
        <v>6</v>
      </c>
      <c r="F1230">
        <v>1708</v>
      </c>
      <c r="G1230">
        <v>4</v>
      </c>
      <c r="H1230" t="s">
        <v>19</v>
      </c>
      <c r="I1230" t="s">
        <v>16</v>
      </c>
      <c r="J1230">
        <v>3</v>
      </c>
      <c r="K1230" t="s">
        <v>17</v>
      </c>
      <c r="L1230" t="s">
        <v>18</v>
      </c>
      <c r="M1230" s="5">
        <v>12</v>
      </c>
      <c r="N1230">
        <v>2</v>
      </c>
      <c r="O1230">
        <v>3</v>
      </c>
    </row>
    <row r="1231" spans="2:15" x14ac:dyDescent="0.3">
      <c r="B1231">
        <v>29</v>
      </c>
      <c r="C1231" t="s">
        <v>18</v>
      </c>
      <c r="D1231">
        <v>1082</v>
      </c>
      <c r="E1231">
        <v>9</v>
      </c>
      <c r="F1231">
        <v>1709</v>
      </c>
      <c r="G1231">
        <v>4</v>
      </c>
      <c r="H1231" t="s">
        <v>15</v>
      </c>
      <c r="I1231" t="s">
        <v>22</v>
      </c>
      <c r="J1231">
        <v>3</v>
      </c>
      <c r="K1231" t="s">
        <v>21</v>
      </c>
      <c r="L1231" t="s">
        <v>18</v>
      </c>
      <c r="M1231" s="5">
        <v>17</v>
      </c>
      <c r="N1231">
        <v>3</v>
      </c>
      <c r="O1231">
        <v>3</v>
      </c>
    </row>
    <row r="1232" spans="2:15" x14ac:dyDescent="0.3">
      <c r="B1232">
        <v>36</v>
      </c>
      <c r="C1232" t="s">
        <v>18</v>
      </c>
      <c r="D1232">
        <v>530</v>
      </c>
      <c r="E1232">
        <v>2</v>
      </c>
      <c r="F1232">
        <v>1710</v>
      </c>
      <c r="G1232">
        <v>3</v>
      </c>
      <c r="H1232" t="s">
        <v>15</v>
      </c>
      <c r="I1232" t="s">
        <v>27</v>
      </c>
      <c r="J1232">
        <v>4</v>
      </c>
      <c r="K1232" t="s">
        <v>17</v>
      </c>
      <c r="L1232" t="s">
        <v>18</v>
      </c>
      <c r="M1232" s="5">
        <v>15</v>
      </c>
      <c r="N1232">
        <v>3</v>
      </c>
      <c r="O1232">
        <v>2</v>
      </c>
    </row>
    <row r="1233" spans="2:15" x14ac:dyDescent="0.3">
      <c r="B1233">
        <v>45</v>
      </c>
      <c r="C1233" t="s">
        <v>18</v>
      </c>
      <c r="D1233">
        <v>843.5826086956522</v>
      </c>
      <c r="E1233">
        <v>1</v>
      </c>
      <c r="F1233">
        <v>1712</v>
      </c>
      <c r="G1233">
        <v>3</v>
      </c>
      <c r="H1233" t="s">
        <v>19</v>
      </c>
      <c r="I1233" t="s">
        <v>25</v>
      </c>
      <c r="J1233">
        <v>3</v>
      </c>
      <c r="K1233" t="s">
        <v>21</v>
      </c>
      <c r="L1233" t="s">
        <v>18</v>
      </c>
      <c r="M1233" s="5">
        <v>23</v>
      </c>
      <c r="N1233">
        <v>4</v>
      </c>
      <c r="O1233">
        <v>2</v>
      </c>
    </row>
    <row r="1234" spans="2:15" x14ac:dyDescent="0.3">
      <c r="B1234">
        <v>24</v>
      </c>
      <c r="C1234" t="s">
        <v>14</v>
      </c>
      <c r="D1234">
        <v>240</v>
      </c>
      <c r="E1234">
        <v>22</v>
      </c>
      <c r="F1234">
        <v>1714</v>
      </c>
      <c r="G1234">
        <v>4</v>
      </c>
      <c r="H1234" t="s">
        <v>19</v>
      </c>
      <c r="I1234" t="s">
        <v>29</v>
      </c>
      <c r="J1234">
        <v>3</v>
      </c>
      <c r="K1234" t="s">
        <v>21</v>
      </c>
      <c r="L1234" t="s">
        <v>18</v>
      </c>
      <c r="M1234" s="5">
        <v>11</v>
      </c>
      <c r="N1234">
        <v>3</v>
      </c>
      <c r="O1234">
        <v>3</v>
      </c>
    </row>
    <row r="1235" spans="2:15" x14ac:dyDescent="0.3">
      <c r="B1235">
        <v>47</v>
      </c>
      <c r="C1235" t="s">
        <v>14</v>
      </c>
      <c r="D1235">
        <v>1093</v>
      </c>
      <c r="E1235">
        <v>9</v>
      </c>
      <c r="F1235">
        <v>1716</v>
      </c>
      <c r="G1235">
        <v>3</v>
      </c>
      <c r="H1235" t="s">
        <v>19</v>
      </c>
      <c r="I1235" t="s">
        <v>16</v>
      </c>
      <c r="J1235">
        <v>3</v>
      </c>
      <c r="K1235" t="s">
        <v>21</v>
      </c>
      <c r="L1235" t="s">
        <v>18</v>
      </c>
      <c r="M1235" s="5">
        <v>11</v>
      </c>
      <c r="N1235">
        <v>3</v>
      </c>
      <c r="O1235">
        <v>1</v>
      </c>
    </row>
    <row r="1236" spans="2:15" x14ac:dyDescent="0.3">
      <c r="B1236">
        <v>26</v>
      </c>
      <c r="C1236" t="s">
        <v>18</v>
      </c>
      <c r="D1236">
        <v>390</v>
      </c>
      <c r="E1236">
        <v>17</v>
      </c>
      <c r="F1236">
        <v>1718</v>
      </c>
      <c r="G1236">
        <v>4</v>
      </c>
      <c r="H1236" t="s">
        <v>19</v>
      </c>
      <c r="I1236" t="s">
        <v>22</v>
      </c>
      <c r="J1236">
        <v>3</v>
      </c>
      <c r="K1236" t="s">
        <v>21</v>
      </c>
      <c r="L1236" t="s">
        <v>18</v>
      </c>
      <c r="M1236" s="5">
        <v>15</v>
      </c>
      <c r="N1236">
        <v>3</v>
      </c>
      <c r="O1236">
        <v>4</v>
      </c>
    </row>
    <row r="1237" spans="2:15" x14ac:dyDescent="0.3">
      <c r="B1237">
        <v>45</v>
      </c>
      <c r="C1237" t="s">
        <v>18</v>
      </c>
      <c r="D1237">
        <v>1005</v>
      </c>
      <c r="E1237">
        <v>28</v>
      </c>
      <c r="F1237">
        <v>1719</v>
      </c>
      <c r="G1237">
        <v>4</v>
      </c>
      <c r="H1237" t="s">
        <v>15</v>
      </c>
      <c r="I1237" t="s">
        <v>28</v>
      </c>
      <c r="J1237">
        <v>2</v>
      </c>
      <c r="K1237" t="s">
        <v>17</v>
      </c>
      <c r="L1237" t="s">
        <v>18</v>
      </c>
      <c r="M1237" s="5">
        <v>11</v>
      </c>
      <c r="N1237">
        <v>3</v>
      </c>
      <c r="O1237">
        <v>3</v>
      </c>
    </row>
    <row r="1238" spans="2:15" x14ac:dyDescent="0.3">
      <c r="B1238">
        <v>32</v>
      </c>
      <c r="C1238" t="s">
        <v>18</v>
      </c>
      <c r="D1238">
        <v>585</v>
      </c>
      <c r="E1238">
        <v>10</v>
      </c>
      <c r="F1238">
        <v>1720</v>
      </c>
      <c r="G1238">
        <v>1</v>
      </c>
      <c r="H1238" t="s">
        <v>19</v>
      </c>
      <c r="I1238" t="s">
        <v>20</v>
      </c>
      <c r="J1238">
        <v>3</v>
      </c>
      <c r="K1238" t="s">
        <v>21</v>
      </c>
      <c r="L1238" t="s">
        <v>18</v>
      </c>
      <c r="M1238" s="5">
        <v>15.375527426160337</v>
      </c>
      <c r="N1238">
        <v>1</v>
      </c>
      <c r="O1238">
        <v>2</v>
      </c>
    </row>
    <row r="1239" spans="2:15" x14ac:dyDescent="0.3">
      <c r="B1239">
        <v>31</v>
      </c>
      <c r="C1239" t="s">
        <v>18</v>
      </c>
      <c r="D1239">
        <v>741</v>
      </c>
      <c r="E1239">
        <v>2</v>
      </c>
      <c r="F1239">
        <v>1721</v>
      </c>
      <c r="G1239">
        <v>2</v>
      </c>
      <c r="H1239" t="s">
        <v>19</v>
      </c>
      <c r="I1239" t="s">
        <v>22</v>
      </c>
      <c r="J1239">
        <v>3</v>
      </c>
      <c r="K1239" t="s">
        <v>21</v>
      </c>
      <c r="L1239" t="s">
        <v>18</v>
      </c>
      <c r="M1239" s="5">
        <v>15.173076923076923</v>
      </c>
      <c r="N1239">
        <v>4</v>
      </c>
      <c r="O1239">
        <v>4</v>
      </c>
    </row>
    <row r="1240" spans="2:15" x14ac:dyDescent="0.3">
      <c r="B1240">
        <v>41</v>
      </c>
      <c r="C1240" t="s">
        <v>18</v>
      </c>
      <c r="D1240">
        <v>552</v>
      </c>
      <c r="E1240">
        <v>4</v>
      </c>
      <c r="F1240">
        <v>1722</v>
      </c>
      <c r="G1240">
        <v>3</v>
      </c>
      <c r="H1240" t="s">
        <v>19</v>
      </c>
      <c r="I1240" t="s">
        <v>29</v>
      </c>
      <c r="J1240">
        <v>2</v>
      </c>
      <c r="K1240" t="s">
        <v>21</v>
      </c>
      <c r="L1240" t="s">
        <v>18</v>
      </c>
      <c r="M1240" s="5">
        <v>14.760869565217391</v>
      </c>
      <c r="N1240">
        <v>2</v>
      </c>
      <c r="O1240">
        <v>3</v>
      </c>
    </row>
    <row r="1241" spans="2:15" x14ac:dyDescent="0.3">
      <c r="B1241">
        <v>40</v>
      </c>
      <c r="C1241" t="s">
        <v>18</v>
      </c>
      <c r="D1241">
        <v>369</v>
      </c>
      <c r="E1241">
        <v>8</v>
      </c>
      <c r="F1241">
        <v>1724</v>
      </c>
      <c r="G1241">
        <v>2</v>
      </c>
      <c r="H1241" t="s">
        <v>15</v>
      </c>
      <c r="I1241" t="s">
        <v>24</v>
      </c>
      <c r="J1241">
        <v>1</v>
      </c>
      <c r="K1241" t="s">
        <v>21</v>
      </c>
      <c r="L1241" t="s">
        <v>14</v>
      </c>
      <c r="M1241" s="5">
        <v>15.345132743362832</v>
      </c>
      <c r="N1241">
        <v>2</v>
      </c>
      <c r="O1241">
        <v>3</v>
      </c>
    </row>
    <row r="1242" spans="2:15" x14ac:dyDescent="0.3">
      <c r="B1242">
        <v>24</v>
      </c>
      <c r="C1242" t="s">
        <v>18</v>
      </c>
      <c r="D1242">
        <v>506</v>
      </c>
      <c r="E1242">
        <v>29</v>
      </c>
      <c r="F1242">
        <v>1725</v>
      </c>
      <c r="G1242">
        <v>2</v>
      </c>
      <c r="H1242" t="s">
        <v>19</v>
      </c>
      <c r="I1242" t="s">
        <v>22</v>
      </c>
      <c r="J1242">
        <v>1</v>
      </c>
      <c r="K1242" t="s">
        <v>23</v>
      </c>
      <c r="L1242" t="s">
        <v>18</v>
      </c>
      <c r="M1242" s="5">
        <v>13</v>
      </c>
      <c r="N1242">
        <v>2</v>
      </c>
      <c r="O1242">
        <v>4</v>
      </c>
    </row>
    <row r="1243" spans="2:15" x14ac:dyDescent="0.3">
      <c r="B1243">
        <v>46</v>
      </c>
      <c r="C1243" t="s">
        <v>18</v>
      </c>
      <c r="D1243">
        <v>717</v>
      </c>
      <c r="E1243">
        <v>13</v>
      </c>
      <c r="F1243">
        <v>1727</v>
      </c>
      <c r="G1243">
        <v>3</v>
      </c>
      <c r="H1243" t="s">
        <v>19</v>
      </c>
      <c r="I1243" t="s">
        <v>25</v>
      </c>
      <c r="J1243">
        <v>2</v>
      </c>
      <c r="K1243" t="s">
        <v>17</v>
      </c>
      <c r="L1243" t="s">
        <v>18</v>
      </c>
      <c r="M1243" s="5">
        <v>14</v>
      </c>
      <c r="N1243">
        <v>4</v>
      </c>
      <c r="O1243">
        <v>3</v>
      </c>
    </row>
    <row r="1244" spans="2:15" x14ac:dyDescent="0.3">
      <c r="B1244">
        <v>35</v>
      </c>
      <c r="C1244" t="s">
        <v>18</v>
      </c>
      <c r="D1244">
        <v>805.3360655737705</v>
      </c>
      <c r="E1244">
        <v>27</v>
      </c>
      <c r="F1244">
        <v>1728</v>
      </c>
      <c r="G1244">
        <v>4</v>
      </c>
      <c r="H1244" t="s">
        <v>19</v>
      </c>
      <c r="I1244" t="s">
        <v>24</v>
      </c>
      <c r="J1244">
        <v>3</v>
      </c>
      <c r="K1244" t="s">
        <v>21</v>
      </c>
      <c r="L1244" t="s">
        <v>18</v>
      </c>
      <c r="M1244" s="5">
        <v>16</v>
      </c>
      <c r="N1244">
        <v>2</v>
      </c>
      <c r="O1244">
        <v>3</v>
      </c>
    </row>
    <row r="1245" spans="2:15" x14ac:dyDescent="0.3">
      <c r="B1245">
        <v>30</v>
      </c>
      <c r="C1245" t="s">
        <v>18</v>
      </c>
      <c r="D1245">
        <v>793</v>
      </c>
      <c r="E1245">
        <v>16</v>
      </c>
      <c r="F1245">
        <v>1729</v>
      </c>
      <c r="G1245">
        <v>2</v>
      </c>
      <c r="H1245" t="s">
        <v>19</v>
      </c>
      <c r="I1245" t="s">
        <v>20</v>
      </c>
      <c r="J1245">
        <v>4</v>
      </c>
      <c r="K1245" t="s">
        <v>21</v>
      </c>
      <c r="L1245" t="s">
        <v>18</v>
      </c>
      <c r="M1245" s="5">
        <v>12</v>
      </c>
      <c r="N1245">
        <v>2</v>
      </c>
      <c r="O1245">
        <v>2</v>
      </c>
    </row>
    <row r="1246" spans="2:15" x14ac:dyDescent="0.3">
      <c r="B1246">
        <v>47</v>
      </c>
      <c r="C1246" t="s">
        <v>18</v>
      </c>
      <c r="D1246">
        <v>543</v>
      </c>
      <c r="E1246">
        <v>2</v>
      </c>
      <c r="F1246">
        <v>1731</v>
      </c>
      <c r="G1246">
        <v>3</v>
      </c>
      <c r="H1246" t="s">
        <v>19</v>
      </c>
      <c r="I1246" t="s">
        <v>16</v>
      </c>
      <c r="J1246">
        <v>2</v>
      </c>
      <c r="K1246" t="s">
        <v>21</v>
      </c>
      <c r="L1246" t="s">
        <v>18</v>
      </c>
      <c r="M1246" s="5">
        <v>11</v>
      </c>
      <c r="N1246">
        <v>4</v>
      </c>
      <c r="O1246">
        <v>1</v>
      </c>
    </row>
    <row r="1247" spans="2:15" x14ac:dyDescent="0.3">
      <c r="B1247">
        <v>46</v>
      </c>
      <c r="C1247" t="s">
        <v>18</v>
      </c>
      <c r="D1247">
        <v>1277</v>
      </c>
      <c r="E1247">
        <v>2</v>
      </c>
      <c r="F1247">
        <v>1732</v>
      </c>
      <c r="G1247">
        <v>3</v>
      </c>
      <c r="H1247" t="s">
        <v>19</v>
      </c>
      <c r="I1247" t="s">
        <v>16</v>
      </c>
      <c r="J1247">
        <v>4</v>
      </c>
      <c r="K1247" t="s">
        <v>23</v>
      </c>
      <c r="L1247" t="s">
        <v>14</v>
      </c>
      <c r="M1247" s="5">
        <v>12</v>
      </c>
      <c r="N1247">
        <v>2</v>
      </c>
      <c r="O1247">
        <v>2</v>
      </c>
    </row>
    <row r="1248" spans="2:15" x14ac:dyDescent="0.3">
      <c r="B1248">
        <v>36</v>
      </c>
      <c r="C1248" t="s">
        <v>14</v>
      </c>
      <c r="D1248">
        <v>1456</v>
      </c>
      <c r="E1248">
        <v>13</v>
      </c>
      <c r="F1248">
        <v>1733</v>
      </c>
      <c r="G1248">
        <v>2</v>
      </c>
      <c r="H1248" t="s">
        <v>19</v>
      </c>
      <c r="I1248" t="s">
        <v>16</v>
      </c>
      <c r="J1248">
        <v>1</v>
      </c>
      <c r="K1248" t="s">
        <v>23</v>
      </c>
      <c r="L1248" t="s">
        <v>14</v>
      </c>
      <c r="M1248" s="5">
        <v>13</v>
      </c>
      <c r="N1248">
        <v>2</v>
      </c>
      <c r="O1248">
        <v>3</v>
      </c>
    </row>
    <row r="1249" spans="2:15" x14ac:dyDescent="0.3">
      <c r="B1249">
        <v>32</v>
      </c>
      <c r="C1249" t="s">
        <v>14</v>
      </c>
      <c r="D1249">
        <v>964</v>
      </c>
      <c r="E1249">
        <v>1</v>
      </c>
      <c r="F1249">
        <v>1734</v>
      </c>
      <c r="G1249">
        <v>1</v>
      </c>
      <c r="H1249" t="s">
        <v>19</v>
      </c>
      <c r="I1249" t="s">
        <v>16</v>
      </c>
      <c r="J1249">
        <v>2</v>
      </c>
      <c r="K1249" t="s">
        <v>17</v>
      </c>
      <c r="L1249" t="s">
        <v>18</v>
      </c>
      <c r="M1249" s="5">
        <v>15</v>
      </c>
      <c r="N1249">
        <v>2</v>
      </c>
      <c r="O1249">
        <v>3</v>
      </c>
    </row>
    <row r="1250" spans="2:15" x14ac:dyDescent="0.3">
      <c r="B1250">
        <v>23</v>
      </c>
      <c r="C1250" t="s">
        <v>18</v>
      </c>
      <c r="D1250">
        <v>160</v>
      </c>
      <c r="E1250">
        <v>4</v>
      </c>
      <c r="F1250">
        <v>1735</v>
      </c>
      <c r="G1250">
        <v>3</v>
      </c>
      <c r="H1250" t="s">
        <v>15</v>
      </c>
      <c r="I1250" t="s">
        <v>22</v>
      </c>
      <c r="J1250">
        <v>2</v>
      </c>
      <c r="K1250" t="s">
        <v>17</v>
      </c>
      <c r="L1250" t="s">
        <v>18</v>
      </c>
      <c r="M1250" s="5">
        <v>13</v>
      </c>
      <c r="N1250">
        <v>3</v>
      </c>
      <c r="O1250">
        <v>1</v>
      </c>
    </row>
    <row r="1251" spans="2:15" x14ac:dyDescent="0.3">
      <c r="B1251">
        <v>31</v>
      </c>
      <c r="C1251" t="s">
        <v>18</v>
      </c>
      <c r="D1251">
        <v>163</v>
      </c>
      <c r="E1251">
        <v>24</v>
      </c>
      <c r="F1251">
        <v>1736</v>
      </c>
      <c r="G1251">
        <v>4</v>
      </c>
      <c r="H1251" t="s">
        <v>15</v>
      </c>
      <c r="I1251" t="s">
        <v>24</v>
      </c>
      <c r="J1251">
        <v>4</v>
      </c>
      <c r="K1251" t="s">
        <v>17</v>
      </c>
      <c r="L1251" t="s">
        <v>18</v>
      </c>
      <c r="M1251" s="5">
        <v>20</v>
      </c>
      <c r="N1251">
        <v>4</v>
      </c>
      <c r="O1251">
        <v>2</v>
      </c>
    </row>
    <row r="1252" spans="2:15" x14ac:dyDescent="0.3">
      <c r="B1252">
        <v>39</v>
      </c>
      <c r="C1252" t="s">
        <v>18</v>
      </c>
      <c r="D1252">
        <v>792</v>
      </c>
      <c r="E1252">
        <v>1</v>
      </c>
      <c r="F1252">
        <v>1737</v>
      </c>
      <c r="G1252">
        <v>4</v>
      </c>
      <c r="H1252" t="s">
        <v>19</v>
      </c>
      <c r="I1252" t="s">
        <v>22</v>
      </c>
      <c r="J1252">
        <v>4</v>
      </c>
      <c r="K1252" t="s">
        <v>21</v>
      </c>
      <c r="L1252" t="s">
        <v>14</v>
      </c>
      <c r="M1252" s="5">
        <v>15</v>
      </c>
      <c r="N1252">
        <v>4</v>
      </c>
      <c r="O1252">
        <v>3</v>
      </c>
    </row>
    <row r="1253" spans="2:15" x14ac:dyDescent="0.3">
      <c r="B1253">
        <v>32</v>
      </c>
      <c r="C1253" t="s">
        <v>18</v>
      </c>
      <c r="D1253">
        <v>787.54826254826253</v>
      </c>
      <c r="E1253">
        <v>19</v>
      </c>
      <c r="F1253">
        <v>1739</v>
      </c>
      <c r="G1253">
        <v>4</v>
      </c>
      <c r="H1253" t="s">
        <v>19</v>
      </c>
      <c r="I1253" t="s">
        <v>16</v>
      </c>
      <c r="J1253">
        <v>3</v>
      </c>
      <c r="K1253" t="s">
        <v>21</v>
      </c>
      <c r="L1253" t="s">
        <v>18</v>
      </c>
      <c r="M1253" s="5">
        <v>13</v>
      </c>
      <c r="N1253">
        <v>3</v>
      </c>
      <c r="O1253">
        <v>1</v>
      </c>
    </row>
    <row r="1254" spans="2:15" x14ac:dyDescent="0.3">
      <c r="B1254">
        <v>40</v>
      </c>
      <c r="C1254" t="s">
        <v>18</v>
      </c>
      <c r="D1254">
        <v>611</v>
      </c>
      <c r="E1254">
        <v>7</v>
      </c>
      <c r="F1254">
        <v>1740</v>
      </c>
      <c r="G1254">
        <v>2</v>
      </c>
      <c r="H1254" t="s">
        <v>19</v>
      </c>
      <c r="I1254" t="s">
        <v>26</v>
      </c>
      <c r="J1254">
        <v>2</v>
      </c>
      <c r="K1254" t="s">
        <v>17</v>
      </c>
      <c r="L1254" t="s">
        <v>18</v>
      </c>
      <c r="M1254" s="5">
        <v>14</v>
      </c>
      <c r="N1254">
        <v>2</v>
      </c>
      <c r="O1254">
        <v>2</v>
      </c>
    </row>
    <row r="1255" spans="2:15" x14ac:dyDescent="0.3">
      <c r="B1255">
        <v>45</v>
      </c>
      <c r="C1255" t="s">
        <v>18</v>
      </c>
      <c r="D1255">
        <v>176</v>
      </c>
      <c r="E1255">
        <v>4</v>
      </c>
      <c r="F1255">
        <v>1744</v>
      </c>
      <c r="G1255">
        <v>3</v>
      </c>
      <c r="H1255" t="s">
        <v>15</v>
      </c>
      <c r="I1255" t="s">
        <v>29</v>
      </c>
      <c r="J1255">
        <v>3</v>
      </c>
      <c r="K1255" t="s">
        <v>21</v>
      </c>
      <c r="L1255" t="s">
        <v>18</v>
      </c>
      <c r="M1255" s="5">
        <v>21</v>
      </c>
      <c r="N1255">
        <v>3</v>
      </c>
      <c r="O1255">
        <v>4</v>
      </c>
    </row>
    <row r="1256" spans="2:15" x14ac:dyDescent="0.3">
      <c r="B1256">
        <v>30</v>
      </c>
      <c r="C1256" t="s">
        <v>18</v>
      </c>
      <c r="D1256">
        <v>1312</v>
      </c>
      <c r="E1256">
        <v>2</v>
      </c>
      <c r="F1256">
        <v>1745</v>
      </c>
      <c r="G1256">
        <v>4</v>
      </c>
      <c r="H1256" t="s">
        <v>15</v>
      </c>
      <c r="I1256" t="s">
        <v>20</v>
      </c>
      <c r="J1256">
        <v>1</v>
      </c>
      <c r="K1256" t="s">
        <v>17</v>
      </c>
      <c r="L1256" t="s">
        <v>18</v>
      </c>
      <c r="M1256" s="5">
        <v>16</v>
      </c>
      <c r="N1256">
        <v>4</v>
      </c>
      <c r="O1256">
        <v>3</v>
      </c>
    </row>
    <row r="1257" spans="2:15" x14ac:dyDescent="0.3">
      <c r="B1257">
        <v>24</v>
      </c>
      <c r="C1257" t="s">
        <v>18</v>
      </c>
      <c r="D1257">
        <v>897</v>
      </c>
      <c r="E1257">
        <v>10</v>
      </c>
      <c r="F1257">
        <v>1746</v>
      </c>
      <c r="G1257">
        <v>1</v>
      </c>
      <c r="H1257" t="s">
        <v>19</v>
      </c>
      <c r="I1257" t="s">
        <v>29</v>
      </c>
      <c r="J1257">
        <v>4</v>
      </c>
      <c r="K1257" t="s">
        <v>21</v>
      </c>
      <c r="L1257" t="s">
        <v>18</v>
      </c>
      <c r="M1257" s="5">
        <v>14</v>
      </c>
      <c r="N1257">
        <v>4</v>
      </c>
      <c r="O1257">
        <v>3</v>
      </c>
    </row>
    <row r="1258" spans="2:15" x14ac:dyDescent="0.3">
      <c r="B1258">
        <v>30</v>
      </c>
      <c r="C1258" t="s">
        <v>14</v>
      </c>
      <c r="D1258">
        <v>600</v>
      </c>
      <c r="E1258">
        <v>8</v>
      </c>
      <c r="F1258">
        <v>1747</v>
      </c>
      <c r="G1258">
        <v>3</v>
      </c>
      <c r="H1258" t="s">
        <v>15</v>
      </c>
      <c r="I1258" t="s">
        <v>29</v>
      </c>
      <c r="J1258">
        <v>4</v>
      </c>
      <c r="K1258" t="s">
        <v>23</v>
      </c>
      <c r="L1258" t="s">
        <v>18</v>
      </c>
      <c r="M1258" s="5">
        <v>11</v>
      </c>
      <c r="N1258">
        <v>3</v>
      </c>
      <c r="O1258">
        <v>2</v>
      </c>
    </row>
    <row r="1259" spans="2:15" x14ac:dyDescent="0.3">
      <c r="B1259">
        <v>31</v>
      </c>
      <c r="C1259" t="s">
        <v>18</v>
      </c>
      <c r="D1259">
        <v>1003</v>
      </c>
      <c r="E1259">
        <v>5</v>
      </c>
      <c r="F1259">
        <v>1749</v>
      </c>
      <c r="G1259">
        <v>1</v>
      </c>
      <c r="H1259" t="s">
        <v>19</v>
      </c>
      <c r="I1259" t="s">
        <v>16</v>
      </c>
      <c r="J1259">
        <v>3</v>
      </c>
      <c r="K1259" t="s">
        <v>21</v>
      </c>
      <c r="L1259" t="s">
        <v>18</v>
      </c>
      <c r="M1259" s="5">
        <v>19</v>
      </c>
      <c r="N1259">
        <v>3</v>
      </c>
      <c r="O1259">
        <v>3</v>
      </c>
    </row>
    <row r="1260" spans="2:15" x14ac:dyDescent="0.3">
      <c r="B1260">
        <v>27</v>
      </c>
      <c r="C1260" t="s">
        <v>18</v>
      </c>
      <c r="D1260">
        <v>1054</v>
      </c>
      <c r="E1260">
        <v>8</v>
      </c>
      <c r="F1260">
        <v>1751</v>
      </c>
      <c r="G1260">
        <v>3</v>
      </c>
      <c r="H1260" t="s">
        <v>15</v>
      </c>
      <c r="I1260" t="s">
        <v>20</v>
      </c>
      <c r="J1260">
        <v>4</v>
      </c>
      <c r="K1260" t="s">
        <v>17</v>
      </c>
      <c r="L1260" t="s">
        <v>18</v>
      </c>
      <c r="M1260" s="5">
        <v>11</v>
      </c>
      <c r="N1260">
        <v>3</v>
      </c>
      <c r="O1260">
        <v>2</v>
      </c>
    </row>
    <row r="1261" spans="2:15" x14ac:dyDescent="0.3">
      <c r="B1261">
        <v>29</v>
      </c>
      <c r="C1261" t="s">
        <v>14</v>
      </c>
      <c r="D1261">
        <v>428</v>
      </c>
      <c r="E1261">
        <v>9</v>
      </c>
      <c r="F1261">
        <v>1752</v>
      </c>
      <c r="G1261">
        <v>2</v>
      </c>
      <c r="H1261" t="s">
        <v>15</v>
      </c>
      <c r="I1261" t="s">
        <v>27</v>
      </c>
      <c r="J1261">
        <v>2</v>
      </c>
      <c r="K1261" t="s">
        <v>17</v>
      </c>
      <c r="L1261" t="s">
        <v>18</v>
      </c>
      <c r="M1261" s="5">
        <v>13</v>
      </c>
      <c r="N1261">
        <v>3</v>
      </c>
      <c r="O1261">
        <v>3</v>
      </c>
    </row>
    <row r="1262" spans="2:15" x14ac:dyDescent="0.3">
      <c r="B1262">
        <v>29</v>
      </c>
      <c r="C1262" t="s">
        <v>18</v>
      </c>
      <c r="D1262">
        <v>461</v>
      </c>
      <c r="E1262">
        <v>1</v>
      </c>
      <c r="F1262">
        <v>1753</v>
      </c>
      <c r="G1262">
        <v>4</v>
      </c>
      <c r="H1262" t="s">
        <v>19</v>
      </c>
      <c r="I1262" t="s">
        <v>25</v>
      </c>
      <c r="J1262">
        <v>3</v>
      </c>
      <c r="K1262" t="s">
        <v>17</v>
      </c>
      <c r="L1262" t="s">
        <v>14</v>
      </c>
      <c r="M1262" s="5">
        <v>12</v>
      </c>
      <c r="N1262">
        <v>4</v>
      </c>
      <c r="O1262">
        <v>4</v>
      </c>
    </row>
    <row r="1263" spans="2:15" x14ac:dyDescent="0.3">
      <c r="B1263">
        <v>30</v>
      </c>
      <c r="C1263" t="s">
        <v>18</v>
      </c>
      <c r="D1263">
        <v>979</v>
      </c>
      <c r="E1263">
        <v>15</v>
      </c>
      <c r="F1263">
        <v>1754</v>
      </c>
      <c r="G1263">
        <v>3</v>
      </c>
      <c r="H1263" t="s">
        <v>19</v>
      </c>
      <c r="I1263" t="s">
        <v>16</v>
      </c>
      <c r="J1263">
        <v>1</v>
      </c>
      <c r="K1263" t="s">
        <v>23</v>
      </c>
      <c r="L1263" t="s">
        <v>18</v>
      </c>
      <c r="M1263" s="5">
        <v>11</v>
      </c>
      <c r="N1263">
        <v>1</v>
      </c>
      <c r="O1263">
        <v>3</v>
      </c>
    </row>
    <row r="1264" spans="2:15" x14ac:dyDescent="0.3">
      <c r="B1264">
        <v>34</v>
      </c>
      <c r="C1264" t="s">
        <v>18</v>
      </c>
      <c r="D1264">
        <v>181</v>
      </c>
      <c r="E1264">
        <v>2</v>
      </c>
      <c r="F1264">
        <v>1755</v>
      </c>
      <c r="G1264">
        <v>4</v>
      </c>
      <c r="H1264" t="s">
        <v>19</v>
      </c>
      <c r="I1264" t="s">
        <v>20</v>
      </c>
      <c r="J1264">
        <v>4</v>
      </c>
      <c r="K1264" t="s">
        <v>21</v>
      </c>
      <c r="L1264" t="s">
        <v>14</v>
      </c>
      <c r="M1264" s="5">
        <v>14</v>
      </c>
      <c r="N1264">
        <v>1</v>
      </c>
      <c r="O1264">
        <v>3</v>
      </c>
    </row>
    <row r="1265" spans="2:15" x14ac:dyDescent="0.3">
      <c r="B1265">
        <v>33</v>
      </c>
      <c r="C1265" t="s">
        <v>18</v>
      </c>
      <c r="D1265">
        <v>1283</v>
      </c>
      <c r="E1265">
        <v>2</v>
      </c>
      <c r="F1265">
        <v>1756</v>
      </c>
      <c r="G1265">
        <v>4</v>
      </c>
      <c r="H1265" t="s">
        <v>15</v>
      </c>
      <c r="I1265" t="s">
        <v>16</v>
      </c>
      <c r="J1265">
        <v>2</v>
      </c>
      <c r="K1265" t="s">
        <v>17</v>
      </c>
      <c r="L1265" t="s">
        <v>18</v>
      </c>
      <c r="M1265" s="5">
        <v>14.945945945945946</v>
      </c>
      <c r="N1265">
        <v>4</v>
      </c>
      <c r="O1265">
        <v>2</v>
      </c>
    </row>
    <row r="1266" spans="2:15" x14ac:dyDescent="0.3">
      <c r="B1266">
        <v>49</v>
      </c>
      <c r="C1266" t="s">
        <v>18</v>
      </c>
      <c r="D1266">
        <v>787.54826254826253</v>
      </c>
      <c r="E1266">
        <v>11</v>
      </c>
      <c r="F1266">
        <v>1757</v>
      </c>
      <c r="G1266">
        <v>4</v>
      </c>
      <c r="H1266" t="s">
        <v>15</v>
      </c>
      <c r="I1266" t="s">
        <v>16</v>
      </c>
      <c r="J1266">
        <v>4</v>
      </c>
      <c r="K1266" t="s">
        <v>17</v>
      </c>
      <c r="L1266" t="s">
        <v>18</v>
      </c>
      <c r="M1266" s="5">
        <v>14.945945945945946</v>
      </c>
      <c r="N1266">
        <v>3</v>
      </c>
      <c r="O1266">
        <v>4</v>
      </c>
    </row>
    <row r="1267" spans="2:15" x14ac:dyDescent="0.3">
      <c r="B1267">
        <v>33</v>
      </c>
      <c r="C1267" t="s">
        <v>14</v>
      </c>
      <c r="D1267">
        <v>211</v>
      </c>
      <c r="E1267">
        <v>16</v>
      </c>
      <c r="F1267">
        <v>1758</v>
      </c>
      <c r="G1267">
        <v>1</v>
      </c>
      <c r="H1267" t="s">
        <v>15</v>
      </c>
      <c r="I1267" t="s">
        <v>16</v>
      </c>
      <c r="J1267">
        <v>1</v>
      </c>
      <c r="K1267" t="s">
        <v>17</v>
      </c>
      <c r="L1267" t="s">
        <v>14</v>
      </c>
      <c r="M1267" s="5">
        <v>14.945945945945946</v>
      </c>
      <c r="N1267">
        <v>3</v>
      </c>
      <c r="O1267">
        <v>2</v>
      </c>
    </row>
    <row r="1268" spans="2:15" x14ac:dyDescent="0.3">
      <c r="B1268">
        <v>38</v>
      </c>
      <c r="C1268" t="s">
        <v>18</v>
      </c>
      <c r="D1268">
        <v>594</v>
      </c>
      <c r="E1268">
        <v>2</v>
      </c>
      <c r="F1268">
        <v>1760</v>
      </c>
      <c r="G1268">
        <v>3</v>
      </c>
      <c r="H1268" t="s">
        <v>15</v>
      </c>
      <c r="I1268" t="s">
        <v>22</v>
      </c>
      <c r="J1268">
        <v>2</v>
      </c>
      <c r="K1268" t="s">
        <v>21</v>
      </c>
      <c r="L1268" t="s">
        <v>18</v>
      </c>
      <c r="M1268" s="5">
        <v>15.173076923076923</v>
      </c>
      <c r="N1268">
        <v>2</v>
      </c>
      <c r="O1268">
        <v>2</v>
      </c>
    </row>
    <row r="1269" spans="2:15" x14ac:dyDescent="0.3">
      <c r="B1269">
        <v>31</v>
      </c>
      <c r="C1269" t="s">
        <v>14</v>
      </c>
      <c r="D1269">
        <v>1079</v>
      </c>
      <c r="E1269">
        <v>16</v>
      </c>
      <c r="F1269">
        <v>1761</v>
      </c>
      <c r="G1269">
        <v>1</v>
      </c>
      <c r="H1269" t="s">
        <v>19</v>
      </c>
      <c r="I1269" t="s">
        <v>16</v>
      </c>
      <c r="J1269">
        <v>3</v>
      </c>
      <c r="K1269" t="s">
        <v>21</v>
      </c>
      <c r="L1269" t="s">
        <v>18</v>
      </c>
      <c r="M1269" s="5">
        <v>14.945945945945946</v>
      </c>
      <c r="N1269">
        <v>1</v>
      </c>
      <c r="O1269">
        <v>3</v>
      </c>
    </row>
    <row r="1270" spans="2:15" x14ac:dyDescent="0.3">
      <c r="B1270">
        <v>29</v>
      </c>
      <c r="C1270" t="s">
        <v>18</v>
      </c>
      <c r="D1270">
        <v>590</v>
      </c>
      <c r="E1270">
        <v>4</v>
      </c>
      <c r="F1270">
        <v>1762</v>
      </c>
      <c r="G1270">
        <v>4</v>
      </c>
      <c r="H1270" t="s">
        <v>15</v>
      </c>
      <c r="I1270" t="s">
        <v>20</v>
      </c>
      <c r="J1270">
        <v>1</v>
      </c>
      <c r="K1270" t="s">
        <v>23</v>
      </c>
      <c r="L1270" t="s">
        <v>18</v>
      </c>
      <c r="M1270" s="5">
        <v>15.375527426160337</v>
      </c>
      <c r="N1270">
        <v>3</v>
      </c>
      <c r="O1270">
        <v>3</v>
      </c>
    </row>
    <row r="1271" spans="2:15" x14ac:dyDescent="0.3">
      <c r="B1271">
        <v>30</v>
      </c>
      <c r="C1271" t="s">
        <v>18</v>
      </c>
      <c r="D1271">
        <v>305</v>
      </c>
      <c r="E1271">
        <v>16</v>
      </c>
      <c r="F1271">
        <v>1763</v>
      </c>
      <c r="G1271">
        <v>3</v>
      </c>
      <c r="H1271" t="s">
        <v>19</v>
      </c>
      <c r="I1271" t="s">
        <v>25</v>
      </c>
      <c r="J1271">
        <v>3</v>
      </c>
      <c r="K1271" t="s">
        <v>21</v>
      </c>
      <c r="L1271" t="s">
        <v>18</v>
      </c>
      <c r="M1271" s="5">
        <v>16</v>
      </c>
      <c r="N1271">
        <v>3</v>
      </c>
      <c r="O1271">
        <v>3</v>
      </c>
    </row>
    <row r="1272" spans="2:15" x14ac:dyDescent="0.3">
      <c r="B1272">
        <v>32</v>
      </c>
      <c r="C1272" t="s">
        <v>18</v>
      </c>
      <c r="D1272">
        <v>953</v>
      </c>
      <c r="E1272">
        <v>5</v>
      </c>
      <c r="F1272">
        <v>1764</v>
      </c>
      <c r="G1272">
        <v>2</v>
      </c>
      <c r="H1272" t="s">
        <v>19</v>
      </c>
      <c r="I1272" t="s">
        <v>20</v>
      </c>
      <c r="J1272">
        <v>2</v>
      </c>
      <c r="K1272" t="s">
        <v>17</v>
      </c>
      <c r="L1272" t="s">
        <v>18</v>
      </c>
      <c r="M1272" s="5">
        <v>14</v>
      </c>
      <c r="N1272">
        <v>2</v>
      </c>
      <c r="O1272">
        <v>3</v>
      </c>
    </row>
    <row r="1273" spans="2:15" x14ac:dyDescent="0.3">
      <c r="B1273">
        <v>38</v>
      </c>
      <c r="C1273" t="s">
        <v>18</v>
      </c>
      <c r="D1273">
        <v>833</v>
      </c>
      <c r="E1273">
        <v>18</v>
      </c>
      <c r="F1273">
        <v>1766</v>
      </c>
      <c r="G1273">
        <v>2</v>
      </c>
      <c r="H1273" t="s">
        <v>19</v>
      </c>
      <c r="I1273" t="s">
        <v>25</v>
      </c>
      <c r="J1273">
        <v>4</v>
      </c>
      <c r="K1273" t="s">
        <v>21</v>
      </c>
      <c r="L1273" t="s">
        <v>14</v>
      </c>
      <c r="M1273" s="5">
        <v>16</v>
      </c>
      <c r="N1273">
        <v>3</v>
      </c>
      <c r="O1273">
        <v>3</v>
      </c>
    </row>
    <row r="1274" spans="2:15" x14ac:dyDescent="0.3">
      <c r="B1274">
        <v>43</v>
      </c>
      <c r="C1274" t="s">
        <v>14</v>
      </c>
      <c r="D1274">
        <v>807</v>
      </c>
      <c r="E1274">
        <v>17</v>
      </c>
      <c r="F1274">
        <v>1767</v>
      </c>
      <c r="G1274">
        <v>3</v>
      </c>
      <c r="H1274" t="s">
        <v>19</v>
      </c>
      <c r="I1274" t="s">
        <v>20</v>
      </c>
      <c r="J1274">
        <v>3</v>
      </c>
      <c r="K1274" t="s">
        <v>21</v>
      </c>
      <c r="L1274" t="s">
        <v>14</v>
      </c>
      <c r="M1274" s="5">
        <v>16</v>
      </c>
      <c r="N1274">
        <v>4</v>
      </c>
      <c r="O1274">
        <v>3</v>
      </c>
    </row>
    <row r="1275" spans="2:15" x14ac:dyDescent="0.3">
      <c r="B1275">
        <v>42</v>
      </c>
      <c r="C1275" t="s">
        <v>18</v>
      </c>
      <c r="D1275">
        <v>855</v>
      </c>
      <c r="E1275">
        <v>12</v>
      </c>
      <c r="F1275">
        <v>1768</v>
      </c>
      <c r="G1275">
        <v>2</v>
      </c>
      <c r="H1275" t="s">
        <v>19</v>
      </c>
      <c r="I1275" t="s">
        <v>22</v>
      </c>
      <c r="J1275">
        <v>2</v>
      </c>
      <c r="K1275" t="s">
        <v>23</v>
      </c>
      <c r="L1275" t="s">
        <v>18</v>
      </c>
      <c r="M1275" s="5">
        <v>22</v>
      </c>
      <c r="N1275">
        <v>2</v>
      </c>
      <c r="O1275">
        <v>2</v>
      </c>
    </row>
    <row r="1276" spans="2:15" x14ac:dyDescent="0.3">
      <c r="B1276">
        <v>55</v>
      </c>
      <c r="C1276" t="s">
        <v>18</v>
      </c>
      <c r="D1276">
        <v>478</v>
      </c>
      <c r="E1276">
        <v>2</v>
      </c>
      <c r="F1276">
        <v>1770</v>
      </c>
      <c r="G1276">
        <v>3</v>
      </c>
      <c r="H1276" t="s">
        <v>19</v>
      </c>
      <c r="I1276" t="s">
        <v>28</v>
      </c>
      <c r="J1276">
        <v>1</v>
      </c>
      <c r="K1276" t="s">
        <v>21</v>
      </c>
      <c r="L1276" t="s">
        <v>18</v>
      </c>
      <c r="M1276" s="5">
        <v>12</v>
      </c>
      <c r="N1276">
        <v>2</v>
      </c>
      <c r="O1276">
        <v>3</v>
      </c>
    </row>
    <row r="1277" spans="2:15" x14ac:dyDescent="0.3">
      <c r="B1277">
        <v>33</v>
      </c>
      <c r="C1277" t="s">
        <v>18</v>
      </c>
      <c r="D1277">
        <v>775</v>
      </c>
      <c r="E1277">
        <v>4</v>
      </c>
      <c r="F1277">
        <v>1771</v>
      </c>
      <c r="G1277">
        <v>4</v>
      </c>
      <c r="H1277" t="s">
        <v>19</v>
      </c>
      <c r="I1277" t="s">
        <v>20</v>
      </c>
      <c r="J1277">
        <v>2</v>
      </c>
      <c r="K1277" t="s">
        <v>23</v>
      </c>
      <c r="L1277" t="s">
        <v>18</v>
      </c>
      <c r="M1277" s="5">
        <v>15</v>
      </c>
      <c r="N1277">
        <v>4</v>
      </c>
      <c r="O1277">
        <v>2</v>
      </c>
    </row>
    <row r="1278" spans="2:15" x14ac:dyDescent="0.3">
      <c r="B1278">
        <v>41</v>
      </c>
      <c r="C1278" t="s">
        <v>18</v>
      </c>
      <c r="D1278">
        <v>548</v>
      </c>
      <c r="E1278">
        <v>9</v>
      </c>
      <c r="F1278">
        <v>1772</v>
      </c>
      <c r="G1278">
        <v>3</v>
      </c>
      <c r="H1278" t="s">
        <v>19</v>
      </c>
      <c r="I1278" t="s">
        <v>22</v>
      </c>
      <c r="J1278">
        <v>1</v>
      </c>
      <c r="K1278" t="s">
        <v>23</v>
      </c>
      <c r="L1278" t="s">
        <v>18</v>
      </c>
      <c r="M1278" s="5">
        <v>20</v>
      </c>
      <c r="N1278">
        <v>2</v>
      </c>
      <c r="O1278">
        <v>3</v>
      </c>
    </row>
    <row r="1279" spans="2:15" x14ac:dyDescent="0.3">
      <c r="B1279">
        <v>34</v>
      </c>
      <c r="C1279" t="s">
        <v>18</v>
      </c>
      <c r="D1279">
        <v>1375</v>
      </c>
      <c r="E1279">
        <v>10</v>
      </c>
      <c r="F1279">
        <v>1774</v>
      </c>
      <c r="G1279">
        <v>4</v>
      </c>
      <c r="H1279" t="s">
        <v>19</v>
      </c>
      <c r="I1279" t="s">
        <v>16</v>
      </c>
      <c r="J1279">
        <v>3</v>
      </c>
      <c r="K1279" t="s">
        <v>23</v>
      </c>
      <c r="L1279" t="s">
        <v>14</v>
      </c>
      <c r="M1279" s="5">
        <v>14</v>
      </c>
      <c r="N1279">
        <v>3</v>
      </c>
      <c r="O1279">
        <v>3</v>
      </c>
    </row>
    <row r="1280" spans="2:15" x14ac:dyDescent="0.3">
      <c r="B1280">
        <v>53</v>
      </c>
      <c r="C1280" t="s">
        <v>18</v>
      </c>
      <c r="D1280">
        <v>661</v>
      </c>
      <c r="E1280">
        <v>1</v>
      </c>
      <c r="F1280">
        <v>1775</v>
      </c>
      <c r="G1280">
        <v>1</v>
      </c>
      <c r="H1280" t="s">
        <v>15</v>
      </c>
      <c r="I1280" t="s">
        <v>24</v>
      </c>
      <c r="J1280">
        <v>3</v>
      </c>
      <c r="K1280" t="s">
        <v>21</v>
      </c>
      <c r="L1280" t="s">
        <v>14</v>
      </c>
      <c r="M1280" s="5">
        <v>20</v>
      </c>
      <c r="N1280">
        <v>4</v>
      </c>
      <c r="O1280">
        <v>2</v>
      </c>
    </row>
    <row r="1281" spans="2:15" x14ac:dyDescent="0.3">
      <c r="B1281">
        <v>43</v>
      </c>
      <c r="C1281" t="s">
        <v>18</v>
      </c>
      <c r="D1281">
        <v>244</v>
      </c>
      <c r="E1281">
        <v>2</v>
      </c>
      <c r="F1281">
        <v>1778</v>
      </c>
      <c r="G1281">
        <v>2</v>
      </c>
      <c r="H1281" t="s">
        <v>19</v>
      </c>
      <c r="I1281" t="s">
        <v>29</v>
      </c>
      <c r="J1281">
        <v>4</v>
      </c>
      <c r="K1281" t="s">
        <v>17</v>
      </c>
      <c r="L1281" t="s">
        <v>18</v>
      </c>
      <c r="M1281" s="5">
        <v>13</v>
      </c>
      <c r="N1281">
        <v>2</v>
      </c>
      <c r="O1281">
        <v>3</v>
      </c>
    </row>
    <row r="1282" spans="2:15" x14ac:dyDescent="0.3">
      <c r="B1282">
        <v>34</v>
      </c>
      <c r="C1282" t="s">
        <v>18</v>
      </c>
      <c r="D1282">
        <v>787.54826254826253</v>
      </c>
      <c r="E1282">
        <v>3</v>
      </c>
      <c r="F1282">
        <v>1779</v>
      </c>
      <c r="G1282">
        <v>4</v>
      </c>
      <c r="H1282" t="s">
        <v>15</v>
      </c>
      <c r="I1282" t="s">
        <v>16</v>
      </c>
      <c r="J1282">
        <v>4</v>
      </c>
      <c r="K1282" t="s">
        <v>17</v>
      </c>
      <c r="L1282" t="s">
        <v>18</v>
      </c>
      <c r="M1282" s="5">
        <v>12</v>
      </c>
      <c r="N1282">
        <v>1</v>
      </c>
      <c r="O1282">
        <v>3</v>
      </c>
    </row>
    <row r="1283" spans="2:15" x14ac:dyDescent="0.3">
      <c r="B1283">
        <v>21</v>
      </c>
      <c r="C1283" t="s">
        <v>14</v>
      </c>
      <c r="D1283">
        <v>337</v>
      </c>
      <c r="E1283">
        <v>7</v>
      </c>
      <c r="F1283">
        <v>1780</v>
      </c>
      <c r="G1283">
        <v>2</v>
      </c>
      <c r="H1283" t="s">
        <v>19</v>
      </c>
      <c r="I1283" t="s">
        <v>27</v>
      </c>
      <c r="J1283">
        <v>2</v>
      </c>
      <c r="K1283" t="s">
        <v>17</v>
      </c>
      <c r="L1283" t="s">
        <v>18</v>
      </c>
      <c r="M1283" s="5">
        <v>13</v>
      </c>
      <c r="N1283">
        <v>2</v>
      </c>
      <c r="O1283">
        <v>3</v>
      </c>
    </row>
    <row r="1284" spans="2:15" x14ac:dyDescent="0.3">
      <c r="B1284">
        <v>38</v>
      </c>
      <c r="C1284" t="s">
        <v>18</v>
      </c>
      <c r="D1284">
        <v>1153</v>
      </c>
      <c r="E1284">
        <v>6</v>
      </c>
      <c r="F1284">
        <v>1782</v>
      </c>
      <c r="G1284">
        <v>4</v>
      </c>
      <c r="H1284" t="s">
        <v>15</v>
      </c>
      <c r="I1284" t="s">
        <v>22</v>
      </c>
      <c r="J1284">
        <v>3</v>
      </c>
      <c r="K1284" t="s">
        <v>21</v>
      </c>
      <c r="L1284" t="s">
        <v>18</v>
      </c>
      <c r="M1284" s="5">
        <v>11</v>
      </c>
      <c r="N1284">
        <v>2</v>
      </c>
      <c r="O1284">
        <v>3</v>
      </c>
    </row>
    <row r="1285" spans="2:15" x14ac:dyDescent="0.3">
      <c r="B1285">
        <v>22</v>
      </c>
      <c r="C1285" t="s">
        <v>14</v>
      </c>
      <c r="D1285">
        <v>1294</v>
      </c>
      <c r="E1285">
        <v>8</v>
      </c>
      <c r="F1285">
        <v>1783</v>
      </c>
      <c r="G1285">
        <v>3</v>
      </c>
      <c r="H1285" t="s">
        <v>15</v>
      </c>
      <c r="I1285" t="s">
        <v>22</v>
      </c>
      <c r="J1285">
        <v>1</v>
      </c>
      <c r="K1285" t="s">
        <v>21</v>
      </c>
      <c r="L1285" t="s">
        <v>14</v>
      </c>
      <c r="M1285" s="5">
        <v>17</v>
      </c>
      <c r="N1285">
        <v>3</v>
      </c>
      <c r="O1285">
        <v>3</v>
      </c>
    </row>
    <row r="1286" spans="2:15" x14ac:dyDescent="0.3">
      <c r="B1286">
        <v>31</v>
      </c>
      <c r="C1286" t="s">
        <v>18</v>
      </c>
      <c r="D1286">
        <v>196</v>
      </c>
      <c r="E1286">
        <v>29</v>
      </c>
      <c r="F1286">
        <v>1784</v>
      </c>
      <c r="G1286">
        <v>1</v>
      </c>
      <c r="H1286" t="s">
        <v>15</v>
      </c>
      <c r="I1286" t="s">
        <v>16</v>
      </c>
      <c r="J1286">
        <v>4</v>
      </c>
      <c r="K1286" t="s">
        <v>21</v>
      </c>
      <c r="L1286" t="s">
        <v>18</v>
      </c>
      <c r="M1286" s="5">
        <v>14</v>
      </c>
      <c r="N1286">
        <v>1</v>
      </c>
      <c r="O1286">
        <v>3</v>
      </c>
    </row>
    <row r="1287" spans="2:15" x14ac:dyDescent="0.3">
      <c r="B1287">
        <v>51</v>
      </c>
      <c r="C1287" t="s">
        <v>18</v>
      </c>
      <c r="D1287">
        <v>942</v>
      </c>
      <c r="E1287">
        <v>3</v>
      </c>
      <c r="F1287">
        <v>1786</v>
      </c>
      <c r="G1287">
        <v>1</v>
      </c>
      <c r="H1287" t="s">
        <v>15</v>
      </c>
      <c r="I1287" t="s">
        <v>26</v>
      </c>
      <c r="J1287">
        <v>3</v>
      </c>
      <c r="K1287" t="s">
        <v>21</v>
      </c>
      <c r="L1287" t="s">
        <v>18</v>
      </c>
      <c r="M1287" s="5">
        <v>11</v>
      </c>
      <c r="N1287">
        <v>4</v>
      </c>
      <c r="O1287">
        <v>3</v>
      </c>
    </row>
    <row r="1288" spans="2:15" x14ac:dyDescent="0.3">
      <c r="B1288">
        <v>37</v>
      </c>
      <c r="C1288" t="s">
        <v>18</v>
      </c>
      <c r="D1288">
        <v>589</v>
      </c>
      <c r="E1288">
        <v>9</v>
      </c>
      <c r="F1288">
        <v>1787</v>
      </c>
      <c r="G1288">
        <v>2</v>
      </c>
      <c r="H1288" t="s">
        <v>19</v>
      </c>
      <c r="I1288" t="s">
        <v>16</v>
      </c>
      <c r="J1288">
        <v>2</v>
      </c>
      <c r="K1288" t="s">
        <v>21</v>
      </c>
      <c r="L1288" t="s">
        <v>18</v>
      </c>
      <c r="M1288" s="5">
        <v>14</v>
      </c>
      <c r="N1288">
        <v>1</v>
      </c>
      <c r="O1288">
        <v>3</v>
      </c>
    </row>
    <row r="1289" spans="2:15" x14ac:dyDescent="0.3">
      <c r="B1289">
        <v>46</v>
      </c>
      <c r="C1289" t="s">
        <v>18</v>
      </c>
      <c r="D1289">
        <v>734</v>
      </c>
      <c r="E1289">
        <v>2</v>
      </c>
      <c r="F1289">
        <v>1789</v>
      </c>
      <c r="G1289">
        <v>3</v>
      </c>
      <c r="H1289" t="s">
        <v>19</v>
      </c>
      <c r="I1289" t="s">
        <v>28</v>
      </c>
      <c r="J1289">
        <v>4</v>
      </c>
      <c r="K1289" t="s">
        <v>23</v>
      </c>
      <c r="L1289" t="s">
        <v>14</v>
      </c>
      <c r="M1289" s="5">
        <v>17</v>
      </c>
      <c r="N1289">
        <v>3</v>
      </c>
      <c r="O1289">
        <v>3</v>
      </c>
    </row>
    <row r="1290" spans="2:15" x14ac:dyDescent="0.3">
      <c r="B1290">
        <v>36</v>
      </c>
      <c r="C1290" t="s">
        <v>18</v>
      </c>
      <c r="D1290">
        <v>1383</v>
      </c>
      <c r="E1290">
        <v>10</v>
      </c>
      <c r="F1290">
        <v>1790</v>
      </c>
      <c r="G1290">
        <v>4</v>
      </c>
      <c r="H1290" t="s">
        <v>19</v>
      </c>
      <c r="I1290" t="s">
        <v>25</v>
      </c>
      <c r="J1290">
        <v>1</v>
      </c>
      <c r="K1290" t="s">
        <v>21</v>
      </c>
      <c r="L1290" t="s">
        <v>14</v>
      </c>
      <c r="M1290" s="5">
        <v>13</v>
      </c>
      <c r="N1290">
        <v>4</v>
      </c>
      <c r="O1290">
        <v>3</v>
      </c>
    </row>
    <row r="1291" spans="2:15" x14ac:dyDescent="0.3">
      <c r="B1291">
        <v>44</v>
      </c>
      <c r="C1291" t="s">
        <v>14</v>
      </c>
      <c r="D1291">
        <v>429</v>
      </c>
      <c r="E1291">
        <v>1</v>
      </c>
      <c r="F1291">
        <v>1792</v>
      </c>
      <c r="G1291">
        <v>3</v>
      </c>
      <c r="H1291" t="s">
        <v>19</v>
      </c>
      <c r="I1291" t="s">
        <v>20</v>
      </c>
      <c r="J1291">
        <v>2</v>
      </c>
      <c r="K1291" t="s">
        <v>23</v>
      </c>
      <c r="L1291" t="s">
        <v>14</v>
      </c>
      <c r="M1291" s="5">
        <v>12</v>
      </c>
      <c r="N1291">
        <v>3</v>
      </c>
      <c r="O1291">
        <v>2</v>
      </c>
    </row>
    <row r="1292" spans="2:15" x14ac:dyDescent="0.3">
      <c r="B1292">
        <v>37</v>
      </c>
      <c r="C1292" t="s">
        <v>18</v>
      </c>
      <c r="D1292">
        <v>1239</v>
      </c>
      <c r="E1292">
        <v>8</v>
      </c>
      <c r="F1292">
        <v>1794</v>
      </c>
      <c r="G1292">
        <v>3</v>
      </c>
      <c r="H1292" t="s">
        <v>19</v>
      </c>
      <c r="I1292" t="s">
        <v>29</v>
      </c>
      <c r="J1292">
        <v>2</v>
      </c>
      <c r="K1292" t="s">
        <v>23</v>
      </c>
      <c r="L1292" t="s">
        <v>18</v>
      </c>
      <c r="M1292" s="5">
        <v>13</v>
      </c>
      <c r="N1292">
        <v>3</v>
      </c>
      <c r="O1292">
        <v>2</v>
      </c>
    </row>
    <row r="1293" spans="2:15" x14ac:dyDescent="0.3">
      <c r="B1293">
        <v>35</v>
      </c>
      <c r="C1293" t="s">
        <v>14</v>
      </c>
      <c r="D1293">
        <v>303</v>
      </c>
      <c r="E1293">
        <v>27</v>
      </c>
      <c r="F1293">
        <v>1797</v>
      </c>
      <c r="G1293">
        <v>3</v>
      </c>
      <c r="H1293" t="s">
        <v>19</v>
      </c>
      <c r="I1293" t="s">
        <v>16</v>
      </c>
      <c r="J1293">
        <v>4</v>
      </c>
      <c r="K1293" t="s">
        <v>17</v>
      </c>
      <c r="L1293" t="s">
        <v>14</v>
      </c>
      <c r="M1293" s="5">
        <v>18</v>
      </c>
      <c r="N1293">
        <v>4</v>
      </c>
      <c r="O1293">
        <v>3</v>
      </c>
    </row>
    <row r="1294" spans="2:15" x14ac:dyDescent="0.3">
      <c r="B1294">
        <v>33</v>
      </c>
      <c r="C1294" t="s">
        <v>18</v>
      </c>
      <c r="D1294">
        <v>867</v>
      </c>
      <c r="E1294">
        <v>8</v>
      </c>
      <c r="F1294">
        <v>1798</v>
      </c>
      <c r="G1294">
        <v>4</v>
      </c>
      <c r="H1294" t="s">
        <v>19</v>
      </c>
      <c r="I1294" t="s">
        <v>20</v>
      </c>
      <c r="J1294">
        <v>1</v>
      </c>
      <c r="K1294" t="s">
        <v>21</v>
      </c>
      <c r="L1294" t="s">
        <v>18</v>
      </c>
      <c r="M1294" s="5">
        <v>19</v>
      </c>
      <c r="N1294">
        <v>2</v>
      </c>
      <c r="O1294">
        <v>3</v>
      </c>
    </row>
    <row r="1295" spans="2:15" x14ac:dyDescent="0.3">
      <c r="B1295">
        <v>28</v>
      </c>
      <c r="C1295" t="s">
        <v>18</v>
      </c>
      <c r="D1295">
        <v>1181</v>
      </c>
      <c r="E1295">
        <v>1</v>
      </c>
      <c r="F1295">
        <v>1799</v>
      </c>
      <c r="G1295">
        <v>3</v>
      </c>
      <c r="H1295" t="s">
        <v>19</v>
      </c>
      <c r="I1295" t="s">
        <v>20</v>
      </c>
      <c r="J1295">
        <v>4</v>
      </c>
      <c r="K1295" t="s">
        <v>21</v>
      </c>
      <c r="L1295" t="s">
        <v>18</v>
      </c>
      <c r="M1295" s="5">
        <v>11</v>
      </c>
      <c r="N1295">
        <v>3</v>
      </c>
      <c r="O1295">
        <v>4</v>
      </c>
    </row>
    <row r="1296" spans="2:15" x14ac:dyDescent="0.3">
      <c r="B1296">
        <v>39</v>
      </c>
      <c r="C1296" t="s">
        <v>18</v>
      </c>
      <c r="D1296">
        <v>1253</v>
      </c>
      <c r="E1296">
        <v>10</v>
      </c>
      <c r="F1296">
        <v>1800</v>
      </c>
      <c r="G1296">
        <v>3</v>
      </c>
      <c r="H1296" t="s">
        <v>19</v>
      </c>
      <c r="I1296" t="s">
        <v>28</v>
      </c>
      <c r="J1296">
        <v>3</v>
      </c>
      <c r="K1296" t="s">
        <v>17</v>
      </c>
      <c r="L1296" t="s">
        <v>18</v>
      </c>
      <c r="M1296" s="5">
        <v>21</v>
      </c>
      <c r="N1296">
        <v>3</v>
      </c>
      <c r="O1296">
        <v>3</v>
      </c>
    </row>
    <row r="1297" spans="2:15" x14ac:dyDescent="0.3">
      <c r="B1297">
        <v>46</v>
      </c>
      <c r="C1297" t="s">
        <v>18</v>
      </c>
      <c r="D1297">
        <v>849</v>
      </c>
      <c r="E1297">
        <v>26</v>
      </c>
      <c r="F1297">
        <v>1801</v>
      </c>
      <c r="G1297">
        <v>2</v>
      </c>
      <c r="H1297" t="s">
        <v>19</v>
      </c>
      <c r="I1297" t="s">
        <v>16</v>
      </c>
      <c r="J1297">
        <v>2</v>
      </c>
      <c r="K1297" t="s">
        <v>17</v>
      </c>
      <c r="L1297" t="s">
        <v>18</v>
      </c>
      <c r="M1297" s="5">
        <v>15</v>
      </c>
      <c r="N1297">
        <v>3</v>
      </c>
      <c r="O1297">
        <v>3</v>
      </c>
    </row>
    <row r="1298" spans="2:15" x14ac:dyDescent="0.3">
      <c r="B1298">
        <v>40</v>
      </c>
      <c r="C1298" t="s">
        <v>18</v>
      </c>
      <c r="D1298">
        <v>776.33181818181822</v>
      </c>
      <c r="E1298">
        <v>2</v>
      </c>
      <c r="F1298">
        <v>1802</v>
      </c>
      <c r="G1298">
        <v>3</v>
      </c>
      <c r="H1298" t="s">
        <v>15</v>
      </c>
      <c r="I1298" t="s">
        <v>22</v>
      </c>
      <c r="J1298">
        <v>1</v>
      </c>
      <c r="K1298" t="s">
        <v>21</v>
      </c>
      <c r="L1298" t="s">
        <v>18</v>
      </c>
      <c r="M1298" s="5">
        <v>17</v>
      </c>
      <c r="N1298">
        <v>4</v>
      </c>
      <c r="O1298">
        <v>2</v>
      </c>
    </row>
    <row r="1299" spans="2:15" x14ac:dyDescent="0.3">
      <c r="B1299">
        <v>42</v>
      </c>
      <c r="C1299" t="s">
        <v>18</v>
      </c>
      <c r="D1299">
        <v>1128</v>
      </c>
      <c r="E1299">
        <v>13</v>
      </c>
      <c r="F1299">
        <v>1803</v>
      </c>
      <c r="G1299">
        <v>2</v>
      </c>
      <c r="H1299" t="s">
        <v>19</v>
      </c>
      <c r="I1299" t="s">
        <v>25</v>
      </c>
      <c r="J1299">
        <v>1</v>
      </c>
      <c r="K1299" t="s">
        <v>21</v>
      </c>
      <c r="L1299" t="s">
        <v>18</v>
      </c>
      <c r="M1299" s="5">
        <v>18</v>
      </c>
      <c r="N1299">
        <v>3</v>
      </c>
      <c r="O1299">
        <v>2</v>
      </c>
    </row>
    <row r="1300" spans="2:15" x14ac:dyDescent="0.3">
      <c r="B1300">
        <v>35</v>
      </c>
      <c r="C1300" t="s">
        <v>18</v>
      </c>
      <c r="D1300">
        <v>1180</v>
      </c>
      <c r="E1300">
        <v>2</v>
      </c>
      <c r="F1300">
        <v>1804</v>
      </c>
      <c r="G1300">
        <v>2</v>
      </c>
      <c r="H1300" t="s">
        <v>19</v>
      </c>
      <c r="I1300" t="s">
        <v>24</v>
      </c>
      <c r="J1300">
        <v>4</v>
      </c>
      <c r="K1300" t="s">
        <v>23</v>
      </c>
      <c r="L1300" t="s">
        <v>18</v>
      </c>
      <c r="M1300" s="5">
        <v>14</v>
      </c>
      <c r="N1300">
        <v>3</v>
      </c>
      <c r="O1300">
        <v>3</v>
      </c>
    </row>
    <row r="1301" spans="2:15" x14ac:dyDescent="0.3">
      <c r="B1301">
        <v>38</v>
      </c>
      <c r="C1301" t="s">
        <v>18</v>
      </c>
      <c r="D1301">
        <v>1336</v>
      </c>
      <c r="E1301">
        <v>2</v>
      </c>
      <c r="F1301">
        <v>1805</v>
      </c>
      <c r="G1301">
        <v>1</v>
      </c>
      <c r="H1301" t="s">
        <v>19</v>
      </c>
      <c r="I1301" t="s">
        <v>29</v>
      </c>
      <c r="J1301">
        <v>2</v>
      </c>
      <c r="K1301" t="s">
        <v>23</v>
      </c>
      <c r="L1301" t="s">
        <v>18</v>
      </c>
      <c r="M1301" s="5">
        <v>13</v>
      </c>
      <c r="N1301">
        <v>4</v>
      </c>
      <c r="O1301">
        <v>3</v>
      </c>
    </row>
    <row r="1302" spans="2:15" x14ac:dyDescent="0.3">
      <c r="B1302">
        <v>34</v>
      </c>
      <c r="C1302" t="s">
        <v>14</v>
      </c>
      <c r="D1302">
        <v>234</v>
      </c>
      <c r="E1302">
        <v>9</v>
      </c>
      <c r="F1302">
        <v>1807</v>
      </c>
      <c r="G1302">
        <v>4</v>
      </c>
      <c r="H1302" t="s">
        <v>19</v>
      </c>
      <c r="I1302" t="s">
        <v>22</v>
      </c>
      <c r="J1302">
        <v>1</v>
      </c>
      <c r="K1302" t="s">
        <v>21</v>
      </c>
      <c r="L1302" t="s">
        <v>18</v>
      </c>
      <c r="M1302" s="5">
        <v>17</v>
      </c>
      <c r="N1302">
        <v>3</v>
      </c>
      <c r="O1302">
        <v>2</v>
      </c>
    </row>
    <row r="1303" spans="2:15" x14ac:dyDescent="0.3">
      <c r="B1303">
        <v>37</v>
      </c>
      <c r="C1303" t="s">
        <v>14</v>
      </c>
      <c r="D1303">
        <v>370</v>
      </c>
      <c r="E1303">
        <v>10</v>
      </c>
      <c r="F1303">
        <v>1809</v>
      </c>
      <c r="G1303">
        <v>4</v>
      </c>
      <c r="H1303" t="s">
        <v>19</v>
      </c>
      <c r="I1303" t="s">
        <v>24</v>
      </c>
      <c r="J1303">
        <v>1</v>
      </c>
      <c r="K1303" t="s">
        <v>17</v>
      </c>
      <c r="L1303" t="s">
        <v>18</v>
      </c>
      <c r="M1303" s="5">
        <v>15</v>
      </c>
      <c r="N1303">
        <v>2</v>
      </c>
      <c r="O1303">
        <v>1</v>
      </c>
    </row>
    <row r="1304" spans="2:15" x14ac:dyDescent="0.3">
      <c r="B1304">
        <v>39</v>
      </c>
      <c r="C1304" t="s">
        <v>18</v>
      </c>
      <c r="D1304">
        <v>766</v>
      </c>
      <c r="E1304">
        <v>20</v>
      </c>
      <c r="F1304">
        <v>1812</v>
      </c>
      <c r="G1304">
        <v>3</v>
      </c>
      <c r="H1304" t="s">
        <v>19</v>
      </c>
      <c r="I1304" t="s">
        <v>16</v>
      </c>
      <c r="J1304">
        <v>4</v>
      </c>
      <c r="K1304" t="s">
        <v>23</v>
      </c>
      <c r="L1304" t="s">
        <v>18</v>
      </c>
      <c r="M1304" s="5">
        <v>18</v>
      </c>
      <c r="N1304">
        <v>4</v>
      </c>
      <c r="O1304">
        <v>3</v>
      </c>
    </row>
    <row r="1305" spans="2:15" x14ac:dyDescent="0.3">
      <c r="B1305">
        <v>43</v>
      </c>
      <c r="C1305" t="s">
        <v>18</v>
      </c>
      <c r="D1305">
        <v>343</v>
      </c>
      <c r="E1305">
        <v>9</v>
      </c>
      <c r="F1305">
        <v>1813</v>
      </c>
      <c r="G1305">
        <v>1</v>
      </c>
      <c r="H1305" t="s">
        <v>19</v>
      </c>
      <c r="I1305" t="s">
        <v>20</v>
      </c>
      <c r="J1305">
        <v>3</v>
      </c>
      <c r="K1305" t="s">
        <v>17</v>
      </c>
      <c r="L1305" t="s">
        <v>18</v>
      </c>
      <c r="M1305" s="5">
        <v>13</v>
      </c>
      <c r="N1305">
        <v>3</v>
      </c>
      <c r="O1305">
        <v>2</v>
      </c>
    </row>
    <row r="1306" spans="2:15" x14ac:dyDescent="0.3">
      <c r="B1306">
        <v>41</v>
      </c>
      <c r="C1306" t="s">
        <v>18</v>
      </c>
      <c r="D1306">
        <v>447</v>
      </c>
      <c r="E1306">
        <v>5</v>
      </c>
      <c r="F1306">
        <v>1814</v>
      </c>
      <c r="G1306">
        <v>2</v>
      </c>
      <c r="H1306" t="s">
        <v>19</v>
      </c>
      <c r="I1306" t="s">
        <v>25</v>
      </c>
      <c r="J1306">
        <v>2</v>
      </c>
      <c r="K1306" t="s">
        <v>17</v>
      </c>
      <c r="L1306" t="s">
        <v>18</v>
      </c>
      <c r="M1306" s="5">
        <v>12</v>
      </c>
      <c r="N1306">
        <v>1</v>
      </c>
      <c r="O1306">
        <v>1</v>
      </c>
    </row>
    <row r="1307" spans="2:15" x14ac:dyDescent="0.3">
      <c r="B1307">
        <v>41</v>
      </c>
      <c r="C1307" t="s">
        <v>18</v>
      </c>
      <c r="D1307">
        <v>796</v>
      </c>
      <c r="E1307">
        <v>4</v>
      </c>
      <c r="F1307">
        <v>1815</v>
      </c>
      <c r="G1307">
        <v>3</v>
      </c>
      <c r="H1307" t="s">
        <v>15</v>
      </c>
      <c r="I1307" t="s">
        <v>16</v>
      </c>
      <c r="J1307">
        <v>3</v>
      </c>
      <c r="K1307" t="s">
        <v>23</v>
      </c>
      <c r="L1307" t="s">
        <v>14</v>
      </c>
      <c r="M1307" s="5">
        <v>13</v>
      </c>
      <c r="N1307">
        <v>4</v>
      </c>
      <c r="O1307">
        <v>4</v>
      </c>
    </row>
    <row r="1308" spans="2:15" x14ac:dyDescent="0.3">
      <c r="B1308">
        <v>30</v>
      </c>
      <c r="C1308" t="s">
        <v>18</v>
      </c>
      <c r="D1308">
        <v>1092</v>
      </c>
      <c r="E1308">
        <v>10</v>
      </c>
      <c r="F1308">
        <v>1816</v>
      </c>
      <c r="G1308">
        <v>1</v>
      </c>
      <c r="H1308" t="s">
        <v>15</v>
      </c>
      <c r="I1308" t="s">
        <v>24</v>
      </c>
      <c r="J1308">
        <v>3</v>
      </c>
      <c r="K1308" t="s">
        <v>17</v>
      </c>
      <c r="L1308" t="s">
        <v>18</v>
      </c>
      <c r="M1308" s="5">
        <v>14</v>
      </c>
      <c r="N1308">
        <v>2</v>
      </c>
      <c r="O1308">
        <v>3</v>
      </c>
    </row>
    <row r="1309" spans="2:15" x14ac:dyDescent="0.3">
      <c r="B1309">
        <v>26</v>
      </c>
      <c r="C1309" t="s">
        <v>14</v>
      </c>
      <c r="D1309">
        <v>920</v>
      </c>
      <c r="E1309">
        <v>20</v>
      </c>
      <c r="F1309">
        <v>1818</v>
      </c>
      <c r="G1309">
        <v>4</v>
      </c>
      <c r="H1309" t="s">
        <v>15</v>
      </c>
      <c r="I1309" t="s">
        <v>29</v>
      </c>
      <c r="J1309">
        <v>2</v>
      </c>
      <c r="K1309" t="s">
        <v>21</v>
      </c>
      <c r="L1309" t="s">
        <v>14</v>
      </c>
      <c r="M1309" s="5">
        <v>11</v>
      </c>
      <c r="N1309">
        <v>3</v>
      </c>
      <c r="O1309">
        <v>3</v>
      </c>
    </row>
    <row r="1310" spans="2:15" x14ac:dyDescent="0.3">
      <c r="B1310">
        <v>46</v>
      </c>
      <c r="C1310" t="s">
        <v>14</v>
      </c>
      <c r="D1310">
        <v>261</v>
      </c>
      <c r="E1310">
        <v>21</v>
      </c>
      <c r="F1310">
        <v>1821</v>
      </c>
      <c r="G1310">
        <v>4</v>
      </c>
      <c r="H1310" t="s">
        <v>15</v>
      </c>
      <c r="I1310" t="s">
        <v>25</v>
      </c>
      <c r="J1310">
        <v>2</v>
      </c>
      <c r="K1310" t="s">
        <v>21</v>
      </c>
      <c r="L1310" t="s">
        <v>18</v>
      </c>
      <c r="M1310" s="5">
        <v>22</v>
      </c>
      <c r="N1310">
        <v>4</v>
      </c>
      <c r="O1310">
        <v>4</v>
      </c>
    </row>
    <row r="1311" spans="2:15" x14ac:dyDescent="0.3">
      <c r="B1311">
        <v>40</v>
      </c>
      <c r="C1311" t="s">
        <v>18</v>
      </c>
      <c r="D1311">
        <v>1194</v>
      </c>
      <c r="E1311">
        <v>1</v>
      </c>
      <c r="F1311">
        <v>1822</v>
      </c>
      <c r="G1311">
        <v>3</v>
      </c>
      <c r="H1311" t="s">
        <v>15</v>
      </c>
      <c r="I1311" t="s">
        <v>25</v>
      </c>
      <c r="J1311">
        <v>4</v>
      </c>
      <c r="K1311" t="s">
        <v>23</v>
      </c>
      <c r="L1311" t="s">
        <v>18</v>
      </c>
      <c r="M1311" s="5">
        <v>17</v>
      </c>
      <c r="N1311">
        <v>4</v>
      </c>
      <c r="O1311">
        <v>3</v>
      </c>
    </row>
    <row r="1312" spans="2:15" x14ac:dyDescent="0.3">
      <c r="B1312">
        <v>34</v>
      </c>
      <c r="C1312" t="s">
        <v>18</v>
      </c>
      <c r="D1312">
        <v>810</v>
      </c>
      <c r="E1312">
        <v>8</v>
      </c>
      <c r="F1312">
        <v>1823</v>
      </c>
      <c r="G1312">
        <v>2</v>
      </c>
      <c r="H1312" t="s">
        <v>19</v>
      </c>
      <c r="I1312" t="s">
        <v>16</v>
      </c>
      <c r="J1312">
        <v>3</v>
      </c>
      <c r="K1312" t="s">
        <v>21</v>
      </c>
      <c r="L1312" t="s">
        <v>18</v>
      </c>
      <c r="M1312" s="5">
        <v>21</v>
      </c>
      <c r="N1312">
        <v>3</v>
      </c>
      <c r="O1312">
        <v>3</v>
      </c>
    </row>
    <row r="1313" spans="2:15" x14ac:dyDescent="0.3">
      <c r="B1313">
        <v>58</v>
      </c>
      <c r="C1313" t="s">
        <v>18</v>
      </c>
      <c r="D1313">
        <v>777.51162790697674</v>
      </c>
      <c r="E1313">
        <v>2</v>
      </c>
      <c r="F1313">
        <v>1824</v>
      </c>
      <c r="G1313">
        <v>2</v>
      </c>
      <c r="H1313" t="s">
        <v>19</v>
      </c>
      <c r="I1313" t="s">
        <v>26</v>
      </c>
      <c r="J1313">
        <v>2</v>
      </c>
      <c r="K1313" t="s">
        <v>23</v>
      </c>
      <c r="L1313" t="s">
        <v>18</v>
      </c>
      <c r="M1313" s="5">
        <v>22</v>
      </c>
      <c r="N1313">
        <v>4</v>
      </c>
      <c r="O1313">
        <v>2</v>
      </c>
    </row>
    <row r="1314" spans="2:15" x14ac:dyDescent="0.3">
      <c r="B1314">
        <v>35</v>
      </c>
      <c r="C1314" t="s">
        <v>18</v>
      </c>
      <c r="D1314">
        <v>776.33181818181822</v>
      </c>
      <c r="E1314">
        <v>23</v>
      </c>
      <c r="F1314">
        <v>1826</v>
      </c>
      <c r="G1314">
        <v>2</v>
      </c>
      <c r="H1314" t="s">
        <v>19</v>
      </c>
      <c r="I1314" t="s">
        <v>22</v>
      </c>
      <c r="J1314">
        <v>3</v>
      </c>
      <c r="K1314" t="s">
        <v>21</v>
      </c>
      <c r="L1314" t="s">
        <v>18</v>
      </c>
      <c r="M1314" s="5">
        <v>16</v>
      </c>
      <c r="N1314">
        <v>2</v>
      </c>
      <c r="O1314">
        <v>4</v>
      </c>
    </row>
    <row r="1315" spans="2:15" x14ac:dyDescent="0.3">
      <c r="B1315">
        <v>47</v>
      </c>
      <c r="C1315" t="s">
        <v>18</v>
      </c>
      <c r="D1315">
        <v>1001</v>
      </c>
      <c r="E1315">
        <v>4</v>
      </c>
      <c r="F1315">
        <v>1827</v>
      </c>
      <c r="G1315">
        <v>3</v>
      </c>
      <c r="H1315" t="s">
        <v>15</v>
      </c>
      <c r="I1315" t="s">
        <v>24</v>
      </c>
      <c r="J1315">
        <v>2</v>
      </c>
      <c r="K1315" t="s">
        <v>23</v>
      </c>
      <c r="L1315" t="s">
        <v>14</v>
      </c>
      <c r="M1315" s="5">
        <v>12</v>
      </c>
      <c r="N1315">
        <v>3</v>
      </c>
      <c r="O1315">
        <v>3</v>
      </c>
    </row>
    <row r="1316" spans="2:15" x14ac:dyDescent="0.3">
      <c r="B1316">
        <v>40</v>
      </c>
      <c r="C1316" t="s">
        <v>18</v>
      </c>
      <c r="D1316">
        <v>843.5826086956522</v>
      </c>
      <c r="E1316">
        <v>12</v>
      </c>
      <c r="F1316">
        <v>1829</v>
      </c>
      <c r="G1316">
        <v>2</v>
      </c>
      <c r="H1316" t="s">
        <v>15</v>
      </c>
      <c r="I1316" t="s">
        <v>25</v>
      </c>
      <c r="J1316">
        <v>1</v>
      </c>
      <c r="K1316" t="s">
        <v>23</v>
      </c>
      <c r="L1316" t="s">
        <v>18</v>
      </c>
      <c r="M1316" s="5">
        <v>12</v>
      </c>
      <c r="N1316">
        <v>2</v>
      </c>
      <c r="O1316">
        <v>3</v>
      </c>
    </row>
    <row r="1317" spans="2:15" x14ac:dyDescent="0.3">
      <c r="B1317">
        <v>54</v>
      </c>
      <c r="C1317" t="s">
        <v>18</v>
      </c>
      <c r="D1317">
        <v>431</v>
      </c>
      <c r="E1317">
        <v>7</v>
      </c>
      <c r="F1317">
        <v>1830</v>
      </c>
      <c r="G1317">
        <v>4</v>
      </c>
      <c r="H1317" t="s">
        <v>15</v>
      </c>
      <c r="I1317" t="s">
        <v>20</v>
      </c>
      <c r="J1317">
        <v>4</v>
      </c>
      <c r="K1317" t="s">
        <v>21</v>
      </c>
      <c r="L1317" t="s">
        <v>18</v>
      </c>
      <c r="M1317" s="5">
        <v>15</v>
      </c>
      <c r="N1317">
        <v>2</v>
      </c>
      <c r="O1317">
        <v>2</v>
      </c>
    </row>
    <row r="1318" spans="2:15" x14ac:dyDescent="0.3">
      <c r="B1318">
        <v>31</v>
      </c>
      <c r="C1318" t="s">
        <v>18</v>
      </c>
      <c r="D1318">
        <v>1125</v>
      </c>
      <c r="E1318">
        <v>7</v>
      </c>
      <c r="F1318">
        <v>1833</v>
      </c>
      <c r="G1318">
        <v>1</v>
      </c>
      <c r="H1318" t="s">
        <v>15</v>
      </c>
      <c r="I1318" t="s">
        <v>16</v>
      </c>
      <c r="J1318">
        <v>1</v>
      </c>
      <c r="K1318" t="s">
        <v>21</v>
      </c>
      <c r="L1318" t="s">
        <v>18</v>
      </c>
      <c r="M1318" s="5">
        <v>14</v>
      </c>
      <c r="N1318">
        <v>4</v>
      </c>
      <c r="O1318">
        <v>3</v>
      </c>
    </row>
    <row r="1319" spans="2:15" x14ac:dyDescent="0.3">
      <c r="B1319">
        <v>28</v>
      </c>
      <c r="C1319" t="s">
        <v>18</v>
      </c>
      <c r="D1319">
        <v>1217</v>
      </c>
      <c r="E1319">
        <v>1</v>
      </c>
      <c r="F1319">
        <v>1834</v>
      </c>
      <c r="G1319">
        <v>3</v>
      </c>
      <c r="H1319" t="s">
        <v>15</v>
      </c>
      <c r="I1319" t="s">
        <v>20</v>
      </c>
      <c r="J1319">
        <v>1</v>
      </c>
      <c r="K1319" t="s">
        <v>21</v>
      </c>
      <c r="L1319" t="s">
        <v>18</v>
      </c>
      <c r="M1319" s="5">
        <v>25</v>
      </c>
      <c r="N1319">
        <v>3</v>
      </c>
      <c r="O1319">
        <v>3</v>
      </c>
    </row>
    <row r="1320" spans="2:15" x14ac:dyDescent="0.3">
      <c r="B1320">
        <v>38</v>
      </c>
      <c r="C1320" t="s">
        <v>18</v>
      </c>
      <c r="D1320">
        <v>723</v>
      </c>
      <c r="E1320">
        <v>2</v>
      </c>
      <c r="F1320">
        <v>1835</v>
      </c>
      <c r="G1320">
        <v>2</v>
      </c>
      <c r="H1320" t="s">
        <v>15</v>
      </c>
      <c r="I1320" t="s">
        <v>27</v>
      </c>
      <c r="J1320">
        <v>4</v>
      </c>
      <c r="K1320" t="s">
        <v>21</v>
      </c>
      <c r="L1320" t="s">
        <v>14</v>
      </c>
      <c r="M1320" s="5">
        <v>20</v>
      </c>
      <c r="N1320">
        <v>1</v>
      </c>
      <c r="O1320">
        <v>2</v>
      </c>
    </row>
    <row r="1321" spans="2:15" x14ac:dyDescent="0.3">
      <c r="B1321">
        <v>26</v>
      </c>
      <c r="C1321" t="s">
        <v>18</v>
      </c>
      <c r="D1321">
        <v>572</v>
      </c>
      <c r="E1321">
        <v>10</v>
      </c>
      <c r="F1321">
        <v>1836</v>
      </c>
      <c r="G1321">
        <v>3</v>
      </c>
      <c r="H1321" t="s">
        <v>19</v>
      </c>
      <c r="I1321" t="s">
        <v>16</v>
      </c>
      <c r="J1321">
        <v>4</v>
      </c>
      <c r="K1321" t="s">
        <v>17</v>
      </c>
      <c r="L1321" t="s">
        <v>18</v>
      </c>
      <c r="M1321" s="5">
        <v>13</v>
      </c>
      <c r="N1321">
        <v>1</v>
      </c>
      <c r="O1321">
        <v>3</v>
      </c>
    </row>
    <row r="1322" spans="2:15" x14ac:dyDescent="0.3">
      <c r="B1322">
        <v>58</v>
      </c>
      <c r="C1322" t="s">
        <v>18</v>
      </c>
      <c r="D1322">
        <v>1216</v>
      </c>
      <c r="E1322">
        <v>15</v>
      </c>
      <c r="F1322">
        <v>1837</v>
      </c>
      <c r="G1322">
        <v>1</v>
      </c>
      <c r="H1322" t="s">
        <v>19</v>
      </c>
      <c r="I1322" t="s">
        <v>28</v>
      </c>
      <c r="J1322">
        <v>3</v>
      </c>
      <c r="K1322" t="s">
        <v>21</v>
      </c>
      <c r="L1322" t="s">
        <v>14</v>
      </c>
      <c r="M1322" s="5">
        <v>14</v>
      </c>
      <c r="N1322">
        <v>2</v>
      </c>
      <c r="O1322">
        <v>3</v>
      </c>
    </row>
    <row r="1323" spans="2:15" x14ac:dyDescent="0.3">
      <c r="B1323">
        <v>18</v>
      </c>
      <c r="C1323" t="s">
        <v>18</v>
      </c>
      <c r="D1323">
        <v>1431</v>
      </c>
      <c r="E1323">
        <v>14</v>
      </c>
      <c r="F1323">
        <v>1839</v>
      </c>
      <c r="G1323">
        <v>2</v>
      </c>
      <c r="H1323" t="s">
        <v>15</v>
      </c>
      <c r="I1323" t="s">
        <v>20</v>
      </c>
      <c r="J1323">
        <v>3</v>
      </c>
      <c r="K1323" t="s">
        <v>17</v>
      </c>
      <c r="L1323" t="s">
        <v>18</v>
      </c>
      <c r="M1323" s="5">
        <v>16</v>
      </c>
      <c r="N1323">
        <v>3</v>
      </c>
      <c r="O1323">
        <v>1</v>
      </c>
    </row>
    <row r="1324" spans="2:15" x14ac:dyDescent="0.3">
      <c r="B1324">
        <v>31</v>
      </c>
      <c r="C1324" t="s">
        <v>14</v>
      </c>
      <c r="D1324">
        <v>359</v>
      </c>
      <c r="E1324">
        <v>18</v>
      </c>
      <c r="F1324">
        <v>1842</v>
      </c>
      <c r="G1324">
        <v>4</v>
      </c>
      <c r="H1324" t="s">
        <v>19</v>
      </c>
      <c r="I1324" t="s">
        <v>29</v>
      </c>
      <c r="J1324">
        <v>1</v>
      </c>
      <c r="K1324" t="s">
        <v>21</v>
      </c>
      <c r="L1324" t="s">
        <v>18</v>
      </c>
      <c r="M1324" s="5">
        <v>17</v>
      </c>
      <c r="N1324">
        <v>3</v>
      </c>
      <c r="O1324">
        <v>3</v>
      </c>
    </row>
    <row r="1325" spans="2:15" x14ac:dyDescent="0.3">
      <c r="B1325">
        <v>29</v>
      </c>
      <c r="C1325" t="s">
        <v>14</v>
      </c>
      <c r="D1325">
        <v>350</v>
      </c>
      <c r="E1325">
        <v>13</v>
      </c>
      <c r="F1325">
        <v>1844</v>
      </c>
      <c r="G1325">
        <v>1</v>
      </c>
      <c r="H1325" t="s">
        <v>19</v>
      </c>
      <c r="I1325" t="s">
        <v>29</v>
      </c>
      <c r="J1325">
        <v>1</v>
      </c>
      <c r="K1325" t="s">
        <v>23</v>
      </c>
      <c r="L1325" t="s">
        <v>14</v>
      </c>
      <c r="M1325" s="5">
        <v>15</v>
      </c>
      <c r="N1325">
        <v>4</v>
      </c>
      <c r="O1325">
        <v>3</v>
      </c>
    </row>
    <row r="1326" spans="2:15" x14ac:dyDescent="0.3">
      <c r="B1326">
        <v>45</v>
      </c>
      <c r="C1326" t="s">
        <v>18</v>
      </c>
      <c r="D1326">
        <v>589</v>
      </c>
      <c r="E1326">
        <v>2</v>
      </c>
      <c r="F1326">
        <v>1845</v>
      </c>
      <c r="G1326">
        <v>3</v>
      </c>
      <c r="H1326" t="s">
        <v>15</v>
      </c>
      <c r="I1326" t="s">
        <v>16</v>
      </c>
      <c r="J1326">
        <v>3</v>
      </c>
      <c r="K1326" t="s">
        <v>21</v>
      </c>
      <c r="L1326" t="s">
        <v>18</v>
      </c>
      <c r="M1326" s="5">
        <v>22</v>
      </c>
      <c r="N1326">
        <v>2</v>
      </c>
      <c r="O1326">
        <v>4</v>
      </c>
    </row>
    <row r="1327" spans="2:15" x14ac:dyDescent="0.3">
      <c r="B1327">
        <v>36</v>
      </c>
      <c r="C1327" t="s">
        <v>18</v>
      </c>
      <c r="D1327">
        <v>430</v>
      </c>
      <c r="E1327">
        <v>2</v>
      </c>
      <c r="F1327">
        <v>1847</v>
      </c>
      <c r="G1327">
        <v>4</v>
      </c>
      <c r="H1327" t="s">
        <v>15</v>
      </c>
      <c r="I1327" t="s">
        <v>20</v>
      </c>
      <c r="J1327">
        <v>2</v>
      </c>
      <c r="K1327" t="s">
        <v>21</v>
      </c>
      <c r="L1327" t="s">
        <v>14</v>
      </c>
      <c r="M1327" s="5">
        <v>22</v>
      </c>
      <c r="N1327">
        <v>4</v>
      </c>
      <c r="O1327">
        <v>3</v>
      </c>
    </row>
    <row r="1328" spans="2:15" x14ac:dyDescent="0.3">
      <c r="B1328">
        <v>43</v>
      </c>
      <c r="C1328" t="s">
        <v>18</v>
      </c>
      <c r="D1328">
        <v>1422</v>
      </c>
      <c r="E1328">
        <v>2</v>
      </c>
      <c r="F1328">
        <v>1849</v>
      </c>
      <c r="G1328">
        <v>1</v>
      </c>
      <c r="H1328" t="s">
        <v>19</v>
      </c>
      <c r="I1328" t="s">
        <v>16</v>
      </c>
      <c r="J1328">
        <v>4</v>
      </c>
      <c r="K1328" t="s">
        <v>21</v>
      </c>
      <c r="L1328" t="s">
        <v>18</v>
      </c>
      <c r="M1328" s="5">
        <v>20</v>
      </c>
      <c r="N1328">
        <v>3</v>
      </c>
      <c r="O1328">
        <v>3</v>
      </c>
    </row>
    <row r="1329" spans="2:15" x14ac:dyDescent="0.3">
      <c r="B1329">
        <v>27</v>
      </c>
      <c r="C1329" t="s">
        <v>18</v>
      </c>
      <c r="D1329">
        <v>1297</v>
      </c>
      <c r="E1329">
        <v>5</v>
      </c>
      <c r="F1329">
        <v>1850</v>
      </c>
      <c r="G1329">
        <v>4</v>
      </c>
      <c r="H1329" t="s">
        <v>15</v>
      </c>
      <c r="I1329" t="s">
        <v>22</v>
      </c>
      <c r="J1329">
        <v>4</v>
      </c>
      <c r="K1329" t="s">
        <v>17</v>
      </c>
      <c r="L1329" t="s">
        <v>14</v>
      </c>
      <c r="M1329" s="5">
        <v>14</v>
      </c>
      <c r="N1329">
        <v>3</v>
      </c>
      <c r="O1329">
        <v>2</v>
      </c>
    </row>
    <row r="1330" spans="2:15" x14ac:dyDescent="0.3">
      <c r="B1330">
        <v>29</v>
      </c>
      <c r="C1330" t="s">
        <v>18</v>
      </c>
      <c r="D1330">
        <v>574</v>
      </c>
      <c r="E1330">
        <v>20</v>
      </c>
      <c r="F1330">
        <v>1852</v>
      </c>
      <c r="G1330">
        <v>4</v>
      </c>
      <c r="H1330" t="s">
        <v>19</v>
      </c>
      <c r="I1330" t="s">
        <v>22</v>
      </c>
      <c r="J1330">
        <v>4</v>
      </c>
      <c r="K1330" t="s">
        <v>21</v>
      </c>
      <c r="L1330" t="s">
        <v>18</v>
      </c>
      <c r="M1330" s="5">
        <v>13</v>
      </c>
      <c r="N1330">
        <v>2</v>
      </c>
      <c r="O1330">
        <v>4</v>
      </c>
    </row>
    <row r="1331" spans="2:15" x14ac:dyDescent="0.3">
      <c r="B1331">
        <v>32</v>
      </c>
      <c r="C1331" t="s">
        <v>18</v>
      </c>
      <c r="D1331">
        <v>1318</v>
      </c>
      <c r="E1331">
        <v>10</v>
      </c>
      <c r="F1331">
        <v>1853</v>
      </c>
      <c r="G1331">
        <v>4</v>
      </c>
      <c r="H1331" t="s">
        <v>19</v>
      </c>
      <c r="I1331" t="s">
        <v>16</v>
      </c>
      <c r="J1331">
        <v>4</v>
      </c>
      <c r="K1331" t="s">
        <v>17</v>
      </c>
      <c r="L1331" t="s">
        <v>18</v>
      </c>
      <c r="M1331" s="5">
        <v>13</v>
      </c>
      <c r="N1331">
        <v>3</v>
      </c>
      <c r="O1331">
        <v>4</v>
      </c>
    </row>
    <row r="1332" spans="2:15" x14ac:dyDescent="0.3">
      <c r="B1332">
        <v>42</v>
      </c>
      <c r="C1332" t="s">
        <v>18</v>
      </c>
      <c r="D1332">
        <v>355</v>
      </c>
      <c r="E1332">
        <v>10</v>
      </c>
      <c r="F1332">
        <v>1854</v>
      </c>
      <c r="G1332">
        <v>3</v>
      </c>
      <c r="H1332" t="s">
        <v>19</v>
      </c>
      <c r="I1332" t="s">
        <v>20</v>
      </c>
      <c r="J1332">
        <v>3</v>
      </c>
      <c r="K1332" t="s">
        <v>21</v>
      </c>
      <c r="L1332" t="s">
        <v>18</v>
      </c>
      <c r="M1332" s="5">
        <v>22</v>
      </c>
      <c r="N1332">
        <v>2</v>
      </c>
      <c r="O1332">
        <v>2</v>
      </c>
    </row>
    <row r="1333" spans="2:15" x14ac:dyDescent="0.3">
      <c r="B1333">
        <v>47</v>
      </c>
      <c r="C1333" t="s">
        <v>18</v>
      </c>
      <c r="D1333">
        <v>207</v>
      </c>
      <c r="E1333">
        <v>9</v>
      </c>
      <c r="F1333">
        <v>1856</v>
      </c>
      <c r="G1333">
        <v>2</v>
      </c>
      <c r="H1333" t="s">
        <v>15</v>
      </c>
      <c r="I1333" t="s">
        <v>22</v>
      </c>
      <c r="J1333">
        <v>3</v>
      </c>
      <c r="K1333" t="s">
        <v>17</v>
      </c>
      <c r="L1333" t="s">
        <v>18</v>
      </c>
      <c r="M1333" s="5">
        <v>12</v>
      </c>
      <c r="N1333">
        <v>3</v>
      </c>
      <c r="O1333">
        <v>3</v>
      </c>
    </row>
    <row r="1334" spans="2:15" x14ac:dyDescent="0.3">
      <c r="B1334">
        <v>46</v>
      </c>
      <c r="C1334" t="s">
        <v>18</v>
      </c>
      <c r="D1334">
        <v>706</v>
      </c>
      <c r="E1334">
        <v>2</v>
      </c>
      <c r="F1334">
        <v>1857</v>
      </c>
      <c r="G1334">
        <v>4</v>
      </c>
      <c r="H1334" t="s">
        <v>19</v>
      </c>
      <c r="I1334" t="s">
        <v>24</v>
      </c>
      <c r="J1334">
        <v>4</v>
      </c>
      <c r="K1334" t="s">
        <v>23</v>
      </c>
      <c r="L1334" t="s">
        <v>18</v>
      </c>
      <c r="M1334" s="5">
        <v>14</v>
      </c>
      <c r="N1334">
        <v>3</v>
      </c>
      <c r="O1334">
        <v>2</v>
      </c>
    </row>
    <row r="1335" spans="2:15" x14ac:dyDescent="0.3">
      <c r="B1335">
        <v>28</v>
      </c>
      <c r="C1335" t="s">
        <v>18</v>
      </c>
      <c r="D1335">
        <v>280</v>
      </c>
      <c r="E1335">
        <v>1</v>
      </c>
      <c r="F1335">
        <v>1858</v>
      </c>
      <c r="G1335">
        <v>3</v>
      </c>
      <c r="H1335" t="s">
        <v>19</v>
      </c>
      <c r="I1335" t="s">
        <v>29</v>
      </c>
      <c r="J1335">
        <v>4</v>
      </c>
      <c r="K1335" t="s">
        <v>23</v>
      </c>
      <c r="L1335" t="s">
        <v>18</v>
      </c>
      <c r="M1335" s="5">
        <v>15</v>
      </c>
      <c r="N1335">
        <v>2</v>
      </c>
      <c r="O1335">
        <v>3</v>
      </c>
    </row>
    <row r="1336" spans="2:15" x14ac:dyDescent="0.3">
      <c r="B1336">
        <v>29</v>
      </c>
      <c r="C1336" t="s">
        <v>18</v>
      </c>
      <c r="D1336">
        <v>726</v>
      </c>
      <c r="E1336">
        <v>29</v>
      </c>
      <c r="F1336">
        <v>1859</v>
      </c>
      <c r="G1336">
        <v>4</v>
      </c>
      <c r="H1336" t="s">
        <v>19</v>
      </c>
      <c r="I1336" t="s">
        <v>25</v>
      </c>
      <c r="J1336">
        <v>3</v>
      </c>
      <c r="K1336" t="s">
        <v>23</v>
      </c>
      <c r="L1336" t="s">
        <v>18</v>
      </c>
      <c r="M1336" s="5">
        <v>17</v>
      </c>
      <c r="N1336">
        <v>4</v>
      </c>
      <c r="O1336">
        <v>3</v>
      </c>
    </row>
    <row r="1337" spans="2:15" x14ac:dyDescent="0.3">
      <c r="B1337">
        <v>42</v>
      </c>
      <c r="C1337" t="s">
        <v>18</v>
      </c>
      <c r="D1337">
        <v>1142</v>
      </c>
      <c r="E1337">
        <v>8</v>
      </c>
      <c r="F1337">
        <v>1860</v>
      </c>
      <c r="G1337">
        <v>4</v>
      </c>
      <c r="H1337" t="s">
        <v>19</v>
      </c>
      <c r="I1337" t="s">
        <v>22</v>
      </c>
      <c r="J1337">
        <v>3</v>
      </c>
      <c r="K1337" t="s">
        <v>17</v>
      </c>
      <c r="L1337" t="s">
        <v>18</v>
      </c>
      <c r="M1337" s="5">
        <v>13</v>
      </c>
      <c r="N1337">
        <v>4</v>
      </c>
      <c r="O1337">
        <v>3</v>
      </c>
    </row>
    <row r="1338" spans="2:15" x14ac:dyDescent="0.3">
      <c r="B1338">
        <v>32</v>
      </c>
      <c r="C1338" t="s">
        <v>14</v>
      </c>
      <c r="D1338">
        <v>414</v>
      </c>
      <c r="E1338">
        <v>2</v>
      </c>
      <c r="F1338">
        <v>1862</v>
      </c>
      <c r="G1338">
        <v>3</v>
      </c>
      <c r="H1338" t="s">
        <v>19</v>
      </c>
      <c r="I1338" t="s">
        <v>16</v>
      </c>
      <c r="J1338">
        <v>2</v>
      </c>
      <c r="K1338" t="s">
        <v>17</v>
      </c>
      <c r="L1338" t="s">
        <v>14</v>
      </c>
      <c r="M1338" s="5">
        <v>14.945945945945946</v>
      </c>
      <c r="N1338">
        <v>3</v>
      </c>
      <c r="O1338">
        <v>2</v>
      </c>
    </row>
    <row r="1339" spans="2:15" x14ac:dyDescent="0.3">
      <c r="B1339">
        <v>46</v>
      </c>
      <c r="C1339" t="s">
        <v>18</v>
      </c>
      <c r="D1339">
        <v>1319</v>
      </c>
      <c r="E1339">
        <v>3</v>
      </c>
      <c r="F1339">
        <v>1863</v>
      </c>
      <c r="G1339">
        <v>1</v>
      </c>
      <c r="H1339" t="s">
        <v>15</v>
      </c>
      <c r="I1339" t="s">
        <v>16</v>
      </c>
      <c r="J1339">
        <v>1</v>
      </c>
      <c r="K1339" t="s">
        <v>23</v>
      </c>
      <c r="L1339" t="s">
        <v>18</v>
      </c>
      <c r="M1339" s="5">
        <v>14.945945945945946</v>
      </c>
      <c r="N1339">
        <v>4</v>
      </c>
      <c r="O1339">
        <v>3</v>
      </c>
    </row>
    <row r="1340" spans="2:15" x14ac:dyDescent="0.3">
      <c r="B1340">
        <v>27</v>
      </c>
      <c r="C1340" t="s">
        <v>18</v>
      </c>
      <c r="D1340">
        <v>728</v>
      </c>
      <c r="E1340">
        <v>23</v>
      </c>
      <c r="F1340">
        <v>1864</v>
      </c>
      <c r="G1340">
        <v>2</v>
      </c>
      <c r="H1340" t="s">
        <v>15</v>
      </c>
      <c r="I1340" t="s">
        <v>27</v>
      </c>
      <c r="J1340">
        <v>3</v>
      </c>
      <c r="K1340" t="s">
        <v>21</v>
      </c>
      <c r="L1340" t="s">
        <v>18</v>
      </c>
      <c r="M1340" s="5">
        <v>15.492537313432836</v>
      </c>
      <c r="N1340">
        <v>4</v>
      </c>
      <c r="O1340">
        <v>3</v>
      </c>
    </row>
    <row r="1341" spans="2:15" x14ac:dyDescent="0.3">
      <c r="B1341">
        <v>29</v>
      </c>
      <c r="C1341" t="s">
        <v>18</v>
      </c>
      <c r="D1341">
        <v>352</v>
      </c>
      <c r="E1341">
        <v>6</v>
      </c>
      <c r="F1341">
        <v>1865</v>
      </c>
      <c r="G1341">
        <v>4</v>
      </c>
      <c r="H1341" t="s">
        <v>19</v>
      </c>
      <c r="I1341" t="s">
        <v>29</v>
      </c>
      <c r="J1341">
        <v>2</v>
      </c>
      <c r="K1341" t="s">
        <v>21</v>
      </c>
      <c r="L1341" t="s">
        <v>18</v>
      </c>
      <c r="M1341" s="5">
        <v>14.760869565217391</v>
      </c>
      <c r="N1341">
        <v>4</v>
      </c>
      <c r="O1341">
        <v>3</v>
      </c>
    </row>
    <row r="1342" spans="2:15" x14ac:dyDescent="0.3">
      <c r="B1342">
        <v>43</v>
      </c>
      <c r="C1342" t="s">
        <v>18</v>
      </c>
      <c r="D1342">
        <v>823</v>
      </c>
      <c r="E1342">
        <v>6</v>
      </c>
      <c r="F1342">
        <v>1866</v>
      </c>
      <c r="G1342">
        <v>1</v>
      </c>
      <c r="H1342" t="s">
        <v>15</v>
      </c>
      <c r="I1342" t="s">
        <v>26</v>
      </c>
      <c r="J1342">
        <v>3</v>
      </c>
      <c r="K1342" t="s">
        <v>21</v>
      </c>
      <c r="L1342" t="s">
        <v>18</v>
      </c>
      <c r="M1342" s="5">
        <v>15.049382716049383</v>
      </c>
      <c r="N1342">
        <v>4</v>
      </c>
      <c r="O1342">
        <v>3</v>
      </c>
    </row>
    <row r="1343" spans="2:15" x14ac:dyDescent="0.3">
      <c r="B1343">
        <v>48</v>
      </c>
      <c r="C1343" t="s">
        <v>18</v>
      </c>
      <c r="D1343">
        <v>1224</v>
      </c>
      <c r="E1343">
        <v>10</v>
      </c>
      <c r="F1343">
        <v>1867</v>
      </c>
      <c r="G1343">
        <v>4</v>
      </c>
      <c r="H1343" t="s">
        <v>19</v>
      </c>
      <c r="I1343" t="s">
        <v>28</v>
      </c>
      <c r="J1343">
        <v>2</v>
      </c>
      <c r="K1343" t="s">
        <v>21</v>
      </c>
      <c r="L1343" t="s">
        <v>18</v>
      </c>
      <c r="M1343" s="5">
        <v>15.079365079365079</v>
      </c>
      <c r="N1343">
        <v>4</v>
      </c>
      <c r="O1343">
        <v>3</v>
      </c>
    </row>
    <row r="1344" spans="2:15" x14ac:dyDescent="0.3">
      <c r="B1344">
        <v>29</v>
      </c>
      <c r="C1344" t="s">
        <v>14</v>
      </c>
      <c r="D1344">
        <v>459</v>
      </c>
      <c r="E1344">
        <v>24</v>
      </c>
      <c r="F1344">
        <v>1868</v>
      </c>
      <c r="G1344">
        <v>4</v>
      </c>
      <c r="H1344" t="s">
        <v>19</v>
      </c>
      <c r="I1344" t="s">
        <v>20</v>
      </c>
      <c r="J1344">
        <v>4</v>
      </c>
      <c r="K1344" t="s">
        <v>17</v>
      </c>
      <c r="L1344" t="s">
        <v>14</v>
      </c>
      <c r="M1344" s="5">
        <v>15.375527426160337</v>
      </c>
      <c r="N1344">
        <v>2</v>
      </c>
      <c r="O1344">
        <v>2</v>
      </c>
    </row>
    <row r="1345" spans="2:15" x14ac:dyDescent="0.3">
      <c r="B1345">
        <v>46</v>
      </c>
      <c r="C1345" t="s">
        <v>14</v>
      </c>
      <c r="D1345">
        <v>1254</v>
      </c>
      <c r="E1345">
        <v>10</v>
      </c>
      <c r="F1345">
        <v>1869</v>
      </c>
      <c r="G1345">
        <v>3</v>
      </c>
      <c r="H1345" t="s">
        <v>15</v>
      </c>
      <c r="I1345" t="s">
        <v>16</v>
      </c>
      <c r="J1345">
        <v>2</v>
      </c>
      <c r="K1345" t="s">
        <v>21</v>
      </c>
      <c r="L1345" t="s">
        <v>18</v>
      </c>
      <c r="M1345" s="5">
        <v>14.945945945945946</v>
      </c>
      <c r="N1345">
        <v>3</v>
      </c>
      <c r="O1345">
        <v>3</v>
      </c>
    </row>
    <row r="1346" spans="2:15" x14ac:dyDescent="0.3">
      <c r="B1346">
        <v>27</v>
      </c>
      <c r="C1346" t="s">
        <v>18</v>
      </c>
      <c r="D1346">
        <v>1131</v>
      </c>
      <c r="E1346">
        <v>15</v>
      </c>
      <c r="F1346">
        <v>1870</v>
      </c>
      <c r="G1346">
        <v>4</v>
      </c>
      <c r="H1346" t="s">
        <v>15</v>
      </c>
      <c r="I1346" t="s">
        <v>20</v>
      </c>
      <c r="J1346">
        <v>1</v>
      </c>
      <c r="K1346" t="s">
        <v>21</v>
      </c>
      <c r="L1346" t="s">
        <v>18</v>
      </c>
      <c r="M1346" s="5">
        <v>19</v>
      </c>
      <c r="N1346">
        <v>4</v>
      </c>
      <c r="O1346">
        <v>2</v>
      </c>
    </row>
    <row r="1347" spans="2:15" x14ac:dyDescent="0.3">
      <c r="B1347">
        <v>39</v>
      </c>
      <c r="C1347" t="s">
        <v>18</v>
      </c>
      <c r="D1347">
        <v>835</v>
      </c>
      <c r="E1347">
        <v>19</v>
      </c>
      <c r="F1347">
        <v>1871</v>
      </c>
      <c r="G1347">
        <v>4</v>
      </c>
      <c r="H1347" t="s">
        <v>19</v>
      </c>
      <c r="I1347" t="s">
        <v>20</v>
      </c>
      <c r="J1347">
        <v>4</v>
      </c>
      <c r="K1347" t="s">
        <v>23</v>
      </c>
      <c r="L1347" t="s">
        <v>18</v>
      </c>
      <c r="M1347" s="5">
        <v>14</v>
      </c>
      <c r="N1347">
        <v>2</v>
      </c>
      <c r="O1347">
        <v>3</v>
      </c>
    </row>
    <row r="1348" spans="2:15" x14ac:dyDescent="0.3">
      <c r="B1348">
        <v>55</v>
      </c>
      <c r="C1348" t="s">
        <v>18</v>
      </c>
      <c r="D1348">
        <v>836</v>
      </c>
      <c r="E1348">
        <v>2</v>
      </c>
      <c r="F1348">
        <v>1873</v>
      </c>
      <c r="G1348">
        <v>2</v>
      </c>
      <c r="H1348" t="s">
        <v>19</v>
      </c>
      <c r="I1348" t="s">
        <v>20</v>
      </c>
      <c r="J1348">
        <v>4</v>
      </c>
      <c r="K1348" t="s">
        <v>21</v>
      </c>
      <c r="L1348" t="s">
        <v>18</v>
      </c>
      <c r="M1348" s="5">
        <v>20</v>
      </c>
      <c r="N1348">
        <v>2</v>
      </c>
      <c r="O1348">
        <v>4</v>
      </c>
    </row>
    <row r="1349" spans="2:15" x14ac:dyDescent="0.3">
      <c r="B1349">
        <v>28</v>
      </c>
      <c r="C1349" t="s">
        <v>18</v>
      </c>
      <c r="D1349">
        <v>1172</v>
      </c>
      <c r="E1349">
        <v>3</v>
      </c>
      <c r="F1349">
        <v>1875</v>
      </c>
      <c r="G1349">
        <v>2</v>
      </c>
      <c r="H1349" t="s">
        <v>15</v>
      </c>
      <c r="I1349" t="s">
        <v>27</v>
      </c>
      <c r="J1349">
        <v>2</v>
      </c>
      <c r="K1349" t="s">
        <v>21</v>
      </c>
      <c r="L1349" t="s">
        <v>18</v>
      </c>
      <c r="M1349" s="5">
        <v>19</v>
      </c>
      <c r="N1349">
        <v>4</v>
      </c>
      <c r="O1349">
        <v>3</v>
      </c>
    </row>
    <row r="1350" spans="2:15" x14ac:dyDescent="0.3">
      <c r="B1350">
        <v>30</v>
      </c>
      <c r="C1350" t="s">
        <v>14</v>
      </c>
      <c r="D1350">
        <v>945</v>
      </c>
      <c r="E1350">
        <v>9</v>
      </c>
      <c r="F1350">
        <v>1876</v>
      </c>
      <c r="G1350">
        <v>2</v>
      </c>
      <c r="H1350" t="s">
        <v>19</v>
      </c>
      <c r="I1350" t="s">
        <v>27</v>
      </c>
      <c r="J1350">
        <v>4</v>
      </c>
      <c r="K1350" t="s">
        <v>17</v>
      </c>
      <c r="L1350" t="s">
        <v>18</v>
      </c>
      <c r="M1350" s="5">
        <v>13</v>
      </c>
      <c r="N1350">
        <v>3</v>
      </c>
      <c r="O1350">
        <v>2</v>
      </c>
    </row>
    <row r="1351" spans="2:15" x14ac:dyDescent="0.3">
      <c r="B1351">
        <v>22</v>
      </c>
      <c r="C1351" t="s">
        <v>14</v>
      </c>
      <c r="D1351">
        <v>391</v>
      </c>
      <c r="E1351">
        <v>7</v>
      </c>
      <c r="F1351">
        <v>1878</v>
      </c>
      <c r="G1351">
        <v>4</v>
      </c>
      <c r="H1351" t="s">
        <v>19</v>
      </c>
      <c r="I1351" t="s">
        <v>20</v>
      </c>
      <c r="J1351">
        <v>2</v>
      </c>
      <c r="K1351" t="s">
        <v>17</v>
      </c>
      <c r="L1351" t="s">
        <v>14</v>
      </c>
      <c r="M1351" s="5">
        <v>23</v>
      </c>
      <c r="N1351">
        <v>1</v>
      </c>
      <c r="O1351">
        <v>3</v>
      </c>
    </row>
    <row r="1352" spans="2:15" x14ac:dyDescent="0.3">
      <c r="B1352">
        <v>36</v>
      </c>
      <c r="C1352" t="s">
        <v>18</v>
      </c>
      <c r="D1352">
        <v>1266</v>
      </c>
      <c r="E1352">
        <v>10</v>
      </c>
      <c r="F1352">
        <v>1880</v>
      </c>
      <c r="G1352">
        <v>2</v>
      </c>
      <c r="H1352" t="s">
        <v>15</v>
      </c>
      <c r="I1352" t="s">
        <v>16</v>
      </c>
      <c r="J1352">
        <v>3</v>
      </c>
      <c r="K1352" t="s">
        <v>21</v>
      </c>
      <c r="L1352" t="s">
        <v>14</v>
      </c>
      <c r="M1352" s="5">
        <v>13</v>
      </c>
      <c r="N1352">
        <v>1</v>
      </c>
      <c r="O1352">
        <v>3</v>
      </c>
    </row>
    <row r="1353" spans="2:15" x14ac:dyDescent="0.3">
      <c r="B1353">
        <v>31</v>
      </c>
      <c r="C1353" t="s">
        <v>18</v>
      </c>
      <c r="D1353">
        <v>311</v>
      </c>
      <c r="E1353">
        <v>20</v>
      </c>
      <c r="F1353">
        <v>1881</v>
      </c>
      <c r="G1353">
        <v>2</v>
      </c>
      <c r="H1353" t="s">
        <v>19</v>
      </c>
      <c r="I1353" t="s">
        <v>22</v>
      </c>
      <c r="J1353">
        <v>3</v>
      </c>
      <c r="K1353" t="s">
        <v>23</v>
      </c>
      <c r="L1353" t="s">
        <v>18</v>
      </c>
      <c r="M1353" s="5">
        <v>11</v>
      </c>
      <c r="N1353">
        <v>1</v>
      </c>
      <c r="O1353">
        <v>3</v>
      </c>
    </row>
    <row r="1354" spans="2:15" x14ac:dyDescent="0.3">
      <c r="B1354">
        <v>34</v>
      </c>
      <c r="C1354" t="s">
        <v>18</v>
      </c>
      <c r="D1354">
        <v>1480</v>
      </c>
      <c r="E1354">
        <v>4</v>
      </c>
      <c r="F1354">
        <v>1882</v>
      </c>
      <c r="G1354">
        <v>3</v>
      </c>
      <c r="H1354" t="s">
        <v>19</v>
      </c>
      <c r="I1354" t="s">
        <v>16</v>
      </c>
      <c r="J1354">
        <v>4</v>
      </c>
      <c r="K1354" t="s">
        <v>21</v>
      </c>
      <c r="L1354" t="s">
        <v>14</v>
      </c>
      <c r="M1354" s="5">
        <v>13</v>
      </c>
      <c r="N1354">
        <v>4</v>
      </c>
      <c r="O1354">
        <v>3</v>
      </c>
    </row>
    <row r="1355" spans="2:15" x14ac:dyDescent="0.3">
      <c r="B1355">
        <v>29</v>
      </c>
      <c r="C1355" t="s">
        <v>18</v>
      </c>
      <c r="D1355">
        <v>592</v>
      </c>
      <c r="E1355">
        <v>7</v>
      </c>
      <c r="F1355">
        <v>1883</v>
      </c>
      <c r="G1355">
        <v>4</v>
      </c>
      <c r="H1355" t="s">
        <v>19</v>
      </c>
      <c r="I1355" t="s">
        <v>22</v>
      </c>
      <c r="J1355">
        <v>1</v>
      </c>
      <c r="K1355" t="s">
        <v>17</v>
      </c>
      <c r="L1355" t="s">
        <v>18</v>
      </c>
      <c r="M1355" s="5">
        <v>14</v>
      </c>
      <c r="N1355">
        <v>2</v>
      </c>
      <c r="O1355">
        <v>3</v>
      </c>
    </row>
    <row r="1356" spans="2:15" x14ac:dyDescent="0.3">
      <c r="B1356">
        <v>37</v>
      </c>
      <c r="C1356" t="s">
        <v>18</v>
      </c>
      <c r="D1356">
        <v>783</v>
      </c>
      <c r="E1356">
        <v>7</v>
      </c>
      <c r="F1356">
        <v>1885</v>
      </c>
      <c r="G1356">
        <v>4</v>
      </c>
      <c r="H1356" t="s">
        <v>19</v>
      </c>
      <c r="I1356" t="s">
        <v>20</v>
      </c>
      <c r="J1356">
        <v>1</v>
      </c>
      <c r="K1356" t="s">
        <v>21</v>
      </c>
      <c r="L1356" t="s">
        <v>14</v>
      </c>
      <c r="M1356" s="5">
        <v>22</v>
      </c>
      <c r="N1356">
        <v>3</v>
      </c>
      <c r="O1356">
        <v>3</v>
      </c>
    </row>
    <row r="1357" spans="2:15" x14ac:dyDescent="0.3">
      <c r="B1357">
        <v>35</v>
      </c>
      <c r="C1357" t="s">
        <v>18</v>
      </c>
      <c r="D1357">
        <v>219</v>
      </c>
      <c r="E1357">
        <v>16</v>
      </c>
      <c r="F1357">
        <v>1886</v>
      </c>
      <c r="G1357">
        <v>4</v>
      </c>
      <c r="H1357" t="s">
        <v>15</v>
      </c>
      <c r="I1357" t="s">
        <v>24</v>
      </c>
      <c r="J1357">
        <v>2</v>
      </c>
      <c r="K1357" t="s">
        <v>21</v>
      </c>
      <c r="L1357" t="s">
        <v>14</v>
      </c>
      <c r="M1357" s="5">
        <v>11</v>
      </c>
      <c r="N1357">
        <v>4</v>
      </c>
      <c r="O1357">
        <v>3</v>
      </c>
    </row>
    <row r="1358" spans="2:15" x14ac:dyDescent="0.3">
      <c r="B1358">
        <v>45</v>
      </c>
      <c r="C1358" t="s">
        <v>18</v>
      </c>
      <c r="D1358">
        <v>556</v>
      </c>
      <c r="E1358">
        <v>25</v>
      </c>
      <c r="F1358">
        <v>1888</v>
      </c>
      <c r="G1358">
        <v>2</v>
      </c>
      <c r="H1358" t="s">
        <v>15</v>
      </c>
      <c r="I1358" t="s">
        <v>24</v>
      </c>
      <c r="J1358">
        <v>4</v>
      </c>
      <c r="K1358" t="s">
        <v>21</v>
      </c>
      <c r="L1358" t="s">
        <v>18</v>
      </c>
      <c r="M1358" s="5">
        <v>13</v>
      </c>
      <c r="N1358">
        <v>4</v>
      </c>
      <c r="O1358">
        <v>2</v>
      </c>
    </row>
    <row r="1359" spans="2:15" x14ac:dyDescent="0.3">
      <c r="B1359">
        <v>36</v>
      </c>
      <c r="C1359" t="s">
        <v>18</v>
      </c>
      <c r="D1359">
        <v>1213</v>
      </c>
      <c r="E1359">
        <v>2</v>
      </c>
      <c r="F1359">
        <v>1890</v>
      </c>
      <c r="G1359">
        <v>2</v>
      </c>
      <c r="H1359" t="s">
        <v>19</v>
      </c>
      <c r="I1359" t="s">
        <v>29</v>
      </c>
      <c r="J1359">
        <v>4</v>
      </c>
      <c r="K1359" t="s">
        <v>17</v>
      </c>
      <c r="L1359" t="s">
        <v>18</v>
      </c>
      <c r="M1359" s="5">
        <v>21</v>
      </c>
      <c r="N1359">
        <v>4</v>
      </c>
      <c r="O1359">
        <v>2</v>
      </c>
    </row>
    <row r="1360" spans="2:15" x14ac:dyDescent="0.3">
      <c r="B1360">
        <v>40</v>
      </c>
      <c r="C1360" t="s">
        <v>18</v>
      </c>
      <c r="D1360">
        <v>777.51162790697674</v>
      </c>
      <c r="E1360">
        <v>1</v>
      </c>
      <c r="F1360">
        <v>1892</v>
      </c>
      <c r="G1360">
        <v>1</v>
      </c>
      <c r="H1360" t="s">
        <v>19</v>
      </c>
      <c r="I1360" t="s">
        <v>26</v>
      </c>
      <c r="J1360">
        <v>1</v>
      </c>
      <c r="K1360" t="s">
        <v>23</v>
      </c>
      <c r="L1360" t="s">
        <v>18</v>
      </c>
      <c r="M1360" s="5">
        <v>11</v>
      </c>
      <c r="N1360">
        <v>1</v>
      </c>
      <c r="O1360">
        <v>3</v>
      </c>
    </row>
    <row r="1361" spans="2:15" x14ac:dyDescent="0.3">
      <c r="B1361">
        <v>26</v>
      </c>
      <c r="C1361" t="s">
        <v>18</v>
      </c>
      <c r="D1361">
        <v>482</v>
      </c>
      <c r="E1361">
        <v>1</v>
      </c>
      <c r="F1361">
        <v>1893</v>
      </c>
      <c r="G1361">
        <v>2</v>
      </c>
      <c r="H1361" t="s">
        <v>15</v>
      </c>
      <c r="I1361" t="s">
        <v>20</v>
      </c>
      <c r="J1361">
        <v>3</v>
      </c>
      <c r="K1361" t="s">
        <v>21</v>
      </c>
      <c r="L1361" t="s">
        <v>14</v>
      </c>
      <c r="M1361" s="5">
        <v>13</v>
      </c>
      <c r="N1361">
        <v>3</v>
      </c>
      <c r="O1361">
        <v>2</v>
      </c>
    </row>
    <row r="1362" spans="2:15" x14ac:dyDescent="0.3">
      <c r="B1362">
        <v>27</v>
      </c>
      <c r="C1362" t="s">
        <v>18</v>
      </c>
      <c r="D1362">
        <v>511</v>
      </c>
      <c r="E1362">
        <v>2</v>
      </c>
      <c r="F1362">
        <v>1898</v>
      </c>
      <c r="G1362">
        <v>1</v>
      </c>
      <c r="H1362" t="s">
        <v>15</v>
      </c>
      <c r="I1362" t="s">
        <v>16</v>
      </c>
      <c r="J1362">
        <v>3</v>
      </c>
      <c r="K1362" t="s">
        <v>17</v>
      </c>
      <c r="L1362" t="s">
        <v>18</v>
      </c>
      <c r="M1362" s="5">
        <v>14</v>
      </c>
      <c r="N1362">
        <v>2</v>
      </c>
      <c r="O1362">
        <v>2</v>
      </c>
    </row>
    <row r="1363" spans="2:15" x14ac:dyDescent="0.3">
      <c r="B1363">
        <v>48</v>
      </c>
      <c r="C1363" t="s">
        <v>18</v>
      </c>
      <c r="D1363">
        <v>117</v>
      </c>
      <c r="E1363">
        <v>22</v>
      </c>
      <c r="F1363">
        <v>1900</v>
      </c>
      <c r="G1363">
        <v>4</v>
      </c>
      <c r="H1363" t="s">
        <v>15</v>
      </c>
      <c r="I1363" t="s">
        <v>26</v>
      </c>
      <c r="J1363">
        <v>4</v>
      </c>
      <c r="K1363" t="s">
        <v>23</v>
      </c>
      <c r="L1363" t="s">
        <v>18</v>
      </c>
      <c r="M1363" s="5">
        <v>11</v>
      </c>
      <c r="N1363">
        <v>2</v>
      </c>
      <c r="O1363">
        <v>3</v>
      </c>
    </row>
    <row r="1364" spans="2:15" x14ac:dyDescent="0.3">
      <c r="B1364">
        <v>44</v>
      </c>
      <c r="C1364" t="s">
        <v>18</v>
      </c>
      <c r="D1364">
        <v>170</v>
      </c>
      <c r="E1364">
        <v>1</v>
      </c>
      <c r="F1364">
        <v>1903</v>
      </c>
      <c r="G1364">
        <v>2</v>
      </c>
      <c r="H1364" t="s">
        <v>19</v>
      </c>
      <c r="I1364" t="s">
        <v>25</v>
      </c>
      <c r="J1364">
        <v>1</v>
      </c>
      <c r="K1364" t="s">
        <v>21</v>
      </c>
      <c r="L1364" t="s">
        <v>18</v>
      </c>
      <c r="M1364" s="5">
        <v>15</v>
      </c>
      <c r="N1364">
        <v>4</v>
      </c>
      <c r="O1364">
        <v>3</v>
      </c>
    </row>
    <row r="1365" spans="2:15" x14ac:dyDescent="0.3">
      <c r="B1365">
        <v>34</v>
      </c>
      <c r="C1365" t="s">
        <v>14</v>
      </c>
      <c r="D1365">
        <v>967</v>
      </c>
      <c r="E1365">
        <v>16</v>
      </c>
      <c r="F1365">
        <v>1905</v>
      </c>
      <c r="G1365">
        <v>4</v>
      </c>
      <c r="H1365" t="s">
        <v>19</v>
      </c>
      <c r="I1365" t="s">
        <v>20</v>
      </c>
      <c r="J1365">
        <v>1</v>
      </c>
      <c r="K1365" t="s">
        <v>21</v>
      </c>
      <c r="L1365" t="s">
        <v>14</v>
      </c>
      <c r="M1365" s="5">
        <v>15.375527426160337</v>
      </c>
      <c r="N1365">
        <v>2</v>
      </c>
      <c r="O1365">
        <v>3</v>
      </c>
    </row>
    <row r="1366" spans="2:15" x14ac:dyDescent="0.3">
      <c r="B1366">
        <v>56</v>
      </c>
      <c r="C1366" t="s">
        <v>14</v>
      </c>
      <c r="D1366">
        <v>1162</v>
      </c>
      <c r="E1366">
        <v>24</v>
      </c>
      <c r="F1366">
        <v>1907</v>
      </c>
      <c r="G1366">
        <v>1</v>
      </c>
      <c r="H1366" t="s">
        <v>19</v>
      </c>
      <c r="I1366" t="s">
        <v>22</v>
      </c>
      <c r="J1366">
        <v>4</v>
      </c>
      <c r="K1366" t="s">
        <v>17</v>
      </c>
      <c r="L1366" t="s">
        <v>18</v>
      </c>
      <c r="M1366" s="5">
        <v>15.173076923076923</v>
      </c>
      <c r="N1366">
        <v>4</v>
      </c>
      <c r="O1366">
        <v>3</v>
      </c>
    </row>
    <row r="1367" spans="2:15" x14ac:dyDescent="0.3">
      <c r="B1367">
        <v>36</v>
      </c>
      <c r="C1367" t="s">
        <v>18</v>
      </c>
      <c r="D1367">
        <v>335</v>
      </c>
      <c r="E1367">
        <v>17</v>
      </c>
      <c r="F1367">
        <v>1908</v>
      </c>
      <c r="G1367">
        <v>3</v>
      </c>
      <c r="H1367" t="s">
        <v>19</v>
      </c>
      <c r="I1367" t="s">
        <v>16</v>
      </c>
      <c r="J1367">
        <v>2</v>
      </c>
      <c r="K1367" t="s">
        <v>21</v>
      </c>
      <c r="L1367" t="s">
        <v>18</v>
      </c>
      <c r="M1367" s="5">
        <v>16</v>
      </c>
      <c r="N1367">
        <v>3</v>
      </c>
      <c r="O1367">
        <v>1</v>
      </c>
    </row>
    <row r="1368" spans="2:15" x14ac:dyDescent="0.3">
      <c r="B1368">
        <v>41</v>
      </c>
      <c r="C1368" t="s">
        <v>18</v>
      </c>
      <c r="D1368">
        <v>337</v>
      </c>
      <c r="E1368">
        <v>8</v>
      </c>
      <c r="F1368">
        <v>1909</v>
      </c>
      <c r="G1368">
        <v>3</v>
      </c>
      <c r="H1368" t="s">
        <v>15</v>
      </c>
      <c r="I1368" t="s">
        <v>16</v>
      </c>
      <c r="J1368">
        <v>2</v>
      </c>
      <c r="K1368" t="s">
        <v>21</v>
      </c>
      <c r="L1368" t="s">
        <v>18</v>
      </c>
      <c r="M1368" s="5">
        <v>14.945945945945946</v>
      </c>
      <c r="N1368">
        <v>3</v>
      </c>
      <c r="O1368">
        <v>3</v>
      </c>
    </row>
    <row r="1369" spans="2:15" x14ac:dyDescent="0.3">
      <c r="B1369">
        <v>42</v>
      </c>
      <c r="C1369" t="s">
        <v>18</v>
      </c>
      <c r="D1369">
        <v>1396</v>
      </c>
      <c r="E1369">
        <v>6</v>
      </c>
      <c r="F1369">
        <v>1911</v>
      </c>
      <c r="G1369">
        <v>3</v>
      </c>
      <c r="H1369" t="s">
        <v>19</v>
      </c>
      <c r="I1369" t="s">
        <v>28</v>
      </c>
      <c r="J1369">
        <v>1</v>
      </c>
      <c r="K1369" t="s">
        <v>21</v>
      </c>
      <c r="L1369" t="s">
        <v>18</v>
      </c>
      <c r="M1369" s="5">
        <v>15.079365079365079</v>
      </c>
      <c r="N1369">
        <v>2</v>
      </c>
      <c r="O1369">
        <v>4</v>
      </c>
    </row>
    <row r="1370" spans="2:15" x14ac:dyDescent="0.3">
      <c r="B1370">
        <v>31</v>
      </c>
      <c r="C1370" t="s">
        <v>18</v>
      </c>
      <c r="D1370">
        <v>1079</v>
      </c>
      <c r="E1370">
        <v>10</v>
      </c>
      <c r="F1370">
        <v>1912</v>
      </c>
      <c r="G1370">
        <v>3</v>
      </c>
      <c r="H1370" t="s">
        <v>15</v>
      </c>
      <c r="I1370" t="s">
        <v>16</v>
      </c>
      <c r="J1370">
        <v>4</v>
      </c>
      <c r="K1370" t="s">
        <v>23</v>
      </c>
      <c r="L1370" t="s">
        <v>14</v>
      </c>
      <c r="M1370" s="5">
        <v>14.945945945945946</v>
      </c>
      <c r="N1370">
        <v>4</v>
      </c>
      <c r="O1370">
        <v>3</v>
      </c>
    </row>
    <row r="1371" spans="2:15" x14ac:dyDescent="0.3">
      <c r="B1371">
        <v>34</v>
      </c>
      <c r="C1371" t="s">
        <v>18</v>
      </c>
      <c r="D1371">
        <v>735</v>
      </c>
      <c r="E1371">
        <v>3</v>
      </c>
      <c r="F1371">
        <v>1915</v>
      </c>
      <c r="G1371">
        <v>4</v>
      </c>
      <c r="H1371" t="s">
        <v>15</v>
      </c>
      <c r="I1371" t="s">
        <v>16</v>
      </c>
      <c r="J1371">
        <v>4</v>
      </c>
      <c r="K1371" t="s">
        <v>21</v>
      </c>
      <c r="L1371" t="s">
        <v>14</v>
      </c>
      <c r="M1371" s="5">
        <v>14.945945945945946</v>
      </c>
      <c r="N1371">
        <v>3</v>
      </c>
      <c r="O1371">
        <v>2</v>
      </c>
    </row>
    <row r="1372" spans="2:15" x14ac:dyDescent="0.3">
      <c r="B1372">
        <v>31</v>
      </c>
      <c r="C1372" t="s">
        <v>18</v>
      </c>
      <c r="D1372">
        <v>471</v>
      </c>
      <c r="E1372">
        <v>4</v>
      </c>
      <c r="F1372">
        <v>1916</v>
      </c>
      <c r="G1372">
        <v>1</v>
      </c>
      <c r="H1372" t="s">
        <v>15</v>
      </c>
      <c r="I1372" t="s">
        <v>22</v>
      </c>
      <c r="J1372">
        <v>3</v>
      </c>
      <c r="K1372" t="s">
        <v>23</v>
      </c>
      <c r="L1372" t="s">
        <v>18</v>
      </c>
      <c r="M1372" s="5">
        <v>15.173076923076923</v>
      </c>
      <c r="N1372">
        <v>2</v>
      </c>
      <c r="O1372">
        <v>2</v>
      </c>
    </row>
    <row r="1373" spans="2:15" x14ac:dyDescent="0.3">
      <c r="B1373">
        <v>26</v>
      </c>
      <c r="C1373" t="s">
        <v>18</v>
      </c>
      <c r="D1373">
        <v>1096</v>
      </c>
      <c r="E1373">
        <v>6</v>
      </c>
      <c r="F1373">
        <v>1918</v>
      </c>
      <c r="G1373">
        <v>3</v>
      </c>
      <c r="H1373" t="s">
        <v>19</v>
      </c>
      <c r="I1373" t="s">
        <v>22</v>
      </c>
      <c r="J1373">
        <v>4</v>
      </c>
      <c r="K1373" t="s">
        <v>21</v>
      </c>
      <c r="L1373" t="s">
        <v>18</v>
      </c>
      <c r="M1373" s="5">
        <v>15.173076923076923</v>
      </c>
      <c r="N1373">
        <v>1</v>
      </c>
      <c r="O1373">
        <v>3</v>
      </c>
    </row>
    <row r="1374" spans="2:15" x14ac:dyDescent="0.3">
      <c r="B1374">
        <v>45</v>
      </c>
      <c r="C1374" t="s">
        <v>18</v>
      </c>
      <c r="D1374">
        <v>843.5826086956522</v>
      </c>
      <c r="E1374">
        <v>1</v>
      </c>
      <c r="F1374">
        <v>1922</v>
      </c>
      <c r="G1374">
        <v>2</v>
      </c>
      <c r="H1374" t="s">
        <v>19</v>
      </c>
      <c r="I1374" t="s">
        <v>25</v>
      </c>
      <c r="J1374">
        <v>3</v>
      </c>
      <c r="K1374" t="s">
        <v>17</v>
      </c>
      <c r="L1374" t="s">
        <v>18</v>
      </c>
      <c r="M1374" s="5">
        <v>15.69811320754717</v>
      </c>
      <c r="N1374">
        <v>3</v>
      </c>
      <c r="O1374">
        <v>3</v>
      </c>
    </row>
    <row r="1375" spans="2:15" x14ac:dyDescent="0.3">
      <c r="B1375">
        <v>33</v>
      </c>
      <c r="C1375" t="s">
        <v>18</v>
      </c>
      <c r="D1375">
        <v>217</v>
      </c>
      <c r="E1375">
        <v>10</v>
      </c>
      <c r="F1375">
        <v>1924</v>
      </c>
      <c r="G1375">
        <v>2</v>
      </c>
      <c r="H1375" t="s">
        <v>19</v>
      </c>
      <c r="I1375" t="s">
        <v>16</v>
      </c>
      <c r="J1375">
        <v>3</v>
      </c>
      <c r="K1375" t="s">
        <v>17</v>
      </c>
      <c r="L1375" t="s">
        <v>18</v>
      </c>
      <c r="M1375" s="5">
        <v>14</v>
      </c>
      <c r="N1375">
        <v>2</v>
      </c>
      <c r="O1375">
        <v>2</v>
      </c>
    </row>
    <row r="1376" spans="2:15" x14ac:dyDescent="0.3">
      <c r="B1376">
        <v>28</v>
      </c>
      <c r="C1376" t="s">
        <v>18</v>
      </c>
      <c r="D1376">
        <v>783</v>
      </c>
      <c r="E1376">
        <v>1</v>
      </c>
      <c r="F1376">
        <v>1927</v>
      </c>
      <c r="G1376">
        <v>3</v>
      </c>
      <c r="H1376" t="s">
        <v>19</v>
      </c>
      <c r="I1376" t="s">
        <v>16</v>
      </c>
      <c r="J1376">
        <v>4</v>
      </c>
      <c r="K1376" t="s">
        <v>21</v>
      </c>
      <c r="L1376" t="s">
        <v>14</v>
      </c>
      <c r="M1376" s="5">
        <v>12</v>
      </c>
      <c r="N1376">
        <v>3</v>
      </c>
      <c r="O1376">
        <v>3</v>
      </c>
    </row>
    <row r="1377" spans="2:15" x14ac:dyDescent="0.3">
      <c r="B1377">
        <v>29</v>
      </c>
      <c r="C1377" t="s">
        <v>14</v>
      </c>
      <c r="D1377">
        <v>803.12121212121212</v>
      </c>
      <c r="E1377">
        <v>24</v>
      </c>
      <c r="F1377">
        <v>1928</v>
      </c>
      <c r="G1377">
        <v>3</v>
      </c>
      <c r="H1377" t="s">
        <v>19</v>
      </c>
      <c r="I1377" t="s">
        <v>27</v>
      </c>
      <c r="J1377">
        <v>1</v>
      </c>
      <c r="K1377" t="s">
        <v>17</v>
      </c>
      <c r="L1377" t="s">
        <v>18</v>
      </c>
      <c r="M1377" s="5">
        <v>17</v>
      </c>
      <c r="N1377">
        <v>4</v>
      </c>
      <c r="O1377">
        <v>3</v>
      </c>
    </row>
    <row r="1378" spans="2:15" x14ac:dyDescent="0.3">
      <c r="B1378">
        <v>39</v>
      </c>
      <c r="C1378" t="s">
        <v>18</v>
      </c>
      <c r="D1378">
        <v>787.54826254826253</v>
      </c>
      <c r="E1378">
        <v>21</v>
      </c>
      <c r="F1378">
        <v>1929</v>
      </c>
      <c r="G1378">
        <v>1</v>
      </c>
      <c r="H1378" t="s">
        <v>15</v>
      </c>
      <c r="I1378" t="s">
        <v>16</v>
      </c>
      <c r="J1378">
        <v>3</v>
      </c>
      <c r="K1378" t="s">
        <v>21</v>
      </c>
      <c r="L1378" t="s">
        <v>18</v>
      </c>
      <c r="M1378" s="5">
        <v>19</v>
      </c>
      <c r="N1378">
        <v>3</v>
      </c>
      <c r="O1378">
        <v>3</v>
      </c>
    </row>
    <row r="1379" spans="2:15" x14ac:dyDescent="0.3">
      <c r="B1379">
        <v>27</v>
      </c>
      <c r="C1379" t="s">
        <v>18</v>
      </c>
      <c r="D1379">
        <v>1354</v>
      </c>
      <c r="E1379">
        <v>2</v>
      </c>
      <c r="F1379">
        <v>1931</v>
      </c>
      <c r="G1379">
        <v>2</v>
      </c>
      <c r="H1379" t="s">
        <v>19</v>
      </c>
      <c r="I1379" t="s">
        <v>20</v>
      </c>
      <c r="J1379">
        <v>2</v>
      </c>
      <c r="K1379" t="s">
        <v>21</v>
      </c>
      <c r="L1379" t="s">
        <v>18</v>
      </c>
      <c r="M1379" s="5">
        <v>11</v>
      </c>
      <c r="N1379">
        <v>3</v>
      </c>
      <c r="O1379">
        <v>2</v>
      </c>
    </row>
    <row r="1380" spans="2:15" x14ac:dyDescent="0.3">
      <c r="B1380">
        <v>34</v>
      </c>
      <c r="C1380" t="s">
        <v>18</v>
      </c>
      <c r="D1380">
        <v>773.53418803418799</v>
      </c>
      <c r="E1380">
        <v>22</v>
      </c>
      <c r="F1380">
        <v>1932</v>
      </c>
      <c r="G1380">
        <v>3</v>
      </c>
      <c r="H1380" t="s">
        <v>19</v>
      </c>
      <c r="I1380" t="s">
        <v>20</v>
      </c>
      <c r="J1380">
        <v>4</v>
      </c>
      <c r="K1380" t="s">
        <v>21</v>
      </c>
      <c r="L1380" t="s">
        <v>14</v>
      </c>
      <c r="M1380" s="5">
        <v>15</v>
      </c>
      <c r="N1380">
        <v>2</v>
      </c>
      <c r="O1380">
        <v>3</v>
      </c>
    </row>
    <row r="1381" spans="2:15" x14ac:dyDescent="0.3">
      <c r="B1381">
        <v>28</v>
      </c>
      <c r="C1381" t="s">
        <v>14</v>
      </c>
      <c r="D1381">
        <v>1475</v>
      </c>
      <c r="E1381">
        <v>13</v>
      </c>
      <c r="F1381">
        <v>1933</v>
      </c>
      <c r="G1381">
        <v>4</v>
      </c>
      <c r="H1381" t="s">
        <v>15</v>
      </c>
      <c r="I1381" t="s">
        <v>16</v>
      </c>
      <c r="J1381">
        <v>3</v>
      </c>
      <c r="K1381" t="s">
        <v>17</v>
      </c>
      <c r="L1381" t="s">
        <v>14</v>
      </c>
      <c r="M1381" s="5">
        <v>11</v>
      </c>
      <c r="N1381">
        <v>4</v>
      </c>
      <c r="O1381">
        <v>3</v>
      </c>
    </row>
    <row r="1382" spans="2:15" x14ac:dyDescent="0.3">
      <c r="B1382">
        <v>47</v>
      </c>
      <c r="C1382" t="s">
        <v>18</v>
      </c>
      <c r="D1382">
        <v>1169</v>
      </c>
      <c r="E1382">
        <v>14</v>
      </c>
      <c r="F1382">
        <v>1934</v>
      </c>
      <c r="G1382">
        <v>3</v>
      </c>
      <c r="H1382" t="s">
        <v>19</v>
      </c>
      <c r="I1382" t="s">
        <v>20</v>
      </c>
      <c r="J1382">
        <v>2</v>
      </c>
      <c r="K1382" t="s">
        <v>21</v>
      </c>
      <c r="L1382" t="s">
        <v>18</v>
      </c>
      <c r="M1382" s="5">
        <v>18</v>
      </c>
      <c r="N1382">
        <v>3</v>
      </c>
      <c r="O1382">
        <v>4</v>
      </c>
    </row>
    <row r="1383" spans="2:15" x14ac:dyDescent="0.3">
      <c r="B1383">
        <v>56</v>
      </c>
      <c r="C1383" t="s">
        <v>18</v>
      </c>
      <c r="D1383">
        <v>1443</v>
      </c>
      <c r="E1383">
        <v>11</v>
      </c>
      <c r="F1383">
        <v>1935</v>
      </c>
      <c r="G1383">
        <v>4</v>
      </c>
      <c r="H1383" t="s">
        <v>15</v>
      </c>
      <c r="I1383" t="s">
        <v>16</v>
      </c>
      <c r="J1383">
        <v>1</v>
      </c>
      <c r="K1383" t="s">
        <v>21</v>
      </c>
      <c r="L1383" t="s">
        <v>18</v>
      </c>
      <c r="M1383" s="5">
        <v>16</v>
      </c>
      <c r="N1383">
        <v>3</v>
      </c>
      <c r="O1383">
        <v>3</v>
      </c>
    </row>
    <row r="1384" spans="2:15" x14ac:dyDescent="0.3">
      <c r="B1384">
        <v>39</v>
      </c>
      <c r="C1384" t="s">
        <v>18</v>
      </c>
      <c r="D1384">
        <v>805.3360655737705</v>
      </c>
      <c r="E1384">
        <v>9</v>
      </c>
      <c r="F1384">
        <v>1936</v>
      </c>
      <c r="G1384">
        <v>1</v>
      </c>
      <c r="H1384" t="s">
        <v>19</v>
      </c>
      <c r="I1384" t="s">
        <v>24</v>
      </c>
      <c r="J1384">
        <v>1</v>
      </c>
      <c r="K1384" t="s">
        <v>21</v>
      </c>
      <c r="L1384" t="s">
        <v>18</v>
      </c>
      <c r="M1384" s="5">
        <v>25</v>
      </c>
      <c r="N1384">
        <v>4</v>
      </c>
      <c r="O1384">
        <v>3</v>
      </c>
    </row>
    <row r="1385" spans="2:15" x14ac:dyDescent="0.3">
      <c r="B1385">
        <v>38</v>
      </c>
      <c r="C1385" t="s">
        <v>18</v>
      </c>
      <c r="D1385">
        <v>773.53418803418799</v>
      </c>
      <c r="E1385">
        <v>8</v>
      </c>
      <c r="F1385">
        <v>1937</v>
      </c>
      <c r="G1385">
        <v>4</v>
      </c>
      <c r="H1385" t="s">
        <v>15</v>
      </c>
      <c r="I1385" t="s">
        <v>20</v>
      </c>
      <c r="J1385">
        <v>2</v>
      </c>
      <c r="K1385" t="s">
        <v>23</v>
      </c>
      <c r="L1385" t="s">
        <v>14</v>
      </c>
      <c r="M1385" s="5">
        <v>16</v>
      </c>
      <c r="N1385">
        <v>3</v>
      </c>
      <c r="O1385">
        <v>3</v>
      </c>
    </row>
    <row r="1386" spans="2:15" x14ac:dyDescent="0.3">
      <c r="B1386">
        <v>58</v>
      </c>
      <c r="C1386" t="s">
        <v>18</v>
      </c>
      <c r="D1386">
        <v>605</v>
      </c>
      <c r="E1386">
        <v>21</v>
      </c>
      <c r="F1386">
        <v>1938</v>
      </c>
      <c r="G1386">
        <v>4</v>
      </c>
      <c r="H1386" t="s">
        <v>15</v>
      </c>
      <c r="I1386" t="s">
        <v>26</v>
      </c>
      <c r="J1386">
        <v>4</v>
      </c>
      <c r="K1386" t="s">
        <v>21</v>
      </c>
      <c r="L1386" t="s">
        <v>14</v>
      </c>
      <c r="M1386" s="5">
        <v>13</v>
      </c>
      <c r="N1386">
        <v>3</v>
      </c>
      <c r="O1386">
        <v>2</v>
      </c>
    </row>
    <row r="1387" spans="2:15" x14ac:dyDescent="0.3">
      <c r="B1387">
        <v>32</v>
      </c>
      <c r="C1387" t="s">
        <v>14</v>
      </c>
      <c r="D1387">
        <v>238</v>
      </c>
      <c r="E1387">
        <v>5</v>
      </c>
      <c r="F1387">
        <v>1939</v>
      </c>
      <c r="G1387">
        <v>1</v>
      </c>
      <c r="H1387" t="s">
        <v>15</v>
      </c>
      <c r="I1387" t="s">
        <v>20</v>
      </c>
      <c r="J1387">
        <v>3</v>
      </c>
      <c r="K1387" t="s">
        <v>17</v>
      </c>
      <c r="L1387" t="s">
        <v>14</v>
      </c>
      <c r="M1387" s="5">
        <v>14</v>
      </c>
      <c r="N1387">
        <v>1</v>
      </c>
      <c r="O1387">
        <v>3</v>
      </c>
    </row>
    <row r="1388" spans="2:15" x14ac:dyDescent="0.3">
      <c r="B1388">
        <v>38</v>
      </c>
      <c r="C1388" t="s">
        <v>18</v>
      </c>
      <c r="D1388">
        <v>1206</v>
      </c>
      <c r="E1388">
        <v>9</v>
      </c>
      <c r="F1388">
        <v>1940</v>
      </c>
      <c r="G1388">
        <v>2</v>
      </c>
      <c r="H1388" t="s">
        <v>19</v>
      </c>
      <c r="I1388" t="s">
        <v>20</v>
      </c>
      <c r="J1388">
        <v>4</v>
      </c>
      <c r="K1388" t="s">
        <v>23</v>
      </c>
      <c r="L1388" t="s">
        <v>18</v>
      </c>
      <c r="M1388" s="5">
        <v>19</v>
      </c>
      <c r="N1388">
        <v>4</v>
      </c>
      <c r="O1388">
        <v>4</v>
      </c>
    </row>
    <row r="1389" spans="2:15" x14ac:dyDescent="0.3">
      <c r="B1389">
        <v>49</v>
      </c>
      <c r="C1389" t="s">
        <v>18</v>
      </c>
      <c r="D1389">
        <v>776.57377049180332</v>
      </c>
      <c r="E1389">
        <v>2</v>
      </c>
      <c r="F1389">
        <v>1941</v>
      </c>
      <c r="G1389">
        <v>2</v>
      </c>
      <c r="H1389" t="s">
        <v>19</v>
      </c>
      <c r="I1389" t="s">
        <v>28</v>
      </c>
      <c r="J1389">
        <v>4</v>
      </c>
      <c r="K1389" t="s">
        <v>21</v>
      </c>
      <c r="L1389" t="s">
        <v>18</v>
      </c>
      <c r="M1389" s="5">
        <v>15</v>
      </c>
      <c r="N1389">
        <v>4</v>
      </c>
      <c r="O1389">
        <v>3</v>
      </c>
    </row>
    <row r="1390" spans="2:15" x14ac:dyDescent="0.3">
      <c r="B1390">
        <v>42</v>
      </c>
      <c r="C1390" t="s">
        <v>18</v>
      </c>
      <c r="D1390">
        <v>787.54826254826253</v>
      </c>
      <c r="E1390">
        <v>12</v>
      </c>
      <c r="F1390">
        <v>1943</v>
      </c>
      <c r="G1390">
        <v>2</v>
      </c>
      <c r="H1390" t="s">
        <v>19</v>
      </c>
      <c r="I1390" t="s">
        <v>16</v>
      </c>
      <c r="J1390">
        <v>4</v>
      </c>
      <c r="K1390" t="s">
        <v>23</v>
      </c>
      <c r="L1390" t="s">
        <v>14</v>
      </c>
      <c r="M1390" s="5">
        <v>12</v>
      </c>
      <c r="N1390">
        <v>3</v>
      </c>
      <c r="O1390">
        <v>3</v>
      </c>
    </row>
    <row r="1391" spans="2:15" x14ac:dyDescent="0.3">
      <c r="B1391">
        <v>27</v>
      </c>
      <c r="C1391" t="s">
        <v>14</v>
      </c>
      <c r="D1391">
        <v>1337</v>
      </c>
      <c r="E1391">
        <v>22</v>
      </c>
      <c r="F1391">
        <v>1944</v>
      </c>
      <c r="G1391">
        <v>1</v>
      </c>
      <c r="H1391" t="s">
        <v>15</v>
      </c>
      <c r="I1391" t="s">
        <v>29</v>
      </c>
      <c r="J1391">
        <v>2</v>
      </c>
      <c r="K1391" t="s">
        <v>21</v>
      </c>
      <c r="L1391" t="s">
        <v>18</v>
      </c>
      <c r="M1391" s="5">
        <v>12</v>
      </c>
      <c r="N1391">
        <v>1</v>
      </c>
      <c r="O1391">
        <v>3</v>
      </c>
    </row>
    <row r="1392" spans="2:15" x14ac:dyDescent="0.3">
      <c r="B1392">
        <v>35</v>
      </c>
      <c r="C1392" t="s">
        <v>18</v>
      </c>
      <c r="D1392">
        <v>682</v>
      </c>
      <c r="E1392">
        <v>18</v>
      </c>
      <c r="F1392">
        <v>1945</v>
      </c>
      <c r="G1392">
        <v>2</v>
      </c>
      <c r="H1392" t="s">
        <v>19</v>
      </c>
      <c r="I1392" t="s">
        <v>16</v>
      </c>
      <c r="J1392">
        <v>1</v>
      </c>
      <c r="K1392" t="s">
        <v>21</v>
      </c>
      <c r="L1392" t="s">
        <v>18</v>
      </c>
      <c r="M1392" s="5">
        <v>16</v>
      </c>
      <c r="N1392">
        <v>4</v>
      </c>
      <c r="O1392">
        <v>1</v>
      </c>
    </row>
    <row r="1393" spans="2:15" x14ac:dyDescent="0.3">
      <c r="B1393">
        <v>28</v>
      </c>
      <c r="C1393" t="s">
        <v>18</v>
      </c>
      <c r="D1393">
        <v>1103</v>
      </c>
      <c r="E1393">
        <v>16</v>
      </c>
      <c r="F1393">
        <v>1947</v>
      </c>
      <c r="G1393">
        <v>3</v>
      </c>
      <c r="H1393" t="s">
        <v>19</v>
      </c>
      <c r="I1393" t="s">
        <v>20</v>
      </c>
      <c r="J1393">
        <v>3</v>
      </c>
      <c r="K1393" t="s">
        <v>17</v>
      </c>
      <c r="L1393" t="s">
        <v>18</v>
      </c>
      <c r="M1393" s="5">
        <v>14</v>
      </c>
      <c r="N1393">
        <v>3</v>
      </c>
      <c r="O1393">
        <v>2</v>
      </c>
    </row>
    <row r="1394" spans="2:15" x14ac:dyDescent="0.3">
      <c r="B1394">
        <v>31</v>
      </c>
      <c r="C1394" t="s">
        <v>18</v>
      </c>
      <c r="D1394">
        <v>976</v>
      </c>
      <c r="E1394">
        <v>3</v>
      </c>
      <c r="F1394">
        <v>1948</v>
      </c>
      <c r="G1394">
        <v>3</v>
      </c>
      <c r="H1394" t="s">
        <v>19</v>
      </c>
      <c r="I1394" t="s">
        <v>20</v>
      </c>
      <c r="J1394">
        <v>1</v>
      </c>
      <c r="K1394" t="s">
        <v>23</v>
      </c>
      <c r="L1394" t="s">
        <v>14</v>
      </c>
      <c r="M1394" s="5">
        <v>13</v>
      </c>
      <c r="N1394">
        <v>4</v>
      </c>
      <c r="O1394">
        <v>4</v>
      </c>
    </row>
    <row r="1395" spans="2:15" x14ac:dyDescent="0.3">
      <c r="B1395">
        <v>36</v>
      </c>
      <c r="C1395" t="s">
        <v>18</v>
      </c>
      <c r="D1395">
        <v>1351</v>
      </c>
      <c r="E1395">
        <v>9</v>
      </c>
      <c r="F1395">
        <v>1949</v>
      </c>
      <c r="G1395">
        <v>1</v>
      </c>
      <c r="H1395" t="s">
        <v>19</v>
      </c>
      <c r="I1395" t="s">
        <v>22</v>
      </c>
      <c r="J1395">
        <v>2</v>
      </c>
      <c r="K1395" t="s">
        <v>21</v>
      </c>
      <c r="L1395" t="s">
        <v>18</v>
      </c>
      <c r="M1395" s="5">
        <v>22</v>
      </c>
      <c r="N1395">
        <v>2</v>
      </c>
      <c r="O1395">
        <v>3</v>
      </c>
    </row>
    <row r="1396" spans="2:15" x14ac:dyDescent="0.3">
      <c r="B1396">
        <v>34</v>
      </c>
      <c r="C1396" t="s">
        <v>18</v>
      </c>
      <c r="D1396">
        <v>937</v>
      </c>
      <c r="E1396">
        <v>1</v>
      </c>
      <c r="F1396">
        <v>1950</v>
      </c>
      <c r="G1396">
        <v>1</v>
      </c>
      <c r="H1396" t="s">
        <v>19</v>
      </c>
      <c r="I1396" t="s">
        <v>16</v>
      </c>
      <c r="J1396">
        <v>4</v>
      </c>
      <c r="K1396" t="s">
        <v>17</v>
      </c>
      <c r="L1396" t="s">
        <v>18</v>
      </c>
      <c r="M1396" s="5">
        <v>21</v>
      </c>
      <c r="N1396">
        <v>1</v>
      </c>
      <c r="O1396">
        <v>2</v>
      </c>
    </row>
    <row r="1397" spans="2:15" x14ac:dyDescent="0.3">
      <c r="B1397">
        <v>34</v>
      </c>
      <c r="C1397" t="s">
        <v>18</v>
      </c>
      <c r="D1397">
        <v>1239</v>
      </c>
      <c r="E1397">
        <v>13</v>
      </c>
      <c r="F1397">
        <v>1951</v>
      </c>
      <c r="G1397">
        <v>4</v>
      </c>
      <c r="H1397" t="s">
        <v>19</v>
      </c>
      <c r="I1397" t="s">
        <v>16</v>
      </c>
      <c r="J1397">
        <v>3</v>
      </c>
      <c r="K1397" t="s">
        <v>23</v>
      </c>
      <c r="L1397" t="s">
        <v>18</v>
      </c>
      <c r="M1397" s="5">
        <v>18</v>
      </c>
      <c r="N1397">
        <v>3</v>
      </c>
      <c r="O1397">
        <v>2</v>
      </c>
    </row>
    <row r="1398" spans="2:15" x14ac:dyDescent="0.3">
      <c r="B1398">
        <v>26</v>
      </c>
      <c r="C1398" t="s">
        <v>18</v>
      </c>
      <c r="D1398">
        <v>157</v>
      </c>
      <c r="E1398">
        <v>1</v>
      </c>
      <c r="F1398">
        <v>1952</v>
      </c>
      <c r="G1398">
        <v>3</v>
      </c>
      <c r="H1398" t="s">
        <v>19</v>
      </c>
      <c r="I1398" t="s">
        <v>22</v>
      </c>
      <c r="J1398">
        <v>1</v>
      </c>
      <c r="K1398" t="s">
        <v>17</v>
      </c>
      <c r="L1398" t="s">
        <v>18</v>
      </c>
      <c r="M1398" s="5">
        <v>13</v>
      </c>
      <c r="N1398">
        <v>4</v>
      </c>
      <c r="O1398">
        <v>2</v>
      </c>
    </row>
    <row r="1399" spans="2:15" x14ac:dyDescent="0.3">
      <c r="B1399">
        <v>29</v>
      </c>
      <c r="C1399" t="s">
        <v>18</v>
      </c>
      <c r="D1399">
        <v>136</v>
      </c>
      <c r="E1399">
        <v>1</v>
      </c>
      <c r="F1399">
        <v>1954</v>
      </c>
      <c r="G1399">
        <v>1</v>
      </c>
      <c r="H1399" t="s">
        <v>19</v>
      </c>
      <c r="I1399" t="s">
        <v>25</v>
      </c>
      <c r="J1399">
        <v>1</v>
      </c>
      <c r="K1399" t="s">
        <v>21</v>
      </c>
      <c r="L1399" t="s">
        <v>18</v>
      </c>
      <c r="M1399" s="5">
        <v>15.69811320754717</v>
      </c>
      <c r="N1399">
        <v>1</v>
      </c>
      <c r="O1399">
        <v>2</v>
      </c>
    </row>
    <row r="1400" spans="2:15" x14ac:dyDescent="0.3">
      <c r="B1400">
        <v>32</v>
      </c>
      <c r="C1400" t="s">
        <v>18</v>
      </c>
      <c r="D1400">
        <v>1146</v>
      </c>
      <c r="E1400">
        <v>15</v>
      </c>
      <c r="F1400">
        <v>1955</v>
      </c>
      <c r="G1400">
        <v>3</v>
      </c>
      <c r="H1400" t="s">
        <v>15</v>
      </c>
      <c r="I1400" t="s">
        <v>25</v>
      </c>
      <c r="J1400">
        <v>4</v>
      </c>
      <c r="K1400" t="s">
        <v>23</v>
      </c>
      <c r="L1400" t="s">
        <v>18</v>
      </c>
      <c r="M1400" s="5">
        <v>15.69811320754717</v>
      </c>
      <c r="N1400">
        <v>2</v>
      </c>
      <c r="O1400">
        <v>3</v>
      </c>
    </row>
    <row r="1401" spans="2:15" x14ac:dyDescent="0.3">
      <c r="B1401">
        <v>31</v>
      </c>
      <c r="C1401" t="s">
        <v>18</v>
      </c>
      <c r="D1401">
        <v>1125</v>
      </c>
      <c r="E1401">
        <v>1</v>
      </c>
      <c r="F1401">
        <v>1956</v>
      </c>
      <c r="G1401">
        <v>4</v>
      </c>
      <c r="H1401" t="s">
        <v>19</v>
      </c>
      <c r="I1401" t="s">
        <v>20</v>
      </c>
      <c r="J1401">
        <v>1</v>
      </c>
      <c r="K1401" t="s">
        <v>21</v>
      </c>
      <c r="L1401" t="s">
        <v>18</v>
      </c>
      <c r="M1401" s="5">
        <v>15.375527426160337</v>
      </c>
      <c r="N1401">
        <v>2</v>
      </c>
      <c r="O1401">
        <v>3</v>
      </c>
    </row>
    <row r="1402" spans="2:15" x14ac:dyDescent="0.3">
      <c r="B1402">
        <v>28</v>
      </c>
      <c r="C1402" t="s">
        <v>14</v>
      </c>
      <c r="D1402">
        <v>1404</v>
      </c>
      <c r="E1402">
        <v>17</v>
      </c>
      <c r="F1402">
        <v>1960</v>
      </c>
      <c r="G1402">
        <v>3</v>
      </c>
      <c r="H1402" t="s">
        <v>19</v>
      </c>
      <c r="I1402" t="s">
        <v>22</v>
      </c>
      <c r="J1402">
        <v>4</v>
      </c>
      <c r="K1402" t="s">
        <v>23</v>
      </c>
      <c r="L1402" t="s">
        <v>18</v>
      </c>
      <c r="M1402" s="5">
        <v>15.173076923076923</v>
      </c>
      <c r="N1402">
        <v>1</v>
      </c>
      <c r="O1402">
        <v>2</v>
      </c>
    </row>
    <row r="1403" spans="2:15" x14ac:dyDescent="0.3">
      <c r="B1403">
        <v>38</v>
      </c>
      <c r="C1403" t="s">
        <v>18</v>
      </c>
      <c r="D1403">
        <v>1404</v>
      </c>
      <c r="E1403">
        <v>1</v>
      </c>
      <c r="F1403">
        <v>1961</v>
      </c>
      <c r="G1403">
        <v>1</v>
      </c>
      <c r="H1403" t="s">
        <v>19</v>
      </c>
      <c r="I1403" t="s">
        <v>27</v>
      </c>
      <c r="J1403">
        <v>1</v>
      </c>
      <c r="K1403" t="s">
        <v>17</v>
      </c>
      <c r="L1403" t="s">
        <v>18</v>
      </c>
      <c r="M1403" s="5">
        <v>15.492537313432836</v>
      </c>
      <c r="N1403">
        <v>1</v>
      </c>
      <c r="O1403">
        <v>2</v>
      </c>
    </row>
    <row r="1404" spans="2:15" x14ac:dyDescent="0.3">
      <c r="B1404">
        <v>35</v>
      </c>
      <c r="C1404" t="s">
        <v>18</v>
      </c>
      <c r="D1404">
        <v>1224</v>
      </c>
      <c r="E1404">
        <v>7</v>
      </c>
      <c r="F1404">
        <v>1962</v>
      </c>
      <c r="G1404">
        <v>3</v>
      </c>
      <c r="H1404" t="s">
        <v>15</v>
      </c>
      <c r="I1404" t="s">
        <v>16</v>
      </c>
      <c r="J1404">
        <v>4</v>
      </c>
      <c r="K1404" t="s">
        <v>21</v>
      </c>
      <c r="L1404" t="s">
        <v>14</v>
      </c>
      <c r="M1404" s="5">
        <v>14.945945945945946</v>
      </c>
      <c r="N1404">
        <v>4</v>
      </c>
      <c r="O1404">
        <v>3</v>
      </c>
    </row>
    <row r="1405" spans="2:15" x14ac:dyDescent="0.3">
      <c r="B1405">
        <v>27</v>
      </c>
      <c r="C1405" t="s">
        <v>18</v>
      </c>
      <c r="D1405">
        <v>954</v>
      </c>
      <c r="E1405">
        <v>9</v>
      </c>
      <c r="F1405">
        <v>1965</v>
      </c>
      <c r="G1405">
        <v>4</v>
      </c>
      <c r="H1405" t="s">
        <v>19</v>
      </c>
      <c r="I1405" t="s">
        <v>16</v>
      </c>
      <c r="J1405">
        <v>4</v>
      </c>
      <c r="K1405" t="s">
        <v>17</v>
      </c>
      <c r="L1405" t="s">
        <v>18</v>
      </c>
      <c r="M1405" s="5">
        <v>14.945945945945946</v>
      </c>
      <c r="N1405">
        <v>1</v>
      </c>
      <c r="O1405">
        <v>3</v>
      </c>
    </row>
    <row r="1406" spans="2:15" x14ac:dyDescent="0.3">
      <c r="B1406">
        <v>32</v>
      </c>
      <c r="C1406" t="s">
        <v>18</v>
      </c>
      <c r="D1406">
        <v>1373</v>
      </c>
      <c r="E1406">
        <v>5</v>
      </c>
      <c r="F1406">
        <v>1966</v>
      </c>
      <c r="G1406">
        <v>4</v>
      </c>
      <c r="H1406" t="s">
        <v>19</v>
      </c>
      <c r="I1406" t="s">
        <v>24</v>
      </c>
      <c r="J1406">
        <v>4</v>
      </c>
      <c r="K1406" t="s">
        <v>17</v>
      </c>
      <c r="L1406" t="s">
        <v>18</v>
      </c>
      <c r="M1406" s="5">
        <v>15.345132743362832</v>
      </c>
      <c r="N1406">
        <v>2</v>
      </c>
      <c r="O1406">
        <v>3</v>
      </c>
    </row>
    <row r="1407" spans="2:15" x14ac:dyDescent="0.3">
      <c r="B1407">
        <v>31</v>
      </c>
      <c r="C1407" t="s">
        <v>14</v>
      </c>
      <c r="D1407">
        <v>754</v>
      </c>
      <c r="E1407">
        <v>26</v>
      </c>
      <c r="F1407">
        <v>1967</v>
      </c>
      <c r="G1407">
        <v>1</v>
      </c>
      <c r="H1407" t="s">
        <v>19</v>
      </c>
      <c r="I1407" t="s">
        <v>16</v>
      </c>
      <c r="J1407">
        <v>4</v>
      </c>
      <c r="K1407" t="s">
        <v>21</v>
      </c>
      <c r="L1407" t="s">
        <v>14</v>
      </c>
      <c r="M1407" s="5">
        <v>14.945945945945946</v>
      </c>
      <c r="N1407">
        <v>3</v>
      </c>
      <c r="O1407">
        <v>3</v>
      </c>
    </row>
    <row r="1408" spans="2:15" x14ac:dyDescent="0.3">
      <c r="B1408">
        <v>53</v>
      </c>
      <c r="C1408" t="s">
        <v>14</v>
      </c>
      <c r="D1408">
        <v>1168</v>
      </c>
      <c r="E1408">
        <v>24</v>
      </c>
      <c r="F1408">
        <v>1968</v>
      </c>
      <c r="G1408">
        <v>1</v>
      </c>
      <c r="H1408" t="s">
        <v>19</v>
      </c>
      <c r="I1408" t="s">
        <v>16</v>
      </c>
      <c r="J1408">
        <v>1</v>
      </c>
      <c r="K1408" t="s">
        <v>17</v>
      </c>
      <c r="L1408" t="s">
        <v>14</v>
      </c>
      <c r="M1408" s="5">
        <v>13</v>
      </c>
      <c r="N1408">
        <v>2</v>
      </c>
      <c r="O1408">
        <v>2</v>
      </c>
    </row>
    <row r="1409" spans="2:15" x14ac:dyDescent="0.3">
      <c r="B1409">
        <v>54</v>
      </c>
      <c r="C1409" t="s">
        <v>18</v>
      </c>
      <c r="D1409">
        <v>155</v>
      </c>
      <c r="E1409">
        <v>9</v>
      </c>
      <c r="F1409">
        <v>1969</v>
      </c>
      <c r="G1409">
        <v>1</v>
      </c>
      <c r="H1409" t="s">
        <v>15</v>
      </c>
      <c r="I1409" t="s">
        <v>20</v>
      </c>
      <c r="J1409">
        <v>3</v>
      </c>
      <c r="K1409" t="s">
        <v>21</v>
      </c>
      <c r="L1409" t="s">
        <v>18</v>
      </c>
      <c r="M1409" s="5">
        <v>11</v>
      </c>
      <c r="N1409">
        <v>3</v>
      </c>
      <c r="O1409">
        <v>2</v>
      </c>
    </row>
    <row r="1410" spans="2:15" x14ac:dyDescent="0.3">
      <c r="B1410">
        <v>33</v>
      </c>
      <c r="C1410" t="s">
        <v>18</v>
      </c>
      <c r="D1410">
        <v>843.5826086956522</v>
      </c>
      <c r="E1410">
        <v>7</v>
      </c>
      <c r="F1410">
        <v>1970</v>
      </c>
      <c r="G1410">
        <v>4</v>
      </c>
      <c r="H1410" t="s">
        <v>19</v>
      </c>
      <c r="I1410" t="s">
        <v>25</v>
      </c>
      <c r="J1410">
        <v>3</v>
      </c>
      <c r="K1410" t="s">
        <v>23</v>
      </c>
      <c r="L1410" t="s">
        <v>18</v>
      </c>
      <c r="M1410" s="5">
        <v>20</v>
      </c>
      <c r="N1410">
        <v>3</v>
      </c>
      <c r="O1410">
        <v>3</v>
      </c>
    </row>
    <row r="1411" spans="2:15" x14ac:dyDescent="0.3">
      <c r="B1411">
        <v>43</v>
      </c>
      <c r="C1411" t="s">
        <v>18</v>
      </c>
      <c r="D1411">
        <v>574</v>
      </c>
      <c r="E1411">
        <v>11</v>
      </c>
      <c r="F1411">
        <v>1971</v>
      </c>
      <c r="G1411">
        <v>1</v>
      </c>
      <c r="H1411" t="s">
        <v>19</v>
      </c>
      <c r="I1411" t="s">
        <v>25</v>
      </c>
      <c r="J1411">
        <v>3</v>
      </c>
      <c r="K1411" t="s">
        <v>21</v>
      </c>
      <c r="L1411" t="s">
        <v>18</v>
      </c>
      <c r="M1411" s="5">
        <v>17</v>
      </c>
      <c r="N1411">
        <v>2</v>
      </c>
      <c r="O1411">
        <v>3</v>
      </c>
    </row>
    <row r="1412" spans="2:15" x14ac:dyDescent="0.3">
      <c r="B1412">
        <v>38</v>
      </c>
      <c r="C1412" t="s">
        <v>18</v>
      </c>
      <c r="D1412">
        <v>1444</v>
      </c>
      <c r="E1412">
        <v>1</v>
      </c>
      <c r="F1412">
        <v>1972</v>
      </c>
      <c r="G1412">
        <v>4</v>
      </c>
      <c r="H1412" t="s">
        <v>19</v>
      </c>
      <c r="I1412" t="s">
        <v>29</v>
      </c>
      <c r="J1412">
        <v>2</v>
      </c>
      <c r="K1412" t="s">
        <v>21</v>
      </c>
      <c r="L1412" t="s">
        <v>14</v>
      </c>
      <c r="M1412" s="5">
        <v>11</v>
      </c>
      <c r="N1412">
        <v>2</v>
      </c>
      <c r="O1412">
        <v>3</v>
      </c>
    </row>
    <row r="1413" spans="2:15" x14ac:dyDescent="0.3">
      <c r="B1413">
        <v>55</v>
      </c>
      <c r="C1413" t="s">
        <v>18</v>
      </c>
      <c r="D1413">
        <v>189</v>
      </c>
      <c r="E1413">
        <v>26</v>
      </c>
      <c r="F1413">
        <v>1973</v>
      </c>
      <c r="G1413">
        <v>3</v>
      </c>
      <c r="H1413" t="s">
        <v>19</v>
      </c>
      <c r="I1413" t="s">
        <v>26</v>
      </c>
      <c r="J1413">
        <v>2</v>
      </c>
      <c r="K1413" t="s">
        <v>21</v>
      </c>
      <c r="L1413" t="s">
        <v>14</v>
      </c>
      <c r="M1413" s="5">
        <v>18</v>
      </c>
      <c r="N1413">
        <v>1</v>
      </c>
      <c r="O1413">
        <v>3</v>
      </c>
    </row>
    <row r="1414" spans="2:15" x14ac:dyDescent="0.3">
      <c r="B1414">
        <v>31</v>
      </c>
      <c r="C1414" t="s">
        <v>18</v>
      </c>
      <c r="D1414">
        <v>1276</v>
      </c>
      <c r="E1414">
        <v>2</v>
      </c>
      <c r="F1414">
        <v>1974</v>
      </c>
      <c r="G1414">
        <v>4</v>
      </c>
      <c r="H1414" t="s">
        <v>15</v>
      </c>
      <c r="I1414" t="s">
        <v>22</v>
      </c>
      <c r="J1414">
        <v>4</v>
      </c>
      <c r="K1414" t="s">
        <v>23</v>
      </c>
      <c r="L1414" t="s">
        <v>14</v>
      </c>
      <c r="M1414" s="5">
        <v>11</v>
      </c>
      <c r="N1414">
        <v>3</v>
      </c>
      <c r="O1414">
        <v>3</v>
      </c>
    </row>
    <row r="1415" spans="2:15" x14ac:dyDescent="0.3">
      <c r="B1415">
        <v>39</v>
      </c>
      <c r="C1415" t="s">
        <v>18</v>
      </c>
      <c r="D1415">
        <v>119</v>
      </c>
      <c r="E1415">
        <v>15</v>
      </c>
      <c r="F1415">
        <v>1975</v>
      </c>
      <c r="G1415">
        <v>2</v>
      </c>
      <c r="H1415" t="s">
        <v>19</v>
      </c>
      <c r="I1415" t="s">
        <v>16</v>
      </c>
      <c r="J1415">
        <v>1</v>
      </c>
      <c r="K1415" t="s">
        <v>17</v>
      </c>
      <c r="L1415" t="s">
        <v>18</v>
      </c>
      <c r="M1415" s="5">
        <v>12</v>
      </c>
      <c r="N1415">
        <v>1</v>
      </c>
      <c r="O1415">
        <v>3</v>
      </c>
    </row>
    <row r="1416" spans="2:15" x14ac:dyDescent="0.3">
      <c r="B1416">
        <v>42</v>
      </c>
      <c r="C1416" t="s">
        <v>18</v>
      </c>
      <c r="D1416">
        <v>335</v>
      </c>
      <c r="E1416">
        <v>23</v>
      </c>
      <c r="F1416">
        <v>1976</v>
      </c>
      <c r="G1416">
        <v>4</v>
      </c>
      <c r="H1416" t="s">
        <v>19</v>
      </c>
      <c r="I1416" t="s">
        <v>20</v>
      </c>
      <c r="J1416">
        <v>3</v>
      </c>
      <c r="K1416" t="s">
        <v>17</v>
      </c>
      <c r="L1416" t="s">
        <v>18</v>
      </c>
      <c r="M1416" s="5">
        <v>12</v>
      </c>
      <c r="N1416">
        <v>4</v>
      </c>
      <c r="O1416">
        <v>3</v>
      </c>
    </row>
    <row r="1417" spans="2:15" x14ac:dyDescent="0.3">
      <c r="B1417">
        <v>31</v>
      </c>
      <c r="C1417" t="s">
        <v>18</v>
      </c>
      <c r="D1417">
        <v>697</v>
      </c>
      <c r="E1417">
        <v>10</v>
      </c>
      <c r="F1417">
        <v>1979</v>
      </c>
      <c r="G1417">
        <v>3</v>
      </c>
      <c r="H1417" t="s">
        <v>15</v>
      </c>
      <c r="I1417" t="s">
        <v>28</v>
      </c>
      <c r="J1417">
        <v>3</v>
      </c>
      <c r="K1417" t="s">
        <v>21</v>
      </c>
      <c r="L1417" t="s">
        <v>18</v>
      </c>
      <c r="M1417" s="5">
        <v>20</v>
      </c>
      <c r="N1417">
        <v>3</v>
      </c>
      <c r="O1417">
        <v>4</v>
      </c>
    </row>
    <row r="1418" spans="2:15" x14ac:dyDescent="0.3">
      <c r="B1418">
        <v>54</v>
      </c>
      <c r="C1418" t="s">
        <v>18</v>
      </c>
      <c r="D1418">
        <v>157</v>
      </c>
      <c r="E1418">
        <v>10</v>
      </c>
      <c r="F1418">
        <v>1980</v>
      </c>
      <c r="G1418">
        <v>3</v>
      </c>
      <c r="H1418" t="s">
        <v>15</v>
      </c>
      <c r="I1418" t="s">
        <v>24</v>
      </c>
      <c r="J1418">
        <v>1</v>
      </c>
      <c r="K1418" t="s">
        <v>17</v>
      </c>
      <c r="L1418" t="s">
        <v>14</v>
      </c>
      <c r="M1418" s="5">
        <v>19</v>
      </c>
      <c r="N1418">
        <v>4</v>
      </c>
      <c r="O1418">
        <v>3</v>
      </c>
    </row>
    <row r="1419" spans="2:15" x14ac:dyDescent="0.3">
      <c r="B1419">
        <v>24</v>
      </c>
      <c r="C1419" t="s">
        <v>18</v>
      </c>
      <c r="D1419">
        <v>771</v>
      </c>
      <c r="E1419">
        <v>1</v>
      </c>
      <c r="F1419">
        <v>1981</v>
      </c>
      <c r="G1419">
        <v>2</v>
      </c>
      <c r="H1419" t="s">
        <v>19</v>
      </c>
      <c r="I1419" t="s">
        <v>25</v>
      </c>
      <c r="J1419">
        <v>3</v>
      </c>
      <c r="K1419" t="s">
        <v>17</v>
      </c>
      <c r="L1419" t="s">
        <v>18</v>
      </c>
      <c r="M1419" s="5">
        <v>12</v>
      </c>
      <c r="N1419">
        <v>2</v>
      </c>
      <c r="O1419">
        <v>2</v>
      </c>
    </row>
    <row r="1420" spans="2:15" x14ac:dyDescent="0.3">
      <c r="B1420">
        <v>23</v>
      </c>
      <c r="C1420" t="s">
        <v>18</v>
      </c>
      <c r="D1420">
        <v>571</v>
      </c>
      <c r="E1420">
        <v>12</v>
      </c>
      <c r="F1420">
        <v>1982</v>
      </c>
      <c r="G1420">
        <v>4</v>
      </c>
      <c r="H1420" t="s">
        <v>19</v>
      </c>
      <c r="I1420" t="s">
        <v>22</v>
      </c>
      <c r="J1420">
        <v>4</v>
      </c>
      <c r="K1420" t="s">
        <v>17</v>
      </c>
      <c r="L1420" t="s">
        <v>18</v>
      </c>
      <c r="M1420" s="5">
        <v>13</v>
      </c>
      <c r="N1420">
        <v>3</v>
      </c>
      <c r="O1420">
        <v>4</v>
      </c>
    </row>
    <row r="1421" spans="2:15" x14ac:dyDescent="0.3">
      <c r="B1421">
        <v>40</v>
      </c>
      <c r="C1421" t="s">
        <v>18</v>
      </c>
      <c r="D1421">
        <v>692</v>
      </c>
      <c r="E1421">
        <v>11</v>
      </c>
      <c r="F1421">
        <v>1985</v>
      </c>
      <c r="G1421">
        <v>4</v>
      </c>
      <c r="H1421" t="s">
        <v>15</v>
      </c>
      <c r="I1421" t="s">
        <v>22</v>
      </c>
      <c r="J1421">
        <v>3</v>
      </c>
      <c r="K1421" t="s">
        <v>21</v>
      </c>
      <c r="L1421" t="s">
        <v>18</v>
      </c>
      <c r="M1421" s="5">
        <v>11</v>
      </c>
      <c r="N1421">
        <v>1</v>
      </c>
      <c r="O1421">
        <v>4</v>
      </c>
    </row>
    <row r="1422" spans="2:15" x14ac:dyDescent="0.3">
      <c r="B1422">
        <v>40</v>
      </c>
      <c r="C1422" t="s">
        <v>18</v>
      </c>
      <c r="D1422">
        <v>444</v>
      </c>
      <c r="E1422">
        <v>2</v>
      </c>
      <c r="F1422">
        <v>1986</v>
      </c>
      <c r="G1422">
        <v>2</v>
      </c>
      <c r="H1422" t="s">
        <v>15</v>
      </c>
      <c r="I1422" t="s">
        <v>16</v>
      </c>
      <c r="J1422">
        <v>2</v>
      </c>
      <c r="K1422" t="s">
        <v>21</v>
      </c>
      <c r="L1422" t="s">
        <v>18</v>
      </c>
      <c r="M1422" s="5">
        <v>14</v>
      </c>
      <c r="N1422">
        <v>3</v>
      </c>
      <c r="O1422">
        <v>3</v>
      </c>
    </row>
    <row r="1423" spans="2:15" x14ac:dyDescent="0.3">
      <c r="B1423">
        <v>25</v>
      </c>
      <c r="C1423" t="s">
        <v>18</v>
      </c>
      <c r="D1423">
        <v>309</v>
      </c>
      <c r="E1423">
        <v>2</v>
      </c>
      <c r="F1423">
        <v>1987</v>
      </c>
      <c r="G1423">
        <v>3</v>
      </c>
      <c r="H1423" t="s">
        <v>15</v>
      </c>
      <c r="I1423" t="s">
        <v>29</v>
      </c>
      <c r="J1423">
        <v>2</v>
      </c>
      <c r="K1423" t="s">
        <v>21</v>
      </c>
      <c r="L1423" t="s">
        <v>18</v>
      </c>
      <c r="M1423" s="5">
        <v>14</v>
      </c>
      <c r="N1423">
        <v>3</v>
      </c>
      <c r="O1423">
        <v>3</v>
      </c>
    </row>
    <row r="1424" spans="2:15" x14ac:dyDescent="0.3">
      <c r="B1424">
        <v>30</v>
      </c>
      <c r="C1424" t="s">
        <v>18</v>
      </c>
      <c r="D1424">
        <v>911</v>
      </c>
      <c r="E1424">
        <v>1</v>
      </c>
      <c r="F1424">
        <v>1989</v>
      </c>
      <c r="G1424">
        <v>4</v>
      </c>
      <c r="H1424" t="s">
        <v>19</v>
      </c>
      <c r="I1424" t="s">
        <v>22</v>
      </c>
      <c r="J1424">
        <v>2</v>
      </c>
      <c r="K1424" t="s">
        <v>21</v>
      </c>
      <c r="L1424" t="s">
        <v>18</v>
      </c>
      <c r="M1424" s="5">
        <v>13</v>
      </c>
      <c r="N1424">
        <v>3</v>
      </c>
      <c r="O1424">
        <v>2</v>
      </c>
    </row>
    <row r="1425" spans="2:15" x14ac:dyDescent="0.3">
      <c r="B1425">
        <v>25</v>
      </c>
      <c r="C1425" t="s">
        <v>18</v>
      </c>
      <c r="D1425">
        <v>977</v>
      </c>
      <c r="E1425">
        <v>2</v>
      </c>
      <c r="F1425">
        <v>1992</v>
      </c>
      <c r="G1425">
        <v>4</v>
      </c>
      <c r="H1425" t="s">
        <v>19</v>
      </c>
      <c r="I1425" t="s">
        <v>22</v>
      </c>
      <c r="J1425">
        <v>3</v>
      </c>
      <c r="K1425" t="s">
        <v>23</v>
      </c>
      <c r="L1425" t="s">
        <v>14</v>
      </c>
      <c r="M1425" s="5">
        <v>19</v>
      </c>
      <c r="N1425">
        <v>3</v>
      </c>
      <c r="O1425">
        <v>2</v>
      </c>
    </row>
    <row r="1426" spans="2:15" x14ac:dyDescent="0.3">
      <c r="B1426">
        <v>47</v>
      </c>
      <c r="C1426" t="s">
        <v>18</v>
      </c>
      <c r="D1426">
        <v>843.5826086956522</v>
      </c>
      <c r="E1426">
        <v>25</v>
      </c>
      <c r="F1426">
        <v>1993</v>
      </c>
      <c r="G1426">
        <v>1</v>
      </c>
      <c r="H1426" t="s">
        <v>19</v>
      </c>
      <c r="I1426" t="s">
        <v>25</v>
      </c>
      <c r="J1426">
        <v>3</v>
      </c>
      <c r="K1426" t="s">
        <v>17</v>
      </c>
      <c r="L1426" t="s">
        <v>18</v>
      </c>
      <c r="M1426" s="5">
        <v>23</v>
      </c>
      <c r="N1426">
        <v>2</v>
      </c>
      <c r="O1426">
        <v>3</v>
      </c>
    </row>
    <row r="1427" spans="2:15" x14ac:dyDescent="0.3">
      <c r="B1427">
        <v>33</v>
      </c>
      <c r="C1427" t="s">
        <v>18</v>
      </c>
      <c r="D1427">
        <v>1313</v>
      </c>
      <c r="E1427">
        <v>1</v>
      </c>
      <c r="F1427">
        <v>1994</v>
      </c>
      <c r="G1427">
        <v>2</v>
      </c>
      <c r="H1427" t="s">
        <v>19</v>
      </c>
      <c r="I1427" t="s">
        <v>22</v>
      </c>
      <c r="J1427">
        <v>3</v>
      </c>
      <c r="K1427" t="s">
        <v>23</v>
      </c>
      <c r="L1427" t="s">
        <v>18</v>
      </c>
      <c r="M1427" s="5">
        <v>12</v>
      </c>
      <c r="N1427">
        <v>3</v>
      </c>
      <c r="O1427">
        <v>2</v>
      </c>
    </row>
    <row r="1428" spans="2:15" x14ac:dyDescent="0.3">
      <c r="B1428">
        <v>38</v>
      </c>
      <c r="C1428" t="s">
        <v>18</v>
      </c>
      <c r="D1428">
        <v>787.54826254826253</v>
      </c>
      <c r="E1428">
        <v>1</v>
      </c>
      <c r="F1428">
        <v>1995</v>
      </c>
      <c r="G1428">
        <v>4</v>
      </c>
      <c r="H1428" t="s">
        <v>19</v>
      </c>
      <c r="I1428" t="s">
        <v>16</v>
      </c>
      <c r="J1428">
        <v>2</v>
      </c>
      <c r="K1428" t="s">
        <v>21</v>
      </c>
      <c r="L1428" t="s">
        <v>18</v>
      </c>
      <c r="M1428" s="5">
        <v>15</v>
      </c>
      <c r="N1428">
        <v>1</v>
      </c>
      <c r="O1428">
        <v>3</v>
      </c>
    </row>
    <row r="1429" spans="2:15" x14ac:dyDescent="0.3">
      <c r="B1429">
        <v>31</v>
      </c>
      <c r="C1429" t="s">
        <v>18</v>
      </c>
      <c r="D1429">
        <v>1154</v>
      </c>
      <c r="E1429">
        <v>2</v>
      </c>
      <c r="F1429">
        <v>1996</v>
      </c>
      <c r="G1429">
        <v>1</v>
      </c>
      <c r="H1429" t="s">
        <v>19</v>
      </c>
      <c r="I1429" t="s">
        <v>27</v>
      </c>
      <c r="J1429">
        <v>3</v>
      </c>
      <c r="K1429" t="s">
        <v>21</v>
      </c>
      <c r="L1429" t="s">
        <v>18</v>
      </c>
      <c r="M1429" s="5">
        <v>19</v>
      </c>
      <c r="N1429">
        <v>3</v>
      </c>
      <c r="O1429">
        <v>3</v>
      </c>
    </row>
    <row r="1430" spans="2:15" x14ac:dyDescent="0.3">
      <c r="B1430">
        <v>38</v>
      </c>
      <c r="C1430" t="s">
        <v>18</v>
      </c>
      <c r="D1430">
        <v>508</v>
      </c>
      <c r="E1430">
        <v>6</v>
      </c>
      <c r="F1430">
        <v>1997</v>
      </c>
      <c r="G1430">
        <v>1</v>
      </c>
      <c r="H1430" t="s">
        <v>19</v>
      </c>
      <c r="I1430" t="s">
        <v>24</v>
      </c>
      <c r="J1430">
        <v>3</v>
      </c>
      <c r="K1430" t="s">
        <v>21</v>
      </c>
      <c r="L1430" t="s">
        <v>18</v>
      </c>
      <c r="M1430" s="5">
        <v>11</v>
      </c>
      <c r="N1430">
        <v>4</v>
      </c>
      <c r="O1430">
        <v>3</v>
      </c>
    </row>
    <row r="1431" spans="2:15" x14ac:dyDescent="0.3">
      <c r="B1431">
        <v>42</v>
      </c>
      <c r="C1431" t="s">
        <v>18</v>
      </c>
      <c r="D1431">
        <v>557</v>
      </c>
      <c r="E1431">
        <v>18</v>
      </c>
      <c r="F1431">
        <v>1998</v>
      </c>
      <c r="G1431">
        <v>4</v>
      </c>
      <c r="H1431" t="s">
        <v>19</v>
      </c>
      <c r="I1431" t="s">
        <v>20</v>
      </c>
      <c r="J1431">
        <v>1</v>
      </c>
      <c r="K1431" t="s">
        <v>23</v>
      </c>
      <c r="L1431" t="s">
        <v>14</v>
      </c>
      <c r="M1431" s="5">
        <v>17</v>
      </c>
      <c r="N1431">
        <v>3</v>
      </c>
      <c r="O1431">
        <v>2</v>
      </c>
    </row>
    <row r="1432" spans="2:15" x14ac:dyDescent="0.3">
      <c r="B1432">
        <v>41</v>
      </c>
      <c r="C1432" t="s">
        <v>18</v>
      </c>
      <c r="D1432">
        <v>642</v>
      </c>
      <c r="E1432">
        <v>1</v>
      </c>
      <c r="F1432">
        <v>1999</v>
      </c>
      <c r="G1432">
        <v>4</v>
      </c>
      <c r="H1432" t="s">
        <v>19</v>
      </c>
      <c r="I1432" t="s">
        <v>20</v>
      </c>
      <c r="J1432">
        <v>4</v>
      </c>
      <c r="K1432" t="s">
        <v>21</v>
      </c>
      <c r="L1432" t="s">
        <v>18</v>
      </c>
      <c r="M1432" s="5">
        <v>15.375527426160337</v>
      </c>
      <c r="N1432">
        <v>1</v>
      </c>
      <c r="O1432">
        <v>3</v>
      </c>
    </row>
    <row r="1433" spans="2:15" x14ac:dyDescent="0.3">
      <c r="B1433">
        <v>47</v>
      </c>
      <c r="C1433" t="s">
        <v>18</v>
      </c>
      <c r="D1433">
        <v>1162</v>
      </c>
      <c r="E1433">
        <v>1</v>
      </c>
      <c r="F1433">
        <v>2000</v>
      </c>
      <c r="G1433">
        <v>3</v>
      </c>
      <c r="H1433" t="s">
        <v>15</v>
      </c>
      <c r="I1433" t="s">
        <v>28</v>
      </c>
      <c r="J1433">
        <v>2</v>
      </c>
      <c r="K1433" t="s">
        <v>21</v>
      </c>
      <c r="L1433" t="s">
        <v>18</v>
      </c>
      <c r="M1433" s="5">
        <v>15.079365079365079</v>
      </c>
      <c r="N1433">
        <v>1</v>
      </c>
      <c r="O1433">
        <v>1</v>
      </c>
    </row>
    <row r="1434" spans="2:15" x14ac:dyDescent="0.3">
      <c r="B1434">
        <v>35</v>
      </c>
      <c r="C1434" t="s">
        <v>18</v>
      </c>
      <c r="D1434">
        <v>1490</v>
      </c>
      <c r="E1434">
        <v>11</v>
      </c>
      <c r="F1434">
        <v>2003</v>
      </c>
      <c r="G1434">
        <v>4</v>
      </c>
      <c r="H1434" t="s">
        <v>19</v>
      </c>
      <c r="I1434" t="s">
        <v>22</v>
      </c>
      <c r="J1434">
        <v>3</v>
      </c>
      <c r="K1434" t="s">
        <v>21</v>
      </c>
      <c r="L1434" t="s">
        <v>14</v>
      </c>
      <c r="M1434" s="5">
        <v>15.173076923076923</v>
      </c>
      <c r="N1434">
        <v>3</v>
      </c>
      <c r="O1434">
        <v>3</v>
      </c>
    </row>
    <row r="1435" spans="2:15" x14ac:dyDescent="0.3">
      <c r="B1435">
        <v>22</v>
      </c>
      <c r="C1435" t="s">
        <v>18</v>
      </c>
      <c r="D1435">
        <v>581</v>
      </c>
      <c r="E1435">
        <v>1</v>
      </c>
      <c r="F1435">
        <v>2007</v>
      </c>
      <c r="G1435">
        <v>4</v>
      </c>
      <c r="H1435" t="s">
        <v>19</v>
      </c>
      <c r="I1435" t="s">
        <v>20</v>
      </c>
      <c r="J1435">
        <v>3</v>
      </c>
      <c r="K1435" t="s">
        <v>17</v>
      </c>
      <c r="L1435" t="s">
        <v>18</v>
      </c>
      <c r="M1435" s="5">
        <v>15.375527426160337</v>
      </c>
      <c r="N1435">
        <v>4</v>
      </c>
      <c r="O1435">
        <v>4</v>
      </c>
    </row>
    <row r="1436" spans="2:15" x14ac:dyDescent="0.3">
      <c r="B1436">
        <v>35</v>
      </c>
      <c r="C1436" t="s">
        <v>18</v>
      </c>
      <c r="D1436">
        <v>1395</v>
      </c>
      <c r="E1436">
        <v>9</v>
      </c>
      <c r="F1436">
        <v>2008</v>
      </c>
      <c r="G1436">
        <v>2</v>
      </c>
      <c r="H1436" t="s">
        <v>19</v>
      </c>
      <c r="I1436" t="s">
        <v>20</v>
      </c>
      <c r="J1436">
        <v>3</v>
      </c>
      <c r="K1436" t="s">
        <v>17</v>
      </c>
      <c r="L1436" t="s">
        <v>18</v>
      </c>
      <c r="M1436" s="5">
        <v>15.375527426160337</v>
      </c>
      <c r="N1436">
        <v>2</v>
      </c>
      <c r="O1436">
        <v>3</v>
      </c>
    </row>
    <row r="1437" spans="2:15" x14ac:dyDescent="0.3">
      <c r="B1437">
        <v>33</v>
      </c>
      <c r="C1437" t="s">
        <v>18</v>
      </c>
      <c r="D1437">
        <v>501</v>
      </c>
      <c r="E1437">
        <v>15</v>
      </c>
      <c r="F1437">
        <v>2009</v>
      </c>
      <c r="G1437">
        <v>2</v>
      </c>
      <c r="H1437" t="s">
        <v>15</v>
      </c>
      <c r="I1437" t="s">
        <v>25</v>
      </c>
      <c r="J1437">
        <v>4</v>
      </c>
      <c r="K1437" t="s">
        <v>21</v>
      </c>
      <c r="L1437" t="s">
        <v>14</v>
      </c>
      <c r="M1437" s="5">
        <v>13</v>
      </c>
      <c r="N1437">
        <v>1</v>
      </c>
      <c r="O1437">
        <v>3</v>
      </c>
    </row>
    <row r="1438" spans="2:15" x14ac:dyDescent="0.3">
      <c r="B1438">
        <v>32</v>
      </c>
      <c r="C1438" t="s">
        <v>18</v>
      </c>
      <c r="D1438">
        <v>267</v>
      </c>
      <c r="E1438">
        <v>29</v>
      </c>
      <c r="F1438">
        <v>2010</v>
      </c>
      <c r="G1438">
        <v>3</v>
      </c>
      <c r="H1438" t="s">
        <v>15</v>
      </c>
      <c r="I1438" t="s">
        <v>22</v>
      </c>
      <c r="J1438">
        <v>2</v>
      </c>
      <c r="K1438" t="s">
        <v>17</v>
      </c>
      <c r="L1438" t="s">
        <v>18</v>
      </c>
      <c r="M1438" s="5">
        <v>13</v>
      </c>
      <c r="N1438">
        <v>3</v>
      </c>
      <c r="O1438">
        <v>3</v>
      </c>
    </row>
    <row r="1439" spans="2:15" x14ac:dyDescent="0.3">
      <c r="B1439">
        <v>40</v>
      </c>
      <c r="C1439" t="s">
        <v>18</v>
      </c>
      <c r="D1439">
        <v>543</v>
      </c>
      <c r="E1439">
        <v>1</v>
      </c>
      <c r="F1439">
        <v>2012</v>
      </c>
      <c r="G1439">
        <v>1</v>
      </c>
      <c r="H1439" t="s">
        <v>19</v>
      </c>
      <c r="I1439" t="s">
        <v>22</v>
      </c>
      <c r="J1439">
        <v>4</v>
      </c>
      <c r="K1439" t="s">
        <v>21</v>
      </c>
      <c r="L1439" t="s">
        <v>18</v>
      </c>
      <c r="M1439" s="5">
        <v>19</v>
      </c>
      <c r="N1439">
        <v>3</v>
      </c>
      <c r="O1439">
        <v>2</v>
      </c>
    </row>
    <row r="1440" spans="2:15" x14ac:dyDescent="0.3">
      <c r="B1440">
        <v>32</v>
      </c>
      <c r="C1440" t="s">
        <v>18</v>
      </c>
      <c r="D1440">
        <v>234</v>
      </c>
      <c r="E1440">
        <v>1</v>
      </c>
      <c r="F1440">
        <v>2013</v>
      </c>
      <c r="G1440">
        <v>2</v>
      </c>
      <c r="H1440" t="s">
        <v>19</v>
      </c>
      <c r="I1440" t="s">
        <v>27</v>
      </c>
      <c r="J1440">
        <v>2</v>
      </c>
      <c r="K1440" t="s">
        <v>21</v>
      </c>
      <c r="L1440" t="s">
        <v>18</v>
      </c>
      <c r="M1440" s="5">
        <v>14</v>
      </c>
      <c r="N1440">
        <v>2</v>
      </c>
      <c r="O1440">
        <v>3</v>
      </c>
    </row>
    <row r="1441" spans="2:15" x14ac:dyDescent="0.3">
      <c r="B1441">
        <v>39</v>
      </c>
      <c r="C1441" t="s">
        <v>18</v>
      </c>
      <c r="D1441">
        <v>116</v>
      </c>
      <c r="E1441">
        <v>24</v>
      </c>
      <c r="F1441">
        <v>2014</v>
      </c>
      <c r="G1441">
        <v>1</v>
      </c>
      <c r="H1441" t="s">
        <v>19</v>
      </c>
      <c r="I1441" t="s">
        <v>20</v>
      </c>
      <c r="J1441">
        <v>4</v>
      </c>
      <c r="K1441" t="s">
        <v>17</v>
      </c>
      <c r="L1441" t="s">
        <v>18</v>
      </c>
      <c r="M1441" s="5">
        <v>13</v>
      </c>
      <c r="N1441">
        <v>1</v>
      </c>
      <c r="O1441">
        <v>3</v>
      </c>
    </row>
    <row r="1442" spans="2:15" x14ac:dyDescent="0.3">
      <c r="B1442">
        <v>38</v>
      </c>
      <c r="C1442" t="s">
        <v>18</v>
      </c>
      <c r="D1442">
        <v>201</v>
      </c>
      <c r="E1442">
        <v>10</v>
      </c>
      <c r="F1442">
        <v>2015</v>
      </c>
      <c r="G1442">
        <v>2</v>
      </c>
      <c r="H1442" t="s">
        <v>15</v>
      </c>
      <c r="I1442" t="s">
        <v>28</v>
      </c>
      <c r="J1442">
        <v>3</v>
      </c>
      <c r="K1442" t="s">
        <v>21</v>
      </c>
      <c r="L1442" t="s">
        <v>18</v>
      </c>
      <c r="M1442" s="5">
        <v>12</v>
      </c>
      <c r="N1442">
        <v>1</v>
      </c>
      <c r="O1442">
        <v>3</v>
      </c>
    </row>
    <row r="1443" spans="2:15" x14ac:dyDescent="0.3">
      <c r="B1443">
        <v>32</v>
      </c>
      <c r="C1443" t="s">
        <v>18</v>
      </c>
      <c r="D1443">
        <v>801</v>
      </c>
      <c r="E1443">
        <v>1</v>
      </c>
      <c r="F1443">
        <v>2016</v>
      </c>
      <c r="G1443">
        <v>3</v>
      </c>
      <c r="H1443" t="s">
        <v>15</v>
      </c>
      <c r="I1443" t="s">
        <v>16</v>
      </c>
      <c r="J1443">
        <v>4</v>
      </c>
      <c r="K1443" t="s">
        <v>21</v>
      </c>
      <c r="L1443" t="s">
        <v>18</v>
      </c>
      <c r="M1443" s="5">
        <v>19</v>
      </c>
      <c r="N1443">
        <v>3</v>
      </c>
      <c r="O1443">
        <v>3</v>
      </c>
    </row>
    <row r="1444" spans="2:15" x14ac:dyDescent="0.3">
      <c r="B1444">
        <v>37</v>
      </c>
      <c r="C1444" t="s">
        <v>18</v>
      </c>
      <c r="D1444">
        <v>161</v>
      </c>
      <c r="E1444">
        <v>10</v>
      </c>
      <c r="F1444">
        <v>2017</v>
      </c>
      <c r="G1444">
        <v>3</v>
      </c>
      <c r="H1444" t="s">
        <v>15</v>
      </c>
      <c r="I1444" t="s">
        <v>28</v>
      </c>
      <c r="J1444">
        <v>4</v>
      </c>
      <c r="K1444" t="s">
        <v>21</v>
      </c>
      <c r="L1444" t="s">
        <v>14</v>
      </c>
      <c r="M1444" s="5">
        <v>25</v>
      </c>
      <c r="N1444">
        <v>1</v>
      </c>
      <c r="O1444">
        <v>3</v>
      </c>
    </row>
    <row r="1445" spans="2:15" x14ac:dyDescent="0.3">
      <c r="B1445">
        <v>25</v>
      </c>
      <c r="C1445" t="s">
        <v>18</v>
      </c>
      <c r="D1445">
        <v>787.54826254826253</v>
      </c>
      <c r="E1445">
        <v>8</v>
      </c>
      <c r="F1445">
        <v>2018</v>
      </c>
      <c r="G1445">
        <v>1</v>
      </c>
      <c r="H1445" t="s">
        <v>15</v>
      </c>
      <c r="I1445" t="s">
        <v>16</v>
      </c>
      <c r="J1445">
        <v>3</v>
      </c>
      <c r="K1445" t="s">
        <v>23</v>
      </c>
      <c r="L1445" t="s">
        <v>14</v>
      </c>
      <c r="M1445" s="5">
        <v>22</v>
      </c>
      <c r="N1445">
        <v>2</v>
      </c>
      <c r="O1445">
        <v>2</v>
      </c>
    </row>
    <row r="1446" spans="2:15" x14ac:dyDescent="0.3">
      <c r="B1446">
        <v>52</v>
      </c>
      <c r="C1446" t="s">
        <v>18</v>
      </c>
      <c r="D1446">
        <v>803.12121212121212</v>
      </c>
      <c r="E1446">
        <v>29</v>
      </c>
      <c r="F1446">
        <v>2019</v>
      </c>
      <c r="G1446">
        <v>1</v>
      </c>
      <c r="H1446" t="s">
        <v>19</v>
      </c>
      <c r="I1446" t="s">
        <v>27</v>
      </c>
      <c r="J1446">
        <v>4</v>
      </c>
      <c r="K1446" t="s">
        <v>23</v>
      </c>
      <c r="L1446" t="s">
        <v>18</v>
      </c>
      <c r="M1446" s="5">
        <v>15</v>
      </c>
      <c r="N1446">
        <v>2</v>
      </c>
      <c r="O1446">
        <v>2</v>
      </c>
    </row>
    <row r="1447" spans="2:15" x14ac:dyDescent="0.3">
      <c r="B1447">
        <v>44</v>
      </c>
      <c r="C1447" t="s">
        <v>18</v>
      </c>
      <c r="D1447">
        <v>1037</v>
      </c>
      <c r="E1447">
        <v>1</v>
      </c>
      <c r="F1447">
        <v>2020</v>
      </c>
      <c r="G1447">
        <v>2</v>
      </c>
      <c r="H1447" t="s">
        <v>19</v>
      </c>
      <c r="I1447" t="s">
        <v>20</v>
      </c>
      <c r="J1447">
        <v>4</v>
      </c>
      <c r="K1447" t="s">
        <v>17</v>
      </c>
      <c r="L1447" t="s">
        <v>14</v>
      </c>
      <c r="M1447" s="5">
        <v>12</v>
      </c>
      <c r="N1447">
        <v>3</v>
      </c>
      <c r="O1447">
        <v>3</v>
      </c>
    </row>
    <row r="1448" spans="2:15" x14ac:dyDescent="0.3">
      <c r="B1448">
        <v>21</v>
      </c>
      <c r="C1448" t="s">
        <v>18</v>
      </c>
      <c r="D1448">
        <v>501</v>
      </c>
      <c r="E1448">
        <v>5</v>
      </c>
      <c r="F1448">
        <v>2021</v>
      </c>
      <c r="G1448">
        <v>3</v>
      </c>
      <c r="H1448" t="s">
        <v>19</v>
      </c>
      <c r="I1448" t="s">
        <v>27</v>
      </c>
      <c r="J1448">
        <v>1</v>
      </c>
      <c r="K1448" t="s">
        <v>17</v>
      </c>
      <c r="L1448" t="s">
        <v>14</v>
      </c>
      <c r="M1448" s="5">
        <v>11</v>
      </c>
      <c r="N1448">
        <v>4</v>
      </c>
      <c r="O1448">
        <v>3</v>
      </c>
    </row>
    <row r="1449" spans="2:15" x14ac:dyDescent="0.3">
      <c r="B1449">
        <v>39</v>
      </c>
      <c r="C1449" t="s">
        <v>18</v>
      </c>
      <c r="D1449">
        <v>105</v>
      </c>
      <c r="E1449">
        <v>9</v>
      </c>
      <c r="F1449">
        <v>2022</v>
      </c>
      <c r="G1449">
        <v>4</v>
      </c>
      <c r="H1449" t="s">
        <v>19</v>
      </c>
      <c r="I1449" t="s">
        <v>26</v>
      </c>
      <c r="J1449">
        <v>4</v>
      </c>
      <c r="K1449" t="s">
        <v>17</v>
      </c>
      <c r="L1449" t="s">
        <v>18</v>
      </c>
      <c r="M1449" s="5">
        <v>13</v>
      </c>
      <c r="N1449">
        <v>3</v>
      </c>
      <c r="O1449">
        <v>2</v>
      </c>
    </row>
    <row r="1450" spans="2:15" x14ac:dyDescent="0.3">
      <c r="B1450">
        <v>23</v>
      </c>
      <c r="C1450" t="s">
        <v>14</v>
      </c>
      <c r="D1450">
        <v>638</v>
      </c>
      <c r="E1450">
        <v>9</v>
      </c>
      <c r="F1450">
        <v>2023</v>
      </c>
      <c r="G1450">
        <v>4</v>
      </c>
      <c r="H1450" t="s">
        <v>19</v>
      </c>
      <c r="I1450" t="s">
        <v>27</v>
      </c>
      <c r="J1450">
        <v>1</v>
      </c>
      <c r="K1450" t="s">
        <v>21</v>
      </c>
      <c r="L1450" t="s">
        <v>18</v>
      </c>
      <c r="M1450" s="5">
        <v>19</v>
      </c>
      <c r="N1450">
        <v>1</v>
      </c>
      <c r="O1450">
        <v>2</v>
      </c>
    </row>
    <row r="1451" spans="2:15" x14ac:dyDescent="0.3">
      <c r="B1451">
        <v>36</v>
      </c>
      <c r="C1451" t="s">
        <v>18</v>
      </c>
      <c r="D1451">
        <v>557</v>
      </c>
      <c r="E1451">
        <v>3</v>
      </c>
      <c r="F1451">
        <v>2024</v>
      </c>
      <c r="G1451">
        <v>1</v>
      </c>
      <c r="H1451" t="s">
        <v>15</v>
      </c>
      <c r="I1451" t="s">
        <v>16</v>
      </c>
      <c r="J1451">
        <v>4</v>
      </c>
      <c r="K1451" t="s">
        <v>21</v>
      </c>
      <c r="L1451" t="s">
        <v>18</v>
      </c>
      <c r="M1451" s="5">
        <v>19</v>
      </c>
      <c r="N1451">
        <v>3</v>
      </c>
      <c r="O1451">
        <v>3</v>
      </c>
    </row>
    <row r="1452" spans="2:15" x14ac:dyDescent="0.3">
      <c r="B1452">
        <v>36</v>
      </c>
      <c r="C1452" t="s">
        <v>18</v>
      </c>
      <c r="D1452">
        <v>688</v>
      </c>
      <c r="E1452">
        <v>4</v>
      </c>
      <c r="F1452">
        <v>2025</v>
      </c>
      <c r="G1452">
        <v>4</v>
      </c>
      <c r="H1452" t="s">
        <v>15</v>
      </c>
      <c r="I1452" t="s">
        <v>24</v>
      </c>
      <c r="J1452">
        <v>2</v>
      </c>
      <c r="K1452" t="s">
        <v>23</v>
      </c>
      <c r="L1452" t="s">
        <v>18</v>
      </c>
      <c r="M1452" s="5">
        <v>13</v>
      </c>
      <c r="N1452">
        <v>2</v>
      </c>
      <c r="O1452">
        <v>3</v>
      </c>
    </row>
    <row r="1453" spans="2:15" x14ac:dyDescent="0.3">
      <c r="B1453">
        <v>56</v>
      </c>
      <c r="C1453" t="s">
        <v>18</v>
      </c>
      <c r="D1453">
        <v>667</v>
      </c>
      <c r="E1453">
        <v>1</v>
      </c>
      <c r="F1453">
        <v>2026</v>
      </c>
      <c r="G1453">
        <v>3</v>
      </c>
      <c r="H1453" t="s">
        <v>19</v>
      </c>
      <c r="I1453" t="s">
        <v>25</v>
      </c>
      <c r="J1453">
        <v>3</v>
      </c>
      <c r="K1453" t="s">
        <v>23</v>
      </c>
      <c r="L1453" t="s">
        <v>18</v>
      </c>
      <c r="M1453" s="5">
        <v>21</v>
      </c>
      <c r="N1453">
        <v>1</v>
      </c>
      <c r="O1453">
        <v>2</v>
      </c>
    </row>
    <row r="1454" spans="2:15" x14ac:dyDescent="0.3">
      <c r="B1454">
        <v>29</v>
      </c>
      <c r="C1454" t="s">
        <v>14</v>
      </c>
      <c r="D1454">
        <v>1092</v>
      </c>
      <c r="E1454">
        <v>1</v>
      </c>
      <c r="F1454">
        <v>2027</v>
      </c>
      <c r="G1454">
        <v>1</v>
      </c>
      <c r="H1454" t="s">
        <v>19</v>
      </c>
      <c r="I1454" t="s">
        <v>20</v>
      </c>
      <c r="J1454">
        <v>4</v>
      </c>
      <c r="K1454" t="s">
        <v>21</v>
      </c>
      <c r="L1454" t="s">
        <v>14</v>
      </c>
      <c r="M1454" s="5">
        <v>14</v>
      </c>
      <c r="N1454">
        <v>2</v>
      </c>
      <c r="O1454">
        <v>4</v>
      </c>
    </row>
    <row r="1455" spans="2:15" x14ac:dyDescent="0.3">
      <c r="B1455">
        <v>42</v>
      </c>
      <c r="C1455" t="s">
        <v>18</v>
      </c>
      <c r="D1455">
        <v>300</v>
      </c>
      <c r="E1455">
        <v>2</v>
      </c>
      <c r="F1455">
        <v>2031</v>
      </c>
      <c r="G1455">
        <v>1</v>
      </c>
      <c r="H1455" t="s">
        <v>19</v>
      </c>
      <c r="I1455" t="s">
        <v>26</v>
      </c>
      <c r="J1455">
        <v>3</v>
      </c>
      <c r="K1455" t="s">
        <v>21</v>
      </c>
      <c r="L1455" t="s">
        <v>18</v>
      </c>
      <c r="M1455" s="5">
        <v>11</v>
      </c>
      <c r="N1455">
        <v>1</v>
      </c>
      <c r="O1455">
        <v>2</v>
      </c>
    </row>
    <row r="1456" spans="2:15" x14ac:dyDescent="0.3">
      <c r="B1456">
        <v>56</v>
      </c>
      <c r="C1456" t="s">
        <v>14</v>
      </c>
      <c r="D1456">
        <v>310</v>
      </c>
      <c r="E1456">
        <v>7</v>
      </c>
      <c r="F1456">
        <v>2032</v>
      </c>
      <c r="G1456">
        <v>4</v>
      </c>
      <c r="H1456" t="s">
        <v>19</v>
      </c>
      <c r="I1456" t="s">
        <v>22</v>
      </c>
      <c r="J1456">
        <v>3</v>
      </c>
      <c r="K1456" t="s">
        <v>21</v>
      </c>
      <c r="L1456" t="s">
        <v>18</v>
      </c>
      <c r="M1456" s="5">
        <v>11</v>
      </c>
      <c r="N1456">
        <v>4</v>
      </c>
      <c r="O1456">
        <v>1</v>
      </c>
    </row>
    <row r="1457" spans="2:15" x14ac:dyDescent="0.3">
      <c r="B1457">
        <v>41</v>
      </c>
      <c r="C1457" t="s">
        <v>18</v>
      </c>
      <c r="D1457">
        <v>805.3360655737705</v>
      </c>
      <c r="E1457">
        <v>28</v>
      </c>
      <c r="F1457">
        <v>2034</v>
      </c>
      <c r="G1457">
        <v>1</v>
      </c>
      <c r="H1457" t="s">
        <v>15</v>
      </c>
      <c r="I1457" t="s">
        <v>24</v>
      </c>
      <c r="J1457">
        <v>2</v>
      </c>
      <c r="K1457" t="s">
        <v>21</v>
      </c>
      <c r="L1457" t="s">
        <v>18</v>
      </c>
      <c r="M1457" s="5">
        <v>23</v>
      </c>
      <c r="N1457">
        <v>3</v>
      </c>
      <c r="O1457">
        <v>3</v>
      </c>
    </row>
    <row r="1458" spans="2:15" x14ac:dyDescent="0.3">
      <c r="B1458">
        <v>34</v>
      </c>
      <c r="C1458" t="s">
        <v>18</v>
      </c>
      <c r="D1458">
        <v>704</v>
      </c>
      <c r="E1458">
        <v>28</v>
      </c>
      <c r="F1458">
        <v>2035</v>
      </c>
      <c r="G1458">
        <v>4</v>
      </c>
      <c r="H1458" t="s">
        <v>15</v>
      </c>
      <c r="I1458" t="s">
        <v>16</v>
      </c>
      <c r="J1458">
        <v>3</v>
      </c>
      <c r="K1458" t="s">
        <v>21</v>
      </c>
      <c r="L1458" t="s">
        <v>18</v>
      </c>
      <c r="M1458" s="5">
        <v>21</v>
      </c>
      <c r="N1458">
        <v>4</v>
      </c>
      <c r="O1458">
        <v>3</v>
      </c>
    </row>
    <row r="1459" spans="2:15" x14ac:dyDescent="0.3">
      <c r="B1459">
        <v>36</v>
      </c>
      <c r="C1459" t="s">
        <v>18</v>
      </c>
      <c r="D1459">
        <v>301</v>
      </c>
      <c r="E1459">
        <v>15</v>
      </c>
      <c r="F1459">
        <v>2036</v>
      </c>
      <c r="G1459">
        <v>4</v>
      </c>
      <c r="H1459" t="s">
        <v>19</v>
      </c>
      <c r="I1459" t="s">
        <v>16</v>
      </c>
      <c r="J1459">
        <v>4</v>
      </c>
      <c r="K1459" t="s">
        <v>23</v>
      </c>
      <c r="L1459" t="s">
        <v>18</v>
      </c>
      <c r="M1459" s="5">
        <v>24</v>
      </c>
      <c r="N1459">
        <v>1</v>
      </c>
      <c r="O1459">
        <v>2</v>
      </c>
    </row>
    <row r="1460" spans="2:15" x14ac:dyDescent="0.3">
      <c r="B1460">
        <v>41</v>
      </c>
      <c r="C1460" t="s">
        <v>18</v>
      </c>
      <c r="D1460">
        <v>930</v>
      </c>
      <c r="E1460">
        <v>3</v>
      </c>
      <c r="F1460">
        <v>2037</v>
      </c>
      <c r="G1460">
        <v>3</v>
      </c>
      <c r="H1460" t="s">
        <v>19</v>
      </c>
      <c r="I1460" t="s">
        <v>16</v>
      </c>
      <c r="J1460">
        <v>2</v>
      </c>
      <c r="K1460" t="s">
        <v>23</v>
      </c>
      <c r="L1460" t="s">
        <v>18</v>
      </c>
      <c r="M1460" s="5">
        <v>11</v>
      </c>
      <c r="N1460">
        <v>3</v>
      </c>
      <c r="O1460">
        <v>3</v>
      </c>
    </row>
    <row r="1461" spans="2:15" x14ac:dyDescent="0.3">
      <c r="B1461">
        <v>32</v>
      </c>
      <c r="C1461" t="s">
        <v>18</v>
      </c>
      <c r="D1461">
        <v>529</v>
      </c>
      <c r="E1461">
        <v>2</v>
      </c>
      <c r="F1461">
        <v>2038</v>
      </c>
      <c r="G1461">
        <v>4</v>
      </c>
      <c r="H1461" t="s">
        <v>19</v>
      </c>
      <c r="I1461" t="s">
        <v>20</v>
      </c>
      <c r="J1461">
        <v>1</v>
      </c>
      <c r="K1461" t="s">
        <v>17</v>
      </c>
      <c r="L1461" t="s">
        <v>18</v>
      </c>
      <c r="M1461" s="5">
        <v>14</v>
      </c>
      <c r="N1461">
        <v>4</v>
      </c>
      <c r="O1461">
        <v>3</v>
      </c>
    </row>
    <row r="1462" spans="2:15" x14ac:dyDescent="0.3">
      <c r="B1462">
        <v>35</v>
      </c>
      <c r="C1462" t="s">
        <v>18</v>
      </c>
      <c r="D1462">
        <v>1146</v>
      </c>
      <c r="E1462">
        <v>26</v>
      </c>
      <c r="F1462">
        <v>2040</v>
      </c>
      <c r="G1462">
        <v>3</v>
      </c>
      <c r="H1462" t="s">
        <v>15</v>
      </c>
      <c r="I1462" t="s">
        <v>29</v>
      </c>
      <c r="J1462">
        <v>4</v>
      </c>
      <c r="K1462" t="s">
        <v>17</v>
      </c>
      <c r="L1462" t="s">
        <v>14</v>
      </c>
      <c r="M1462" s="5">
        <v>16</v>
      </c>
      <c r="N1462">
        <v>3</v>
      </c>
      <c r="O1462">
        <v>3</v>
      </c>
    </row>
    <row r="1463" spans="2:15" x14ac:dyDescent="0.3">
      <c r="B1463">
        <v>38</v>
      </c>
      <c r="C1463" t="s">
        <v>18</v>
      </c>
      <c r="D1463">
        <v>787.54826254826253</v>
      </c>
      <c r="E1463">
        <v>10</v>
      </c>
      <c r="F1463">
        <v>2041</v>
      </c>
      <c r="G1463">
        <v>1</v>
      </c>
      <c r="H1463" t="s">
        <v>15</v>
      </c>
      <c r="I1463" t="s">
        <v>16</v>
      </c>
      <c r="J1463">
        <v>4</v>
      </c>
      <c r="K1463" t="s">
        <v>21</v>
      </c>
      <c r="L1463" t="s">
        <v>18</v>
      </c>
      <c r="M1463" s="5">
        <v>11</v>
      </c>
      <c r="N1463">
        <v>3</v>
      </c>
      <c r="O1463">
        <v>3</v>
      </c>
    </row>
    <row r="1464" spans="2:15" x14ac:dyDescent="0.3">
      <c r="B1464">
        <v>50</v>
      </c>
      <c r="C1464" t="s">
        <v>14</v>
      </c>
      <c r="D1464">
        <v>878</v>
      </c>
      <c r="E1464">
        <v>1</v>
      </c>
      <c r="F1464">
        <v>2044</v>
      </c>
      <c r="G1464">
        <v>2</v>
      </c>
      <c r="H1464" t="s">
        <v>19</v>
      </c>
      <c r="I1464" t="s">
        <v>16</v>
      </c>
      <c r="J1464">
        <v>3</v>
      </c>
      <c r="K1464" t="s">
        <v>23</v>
      </c>
      <c r="L1464" t="s">
        <v>18</v>
      </c>
      <c r="M1464" s="5">
        <v>12</v>
      </c>
      <c r="N1464">
        <v>4</v>
      </c>
      <c r="O1464">
        <v>3</v>
      </c>
    </row>
    <row r="1465" spans="2:15" x14ac:dyDescent="0.3">
      <c r="B1465">
        <v>36</v>
      </c>
      <c r="C1465" t="s">
        <v>18</v>
      </c>
      <c r="D1465">
        <v>787.54826254826253</v>
      </c>
      <c r="E1465">
        <v>11</v>
      </c>
      <c r="F1465">
        <v>2045</v>
      </c>
      <c r="G1465">
        <v>2</v>
      </c>
      <c r="H1465" t="s">
        <v>15</v>
      </c>
      <c r="I1465" t="s">
        <v>16</v>
      </c>
      <c r="J1465">
        <v>4</v>
      </c>
      <c r="K1465" t="s">
        <v>21</v>
      </c>
      <c r="L1465" t="s">
        <v>18</v>
      </c>
      <c r="M1465" s="5">
        <v>13</v>
      </c>
      <c r="N1465">
        <v>1</v>
      </c>
      <c r="O1465">
        <v>2</v>
      </c>
    </row>
    <row r="1466" spans="2:15" x14ac:dyDescent="0.3">
      <c r="B1466">
        <v>45</v>
      </c>
      <c r="C1466" t="s">
        <v>18</v>
      </c>
      <c r="D1466">
        <v>374</v>
      </c>
      <c r="E1466">
        <v>20</v>
      </c>
      <c r="F1466">
        <v>2046</v>
      </c>
      <c r="G1466">
        <v>4</v>
      </c>
      <c r="H1466" t="s">
        <v>15</v>
      </c>
      <c r="I1466" t="s">
        <v>16</v>
      </c>
      <c r="J1466">
        <v>3</v>
      </c>
      <c r="K1466" t="s">
        <v>17</v>
      </c>
      <c r="L1466" t="s">
        <v>18</v>
      </c>
      <c r="M1466" s="5">
        <v>15</v>
      </c>
      <c r="N1466">
        <v>3</v>
      </c>
      <c r="O1466">
        <v>3</v>
      </c>
    </row>
    <row r="1467" spans="2:15" x14ac:dyDescent="0.3">
      <c r="B1467">
        <v>40</v>
      </c>
      <c r="C1467" t="s">
        <v>18</v>
      </c>
      <c r="D1467">
        <v>773.53418803418799</v>
      </c>
      <c r="E1467">
        <v>2</v>
      </c>
      <c r="F1467">
        <v>2048</v>
      </c>
      <c r="G1467">
        <v>3</v>
      </c>
      <c r="H1467" t="s">
        <v>19</v>
      </c>
      <c r="I1467" t="s">
        <v>20</v>
      </c>
      <c r="J1467">
        <v>3</v>
      </c>
      <c r="K1467" t="s">
        <v>17</v>
      </c>
      <c r="L1467" t="s">
        <v>18</v>
      </c>
      <c r="M1467" s="5">
        <v>14</v>
      </c>
      <c r="N1467">
        <v>4</v>
      </c>
      <c r="O1467">
        <v>3</v>
      </c>
    </row>
    <row r="1468" spans="2:15" x14ac:dyDescent="0.3">
      <c r="B1468">
        <v>35</v>
      </c>
      <c r="C1468" t="s">
        <v>18</v>
      </c>
      <c r="D1468">
        <v>1199</v>
      </c>
      <c r="E1468">
        <v>18</v>
      </c>
      <c r="F1468">
        <v>2049</v>
      </c>
      <c r="G1468">
        <v>3</v>
      </c>
      <c r="H1468" t="s">
        <v>19</v>
      </c>
      <c r="I1468" t="s">
        <v>25</v>
      </c>
      <c r="J1468">
        <v>3</v>
      </c>
      <c r="K1468" t="s">
        <v>21</v>
      </c>
      <c r="L1468" t="s">
        <v>14</v>
      </c>
      <c r="M1468" s="5">
        <v>14</v>
      </c>
      <c r="N1468">
        <v>4</v>
      </c>
      <c r="O1468">
        <v>4</v>
      </c>
    </row>
    <row r="1469" spans="2:15" x14ac:dyDescent="0.3">
      <c r="B1469">
        <v>40</v>
      </c>
      <c r="C1469" t="s">
        <v>18</v>
      </c>
      <c r="D1469">
        <v>1194</v>
      </c>
      <c r="E1469">
        <v>2</v>
      </c>
      <c r="F1469">
        <v>2051</v>
      </c>
      <c r="G1469">
        <v>3</v>
      </c>
      <c r="H1469" t="s">
        <v>15</v>
      </c>
      <c r="I1469" t="s">
        <v>20</v>
      </c>
      <c r="J1469">
        <v>3</v>
      </c>
      <c r="K1469" t="s">
        <v>21</v>
      </c>
      <c r="L1469" t="s">
        <v>18</v>
      </c>
      <c r="M1469" s="5">
        <v>14</v>
      </c>
      <c r="N1469">
        <v>2</v>
      </c>
      <c r="O1469">
        <v>3</v>
      </c>
    </row>
    <row r="1470" spans="2:15" x14ac:dyDescent="0.3">
      <c r="B1470">
        <v>35</v>
      </c>
      <c r="C1470" t="s">
        <v>18</v>
      </c>
      <c r="D1470">
        <v>287</v>
      </c>
      <c r="E1470">
        <v>1</v>
      </c>
      <c r="F1470">
        <v>2052</v>
      </c>
      <c r="G1470">
        <v>3</v>
      </c>
      <c r="H1470" t="s">
        <v>15</v>
      </c>
      <c r="I1470" t="s">
        <v>20</v>
      </c>
      <c r="J1470">
        <v>4</v>
      </c>
      <c r="K1470" t="s">
        <v>21</v>
      </c>
      <c r="L1470" t="s">
        <v>18</v>
      </c>
      <c r="M1470" s="5">
        <v>12</v>
      </c>
      <c r="N1470">
        <v>4</v>
      </c>
      <c r="O1470">
        <v>3</v>
      </c>
    </row>
    <row r="1471" spans="2:15" x14ac:dyDescent="0.3">
      <c r="B1471">
        <v>29</v>
      </c>
      <c r="C1471" t="s">
        <v>18</v>
      </c>
      <c r="D1471">
        <v>1378</v>
      </c>
      <c r="E1471">
        <v>13</v>
      </c>
      <c r="F1471">
        <v>2053</v>
      </c>
      <c r="G1471">
        <v>4</v>
      </c>
      <c r="H1471" t="s">
        <v>19</v>
      </c>
      <c r="I1471" t="s">
        <v>22</v>
      </c>
      <c r="J1471">
        <v>2</v>
      </c>
      <c r="K1471" t="s">
        <v>21</v>
      </c>
      <c r="L1471" t="s">
        <v>14</v>
      </c>
      <c r="M1471" s="5">
        <v>13</v>
      </c>
      <c r="N1471">
        <v>1</v>
      </c>
      <c r="O1471">
        <v>3</v>
      </c>
    </row>
    <row r="1472" spans="2:15" x14ac:dyDescent="0.3">
      <c r="B1472">
        <v>29</v>
      </c>
      <c r="C1472" t="s">
        <v>18</v>
      </c>
      <c r="D1472">
        <v>468</v>
      </c>
      <c r="E1472">
        <v>28</v>
      </c>
      <c r="F1472">
        <v>2054</v>
      </c>
      <c r="G1472">
        <v>4</v>
      </c>
      <c r="H1472" t="s">
        <v>15</v>
      </c>
      <c r="I1472" t="s">
        <v>20</v>
      </c>
      <c r="J1472">
        <v>1</v>
      </c>
      <c r="K1472" t="s">
        <v>17</v>
      </c>
      <c r="L1472" t="s">
        <v>18</v>
      </c>
      <c r="M1472" s="5">
        <v>15.375527426160337</v>
      </c>
      <c r="N1472">
        <v>2</v>
      </c>
      <c r="O1472">
        <v>1</v>
      </c>
    </row>
    <row r="1473" spans="2:18" x14ac:dyDescent="0.3">
      <c r="B1473">
        <v>50</v>
      </c>
      <c r="C1473" t="s">
        <v>14</v>
      </c>
      <c r="D1473">
        <v>410</v>
      </c>
      <c r="E1473">
        <v>28</v>
      </c>
      <c r="F1473">
        <v>2055</v>
      </c>
      <c r="G1473">
        <v>4</v>
      </c>
      <c r="H1473" t="s">
        <v>19</v>
      </c>
      <c r="I1473" t="s">
        <v>16</v>
      </c>
      <c r="J1473">
        <v>1</v>
      </c>
      <c r="K1473" t="s">
        <v>23</v>
      </c>
      <c r="L1473" t="s">
        <v>14</v>
      </c>
      <c r="M1473" s="5">
        <v>14.945945945945946</v>
      </c>
      <c r="N1473">
        <v>2</v>
      </c>
      <c r="O1473">
        <v>3</v>
      </c>
    </row>
    <row r="1474" spans="2:18" x14ac:dyDescent="0.3">
      <c r="B1474">
        <v>39</v>
      </c>
      <c r="C1474" t="s">
        <v>18</v>
      </c>
      <c r="D1474">
        <v>787.54826254826253</v>
      </c>
      <c r="E1474">
        <v>24</v>
      </c>
      <c r="F1474">
        <v>2056</v>
      </c>
      <c r="G1474">
        <v>2</v>
      </c>
      <c r="H1474" t="s">
        <v>15</v>
      </c>
      <c r="I1474" t="s">
        <v>16</v>
      </c>
      <c r="J1474">
        <v>4</v>
      </c>
      <c r="K1474" t="s">
        <v>21</v>
      </c>
      <c r="L1474" t="s">
        <v>18</v>
      </c>
      <c r="M1474" s="5">
        <v>14.945945945945946</v>
      </c>
      <c r="N1474">
        <v>1</v>
      </c>
      <c r="O1474">
        <v>2</v>
      </c>
    </row>
    <row r="1475" spans="2:18" x14ac:dyDescent="0.3">
      <c r="B1475">
        <v>31</v>
      </c>
      <c r="C1475" t="s">
        <v>18</v>
      </c>
      <c r="D1475">
        <v>325</v>
      </c>
      <c r="E1475">
        <v>5</v>
      </c>
      <c r="F1475">
        <v>2057</v>
      </c>
      <c r="G1475">
        <v>2</v>
      </c>
      <c r="H1475" t="s">
        <v>19</v>
      </c>
      <c r="I1475" t="s">
        <v>24</v>
      </c>
      <c r="J1475">
        <v>1</v>
      </c>
      <c r="K1475" t="s">
        <v>17</v>
      </c>
      <c r="L1475" t="s">
        <v>18</v>
      </c>
      <c r="M1475" s="5">
        <v>15.345132743362832</v>
      </c>
      <c r="N1475">
        <v>2</v>
      </c>
      <c r="O1475">
        <v>3</v>
      </c>
    </row>
    <row r="1476" spans="2:18" x14ac:dyDescent="0.3">
      <c r="B1476">
        <v>26</v>
      </c>
      <c r="C1476" t="s">
        <v>18</v>
      </c>
      <c r="D1476">
        <v>803.12121212121212</v>
      </c>
      <c r="E1476">
        <v>5</v>
      </c>
      <c r="F1476">
        <v>2060</v>
      </c>
      <c r="G1476">
        <v>4</v>
      </c>
      <c r="H1476" t="s">
        <v>15</v>
      </c>
      <c r="I1476" t="s">
        <v>27</v>
      </c>
      <c r="J1476">
        <v>3</v>
      </c>
      <c r="K1476" t="s">
        <v>17</v>
      </c>
      <c r="L1476" t="s">
        <v>18</v>
      </c>
      <c r="M1476" s="5">
        <v>15.492537313432836</v>
      </c>
      <c r="N1476">
        <v>4</v>
      </c>
      <c r="O1476">
        <v>3</v>
      </c>
    </row>
    <row r="1477" spans="2:18" x14ac:dyDescent="0.3">
      <c r="B1477">
        <v>36</v>
      </c>
      <c r="C1477" t="s">
        <v>18</v>
      </c>
      <c r="D1477">
        <v>884</v>
      </c>
      <c r="E1477">
        <v>23</v>
      </c>
      <c r="F1477">
        <v>2061</v>
      </c>
      <c r="G1477">
        <v>3</v>
      </c>
      <c r="H1477" t="s">
        <v>19</v>
      </c>
      <c r="I1477" t="s">
        <v>22</v>
      </c>
      <c r="J1477">
        <v>4</v>
      </c>
      <c r="K1477" t="s">
        <v>21</v>
      </c>
      <c r="L1477" t="s">
        <v>18</v>
      </c>
      <c r="M1477" s="5">
        <v>15.173076923076923</v>
      </c>
      <c r="N1477">
        <v>3</v>
      </c>
      <c r="O1477">
        <v>3</v>
      </c>
    </row>
    <row r="1478" spans="2:18" x14ac:dyDescent="0.3">
      <c r="B1478">
        <v>39</v>
      </c>
      <c r="C1478" t="s">
        <v>18</v>
      </c>
      <c r="D1478">
        <v>613</v>
      </c>
      <c r="E1478">
        <v>6</v>
      </c>
      <c r="F1478">
        <v>2062</v>
      </c>
      <c r="G1478">
        <v>4</v>
      </c>
      <c r="H1478" t="s">
        <v>19</v>
      </c>
      <c r="I1478" t="s">
        <v>25</v>
      </c>
      <c r="J1478">
        <v>1</v>
      </c>
      <c r="K1478" t="s">
        <v>21</v>
      </c>
      <c r="L1478" t="s">
        <v>18</v>
      </c>
      <c r="M1478" s="5">
        <v>15.69811320754717</v>
      </c>
      <c r="N1478">
        <v>1</v>
      </c>
      <c r="O1478">
        <v>3</v>
      </c>
    </row>
    <row r="1479" spans="2:18" x14ac:dyDescent="0.3">
      <c r="B1479">
        <v>27</v>
      </c>
      <c r="C1479" t="s">
        <v>18</v>
      </c>
      <c r="D1479">
        <v>155</v>
      </c>
      <c r="E1479">
        <v>4</v>
      </c>
      <c r="F1479">
        <v>2064</v>
      </c>
      <c r="G1479">
        <v>2</v>
      </c>
      <c r="H1479" t="s">
        <v>19</v>
      </c>
      <c r="I1479" t="s">
        <v>24</v>
      </c>
      <c r="J1479">
        <v>2</v>
      </c>
      <c r="K1479" t="s">
        <v>21</v>
      </c>
      <c r="L1479" t="s">
        <v>14</v>
      </c>
      <c r="M1479" s="5">
        <v>15.345132743362832</v>
      </c>
      <c r="N1479">
        <v>2</v>
      </c>
      <c r="O1479">
        <v>3</v>
      </c>
    </row>
    <row r="1480" spans="2:18" x14ac:dyDescent="0.3">
      <c r="B1480">
        <v>49</v>
      </c>
      <c r="C1480" t="s">
        <v>18</v>
      </c>
      <c r="D1480">
        <v>1023</v>
      </c>
      <c r="E1480">
        <v>2</v>
      </c>
      <c r="F1480">
        <v>2065</v>
      </c>
      <c r="G1480">
        <v>4</v>
      </c>
      <c r="H1480" t="s">
        <v>19</v>
      </c>
      <c r="I1480" t="s">
        <v>16</v>
      </c>
      <c r="J1480">
        <v>2</v>
      </c>
      <c r="K1480" t="s">
        <v>21</v>
      </c>
      <c r="L1480" t="s">
        <v>18</v>
      </c>
      <c r="M1480" s="5">
        <v>14</v>
      </c>
      <c r="N1480">
        <v>4</v>
      </c>
      <c r="O1480">
        <v>2</v>
      </c>
    </row>
    <row r="1481" spans="2:18" x14ac:dyDescent="0.3">
      <c r="B1481">
        <v>34</v>
      </c>
      <c r="C1481" t="s">
        <v>18</v>
      </c>
      <c r="D1481">
        <v>776.33181818181822</v>
      </c>
      <c r="E1481">
        <v>8</v>
      </c>
      <c r="F1481">
        <v>2068</v>
      </c>
      <c r="G1481">
        <v>2</v>
      </c>
      <c r="H1481" t="s">
        <v>19</v>
      </c>
      <c r="I1481" t="s">
        <v>22</v>
      </c>
      <c r="J1481">
        <v>3</v>
      </c>
      <c r="K1481" t="s">
        <v>21</v>
      </c>
      <c r="L1481" t="s">
        <v>18</v>
      </c>
      <c r="M1481" s="5">
        <v>12</v>
      </c>
      <c r="N1481">
        <v>1</v>
      </c>
      <c r="O1481">
        <v>4</v>
      </c>
    </row>
    <row r="1484" spans="2:18" x14ac:dyDescent="0.3">
      <c r="G1484" s="57" t="s">
        <v>30</v>
      </c>
      <c r="H1484" s="57"/>
    </row>
    <row r="1487" spans="2:18" x14ac:dyDescent="0.3">
      <c r="B1487" cm="1">
        <f t="array" ref="B1487">_xlfn.MODE.MULT(B12:B1481)</f>
        <v>35</v>
      </c>
      <c r="C1487" t="e" cm="1">
        <f t="array" ref="C1487">_xlfn.MODE.MULT(C12:C1481)</f>
        <v>#N/A</v>
      </c>
      <c r="D1487" cm="1">
        <f t="array" ref="D1487">_xlfn.MODE.MULT(D12:D1481)</f>
        <v>787.54826254826253</v>
      </c>
      <c r="E1487" cm="1">
        <f t="array" ref="E1487">_xlfn.MODE.MULT(E12:E1481)</f>
        <v>2</v>
      </c>
      <c r="F1487" t="e" cm="1">
        <f t="array" ref="F1487">_xlfn.MODE.MULT(F12:F1481)</f>
        <v>#N/A</v>
      </c>
      <c r="G1487" cm="1">
        <f t="array" ref="G1487">_xlfn.MODE.MULT(G12:G1481)</f>
        <v>3</v>
      </c>
      <c r="H1487" t="e" cm="1">
        <f t="array" ref="H1487">_xlfn.MODE.MULT(H12:H1481)</f>
        <v>#N/A</v>
      </c>
      <c r="I1487" t="e" cm="1">
        <f t="array" ref="I1487">_xlfn.MODE.MULT(I12:I1481)</f>
        <v>#N/A</v>
      </c>
      <c r="J1487" cm="1">
        <f t="array" ref="J1487">_xlfn.MODE.MULT(J12:J1481)</f>
        <v>4</v>
      </c>
      <c r="K1487" t="e" cm="1">
        <f t="array" ref="K1487">_xlfn.MODE.MULT(K12:K1481)</f>
        <v>#N/A</v>
      </c>
      <c r="L1487" t="e" cm="1">
        <f t="array" ref="L1487">_xlfn.MODE.MULT(L12:L1481)</f>
        <v>#N/A</v>
      </c>
      <c r="M1487" cm="1">
        <f t="array" ref="M1487">_xlfn.MODE.MULT(M12:M1481)</f>
        <v>13</v>
      </c>
      <c r="N1487" cm="1">
        <f t="array" ref="N1487">_xlfn.MODE.MULT(N12:N1481)</f>
        <v>3</v>
      </c>
      <c r="O1487" cm="1">
        <f t="array" ref="O1487">_xlfn.MODE.MULT(O12:O1481)</f>
        <v>3</v>
      </c>
      <c r="P1487" t="e" cm="1">
        <f t="array" ref="P1487">_xlfn.MODE.MULT(P12:P1481)</f>
        <v>#N/A</v>
      </c>
      <c r="Q1487" t="e" cm="1">
        <f t="array" ref="Q1487">_xlfn.MODE.MULT(Q12:Q1481)</f>
        <v>#N/A</v>
      </c>
      <c r="R1487" t="e" cm="1">
        <f t="array" ref="R1487">_xlfn.MODE.MULT(R12:R1481)</f>
        <v>#N/A</v>
      </c>
    </row>
    <row r="1488" spans="2:18" x14ac:dyDescent="0.3">
      <c r="B1488" cm="1">
        <f t="array" ref="B1488">_xlfn.MODE.MULT(B13:B1482)</f>
        <v>35</v>
      </c>
      <c r="C1488" t="e" cm="1">
        <f t="array" ref="C1488">_xlfn.MODE.MULT(C13:C1482)</f>
        <v>#N/A</v>
      </c>
      <c r="D1488" cm="1">
        <f t="array" ref="D1488">_xlfn.MODE.MULT(D13:D1482)</f>
        <v>787.54826254826253</v>
      </c>
      <c r="E1488" cm="1">
        <f t="array" ref="E1488">_xlfn.MODE.MULT(E13:E1482)</f>
        <v>2</v>
      </c>
      <c r="F1488" t="e" cm="1">
        <f t="array" ref="F1488">_xlfn.MODE.MULT(F13:F1482)</f>
        <v>#N/A</v>
      </c>
      <c r="G1488" cm="1">
        <f t="array" ref="G1488">_xlfn.MODE.MULT(G13:G1482)</f>
        <v>3</v>
      </c>
      <c r="H1488" t="e" cm="1">
        <f t="array" ref="H1488">_xlfn.MODE.MULT(H13:H1482)</f>
        <v>#N/A</v>
      </c>
      <c r="I1488" t="e" cm="1">
        <f t="array" ref="I1488">_xlfn.MODE.MULT(I13:I1482)</f>
        <v>#N/A</v>
      </c>
      <c r="J1488" cm="1">
        <f t="array" ref="J1488">_xlfn.MODE.MULT(J13:J1482)</f>
        <v>4</v>
      </c>
      <c r="K1488" t="e" cm="1">
        <f t="array" ref="K1488">_xlfn.MODE.MULT(K13:K1482)</f>
        <v>#N/A</v>
      </c>
      <c r="L1488" t="e" cm="1">
        <f t="array" ref="L1488">_xlfn.MODE.MULT(L13:L1482)</f>
        <v>#N/A</v>
      </c>
      <c r="M1488" cm="1">
        <f t="array" ref="M1488">_xlfn.MODE.MULT(M13:M1482)</f>
        <v>13</v>
      </c>
      <c r="N1488" cm="1">
        <f t="array" ref="N1488">_xlfn.MODE.MULT(N13:N1482)</f>
        <v>3</v>
      </c>
      <c r="O1488" cm="1">
        <f t="array" ref="O1488">_xlfn.MODE.MULT(O13:O1482)</f>
        <v>3</v>
      </c>
      <c r="P1488" t="e" cm="1">
        <f t="array" ref="P1488">_xlfn.MODE.MULT(P13:P1482)</f>
        <v>#N/A</v>
      </c>
      <c r="Q1488" t="e" cm="1">
        <f t="array" ref="Q1488">_xlfn.MODE.MULT(Q13:Q1482)</f>
        <v>#N/A</v>
      </c>
      <c r="R1488" t="e" cm="1">
        <f t="array" ref="R1488">_xlfn.MODE.MULT(R13:R1482)</f>
        <v>#N/A</v>
      </c>
    </row>
    <row r="1489" spans="2:18" x14ac:dyDescent="0.3">
      <c r="B1489" cm="1">
        <f t="array" ref="B1489">_xlfn.MODE.MULT(B14:B1483)</f>
        <v>35</v>
      </c>
      <c r="C1489" t="e" cm="1">
        <f t="array" ref="C1489">_xlfn.MODE.MULT(C14:C1483)</f>
        <v>#N/A</v>
      </c>
      <c r="D1489" cm="1">
        <f t="array" ref="D1489">_xlfn.MODE.MULT(D14:D1483)</f>
        <v>787.54826254826253</v>
      </c>
      <c r="E1489" cm="1">
        <f t="array" ref="E1489">_xlfn.MODE.MULT(E14:E1483)</f>
        <v>2</v>
      </c>
      <c r="F1489" t="e" cm="1">
        <f t="array" ref="F1489">_xlfn.MODE.MULT(F14:F1483)</f>
        <v>#N/A</v>
      </c>
      <c r="G1489" cm="1">
        <f t="array" ref="G1489">_xlfn.MODE.MULT(G14:G1483)</f>
        <v>3</v>
      </c>
      <c r="H1489" t="e" cm="1">
        <f t="array" ref="H1489">_xlfn.MODE.MULT(H14:H1483)</f>
        <v>#N/A</v>
      </c>
      <c r="I1489" t="e" cm="1">
        <f t="array" ref="I1489">_xlfn.MODE.MULT(I14:I1483)</f>
        <v>#N/A</v>
      </c>
      <c r="J1489" cm="1">
        <f t="array" ref="J1489">_xlfn.MODE.MULT(J14:J1483)</f>
        <v>4</v>
      </c>
      <c r="K1489" t="e" cm="1">
        <f t="array" ref="K1489">_xlfn.MODE.MULT(K14:K1483)</f>
        <v>#N/A</v>
      </c>
      <c r="L1489" t="e" cm="1">
        <f t="array" ref="L1489">_xlfn.MODE.MULT(L14:L1483)</f>
        <v>#N/A</v>
      </c>
      <c r="M1489" cm="1">
        <f t="array" ref="M1489">_xlfn.MODE.MULT(M14:M1483)</f>
        <v>13</v>
      </c>
      <c r="N1489" cm="1">
        <f t="array" ref="N1489">_xlfn.MODE.MULT(N14:N1483)</f>
        <v>3</v>
      </c>
      <c r="O1489" cm="1">
        <f t="array" ref="O1489">_xlfn.MODE.MULT(O14:O1483)</f>
        <v>3</v>
      </c>
      <c r="P1489" t="e" cm="1">
        <f t="array" ref="P1489">_xlfn.MODE.MULT(P14:P1483)</f>
        <v>#N/A</v>
      </c>
      <c r="Q1489" t="e" cm="1">
        <f t="array" ref="Q1489">_xlfn.MODE.MULT(Q14:Q1483)</f>
        <v>#N/A</v>
      </c>
      <c r="R1489" t="e" cm="1">
        <f t="array" ref="R1489">_xlfn.MODE.MULT(R14:R1483)</f>
        <v>#N/A</v>
      </c>
    </row>
    <row r="1490" spans="2:18" x14ac:dyDescent="0.3">
      <c r="B1490" cm="1">
        <f t="array" ref="B1490">_xlfn.MODE.MULT(B15:B1484)</f>
        <v>35</v>
      </c>
      <c r="C1490" t="e" cm="1">
        <f t="array" ref="C1490">_xlfn.MODE.MULT(C15:C1484)</f>
        <v>#N/A</v>
      </c>
      <c r="D1490" cm="1">
        <f t="array" ref="D1490">_xlfn.MODE.MULT(D15:D1484)</f>
        <v>787.54826254826253</v>
      </c>
      <c r="E1490" cm="1">
        <f t="array" ref="E1490">_xlfn.MODE.MULT(E15:E1484)</f>
        <v>2</v>
      </c>
      <c r="F1490" t="e" cm="1">
        <f t="array" ref="F1490">_xlfn.MODE.MULT(F15:F1484)</f>
        <v>#N/A</v>
      </c>
      <c r="G1490" cm="1">
        <f t="array" ref="G1490">_xlfn.MODE.MULT(G15:G1484)</f>
        <v>3</v>
      </c>
      <c r="H1490" t="e" cm="1">
        <f t="array" ref="H1490">_xlfn.MODE.MULT(H15:H1484)</f>
        <v>#N/A</v>
      </c>
      <c r="I1490" t="e" cm="1">
        <f t="array" ref="I1490">_xlfn.MODE.MULT(I15:I1484)</f>
        <v>#N/A</v>
      </c>
      <c r="J1490" cm="1">
        <f t="array" ref="J1490">_xlfn.MODE.MULT(J15:J1484)</f>
        <v>4</v>
      </c>
      <c r="K1490" t="e" cm="1">
        <f t="array" ref="K1490">_xlfn.MODE.MULT(K15:K1484)</f>
        <v>#N/A</v>
      </c>
      <c r="L1490" t="e" cm="1">
        <f t="array" ref="L1490">_xlfn.MODE.MULT(L15:L1484)</f>
        <v>#N/A</v>
      </c>
      <c r="M1490" cm="1">
        <f t="array" ref="M1490">_xlfn.MODE.MULT(M15:M1484)</f>
        <v>13</v>
      </c>
      <c r="N1490" cm="1">
        <f t="array" ref="N1490">_xlfn.MODE.MULT(N15:N1484)</f>
        <v>3</v>
      </c>
      <c r="O1490" cm="1">
        <f t="array" ref="O1490">_xlfn.MODE.MULT(O15:O1484)</f>
        <v>3</v>
      </c>
      <c r="P1490" t="e" cm="1">
        <f t="array" ref="P1490">_xlfn.MODE.MULT(P15:P1484)</f>
        <v>#N/A</v>
      </c>
      <c r="Q1490" t="e" cm="1">
        <f t="array" ref="Q1490">_xlfn.MODE.MULT(Q15:Q1484)</f>
        <v>#N/A</v>
      </c>
      <c r="R1490" t="e" cm="1">
        <f t="array" ref="R1490">_xlfn.MODE.MULT(R15:R1484)</f>
        <v>#N/A</v>
      </c>
    </row>
    <row r="1491" spans="2:18" x14ac:dyDescent="0.3">
      <c r="B1491" cm="1">
        <f t="array" ref="B1491">_xlfn.MODE.MULT(B16:B1485)</f>
        <v>35</v>
      </c>
      <c r="C1491" t="e" cm="1">
        <f t="array" ref="C1491">_xlfn.MODE.MULT(C16:C1485)</f>
        <v>#N/A</v>
      </c>
      <c r="D1491" cm="1">
        <f t="array" ref="D1491">_xlfn.MODE.MULT(D16:D1485)</f>
        <v>787.54826254826253</v>
      </c>
      <c r="E1491" cm="1">
        <f t="array" ref="E1491">_xlfn.MODE.MULT(E16:E1485)</f>
        <v>2</v>
      </c>
      <c r="F1491" t="e" cm="1">
        <f t="array" ref="F1491">_xlfn.MODE.MULT(F16:F1485)</f>
        <v>#N/A</v>
      </c>
      <c r="G1491" cm="1">
        <f t="array" ref="G1491">_xlfn.MODE.MULT(G16:G1485)</f>
        <v>3</v>
      </c>
      <c r="H1491" t="e" cm="1">
        <f t="array" ref="H1491">_xlfn.MODE.MULT(H16:H1485)</f>
        <v>#N/A</v>
      </c>
      <c r="I1491" t="e" cm="1">
        <f t="array" ref="I1491">_xlfn.MODE.MULT(I16:I1485)</f>
        <v>#N/A</v>
      </c>
      <c r="J1491" cm="1">
        <f t="array" ref="J1491">_xlfn.MODE.MULT(J16:J1485)</f>
        <v>4</v>
      </c>
      <c r="K1491" t="e" cm="1">
        <f t="array" ref="K1491">_xlfn.MODE.MULT(K16:K1485)</f>
        <v>#N/A</v>
      </c>
      <c r="L1491" t="e" cm="1">
        <f t="array" ref="L1491">_xlfn.MODE.MULT(L16:L1485)</f>
        <v>#N/A</v>
      </c>
      <c r="M1491" cm="1">
        <f t="array" ref="M1491">_xlfn.MODE.MULT(M16:M1485)</f>
        <v>13</v>
      </c>
      <c r="N1491" cm="1">
        <f t="array" ref="N1491">_xlfn.MODE.MULT(N16:N1485)</f>
        <v>3</v>
      </c>
      <c r="O1491" cm="1">
        <f t="array" ref="O1491">_xlfn.MODE.MULT(O16:O1485)</f>
        <v>3</v>
      </c>
      <c r="P1491" t="e" cm="1">
        <f t="array" ref="P1491">_xlfn.MODE.MULT(P16:P1485)</f>
        <v>#N/A</v>
      </c>
      <c r="Q1491" t="e" cm="1">
        <f t="array" ref="Q1491">_xlfn.MODE.MULT(Q16:Q1485)</f>
        <v>#N/A</v>
      </c>
      <c r="R1491" t="e" cm="1">
        <f t="array" ref="R1491">_xlfn.MODE.MULT(R16:R1485)</f>
        <v>#N/A</v>
      </c>
    </row>
    <row r="1492" spans="2:18" x14ac:dyDescent="0.3">
      <c r="B1492" cm="1">
        <f t="array" ref="B1492">_xlfn.MODE.MULT(B17:B1486)</f>
        <v>35</v>
      </c>
      <c r="C1492" t="e" cm="1">
        <f t="array" ref="C1492">_xlfn.MODE.MULT(C17:C1486)</f>
        <v>#N/A</v>
      </c>
      <c r="D1492" cm="1">
        <f t="array" ref="D1492">_xlfn.MODE.MULT(D17:D1486)</f>
        <v>787.54826254826253</v>
      </c>
      <c r="E1492" cm="1">
        <f t="array" ref="E1492">_xlfn.MODE.MULT(E17:E1486)</f>
        <v>2</v>
      </c>
      <c r="F1492" t="e" cm="1">
        <f t="array" ref="F1492">_xlfn.MODE.MULT(F17:F1486)</f>
        <v>#N/A</v>
      </c>
      <c r="G1492" cm="1">
        <f t="array" ref="G1492">_xlfn.MODE.MULT(G17:G1486)</f>
        <v>3</v>
      </c>
      <c r="H1492" t="e" cm="1">
        <f t="array" ref="H1492">_xlfn.MODE.MULT(H17:H1486)</f>
        <v>#N/A</v>
      </c>
      <c r="I1492" t="e" cm="1">
        <f t="array" ref="I1492">_xlfn.MODE.MULT(I17:I1486)</f>
        <v>#N/A</v>
      </c>
      <c r="J1492" cm="1">
        <f t="array" ref="J1492">_xlfn.MODE.MULT(J17:J1486)</f>
        <v>4</v>
      </c>
      <c r="K1492" t="e" cm="1">
        <f t="array" ref="K1492">_xlfn.MODE.MULT(K17:K1486)</f>
        <v>#N/A</v>
      </c>
      <c r="L1492" t="e" cm="1">
        <f t="array" ref="L1492">_xlfn.MODE.MULT(L17:L1486)</f>
        <v>#N/A</v>
      </c>
      <c r="M1492" cm="1">
        <f t="array" ref="M1492">_xlfn.MODE.MULT(M17:M1486)</f>
        <v>13</v>
      </c>
      <c r="N1492" cm="1">
        <f t="array" ref="N1492">_xlfn.MODE.MULT(N17:N1486)</f>
        <v>3</v>
      </c>
      <c r="O1492" cm="1">
        <f t="array" ref="O1492">_xlfn.MODE.MULT(O17:O1486)</f>
        <v>3</v>
      </c>
      <c r="P1492" t="e" cm="1">
        <f t="array" ref="P1492">_xlfn.MODE.MULT(P17:P1486)</f>
        <v>#N/A</v>
      </c>
      <c r="Q1492" t="e" cm="1">
        <f t="array" ref="Q1492">_xlfn.MODE.MULT(Q17:Q1486)</f>
        <v>#N/A</v>
      </c>
      <c r="R1492" t="e" cm="1">
        <f t="array" ref="R1492">_xlfn.MODE.MULT(R17:R1486)</f>
        <v>#N/A</v>
      </c>
    </row>
    <row r="1493" spans="2:18" x14ac:dyDescent="0.3">
      <c r="B1493" cm="1">
        <f t="array" ref="B1493">_xlfn.MODE.MULT(B18:B1487)</f>
        <v>35</v>
      </c>
      <c r="C1493" t="e" cm="1">
        <f t="array" ref="C1493">_xlfn.MODE.MULT(C18:C1487)</f>
        <v>#N/A</v>
      </c>
      <c r="D1493" cm="1">
        <f t="array" ref="D1493">_xlfn.MODE.MULT(D18:D1487)</f>
        <v>787.54826254826253</v>
      </c>
      <c r="E1493" cm="1">
        <f t="array" ref="E1493">_xlfn.MODE.MULT(E18:E1487)</f>
        <v>2</v>
      </c>
      <c r="F1493" t="e" cm="1">
        <f t="array" ref="F1493">_xlfn.MODE.MULT(F18:F1487)</f>
        <v>#N/A</v>
      </c>
      <c r="G1493" cm="1">
        <f t="array" ref="G1493">_xlfn.MODE.MULT(G18:G1487)</f>
        <v>3</v>
      </c>
      <c r="H1493" t="e" cm="1">
        <f t="array" ref="H1493">_xlfn.MODE.MULT(H18:H1487)</f>
        <v>#N/A</v>
      </c>
      <c r="I1493" t="e" cm="1">
        <f t="array" ref="I1493">_xlfn.MODE.MULT(I18:I1487)</f>
        <v>#N/A</v>
      </c>
      <c r="J1493" cm="1">
        <f t="array" ref="J1493">_xlfn.MODE.MULT(J18:J1487)</f>
        <v>4</v>
      </c>
      <c r="K1493" t="e" cm="1">
        <f t="array" ref="K1493">_xlfn.MODE.MULT(K18:K1487)</f>
        <v>#N/A</v>
      </c>
      <c r="L1493" t="e" cm="1">
        <f t="array" ref="L1493">_xlfn.MODE.MULT(L18:L1487)</f>
        <v>#N/A</v>
      </c>
      <c r="M1493" cm="1">
        <f t="array" ref="M1493">_xlfn.MODE.MULT(M18:M1487)</f>
        <v>13</v>
      </c>
      <c r="N1493" cm="1">
        <f t="array" ref="N1493">_xlfn.MODE.MULT(N18:N1487)</f>
        <v>3</v>
      </c>
      <c r="O1493" cm="1">
        <f t="array" ref="O1493">_xlfn.MODE.MULT(O18:O1487)</f>
        <v>3</v>
      </c>
      <c r="P1493" t="e" cm="1">
        <f t="array" ref="P1493">_xlfn.MODE.MULT(P18:P1487)</f>
        <v>#N/A</v>
      </c>
      <c r="Q1493" t="e" cm="1">
        <f t="array" ref="Q1493">_xlfn.MODE.MULT(Q18:Q1487)</f>
        <v>#N/A</v>
      </c>
      <c r="R1493" t="e" cm="1">
        <f t="array" ref="R1493">_xlfn.MODE.MULT(R18:R1487)</f>
        <v>#N/A</v>
      </c>
    </row>
  </sheetData>
  <mergeCells count="1">
    <mergeCell ref="G1484:H1484"/>
  </mergeCells>
  <conditionalFormatting sqref="B2:O2">
    <cfRule type="cellIs" dxfId="5" priority="1" operator="greaterThan">
      <formula>0</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74F13-EFE9-4C33-8158-3B5374884128}">
  <dimension ref="A1"/>
  <sheetViews>
    <sheetView workbookViewId="0">
      <selection activeCell="D20" sqref="D20"/>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C3AFE-846B-4BEB-BDD0-261EC2B93266}">
  <dimension ref="B12:W1499"/>
  <sheetViews>
    <sheetView topLeftCell="B14" zoomScale="71" zoomScaleNormal="175" workbookViewId="0">
      <selection activeCell="M34" sqref="M34"/>
    </sheetView>
  </sheetViews>
  <sheetFormatPr defaultRowHeight="14.4" x14ac:dyDescent="0.3"/>
  <cols>
    <col min="3" max="3" width="16" customWidth="1"/>
    <col min="4" max="4" width="15.88671875" customWidth="1"/>
    <col min="5" max="5" width="13.88671875" bestFit="1" customWidth="1"/>
    <col min="7" max="7" width="15.6640625" customWidth="1"/>
    <col min="8" max="8" width="14.88671875" customWidth="1"/>
    <col min="9" max="9" width="14.77734375" bestFit="1" customWidth="1"/>
    <col min="10" max="10" width="12.109375" customWidth="1"/>
    <col min="11" max="11" width="17.6640625" bestFit="1" customWidth="1"/>
    <col min="12" max="12" width="14.6640625" bestFit="1" customWidth="1"/>
    <col min="13" max="13" width="21.33203125" customWidth="1"/>
    <col min="14" max="14" width="16.6640625" customWidth="1"/>
    <col min="15" max="16" width="17" customWidth="1"/>
    <col min="17" max="17" width="11.77734375" bestFit="1" customWidth="1"/>
    <col min="18" max="18" width="13.109375" bestFit="1" customWidth="1"/>
    <col min="19" max="19" width="18.21875" bestFit="1" customWidth="1"/>
    <col min="21" max="21" width="18" bestFit="1" customWidth="1"/>
    <col min="22" max="22" width="12.6640625" bestFit="1" customWidth="1"/>
  </cols>
  <sheetData>
    <row r="12" spans="19:23" x14ac:dyDescent="0.3">
      <c r="T12" t="s">
        <v>134</v>
      </c>
      <c r="V12" t="s">
        <v>133</v>
      </c>
    </row>
    <row r="13" spans="19:23" ht="15" thickBot="1" x14ac:dyDescent="0.35">
      <c r="S13" s="2" t="s">
        <v>0</v>
      </c>
      <c r="T13">
        <v>-5.2337231980216774E-2</v>
      </c>
      <c r="V13" t="s">
        <v>135</v>
      </c>
      <c r="W13">
        <v>2.9319663664114093</v>
      </c>
    </row>
    <row r="14" spans="19:23" ht="15" thickBot="1" x14ac:dyDescent="0.35">
      <c r="S14" s="2" t="s">
        <v>2</v>
      </c>
      <c r="T14">
        <v>0</v>
      </c>
      <c r="V14" t="s">
        <v>0</v>
      </c>
      <c r="W14">
        <v>-5.2337231980216774E-2</v>
      </c>
    </row>
    <row r="15" spans="19:23" ht="15" thickBot="1" x14ac:dyDescent="0.35">
      <c r="S15" s="2" t="s">
        <v>3</v>
      </c>
      <c r="T15">
        <v>2.9740650095635996E-2</v>
      </c>
      <c r="V15" t="s">
        <v>3</v>
      </c>
      <c r="W15">
        <v>2.9740650095635996E-2</v>
      </c>
    </row>
    <row r="16" spans="19:23" ht="15" thickBot="1" x14ac:dyDescent="0.35">
      <c r="S16" s="2" t="s">
        <v>4</v>
      </c>
      <c r="T16">
        <v>0</v>
      </c>
      <c r="V16" t="s">
        <v>5</v>
      </c>
      <c r="W16">
        <v>-0.34453372885649652</v>
      </c>
    </row>
    <row r="17" spans="2:23" ht="15" thickBot="1" x14ac:dyDescent="0.35">
      <c r="S17" s="2" t="s">
        <v>5</v>
      </c>
      <c r="T17">
        <v>-0.34453372885649652</v>
      </c>
      <c r="V17" t="s">
        <v>6</v>
      </c>
      <c r="W17">
        <v>0.32557854998683361</v>
      </c>
    </row>
    <row r="18" spans="2:23" ht="15" thickBot="1" x14ac:dyDescent="0.35">
      <c r="S18" s="2" t="s">
        <v>6</v>
      </c>
      <c r="T18">
        <v>0.32557854998683361</v>
      </c>
      <c r="V18" t="s">
        <v>7</v>
      </c>
      <c r="W18">
        <v>0.12112598697303394</v>
      </c>
    </row>
    <row r="19" spans="2:23" ht="15" thickBot="1" x14ac:dyDescent="0.35">
      <c r="S19" s="2" t="s">
        <v>7</v>
      </c>
      <c r="T19">
        <v>0.12112598697303394</v>
      </c>
      <c r="V19" t="s">
        <v>8</v>
      </c>
      <c r="W19">
        <v>-0.34964846853806375</v>
      </c>
    </row>
    <row r="20" spans="2:23" ht="15" thickBot="1" x14ac:dyDescent="0.35">
      <c r="S20" s="2" t="s">
        <v>8</v>
      </c>
      <c r="T20">
        <v>-0.34964846853806375</v>
      </c>
      <c r="V20" t="s">
        <v>9</v>
      </c>
      <c r="W20">
        <v>-0.68280305608292591</v>
      </c>
    </row>
    <row r="21" spans="2:23" ht="15" thickBot="1" x14ac:dyDescent="0.35">
      <c r="S21" s="2" t="s">
        <v>9</v>
      </c>
      <c r="T21">
        <v>-0.68280305608292591</v>
      </c>
      <c r="V21" t="s">
        <v>10</v>
      </c>
      <c r="W21">
        <v>1.6695744874224818</v>
      </c>
    </row>
    <row r="22" spans="2:23" ht="15" thickBot="1" x14ac:dyDescent="0.35">
      <c r="S22" s="2" t="s">
        <v>10</v>
      </c>
      <c r="T22">
        <v>1.6695744874224818</v>
      </c>
      <c r="V22" t="s">
        <v>12</v>
      </c>
      <c r="W22">
        <v>-0.16805789453040515</v>
      </c>
    </row>
    <row r="23" spans="2:23" ht="15" thickBot="1" x14ac:dyDescent="0.35">
      <c r="S23" s="2" t="s">
        <v>11</v>
      </c>
      <c r="T23">
        <v>0</v>
      </c>
      <c r="V23" t="s">
        <v>13</v>
      </c>
      <c r="W23">
        <v>-0.29684875751051271</v>
      </c>
    </row>
    <row r="24" spans="2:23" ht="15" thickBot="1" x14ac:dyDescent="0.35">
      <c r="S24" s="2" t="s">
        <v>12</v>
      </c>
      <c r="T24">
        <v>-0.16805789453040515</v>
      </c>
    </row>
    <row r="25" spans="2:23" ht="15" thickBot="1" x14ac:dyDescent="0.35">
      <c r="S25" s="2" t="s">
        <v>13</v>
      </c>
      <c r="T25">
        <v>-0.29684875751051271</v>
      </c>
    </row>
    <row r="26" spans="2:23" ht="15" thickBot="1" x14ac:dyDescent="0.35">
      <c r="S26" s="2" t="s">
        <v>1</v>
      </c>
      <c r="T26">
        <v>0</v>
      </c>
    </row>
    <row r="27" spans="2:23" x14ac:dyDescent="0.3">
      <c r="B27">
        <v>-5.2337231980216774E-2</v>
      </c>
      <c r="C27">
        <v>0</v>
      </c>
      <c r="D27">
        <v>2.9740650095635996E-2</v>
      </c>
      <c r="E27">
        <v>0</v>
      </c>
      <c r="F27">
        <v>-0.34453372885649652</v>
      </c>
      <c r="G27">
        <v>0.32557854998683361</v>
      </c>
      <c r="H27">
        <v>0.12112598697303394</v>
      </c>
      <c r="I27">
        <v>-0.34964846853806375</v>
      </c>
      <c r="J27">
        <v>-0.68280305608292591</v>
      </c>
      <c r="K27">
        <v>1.6695744874224818</v>
      </c>
      <c r="L27">
        <v>0</v>
      </c>
      <c r="M27">
        <v>-0.16805789453040515</v>
      </c>
      <c r="N27">
        <v>-0.29684875751051271</v>
      </c>
      <c r="O27">
        <v>0</v>
      </c>
      <c r="P27">
        <v>2.9319663664114093</v>
      </c>
      <c r="S27" s="36" t="s">
        <v>155</v>
      </c>
      <c r="T27">
        <v>2.9319663664114093</v>
      </c>
    </row>
    <row r="29" spans="2:23" x14ac:dyDescent="0.3">
      <c r="B29" s="50" t="s">
        <v>0</v>
      </c>
      <c r="C29" s="50" t="s">
        <v>2</v>
      </c>
      <c r="D29" s="50" t="s">
        <v>3</v>
      </c>
      <c r="E29" s="50" t="s">
        <v>4</v>
      </c>
      <c r="F29" s="50" t="s">
        <v>5</v>
      </c>
      <c r="G29" s="50" t="s">
        <v>6</v>
      </c>
      <c r="H29" s="50" t="s">
        <v>7</v>
      </c>
      <c r="I29" s="50" t="s">
        <v>8</v>
      </c>
      <c r="J29" s="50" t="s">
        <v>9</v>
      </c>
      <c r="K29" s="50" t="s">
        <v>10</v>
      </c>
      <c r="L29" s="50" t="s">
        <v>11</v>
      </c>
      <c r="M29" s="50" t="s">
        <v>12</v>
      </c>
      <c r="N29" s="50" t="s">
        <v>13</v>
      </c>
      <c r="O29" s="50" t="s">
        <v>1</v>
      </c>
      <c r="P29" s="50" t="s">
        <v>155</v>
      </c>
      <c r="Q29" s="51" t="s">
        <v>185</v>
      </c>
      <c r="R29" s="51" t="s">
        <v>186</v>
      </c>
    </row>
    <row r="30" spans="2:23" x14ac:dyDescent="0.3">
      <c r="B30" s="47">
        <v>41</v>
      </c>
      <c r="C30" s="48">
        <v>1102</v>
      </c>
      <c r="D30" s="48">
        <v>1</v>
      </c>
      <c r="E30" s="48">
        <v>1</v>
      </c>
      <c r="F30" s="48">
        <v>2</v>
      </c>
      <c r="G30" s="48">
        <v>1</v>
      </c>
      <c r="H30" s="48">
        <v>8</v>
      </c>
      <c r="I30" s="48">
        <v>4</v>
      </c>
      <c r="J30" s="48">
        <v>1</v>
      </c>
      <c r="K30" s="48">
        <v>1</v>
      </c>
      <c r="L30" s="48">
        <v>11</v>
      </c>
      <c r="M30" s="48">
        <v>1</v>
      </c>
      <c r="N30" s="49">
        <v>1</v>
      </c>
      <c r="O30">
        <v>1</v>
      </c>
      <c r="P30">
        <v>1</v>
      </c>
      <c r="Q30">
        <f>SUMPRODUCT($B$27:$P$27,B30:P30)</f>
        <v>0.54467039852265309</v>
      </c>
      <c r="R30" s="37">
        <f>EXP(Q30)/(1+EXP(Q30))</f>
        <v>0.63289820106492223</v>
      </c>
    </row>
    <row r="31" spans="2:23" x14ac:dyDescent="0.3">
      <c r="B31" s="38">
        <v>49</v>
      </c>
      <c r="C31" s="39">
        <v>279</v>
      </c>
      <c r="D31" s="39">
        <v>8</v>
      </c>
      <c r="E31" s="39">
        <v>2</v>
      </c>
      <c r="F31" s="39">
        <v>3</v>
      </c>
      <c r="G31" s="39">
        <v>2</v>
      </c>
      <c r="H31" s="39">
        <v>4</v>
      </c>
      <c r="I31" s="39">
        <v>2</v>
      </c>
      <c r="J31" s="39">
        <v>2</v>
      </c>
      <c r="K31" s="39">
        <v>0</v>
      </c>
      <c r="L31" s="39">
        <v>23</v>
      </c>
      <c r="M31" s="39">
        <v>4</v>
      </c>
      <c r="N31" s="40">
        <v>3</v>
      </c>
      <c r="O31">
        <v>0</v>
      </c>
      <c r="P31">
        <v>1</v>
      </c>
      <c r="Q31">
        <f t="shared" ref="Q31:Q94" si="0">SUMPRODUCT($B$27:$P$27,B31:P31)</f>
        <v>-2.9202538384529499</v>
      </c>
      <c r="R31" s="37">
        <f t="shared" ref="R31:R94" si="1">EXP(Q31)/(1+EXP(Q31))</f>
        <v>5.1161377206973974E-2</v>
      </c>
    </row>
    <row r="32" spans="2:23" x14ac:dyDescent="0.3">
      <c r="B32" s="41">
        <v>37</v>
      </c>
      <c r="C32" s="42">
        <v>776.33181818181822</v>
      </c>
      <c r="D32" s="42">
        <v>2</v>
      </c>
      <c r="E32" s="42">
        <v>4</v>
      </c>
      <c r="F32" s="42">
        <v>4</v>
      </c>
      <c r="G32" s="42">
        <v>2</v>
      </c>
      <c r="H32" s="42">
        <v>5</v>
      </c>
      <c r="I32" s="42">
        <v>3</v>
      </c>
      <c r="J32" s="42">
        <v>1</v>
      </c>
      <c r="K32" s="42">
        <v>1</v>
      </c>
      <c r="L32" s="42">
        <v>15</v>
      </c>
      <c r="M32" s="42">
        <v>2</v>
      </c>
      <c r="N32" s="43">
        <v>3</v>
      </c>
      <c r="O32">
        <v>1</v>
      </c>
      <c r="P32">
        <v>1</v>
      </c>
      <c r="Q32">
        <f t="shared" si="0"/>
        <v>-0.35521383311947252</v>
      </c>
      <c r="R32" s="37">
        <f t="shared" si="1"/>
        <v>0.41211865372544754</v>
      </c>
    </row>
    <row r="33" spans="2:18" x14ac:dyDescent="0.3">
      <c r="B33" s="38">
        <v>33</v>
      </c>
      <c r="C33" s="39">
        <v>773.53418803418799</v>
      </c>
      <c r="D33" s="39">
        <v>3</v>
      </c>
      <c r="E33" s="39">
        <v>5</v>
      </c>
      <c r="F33" s="39">
        <v>4</v>
      </c>
      <c r="G33" s="39">
        <v>1</v>
      </c>
      <c r="H33" s="39">
        <v>4</v>
      </c>
      <c r="I33" s="39">
        <v>3</v>
      </c>
      <c r="J33" s="39">
        <v>2</v>
      </c>
      <c r="K33" s="39">
        <v>1</v>
      </c>
      <c r="L33" s="39">
        <v>11</v>
      </c>
      <c r="M33" s="39">
        <v>3</v>
      </c>
      <c r="N33" s="40">
        <v>3</v>
      </c>
      <c r="O33">
        <v>0</v>
      </c>
      <c r="P33">
        <v>1</v>
      </c>
      <c r="Q33">
        <f t="shared" si="0"/>
        <v>-1.4136897426761679</v>
      </c>
      <c r="R33" s="37">
        <f t="shared" si="1"/>
        <v>0.19565273929475893</v>
      </c>
    </row>
    <row r="34" spans="2:18" x14ac:dyDescent="0.3">
      <c r="B34" s="41">
        <v>27</v>
      </c>
      <c r="C34" s="42">
        <v>591</v>
      </c>
      <c r="D34" s="42">
        <v>2</v>
      </c>
      <c r="E34" s="42">
        <v>7</v>
      </c>
      <c r="F34" s="42">
        <v>1</v>
      </c>
      <c r="G34" s="42">
        <v>2</v>
      </c>
      <c r="H34" s="42">
        <v>5</v>
      </c>
      <c r="I34" s="42">
        <v>2</v>
      </c>
      <c r="J34" s="42">
        <v>2</v>
      </c>
      <c r="K34" s="42">
        <v>0</v>
      </c>
      <c r="L34" s="42">
        <v>15.173076923076923</v>
      </c>
      <c r="M34" s="42">
        <v>4</v>
      </c>
      <c r="N34" s="43">
        <v>3</v>
      </c>
      <c r="O34">
        <v>0</v>
      </c>
      <c r="P34">
        <v>1</v>
      </c>
      <c r="Q34">
        <f t="shared" si="0"/>
        <v>-1.1370851907759696</v>
      </c>
      <c r="R34" s="37">
        <f t="shared" si="1"/>
        <v>0.24285592535445302</v>
      </c>
    </row>
    <row r="35" spans="2:18" x14ac:dyDescent="0.3">
      <c r="B35" s="38">
        <v>32</v>
      </c>
      <c r="C35" s="39">
        <v>1005</v>
      </c>
      <c r="D35" s="39">
        <v>2</v>
      </c>
      <c r="E35" s="39">
        <v>8</v>
      </c>
      <c r="F35" s="39">
        <v>4</v>
      </c>
      <c r="G35" s="39">
        <v>2</v>
      </c>
      <c r="H35" s="39">
        <v>5</v>
      </c>
      <c r="I35" s="39">
        <v>4</v>
      </c>
      <c r="J35" s="39">
        <v>1</v>
      </c>
      <c r="K35" s="39">
        <v>0</v>
      </c>
      <c r="L35" s="39">
        <v>15.173076923076923</v>
      </c>
      <c r="M35" s="39">
        <v>3</v>
      </c>
      <c r="N35" s="40">
        <v>2</v>
      </c>
      <c r="O35">
        <v>0</v>
      </c>
      <c r="P35">
        <v>1</v>
      </c>
      <c r="Q35">
        <f t="shared" si="0"/>
        <v>-1.9839597661988271</v>
      </c>
      <c r="R35" s="37">
        <f t="shared" si="1"/>
        <v>0.12089735708482122</v>
      </c>
    </row>
    <row r="36" spans="2:18" x14ac:dyDescent="0.3">
      <c r="B36" s="41">
        <v>59</v>
      </c>
      <c r="C36" s="42">
        <v>1324</v>
      </c>
      <c r="D36" s="42">
        <v>3</v>
      </c>
      <c r="E36" s="42">
        <v>10</v>
      </c>
      <c r="F36" s="42">
        <v>3</v>
      </c>
      <c r="G36" s="42">
        <v>1</v>
      </c>
      <c r="H36" s="42">
        <v>5</v>
      </c>
      <c r="I36" s="42">
        <v>1</v>
      </c>
      <c r="J36" s="42">
        <v>2</v>
      </c>
      <c r="K36" s="42">
        <v>1</v>
      </c>
      <c r="L36" s="42">
        <v>15.173076923076923</v>
      </c>
      <c r="M36" s="42">
        <v>1</v>
      </c>
      <c r="N36" s="43">
        <v>2</v>
      </c>
      <c r="O36">
        <v>0</v>
      </c>
      <c r="P36">
        <v>1</v>
      </c>
      <c r="Q36">
        <f t="shared" si="0"/>
        <v>-0.97653657468482269</v>
      </c>
      <c r="R36" s="37">
        <f t="shared" si="1"/>
        <v>0.27357954323036437</v>
      </c>
    </row>
    <row r="37" spans="2:18" x14ac:dyDescent="0.3">
      <c r="B37" s="38">
        <v>30</v>
      </c>
      <c r="C37" s="39">
        <v>776.33181818181822</v>
      </c>
      <c r="D37" s="39">
        <v>24</v>
      </c>
      <c r="E37" s="39">
        <v>11</v>
      </c>
      <c r="F37" s="39">
        <v>4</v>
      </c>
      <c r="G37" s="39">
        <v>2</v>
      </c>
      <c r="H37" s="39">
        <v>5</v>
      </c>
      <c r="I37" s="39">
        <v>3</v>
      </c>
      <c r="J37" s="39">
        <v>3</v>
      </c>
      <c r="K37" s="39">
        <v>0</v>
      </c>
      <c r="L37" s="39">
        <v>22</v>
      </c>
      <c r="M37" s="39">
        <v>2</v>
      </c>
      <c r="N37" s="40">
        <v>3</v>
      </c>
      <c r="O37">
        <v>0</v>
      </c>
      <c r="P37">
        <v>1</v>
      </c>
      <c r="Q37">
        <f t="shared" si="0"/>
        <v>-2.3697395067422966</v>
      </c>
      <c r="R37" s="37">
        <f t="shared" si="1"/>
        <v>8.5509507191284972E-2</v>
      </c>
    </row>
    <row r="38" spans="2:18" x14ac:dyDescent="0.3">
      <c r="B38" s="41">
        <v>38</v>
      </c>
      <c r="C38" s="42">
        <v>216</v>
      </c>
      <c r="D38" s="42">
        <v>23</v>
      </c>
      <c r="E38" s="42">
        <v>12</v>
      </c>
      <c r="F38" s="42">
        <v>4</v>
      </c>
      <c r="G38" s="42">
        <v>2</v>
      </c>
      <c r="H38" s="42">
        <v>3</v>
      </c>
      <c r="I38" s="42">
        <v>3</v>
      </c>
      <c r="J38" s="42">
        <v>1</v>
      </c>
      <c r="K38" s="42">
        <v>0</v>
      </c>
      <c r="L38" s="42">
        <v>15.345132743362832</v>
      </c>
      <c r="M38" s="42">
        <v>2</v>
      </c>
      <c r="N38" s="43">
        <v>3</v>
      </c>
      <c r="O38">
        <v>0</v>
      </c>
      <c r="P38">
        <v>1</v>
      </c>
      <c r="Q38">
        <f t="shared" si="0"/>
        <v>-1.6948238744598823</v>
      </c>
      <c r="R38" s="37">
        <f t="shared" si="1"/>
        <v>0.1551425065815496</v>
      </c>
    </row>
    <row r="39" spans="2:18" x14ac:dyDescent="0.3">
      <c r="B39" s="38">
        <v>36</v>
      </c>
      <c r="C39" s="39">
        <v>1299</v>
      </c>
      <c r="D39" s="39">
        <v>27</v>
      </c>
      <c r="E39" s="39">
        <v>13</v>
      </c>
      <c r="F39" s="39">
        <v>3</v>
      </c>
      <c r="G39" s="39">
        <v>2</v>
      </c>
      <c r="H39" s="39">
        <v>7</v>
      </c>
      <c r="I39" s="39">
        <v>3</v>
      </c>
      <c r="J39" s="39">
        <v>2</v>
      </c>
      <c r="K39" s="39">
        <v>0</v>
      </c>
      <c r="L39" s="39">
        <v>13</v>
      </c>
      <c r="M39" s="39">
        <v>2</v>
      </c>
      <c r="N39" s="40">
        <v>2</v>
      </c>
      <c r="O39">
        <v>0</v>
      </c>
      <c r="P39">
        <v>1</v>
      </c>
      <c r="Q39">
        <f t="shared" si="0"/>
        <v>-1.028103431940687</v>
      </c>
      <c r="R39" s="37">
        <f t="shared" si="1"/>
        <v>0.26345195862078524</v>
      </c>
    </row>
    <row r="40" spans="2:18" x14ac:dyDescent="0.3">
      <c r="B40" s="41">
        <v>35</v>
      </c>
      <c r="C40" s="42">
        <v>776.33181818181822</v>
      </c>
      <c r="D40" s="42">
        <v>16</v>
      </c>
      <c r="E40" s="42">
        <v>14</v>
      </c>
      <c r="F40" s="42">
        <v>1</v>
      </c>
      <c r="G40" s="42">
        <v>2</v>
      </c>
      <c r="H40" s="42">
        <v>5</v>
      </c>
      <c r="I40" s="42">
        <v>2</v>
      </c>
      <c r="J40" s="42">
        <v>2</v>
      </c>
      <c r="K40" s="42">
        <v>0</v>
      </c>
      <c r="L40" s="42">
        <v>15.173076923076923</v>
      </c>
      <c r="M40" s="42">
        <v>3</v>
      </c>
      <c r="N40" s="43">
        <v>3</v>
      </c>
      <c r="O40">
        <v>0</v>
      </c>
      <c r="P40">
        <v>1</v>
      </c>
      <c r="Q40">
        <f t="shared" si="0"/>
        <v>-0.97135605074839448</v>
      </c>
      <c r="R40" s="37">
        <f t="shared" si="1"/>
        <v>0.27461029506033896</v>
      </c>
    </row>
    <row r="41" spans="2:18" x14ac:dyDescent="0.3">
      <c r="B41" s="38">
        <v>29</v>
      </c>
      <c r="C41" s="39">
        <v>153</v>
      </c>
      <c r="D41" s="39">
        <v>15</v>
      </c>
      <c r="E41" s="39">
        <v>15</v>
      </c>
      <c r="F41" s="39">
        <v>4</v>
      </c>
      <c r="G41" s="39">
        <v>1</v>
      </c>
      <c r="H41" s="39">
        <v>5</v>
      </c>
      <c r="I41" s="39">
        <v>3</v>
      </c>
      <c r="J41" s="39">
        <v>1</v>
      </c>
      <c r="K41" s="39">
        <v>1</v>
      </c>
      <c r="L41" s="39">
        <v>15.173076923076923</v>
      </c>
      <c r="M41" s="39">
        <v>4</v>
      </c>
      <c r="N41" s="40">
        <v>3</v>
      </c>
      <c r="O41">
        <v>0</v>
      </c>
      <c r="P41">
        <v>1</v>
      </c>
      <c r="Q41">
        <f t="shared" si="0"/>
        <v>-0.21158186508211463</v>
      </c>
      <c r="R41" s="37">
        <f t="shared" si="1"/>
        <v>0.44730098476695168</v>
      </c>
    </row>
    <row r="42" spans="2:18" x14ac:dyDescent="0.3">
      <c r="B42" s="41">
        <v>31</v>
      </c>
      <c r="C42" s="42">
        <v>670</v>
      </c>
      <c r="D42" s="42">
        <v>26</v>
      </c>
      <c r="E42" s="42">
        <v>16</v>
      </c>
      <c r="F42" s="42">
        <v>1</v>
      </c>
      <c r="G42" s="42">
        <v>2</v>
      </c>
      <c r="H42" s="42">
        <v>4</v>
      </c>
      <c r="I42" s="42">
        <v>3</v>
      </c>
      <c r="J42" s="42">
        <v>3</v>
      </c>
      <c r="K42" s="42">
        <v>0</v>
      </c>
      <c r="L42" s="42">
        <v>15.375527426160337</v>
      </c>
      <c r="M42" s="42">
        <v>4</v>
      </c>
      <c r="N42" s="43">
        <v>2</v>
      </c>
      <c r="O42">
        <v>0</v>
      </c>
      <c r="P42">
        <v>1</v>
      </c>
      <c r="Q42">
        <f t="shared" si="0"/>
        <v>-1.4893872704850843</v>
      </c>
      <c r="R42" s="37">
        <f t="shared" si="1"/>
        <v>0.18401371257730056</v>
      </c>
    </row>
    <row r="43" spans="2:18" x14ac:dyDescent="0.3">
      <c r="B43" s="38">
        <v>34</v>
      </c>
      <c r="C43" s="39">
        <v>776.33181818181822</v>
      </c>
      <c r="D43" s="39">
        <v>19</v>
      </c>
      <c r="E43" s="39">
        <v>18</v>
      </c>
      <c r="F43" s="39">
        <v>2</v>
      </c>
      <c r="G43" s="39">
        <v>2</v>
      </c>
      <c r="H43" s="39">
        <v>5</v>
      </c>
      <c r="I43" s="39">
        <v>4</v>
      </c>
      <c r="J43" s="39">
        <v>3</v>
      </c>
      <c r="K43" s="39">
        <v>0</v>
      </c>
      <c r="L43" s="39">
        <v>11</v>
      </c>
      <c r="M43" s="39">
        <v>3</v>
      </c>
      <c r="N43" s="40">
        <v>3</v>
      </c>
      <c r="O43">
        <v>0</v>
      </c>
      <c r="P43">
        <v>1</v>
      </c>
      <c r="Q43">
        <f t="shared" si="0"/>
        <v>-2.5564305904968205</v>
      </c>
      <c r="R43" s="37">
        <f t="shared" si="1"/>
        <v>7.19956586357655E-2</v>
      </c>
    </row>
    <row r="44" spans="2:18" x14ac:dyDescent="0.3">
      <c r="B44" s="41">
        <v>28</v>
      </c>
      <c r="C44" s="42">
        <v>103</v>
      </c>
      <c r="D44" s="42">
        <v>24</v>
      </c>
      <c r="E44" s="42">
        <v>19</v>
      </c>
      <c r="F44" s="42">
        <v>3</v>
      </c>
      <c r="G44" s="42">
        <v>2</v>
      </c>
      <c r="H44" s="42">
        <v>5</v>
      </c>
      <c r="I44" s="42">
        <v>3</v>
      </c>
      <c r="J44" s="42">
        <v>1</v>
      </c>
      <c r="K44" s="42">
        <v>1</v>
      </c>
      <c r="L44" s="42">
        <v>14</v>
      </c>
      <c r="M44" s="42">
        <v>2</v>
      </c>
      <c r="N44" s="43">
        <v>3</v>
      </c>
      <c r="O44">
        <v>1</v>
      </c>
      <c r="P44">
        <v>1</v>
      </c>
      <c r="Q44">
        <f t="shared" si="0"/>
        <v>1.1146492856629675</v>
      </c>
      <c r="R44" s="37">
        <f t="shared" si="1"/>
        <v>0.75299486558792572</v>
      </c>
    </row>
    <row r="45" spans="2:18" x14ac:dyDescent="0.3">
      <c r="B45" s="38">
        <v>29</v>
      </c>
      <c r="C45" s="39">
        <v>805.3360655737705</v>
      </c>
      <c r="D45" s="39">
        <v>21</v>
      </c>
      <c r="E45" s="39">
        <v>20</v>
      </c>
      <c r="F45" s="39">
        <v>2</v>
      </c>
      <c r="G45" s="39">
        <v>1</v>
      </c>
      <c r="H45" s="39">
        <v>3</v>
      </c>
      <c r="I45" s="39">
        <v>1</v>
      </c>
      <c r="J45" s="39">
        <v>3</v>
      </c>
      <c r="K45" s="39">
        <v>0</v>
      </c>
      <c r="L45" s="39">
        <v>15.345132743362832</v>
      </c>
      <c r="M45" s="39">
        <v>3</v>
      </c>
      <c r="N45" s="40">
        <v>3</v>
      </c>
      <c r="O45">
        <v>0</v>
      </c>
      <c r="P45">
        <v>1</v>
      </c>
      <c r="Q45">
        <f t="shared" si="0"/>
        <v>-1.7541482487231748</v>
      </c>
      <c r="R45" s="37">
        <f t="shared" si="1"/>
        <v>0.14752474615689137</v>
      </c>
    </row>
    <row r="46" spans="2:18" x14ac:dyDescent="0.3">
      <c r="B46" s="41">
        <v>32</v>
      </c>
      <c r="C46" s="42">
        <v>334</v>
      </c>
      <c r="D46" s="42">
        <v>5</v>
      </c>
      <c r="E46" s="42">
        <v>21</v>
      </c>
      <c r="F46" s="42">
        <v>1</v>
      </c>
      <c r="G46" s="42">
        <v>2</v>
      </c>
      <c r="H46" s="42">
        <v>4</v>
      </c>
      <c r="I46" s="42">
        <v>2</v>
      </c>
      <c r="J46" s="42">
        <v>3</v>
      </c>
      <c r="K46" s="42">
        <v>1</v>
      </c>
      <c r="L46" s="42">
        <v>15.375527426160337</v>
      </c>
      <c r="M46" s="42">
        <v>4</v>
      </c>
      <c r="N46" s="43">
        <v>2</v>
      </c>
      <c r="O46">
        <v>0</v>
      </c>
      <c r="P46">
        <v>1</v>
      </c>
      <c r="Q46">
        <f t="shared" si="0"/>
        <v>-0.14705519851311033</v>
      </c>
      <c r="R46" s="37">
        <f t="shared" si="1"/>
        <v>0.46330230955230772</v>
      </c>
    </row>
    <row r="47" spans="2:18" x14ac:dyDescent="0.3">
      <c r="B47" s="38">
        <v>22</v>
      </c>
      <c r="C47" s="39">
        <v>1123</v>
      </c>
      <c r="D47" s="39">
        <v>16</v>
      </c>
      <c r="E47" s="39">
        <v>22</v>
      </c>
      <c r="F47" s="39">
        <v>4</v>
      </c>
      <c r="G47" s="39">
        <v>2</v>
      </c>
      <c r="H47" s="39">
        <v>5</v>
      </c>
      <c r="I47" s="39">
        <v>4</v>
      </c>
      <c r="J47" s="39">
        <v>3</v>
      </c>
      <c r="K47" s="39">
        <v>1</v>
      </c>
      <c r="L47" s="39">
        <v>13</v>
      </c>
      <c r="M47" s="39">
        <v>2</v>
      </c>
      <c r="N47" s="40">
        <v>2</v>
      </c>
      <c r="O47">
        <v>0</v>
      </c>
      <c r="P47">
        <v>1</v>
      </c>
      <c r="Q47">
        <f t="shared" si="0"/>
        <v>-0.57219207527071969</v>
      </c>
      <c r="R47" s="37">
        <f t="shared" si="1"/>
        <v>0.36073116893494872</v>
      </c>
    </row>
    <row r="48" spans="2:18" x14ac:dyDescent="0.3">
      <c r="B48" s="41">
        <v>53</v>
      </c>
      <c r="C48" s="42">
        <v>1219</v>
      </c>
      <c r="D48" s="42">
        <v>2</v>
      </c>
      <c r="E48" s="42">
        <v>23</v>
      </c>
      <c r="F48" s="42">
        <v>1</v>
      </c>
      <c r="G48" s="42">
        <v>1</v>
      </c>
      <c r="H48" s="42">
        <v>6</v>
      </c>
      <c r="I48" s="42">
        <v>4</v>
      </c>
      <c r="J48" s="42">
        <v>2</v>
      </c>
      <c r="K48" s="42">
        <v>0</v>
      </c>
      <c r="L48" s="42">
        <v>16</v>
      </c>
      <c r="M48" s="42">
        <v>3</v>
      </c>
      <c r="N48" s="43">
        <v>3</v>
      </c>
      <c r="O48">
        <v>0</v>
      </c>
      <c r="P48">
        <v>1</v>
      </c>
      <c r="Q48">
        <f t="shared" si="0"/>
        <v>-3.2335448278211278</v>
      </c>
      <c r="R48" s="37">
        <f t="shared" si="1"/>
        <v>3.7922703490226431E-2</v>
      </c>
    </row>
    <row r="49" spans="2:18" x14ac:dyDescent="0.3">
      <c r="B49" s="38">
        <v>38</v>
      </c>
      <c r="C49" s="39">
        <v>773.53418803418799</v>
      </c>
      <c r="D49" s="39">
        <v>2</v>
      </c>
      <c r="E49" s="39">
        <v>24</v>
      </c>
      <c r="F49" s="39">
        <v>4</v>
      </c>
      <c r="G49" s="39">
        <v>2</v>
      </c>
      <c r="H49" s="39">
        <v>4</v>
      </c>
      <c r="I49" s="39">
        <v>4</v>
      </c>
      <c r="J49" s="39">
        <v>1</v>
      </c>
      <c r="K49" s="39">
        <v>1</v>
      </c>
      <c r="L49" s="39">
        <v>11</v>
      </c>
      <c r="M49" s="39">
        <v>3</v>
      </c>
      <c r="N49" s="40">
        <v>3</v>
      </c>
      <c r="O49">
        <v>0</v>
      </c>
      <c r="P49">
        <v>1</v>
      </c>
      <c r="Q49">
        <f t="shared" si="0"/>
        <v>-1.0463834151411926</v>
      </c>
      <c r="R49" s="37">
        <f t="shared" si="1"/>
        <v>0.25992018889163226</v>
      </c>
    </row>
    <row r="50" spans="2:18" x14ac:dyDescent="0.3">
      <c r="B50" s="41">
        <v>24</v>
      </c>
      <c r="C50" s="42">
        <v>673</v>
      </c>
      <c r="D50" s="42">
        <v>11</v>
      </c>
      <c r="E50" s="42">
        <v>26</v>
      </c>
      <c r="F50" s="42">
        <v>1</v>
      </c>
      <c r="G50" s="42">
        <v>1</v>
      </c>
      <c r="H50" s="42">
        <v>3</v>
      </c>
      <c r="I50" s="42">
        <v>3</v>
      </c>
      <c r="J50" s="42">
        <v>3</v>
      </c>
      <c r="K50" s="42">
        <v>0</v>
      </c>
      <c r="L50" s="42">
        <v>18</v>
      </c>
      <c r="M50" s="42">
        <v>4</v>
      </c>
      <c r="N50" s="43">
        <v>2</v>
      </c>
      <c r="O50">
        <v>0</v>
      </c>
      <c r="P50">
        <v>1</v>
      </c>
      <c r="Q50">
        <f t="shared" si="0"/>
        <v>-2.0158409350179736</v>
      </c>
      <c r="R50" s="37">
        <f t="shared" si="1"/>
        <v>0.11754973236906768</v>
      </c>
    </row>
    <row r="51" spans="2:18" x14ac:dyDescent="0.3">
      <c r="B51" s="38">
        <v>36</v>
      </c>
      <c r="C51" s="39">
        <v>1218</v>
      </c>
      <c r="D51" s="39">
        <v>9</v>
      </c>
      <c r="E51" s="39">
        <v>27</v>
      </c>
      <c r="F51" s="39">
        <v>3</v>
      </c>
      <c r="G51" s="39">
        <v>2</v>
      </c>
      <c r="H51" s="39">
        <v>9</v>
      </c>
      <c r="I51" s="39">
        <v>1</v>
      </c>
      <c r="J51" s="39">
        <v>1</v>
      </c>
      <c r="K51" s="39">
        <v>0</v>
      </c>
      <c r="L51" s="39">
        <v>23</v>
      </c>
      <c r="M51" s="39">
        <v>2</v>
      </c>
      <c r="N51" s="40">
        <v>3</v>
      </c>
      <c r="O51">
        <v>1</v>
      </c>
      <c r="P51">
        <v>1</v>
      </c>
      <c r="Q51">
        <f t="shared" si="0"/>
        <v>-0.23593192406752594</v>
      </c>
      <c r="R51" s="37">
        <f t="shared" si="1"/>
        <v>0.44128910630272083</v>
      </c>
    </row>
    <row r="52" spans="2:18" x14ac:dyDescent="0.3">
      <c r="B52" s="41">
        <v>34</v>
      </c>
      <c r="C52" s="42">
        <v>776.57377049180332</v>
      </c>
      <c r="D52" s="42">
        <v>7</v>
      </c>
      <c r="E52" s="42">
        <v>28</v>
      </c>
      <c r="F52" s="42">
        <v>1</v>
      </c>
      <c r="G52" s="42">
        <v>1</v>
      </c>
      <c r="H52" s="42">
        <v>1</v>
      </c>
      <c r="I52" s="42">
        <v>2</v>
      </c>
      <c r="J52" s="42">
        <v>1</v>
      </c>
      <c r="K52" s="42">
        <v>0</v>
      </c>
      <c r="L52" s="42">
        <v>11</v>
      </c>
      <c r="M52" s="42">
        <v>3</v>
      </c>
      <c r="N52" s="43">
        <v>3</v>
      </c>
      <c r="O52">
        <v>0</v>
      </c>
      <c r="P52">
        <v>1</v>
      </c>
      <c r="Q52">
        <f t="shared" si="0"/>
        <v>-1.3139641114249447</v>
      </c>
      <c r="R52" s="37">
        <f t="shared" si="1"/>
        <v>0.2118242608754318</v>
      </c>
    </row>
    <row r="53" spans="2:18" x14ac:dyDescent="0.3">
      <c r="B53" s="38">
        <v>21</v>
      </c>
      <c r="C53" s="39">
        <v>773.53418803418799</v>
      </c>
      <c r="D53" s="39">
        <v>15</v>
      </c>
      <c r="E53" s="39">
        <v>30</v>
      </c>
      <c r="F53" s="39">
        <v>3</v>
      </c>
      <c r="G53" s="39">
        <v>2</v>
      </c>
      <c r="H53" s="39">
        <v>4</v>
      </c>
      <c r="I53" s="39">
        <v>4</v>
      </c>
      <c r="J53" s="39">
        <v>1</v>
      </c>
      <c r="K53" s="39">
        <v>0</v>
      </c>
      <c r="L53" s="39">
        <v>14</v>
      </c>
      <c r="M53" s="39">
        <v>4</v>
      </c>
      <c r="N53" s="40">
        <v>3</v>
      </c>
      <c r="O53">
        <v>0</v>
      </c>
      <c r="P53">
        <v>1</v>
      </c>
      <c r="Q53">
        <f t="shared" si="0"/>
        <v>-1.2631206733306297</v>
      </c>
      <c r="R53" s="37">
        <f t="shared" si="1"/>
        <v>0.22043715348528234</v>
      </c>
    </row>
    <row r="54" spans="2:18" x14ac:dyDescent="0.3">
      <c r="B54" s="41">
        <v>34</v>
      </c>
      <c r="C54" s="42">
        <v>699</v>
      </c>
      <c r="D54" s="42">
        <v>6</v>
      </c>
      <c r="E54" s="42">
        <v>31</v>
      </c>
      <c r="F54" s="42">
        <v>2</v>
      </c>
      <c r="G54" s="42">
        <v>2</v>
      </c>
      <c r="H54" s="42">
        <v>4</v>
      </c>
      <c r="I54" s="42">
        <v>1</v>
      </c>
      <c r="J54" s="42">
        <v>1</v>
      </c>
      <c r="K54" s="42">
        <v>0</v>
      </c>
      <c r="L54" s="42">
        <v>11</v>
      </c>
      <c r="M54" s="42">
        <v>3</v>
      </c>
      <c r="N54" s="43">
        <v>3</v>
      </c>
      <c r="O54">
        <v>1</v>
      </c>
      <c r="P54">
        <v>1</v>
      </c>
      <c r="Q54">
        <f t="shared" si="0"/>
        <v>-0.6496335109330782</v>
      </c>
      <c r="R54" s="37">
        <f t="shared" si="1"/>
        <v>0.34307212955181038</v>
      </c>
    </row>
    <row r="55" spans="2:18" x14ac:dyDescent="0.3">
      <c r="B55" s="38">
        <v>53</v>
      </c>
      <c r="C55" s="39">
        <v>1282</v>
      </c>
      <c r="D55" s="39">
        <v>5</v>
      </c>
      <c r="E55" s="39">
        <v>32</v>
      </c>
      <c r="F55" s="39">
        <v>3</v>
      </c>
      <c r="G55" s="39">
        <v>1</v>
      </c>
      <c r="H55" s="39">
        <v>6</v>
      </c>
      <c r="I55" s="39">
        <v>3</v>
      </c>
      <c r="J55" s="39">
        <v>3</v>
      </c>
      <c r="K55" s="39">
        <v>0</v>
      </c>
      <c r="L55" s="39">
        <v>11</v>
      </c>
      <c r="M55" s="39">
        <v>4</v>
      </c>
      <c r="N55" s="40">
        <v>2</v>
      </c>
      <c r="O55">
        <v>0</v>
      </c>
      <c r="P55">
        <v>1</v>
      </c>
      <c r="Q55">
        <f t="shared" si="0"/>
        <v>-4.0377540598119683</v>
      </c>
      <c r="R55" s="37">
        <f t="shared" si="1"/>
        <v>1.7331365717127491E-2</v>
      </c>
    </row>
    <row r="56" spans="2:18" x14ac:dyDescent="0.3">
      <c r="B56" s="41">
        <v>32</v>
      </c>
      <c r="C56" s="42">
        <v>1125</v>
      </c>
      <c r="D56" s="42">
        <v>16</v>
      </c>
      <c r="E56" s="42">
        <v>33</v>
      </c>
      <c r="F56" s="42">
        <v>2</v>
      </c>
      <c r="G56" s="42">
        <v>1</v>
      </c>
      <c r="H56" s="42">
        <v>4</v>
      </c>
      <c r="I56" s="42">
        <v>1</v>
      </c>
      <c r="J56" s="42">
        <v>1</v>
      </c>
      <c r="K56" s="42">
        <v>1</v>
      </c>
      <c r="L56" s="42">
        <v>22</v>
      </c>
      <c r="M56" s="42">
        <v>2</v>
      </c>
      <c r="N56" s="43">
        <v>3</v>
      </c>
      <c r="O56">
        <v>1</v>
      </c>
      <c r="P56">
        <v>1</v>
      </c>
      <c r="Q56">
        <f t="shared" si="0"/>
        <v>1.2645012859497684</v>
      </c>
      <c r="R56" s="37">
        <f t="shared" si="1"/>
        <v>0.77980000578495035</v>
      </c>
    </row>
    <row r="57" spans="2:18" x14ac:dyDescent="0.3">
      <c r="B57" s="38">
        <v>42</v>
      </c>
      <c r="C57" s="39">
        <v>691</v>
      </c>
      <c r="D57" s="39">
        <v>8</v>
      </c>
      <c r="E57" s="39">
        <v>35</v>
      </c>
      <c r="F57" s="39">
        <v>3</v>
      </c>
      <c r="G57" s="39">
        <v>2</v>
      </c>
      <c r="H57" s="39">
        <v>8</v>
      </c>
      <c r="I57" s="39">
        <v>2</v>
      </c>
      <c r="J57" s="39">
        <v>2</v>
      </c>
      <c r="K57" s="39">
        <v>0</v>
      </c>
      <c r="L57" s="39">
        <v>11</v>
      </c>
      <c r="M57" s="39">
        <v>4</v>
      </c>
      <c r="N57" s="40">
        <v>3</v>
      </c>
      <c r="O57">
        <v>0</v>
      </c>
      <c r="P57">
        <v>1</v>
      </c>
      <c r="Q57">
        <f t="shared" si="0"/>
        <v>-2.0693892666992961</v>
      </c>
      <c r="R57" s="37">
        <f t="shared" si="1"/>
        <v>0.11210781633827464</v>
      </c>
    </row>
    <row r="58" spans="2:18" x14ac:dyDescent="0.3">
      <c r="B58" s="41">
        <v>44</v>
      </c>
      <c r="C58" s="42">
        <v>477</v>
      </c>
      <c r="D58" s="42">
        <v>7</v>
      </c>
      <c r="E58" s="42">
        <v>36</v>
      </c>
      <c r="F58" s="42">
        <v>1</v>
      </c>
      <c r="G58" s="42">
        <v>1</v>
      </c>
      <c r="H58" s="42">
        <v>7</v>
      </c>
      <c r="I58" s="42">
        <v>4</v>
      </c>
      <c r="J58" s="42">
        <v>2</v>
      </c>
      <c r="K58" s="42">
        <v>0</v>
      </c>
      <c r="L58" s="42">
        <v>14</v>
      </c>
      <c r="M58" s="42">
        <v>4</v>
      </c>
      <c r="N58" s="43">
        <v>3</v>
      </c>
      <c r="O58">
        <v>0</v>
      </c>
      <c r="P58">
        <v>1</v>
      </c>
      <c r="Q58">
        <f t="shared" si="0"/>
        <v>-2.6607383970783682</v>
      </c>
      <c r="R58" s="37">
        <f t="shared" si="1"/>
        <v>6.5330230807548698E-2</v>
      </c>
    </row>
    <row r="59" spans="2:18" x14ac:dyDescent="0.3">
      <c r="B59" s="38">
        <v>46</v>
      </c>
      <c r="C59" s="39">
        <v>705</v>
      </c>
      <c r="D59" s="39">
        <v>2</v>
      </c>
      <c r="E59" s="39">
        <v>38</v>
      </c>
      <c r="F59" s="39">
        <v>2</v>
      </c>
      <c r="G59" s="39">
        <v>1</v>
      </c>
      <c r="H59" s="39">
        <v>6</v>
      </c>
      <c r="I59" s="39">
        <v>1</v>
      </c>
      <c r="J59" s="39">
        <v>1</v>
      </c>
      <c r="K59" s="39">
        <v>0</v>
      </c>
      <c r="L59" s="39">
        <v>12</v>
      </c>
      <c r="M59" s="39">
        <v>4</v>
      </c>
      <c r="N59" s="40">
        <v>2</v>
      </c>
      <c r="O59">
        <v>0</v>
      </c>
      <c r="P59">
        <v>1</v>
      </c>
      <c r="Q59">
        <f t="shared" si="0"/>
        <v>-1.3511786081388819</v>
      </c>
      <c r="R59" s="37">
        <f t="shared" si="1"/>
        <v>0.20567775059131871</v>
      </c>
    </row>
    <row r="60" spans="2:18" x14ac:dyDescent="0.3">
      <c r="B60" s="41">
        <v>33</v>
      </c>
      <c r="C60" s="42">
        <v>924</v>
      </c>
      <c r="D60" s="42">
        <v>2</v>
      </c>
      <c r="E60" s="42">
        <v>39</v>
      </c>
      <c r="F60" s="42">
        <v>3</v>
      </c>
      <c r="G60" s="42">
        <v>2</v>
      </c>
      <c r="H60" s="42">
        <v>5</v>
      </c>
      <c r="I60" s="42">
        <v>4</v>
      </c>
      <c r="J60" s="42">
        <v>1</v>
      </c>
      <c r="K60" s="42">
        <v>0</v>
      </c>
      <c r="L60" s="42">
        <v>11</v>
      </c>
      <c r="M60" s="42">
        <v>4</v>
      </c>
      <c r="N60" s="43">
        <v>3</v>
      </c>
      <c r="O60">
        <v>0</v>
      </c>
      <c r="P60">
        <v>1</v>
      </c>
      <c r="Q60">
        <f t="shared" si="0"/>
        <v>-2.156669921363465</v>
      </c>
      <c r="R60" s="37">
        <f t="shared" si="1"/>
        <v>0.10370958703826749</v>
      </c>
    </row>
    <row r="61" spans="2:18" x14ac:dyDescent="0.3">
      <c r="B61" s="38">
        <v>44</v>
      </c>
      <c r="C61" s="39">
        <v>1459</v>
      </c>
      <c r="D61" s="39">
        <v>10</v>
      </c>
      <c r="E61" s="39">
        <v>40</v>
      </c>
      <c r="F61" s="39">
        <v>4</v>
      </c>
      <c r="G61" s="39">
        <v>2</v>
      </c>
      <c r="H61" s="39">
        <v>7</v>
      </c>
      <c r="I61" s="39">
        <v>4</v>
      </c>
      <c r="J61" s="39">
        <v>2</v>
      </c>
      <c r="K61" s="39">
        <v>1</v>
      </c>
      <c r="L61" s="39">
        <v>13</v>
      </c>
      <c r="M61" s="39">
        <v>4</v>
      </c>
      <c r="N61" s="40">
        <v>4</v>
      </c>
      <c r="O61">
        <v>0</v>
      </c>
      <c r="P61">
        <v>1</v>
      </c>
      <c r="Q61">
        <f t="shared" si="0"/>
        <v>-1.9068133534621468</v>
      </c>
      <c r="R61" s="37">
        <f t="shared" si="1"/>
        <v>0.12933927875540918</v>
      </c>
    </row>
    <row r="62" spans="2:18" x14ac:dyDescent="0.3">
      <c r="B62" s="41">
        <v>30</v>
      </c>
      <c r="C62" s="42">
        <v>125</v>
      </c>
      <c r="D62" s="42">
        <v>9</v>
      </c>
      <c r="E62" s="42">
        <v>41</v>
      </c>
      <c r="F62" s="42">
        <v>4</v>
      </c>
      <c r="G62" s="42">
        <v>2</v>
      </c>
      <c r="H62" s="42">
        <v>5</v>
      </c>
      <c r="I62" s="42">
        <v>3</v>
      </c>
      <c r="J62" s="42">
        <v>1</v>
      </c>
      <c r="K62" s="42">
        <v>0</v>
      </c>
      <c r="L62" s="42">
        <v>13</v>
      </c>
      <c r="M62" s="42">
        <v>1</v>
      </c>
      <c r="N62" s="43">
        <v>3</v>
      </c>
      <c r="O62">
        <v>0</v>
      </c>
      <c r="P62">
        <v>1</v>
      </c>
      <c r="Q62">
        <f t="shared" si="0"/>
        <v>-1.2821852514805792</v>
      </c>
      <c r="R62" s="37">
        <f t="shared" si="1"/>
        <v>0.21717847502881296</v>
      </c>
    </row>
    <row r="63" spans="2:18" x14ac:dyDescent="0.3">
      <c r="B63" s="38">
        <v>39</v>
      </c>
      <c r="C63" s="39">
        <v>895</v>
      </c>
      <c r="D63" s="39">
        <v>5</v>
      </c>
      <c r="E63" s="39">
        <v>42</v>
      </c>
      <c r="F63" s="39">
        <v>4</v>
      </c>
      <c r="G63" s="39">
        <v>2</v>
      </c>
      <c r="H63" s="39">
        <v>9</v>
      </c>
      <c r="I63" s="39">
        <v>4</v>
      </c>
      <c r="J63" s="39">
        <v>2</v>
      </c>
      <c r="K63" s="39">
        <v>0</v>
      </c>
      <c r="L63" s="39">
        <v>14</v>
      </c>
      <c r="M63" s="39">
        <v>3</v>
      </c>
      <c r="N63" s="40">
        <v>4</v>
      </c>
      <c r="O63">
        <v>1</v>
      </c>
      <c r="P63">
        <v>1</v>
      </c>
      <c r="Q63">
        <f t="shared" si="0"/>
        <v>-3.0530950629852511</v>
      </c>
      <c r="R63" s="37">
        <f t="shared" si="1"/>
        <v>4.5084038708933481E-2</v>
      </c>
    </row>
    <row r="64" spans="2:18" x14ac:dyDescent="0.3">
      <c r="B64" s="41">
        <v>24</v>
      </c>
      <c r="C64" s="42">
        <v>813</v>
      </c>
      <c r="D64" s="42">
        <v>1</v>
      </c>
      <c r="E64" s="42">
        <v>45</v>
      </c>
      <c r="F64" s="42">
        <v>2</v>
      </c>
      <c r="G64" s="42">
        <v>2</v>
      </c>
      <c r="H64" s="42">
        <v>4</v>
      </c>
      <c r="I64" s="42">
        <v>4</v>
      </c>
      <c r="J64" s="42">
        <v>2</v>
      </c>
      <c r="K64" s="42">
        <v>1</v>
      </c>
      <c r="L64" s="42">
        <v>15.375527426160337</v>
      </c>
      <c r="M64" s="42">
        <v>1</v>
      </c>
      <c r="N64" s="43">
        <v>2</v>
      </c>
      <c r="O64">
        <v>1</v>
      </c>
      <c r="P64">
        <v>1</v>
      </c>
      <c r="Q64">
        <f t="shared" si="0"/>
        <v>0.29582613068759711</v>
      </c>
      <c r="R64" s="37">
        <f t="shared" si="1"/>
        <v>0.57342186411767504</v>
      </c>
    </row>
    <row r="65" spans="2:18" x14ac:dyDescent="0.3">
      <c r="B65" s="38">
        <v>43</v>
      </c>
      <c r="C65" s="39">
        <v>773.53418803418799</v>
      </c>
      <c r="D65" s="39">
        <v>2</v>
      </c>
      <c r="E65" s="39">
        <v>46</v>
      </c>
      <c r="F65" s="39">
        <v>4</v>
      </c>
      <c r="G65" s="39">
        <v>1</v>
      </c>
      <c r="H65" s="39">
        <v>4</v>
      </c>
      <c r="I65" s="39">
        <v>3</v>
      </c>
      <c r="J65" s="39">
        <v>3</v>
      </c>
      <c r="K65" s="39">
        <v>0</v>
      </c>
      <c r="L65" s="39">
        <v>15.375527426160337</v>
      </c>
      <c r="M65" s="39">
        <v>4</v>
      </c>
      <c r="N65" s="40">
        <v>2</v>
      </c>
      <c r="O65">
        <v>0</v>
      </c>
      <c r="P65">
        <v>1</v>
      </c>
      <c r="Q65">
        <f t="shared" si="0"/>
        <v>-4.1903893930992719</v>
      </c>
      <c r="R65" s="37">
        <f t="shared" si="1"/>
        <v>1.4914575697050968E-2</v>
      </c>
    </row>
    <row r="66" spans="2:18" x14ac:dyDescent="0.3">
      <c r="B66" s="41">
        <v>50</v>
      </c>
      <c r="C66" s="42">
        <v>803.12121212121212</v>
      </c>
      <c r="D66" s="42">
        <v>3</v>
      </c>
      <c r="E66" s="42">
        <v>47</v>
      </c>
      <c r="F66" s="42">
        <v>1</v>
      </c>
      <c r="G66" s="42">
        <v>2</v>
      </c>
      <c r="H66" s="42">
        <v>9</v>
      </c>
      <c r="I66" s="42">
        <v>3</v>
      </c>
      <c r="J66" s="42">
        <v>2</v>
      </c>
      <c r="K66" s="42">
        <v>1</v>
      </c>
      <c r="L66" s="42">
        <v>14</v>
      </c>
      <c r="M66" s="42">
        <v>3</v>
      </c>
      <c r="N66" s="43">
        <v>3</v>
      </c>
      <c r="O66">
        <v>1</v>
      </c>
      <c r="P66">
        <v>1</v>
      </c>
      <c r="Q66">
        <f t="shared" si="0"/>
        <v>-0.33861301491835993</v>
      </c>
      <c r="R66" s="37">
        <f t="shared" si="1"/>
        <v>0.41614643161600795</v>
      </c>
    </row>
    <row r="67" spans="2:18" x14ac:dyDescent="0.3">
      <c r="B67" s="38">
        <v>35</v>
      </c>
      <c r="C67" s="39">
        <v>890</v>
      </c>
      <c r="D67" s="39">
        <v>2</v>
      </c>
      <c r="E67" s="39">
        <v>49</v>
      </c>
      <c r="F67" s="39">
        <v>4</v>
      </c>
      <c r="G67" s="39">
        <v>1</v>
      </c>
      <c r="H67" s="39">
        <v>9</v>
      </c>
      <c r="I67" s="39">
        <v>4</v>
      </c>
      <c r="J67" s="39">
        <v>2</v>
      </c>
      <c r="K67" s="39">
        <v>0</v>
      </c>
      <c r="L67" s="39">
        <v>13</v>
      </c>
      <c r="M67" s="39">
        <v>1</v>
      </c>
      <c r="N67" s="40">
        <v>3</v>
      </c>
      <c r="O67">
        <v>0</v>
      </c>
      <c r="P67">
        <v>1</v>
      </c>
      <c r="Q67">
        <f t="shared" si="0"/>
        <v>-2.6255820887668029</v>
      </c>
      <c r="R67" s="37">
        <f t="shared" si="1"/>
        <v>6.7510038009365725E-2</v>
      </c>
    </row>
    <row r="68" spans="2:18" x14ac:dyDescent="0.3">
      <c r="B68" s="41">
        <v>36</v>
      </c>
      <c r="C68" s="42">
        <v>852</v>
      </c>
      <c r="D68" s="42">
        <v>5</v>
      </c>
      <c r="E68" s="42">
        <v>51</v>
      </c>
      <c r="F68" s="42">
        <v>2</v>
      </c>
      <c r="G68" s="42">
        <v>1</v>
      </c>
      <c r="H68" s="42">
        <v>4</v>
      </c>
      <c r="I68" s="42">
        <v>1</v>
      </c>
      <c r="J68" s="42">
        <v>2</v>
      </c>
      <c r="K68" s="42">
        <v>1</v>
      </c>
      <c r="L68" s="42">
        <v>14</v>
      </c>
      <c r="M68" s="42">
        <v>4</v>
      </c>
      <c r="N68" s="43">
        <v>4</v>
      </c>
      <c r="O68">
        <v>0</v>
      </c>
      <c r="P68">
        <v>1</v>
      </c>
      <c r="Q68">
        <f t="shared" si="0"/>
        <v>-0.58776239567734345</v>
      </c>
      <c r="R68" s="37">
        <f t="shared" si="1"/>
        <v>0.35714842917806761</v>
      </c>
    </row>
    <row r="69" spans="2:18" x14ac:dyDescent="0.3">
      <c r="B69" s="38">
        <v>33</v>
      </c>
      <c r="C69" s="39">
        <v>1141</v>
      </c>
      <c r="D69" s="39">
        <v>1</v>
      </c>
      <c r="E69" s="39">
        <v>52</v>
      </c>
      <c r="F69" s="39">
        <v>3</v>
      </c>
      <c r="G69" s="39">
        <v>1</v>
      </c>
      <c r="H69" s="39">
        <v>8</v>
      </c>
      <c r="I69" s="39">
        <v>1</v>
      </c>
      <c r="J69" s="39">
        <v>2</v>
      </c>
      <c r="K69" s="39">
        <v>0</v>
      </c>
      <c r="L69" s="39">
        <v>19</v>
      </c>
      <c r="M69" s="39">
        <v>1</v>
      </c>
      <c r="N69" s="40">
        <v>3</v>
      </c>
      <c r="O69">
        <v>0</v>
      </c>
      <c r="P69">
        <v>1</v>
      </c>
      <c r="Q69">
        <f t="shared" si="0"/>
        <v>-1.2782951274043515</v>
      </c>
      <c r="R69" s="37">
        <f t="shared" si="1"/>
        <v>0.21784057035444188</v>
      </c>
    </row>
    <row r="70" spans="2:18" x14ac:dyDescent="0.3">
      <c r="B70" s="41">
        <v>35</v>
      </c>
      <c r="C70" s="42">
        <v>464</v>
      </c>
      <c r="D70" s="42">
        <v>4</v>
      </c>
      <c r="E70" s="42">
        <v>53</v>
      </c>
      <c r="F70" s="42">
        <v>3</v>
      </c>
      <c r="G70" s="42">
        <v>2</v>
      </c>
      <c r="H70" s="42">
        <v>5</v>
      </c>
      <c r="I70" s="42">
        <v>4</v>
      </c>
      <c r="J70" s="42">
        <v>3</v>
      </c>
      <c r="K70" s="42">
        <v>0</v>
      </c>
      <c r="L70" s="42">
        <v>12</v>
      </c>
      <c r="M70" s="42">
        <v>3</v>
      </c>
      <c r="N70" s="43">
        <v>3</v>
      </c>
      <c r="O70">
        <v>0</v>
      </c>
      <c r="P70">
        <v>1</v>
      </c>
      <c r="Q70">
        <f t="shared" si="0"/>
        <v>-3.399411302768073</v>
      </c>
      <c r="R70" s="37">
        <f t="shared" si="1"/>
        <v>3.2313868006220249E-2</v>
      </c>
    </row>
    <row r="71" spans="2:18" x14ac:dyDescent="0.3">
      <c r="B71" s="38">
        <v>27</v>
      </c>
      <c r="C71" s="39">
        <v>1240</v>
      </c>
      <c r="D71" s="39">
        <v>2</v>
      </c>
      <c r="E71" s="39">
        <v>54</v>
      </c>
      <c r="F71" s="39">
        <v>4</v>
      </c>
      <c r="G71" s="39">
        <v>1</v>
      </c>
      <c r="H71" s="39">
        <v>5</v>
      </c>
      <c r="I71" s="39">
        <v>1</v>
      </c>
      <c r="J71" s="39">
        <v>3</v>
      </c>
      <c r="K71" s="39">
        <v>0</v>
      </c>
      <c r="L71" s="39">
        <v>13</v>
      </c>
      <c r="M71" s="39">
        <v>4</v>
      </c>
      <c r="N71" s="40">
        <v>3</v>
      </c>
      <c r="O71">
        <v>0</v>
      </c>
      <c r="P71">
        <v>1</v>
      </c>
      <c r="Q71">
        <f t="shared" si="0"/>
        <v>-2.8294195148771553</v>
      </c>
      <c r="R71" s="37">
        <f t="shared" si="1"/>
        <v>5.5754950463790344E-2</v>
      </c>
    </row>
    <row r="72" spans="2:18" x14ac:dyDescent="0.3">
      <c r="B72" s="41">
        <v>26</v>
      </c>
      <c r="C72" s="42">
        <v>1357</v>
      </c>
      <c r="D72" s="42">
        <v>25</v>
      </c>
      <c r="E72" s="42">
        <v>55</v>
      </c>
      <c r="F72" s="42">
        <v>1</v>
      </c>
      <c r="G72" s="42">
        <v>2</v>
      </c>
      <c r="H72" s="42">
        <v>5</v>
      </c>
      <c r="I72" s="42">
        <v>3</v>
      </c>
      <c r="J72" s="42">
        <v>1</v>
      </c>
      <c r="K72" s="42">
        <v>0</v>
      </c>
      <c r="L72" s="42">
        <v>12</v>
      </c>
      <c r="M72" s="42">
        <v>3</v>
      </c>
      <c r="N72" s="43">
        <v>2</v>
      </c>
      <c r="O72">
        <v>1</v>
      </c>
      <c r="P72">
        <v>1</v>
      </c>
      <c r="Q72">
        <f t="shared" si="0"/>
        <v>0.39734823298965516</v>
      </c>
      <c r="R72" s="37">
        <f t="shared" si="1"/>
        <v>0.59805037819189022</v>
      </c>
    </row>
    <row r="73" spans="2:18" x14ac:dyDescent="0.3">
      <c r="B73" s="38">
        <v>27</v>
      </c>
      <c r="C73" s="39">
        <v>994</v>
      </c>
      <c r="D73" s="39">
        <v>8</v>
      </c>
      <c r="E73" s="39">
        <v>56</v>
      </c>
      <c r="F73" s="39">
        <v>4</v>
      </c>
      <c r="G73" s="39">
        <v>2</v>
      </c>
      <c r="H73" s="39">
        <v>8</v>
      </c>
      <c r="I73" s="39">
        <v>3</v>
      </c>
      <c r="J73" s="39">
        <v>1</v>
      </c>
      <c r="K73" s="39">
        <v>0</v>
      </c>
      <c r="L73" s="39">
        <v>15</v>
      </c>
      <c r="M73" s="39">
        <v>4</v>
      </c>
      <c r="N73" s="40">
        <v>3</v>
      </c>
      <c r="O73">
        <v>0</v>
      </c>
      <c r="P73">
        <v>1</v>
      </c>
      <c r="Q73">
        <f t="shared" si="0"/>
        <v>-1.2957099283076796</v>
      </c>
      <c r="R73" s="37">
        <f t="shared" si="1"/>
        <v>0.21488791434418533</v>
      </c>
    </row>
    <row r="74" spans="2:18" x14ac:dyDescent="0.3">
      <c r="B74" s="41">
        <v>30</v>
      </c>
      <c r="C74" s="42">
        <v>721</v>
      </c>
      <c r="D74" s="42">
        <v>1</v>
      </c>
      <c r="E74" s="42">
        <v>57</v>
      </c>
      <c r="F74" s="42">
        <v>3</v>
      </c>
      <c r="G74" s="42">
        <v>1</v>
      </c>
      <c r="H74" s="42">
        <v>5</v>
      </c>
      <c r="I74" s="42">
        <v>4</v>
      </c>
      <c r="J74" s="42">
        <v>1</v>
      </c>
      <c r="K74" s="42">
        <v>0</v>
      </c>
      <c r="L74" s="42">
        <v>23</v>
      </c>
      <c r="M74" s="42">
        <v>4</v>
      </c>
      <c r="N74" s="43">
        <v>3</v>
      </c>
      <c r="O74">
        <v>0</v>
      </c>
      <c r="P74">
        <v>1</v>
      </c>
      <c r="Q74">
        <f t="shared" si="0"/>
        <v>-2.3549774255052838</v>
      </c>
      <c r="R74" s="37">
        <f t="shared" si="1"/>
        <v>8.6670952470843748E-2</v>
      </c>
    </row>
    <row r="75" spans="2:18" x14ac:dyDescent="0.3">
      <c r="B75" s="38">
        <v>41</v>
      </c>
      <c r="C75" s="39">
        <v>1360</v>
      </c>
      <c r="D75" s="39">
        <v>12</v>
      </c>
      <c r="E75" s="39">
        <v>58</v>
      </c>
      <c r="F75" s="39">
        <v>2</v>
      </c>
      <c r="G75" s="39">
        <v>1</v>
      </c>
      <c r="H75" s="39">
        <v>1</v>
      </c>
      <c r="I75" s="39">
        <v>3</v>
      </c>
      <c r="J75" s="39">
        <v>2</v>
      </c>
      <c r="K75" s="39">
        <v>0</v>
      </c>
      <c r="L75" s="39">
        <v>12</v>
      </c>
      <c r="M75" s="39">
        <v>4</v>
      </c>
      <c r="N75" s="40">
        <v>3</v>
      </c>
      <c r="O75">
        <v>1</v>
      </c>
      <c r="P75">
        <v>1</v>
      </c>
      <c r="Q75">
        <f t="shared" si="0"/>
        <v>-3.0766646328161742</v>
      </c>
      <c r="R75" s="37">
        <f t="shared" si="1"/>
        <v>4.4080144524948447E-2</v>
      </c>
    </row>
    <row r="76" spans="2:18" x14ac:dyDescent="0.3">
      <c r="B76" s="41">
        <v>34</v>
      </c>
      <c r="C76" s="42">
        <v>1065</v>
      </c>
      <c r="D76" s="42">
        <v>23</v>
      </c>
      <c r="E76" s="42">
        <v>60</v>
      </c>
      <c r="F76" s="42">
        <v>2</v>
      </c>
      <c r="G76" s="42">
        <v>2</v>
      </c>
      <c r="H76" s="42">
        <v>8</v>
      </c>
      <c r="I76" s="42">
        <v>3</v>
      </c>
      <c r="J76" s="42">
        <v>1</v>
      </c>
      <c r="K76" s="42">
        <v>0</v>
      </c>
      <c r="L76" s="42">
        <v>20</v>
      </c>
      <c r="M76" s="42">
        <v>3</v>
      </c>
      <c r="N76" s="43">
        <v>3</v>
      </c>
      <c r="O76">
        <v>0</v>
      </c>
      <c r="P76">
        <v>1</v>
      </c>
      <c r="Q76">
        <f t="shared" si="0"/>
        <v>-0.35883544849125792</v>
      </c>
      <c r="R76" s="37">
        <f t="shared" si="1"/>
        <v>0.4112415002250483</v>
      </c>
    </row>
    <row r="77" spans="2:18" x14ac:dyDescent="0.3">
      <c r="B77" s="38">
        <v>37</v>
      </c>
      <c r="C77" s="39">
        <v>408</v>
      </c>
      <c r="D77" s="39">
        <v>19</v>
      </c>
      <c r="E77" s="39">
        <v>61</v>
      </c>
      <c r="F77" s="39">
        <v>2</v>
      </c>
      <c r="G77" s="39">
        <v>2</v>
      </c>
      <c r="H77" s="39">
        <v>4</v>
      </c>
      <c r="I77" s="39">
        <v>2</v>
      </c>
      <c r="J77" s="39">
        <v>2</v>
      </c>
      <c r="K77" s="39">
        <v>0</v>
      </c>
      <c r="L77" s="39">
        <v>21</v>
      </c>
      <c r="M77" s="39">
        <v>1</v>
      </c>
      <c r="N77" s="40">
        <v>3</v>
      </c>
      <c r="O77">
        <v>0</v>
      </c>
      <c r="P77">
        <v>1</v>
      </c>
      <c r="Q77">
        <f t="shared" si="0"/>
        <v>-1.1163524911906397</v>
      </c>
      <c r="R77" s="37">
        <f t="shared" si="1"/>
        <v>0.24668848560910286</v>
      </c>
    </row>
    <row r="78" spans="2:18" x14ac:dyDescent="0.3">
      <c r="B78" s="41">
        <v>46</v>
      </c>
      <c r="C78" s="42">
        <v>787.54826254826253</v>
      </c>
      <c r="D78" s="42">
        <v>5</v>
      </c>
      <c r="E78" s="42">
        <v>62</v>
      </c>
      <c r="F78" s="42">
        <v>1</v>
      </c>
      <c r="G78" s="42">
        <v>2</v>
      </c>
      <c r="H78" s="42">
        <v>8</v>
      </c>
      <c r="I78" s="42">
        <v>4</v>
      </c>
      <c r="J78" s="42">
        <v>1</v>
      </c>
      <c r="K78" s="42">
        <v>1</v>
      </c>
      <c r="L78" s="42">
        <v>21</v>
      </c>
      <c r="M78" s="42">
        <v>3</v>
      </c>
      <c r="N78" s="43">
        <v>3</v>
      </c>
      <c r="O78">
        <v>0</v>
      </c>
      <c r="P78">
        <v>1</v>
      </c>
      <c r="Q78">
        <f t="shared" si="0"/>
        <v>0.14224581376560641</v>
      </c>
      <c r="R78" s="37">
        <f t="shared" si="1"/>
        <v>0.53550161236344662</v>
      </c>
    </row>
    <row r="79" spans="2:18" x14ac:dyDescent="0.3">
      <c r="B79" s="38">
        <v>35</v>
      </c>
      <c r="C79" s="39">
        <v>1229</v>
      </c>
      <c r="D79" s="39">
        <v>8</v>
      </c>
      <c r="E79" s="39">
        <v>63</v>
      </c>
      <c r="F79" s="39">
        <v>4</v>
      </c>
      <c r="G79" s="39">
        <v>2</v>
      </c>
      <c r="H79" s="39">
        <v>5</v>
      </c>
      <c r="I79" s="39">
        <v>4</v>
      </c>
      <c r="J79" s="39">
        <v>2</v>
      </c>
      <c r="K79" s="39">
        <v>0</v>
      </c>
      <c r="L79" s="39">
        <v>19</v>
      </c>
      <c r="M79" s="39">
        <v>4</v>
      </c>
      <c r="N79" s="40">
        <v>3</v>
      </c>
      <c r="O79">
        <v>0</v>
      </c>
      <c r="P79">
        <v>1</v>
      </c>
      <c r="Q79">
        <f t="shared" si="0"/>
        <v>-3.1102372696895046</v>
      </c>
      <c r="R79" s="37">
        <f t="shared" si="1"/>
        <v>4.2686947194468111E-2</v>
      </c>
    </row>
    <row r="80" spans="2:18" x14ac:dyDescent="0.3">
      <c r="B80" s="41">
        <v>48</v>
      </c>
      <c r="C80" s="42">
        <v>626</v>
      </c>
      <c r="D80" s="42">
        <v>1</v>
      </c>
      <c r="E80" s="42">
        <v>64</v>
      </c>
      <c r="F80" s="42">
        <v>1</v>
      </c>
      <c r="G80" s="42">
        <v>2</v>
      </c>
      <c r="H80" s="42">
        <v>5</v>
      </c>
      <c r="I80" s="42">
        <v>3</v>
      </c>
      <c r="J80" s="42">
        <v>1</v>
      </c>
      <c r="K80" s="42">
        <v>1</v>
      </c>
      <c r="L80" s="42">
        <v>13</v>
      </c>
      <c r="M80" s="42">
        <v>4</v>
      </c>
      <c r="N80" s="43">
        <v>3</v>
      </c>
      <c r="O80">
        <v>1</v>
      </c>
      <c r="P80">
        <v>1</v>
      </c>
      <c r="Q80">
        <f t="shared" si="0"/>
        <v>-0.26317863748881409</v>
      </c>
      <c r="R80" s="37">
        <f t="shared" si="1"/>
        <v>0.434582489859341</v>
      </c>
    </row>
    <row r="81" spans="2:18" x14ac:dyDescent="0.3">
      <c r="B81" s="38">
        <v>28</v>
      </c>
      <c r="C81" s="39">
        <v>776.33181818181822</v>
      </c>
      <c r="D81" s="39">
        <v>5</v>
      </c>
      <c r="E81" s="39">
        <v>65</v>
      </c>
      <c r="F81" s="39">
        <v>3</v>
      </c>
      <c r="G81" s="39">
        <v>2</v>
      </c>
      <c r="H81" s="39">
        <v>5</v>
      </c>
      <c r="I81" s="39">
        <v>3</v>
      </c>
      <c r="J81" s="39">
        <v>1</v>
      </c>
      <c r="K81" s="39">
        <v>1</v>
      </c>
      <c r="L81" s="39">
        <v>13</v>
      </c>
      <c r="M81" s="39">
        <v>3</v>
      </c>
      <c r="N81" s="40">
        <v>2</v>
      </c>
      <c r="O81">
        <v>1</v>
      </c>
      <c r="P81">
        <v>1</v>
      </c>
      <c r="Q81">
        <f t="shared" si="0"/>
        <v>0.67836779682599024</v>
      </c>
      <c r="R81" s="37">
        <f t="shared" si="1"/>
        <v>0.66337430926362517</v>
      </c>
    </row>
    <row r="82" spans="2:18" x14ac:dyDescent="0.3">
      <c r="B82" s="41">
        <v>44</v>
      </c>
      <c r="C82" s="42">
        <v>1488</v>
      </c>
      <c r="D82" s="42">
        <v>1</v>
      </c>
      <c r="E82" s="42">
        <v>68</v>
      </c>
      <c r="F82" s="42">
        <v>2</v>
      </c>
      <c r="G82" s="42">
        <v>1</v>
      </c>
      <c r="H82" s="42">
        <v>8</v>
      </c>
      <c r="I82" s="42">
        <v>1</v>
      </c>
      <c r="J82" s="42">
        <v>3</v>
      </c>
      <c r="K82" s="42">
        <v>1</v>
      </c>
      <c r="L82" s="42">
        <v>21</v>
      </c>
      <c r="M82" s="42">
        <v>3</v>
      </c>
      <c r="N82" s="43">
        <v>2</v>
      </c>
      <c r="O82">
        <v>0</v>
      </c>
      <c r="P82">
        <v>1</v>
      </c>
      <c r="Q82">
        <f t="shared" si="0"/>
        <v>-0.56196655054098121</v>
      </c>
      <c r="R82" s="37">
        <f t="shared" si="1"/>
        <v>0.36309256008405988</v>
      </c>
    </row>
    <row r="83" spans="2:18" x14ac:dyDescent="0.3">
      <c r="B83" s="38">
        <v>35</v>
      </c>
      <c r="C83" s="39">
        <v>1097</v>
      </c>
      <c r="D83" s="39">
        <v>11</v>
      </c>
      <c r="E83" s="39">
        <v>70</v>
      </c>
      <c r="F83" s="39">
        <v>3</v>
      </c>
      <c r="G83" s="39">
        <v>2</v>
      </c>
      <c r="H83" s="39">
        <v>7</v>
      </c>
      <c r="I83" s="39">
        <v>1</v>
      </c>
      <c r="J83" s="39">
        <v>2</v>
      </c>
      <c r="K83" s="39">
        <v>1</v>
      </c>
      <c r="L83" s="39">
        <v>13</v>
      </c>
      <c r="M83" s="39">
        <v>3</v>
      </c>
      <c r="N83" s="40">
        <v>3</v>
      </c>
      <c r="O83">
        <v>0</v>
      </c>
      <c r="P83">
        <v>1</v>
      </c>
      <c r="Q83">
        <f t="shared" si="0"/>
        <v>0.45234817096704605</v>
      </c>
      <c r="R83" s="37">
        <f t="shared" si="1"/>
        <v>0.61119738737140517</v>
      </c>
    </row>
    <row r="84" spans="2:18" x14ac:dyDescent="0.3">
      <c r="B84" s="41">
        <v>26</v>
      </c>
      <c r="C84" s="42">
        <v>1443</v>
      </c>
      <c r="D84" s="42">
        <v>23</v>
      </c>
      <c r="E84" s="42">
        <v>72</v>
      </c>
      <c r="F84" s="42">
        <v>3</v>
      </c>
      <c r="G84" s="42">
        <v>1</v>
      </c>
      <c r="H84" s="42">
        <v>8</v>
      </c>
      <c r="I84" s="42">
        <v>4</v>
      </c>
      <c r="J84" s="42">
        <v>2</v>
      </c>
      <c r="K84" s="42">
        <v>1</v>
      </c>
      <c r="L84" s="42">
        <v>19</v>
      </c>
      <c r="M84" s="42">
        <v>3</v>
      </c>
      <c r="N84" s="43">
        <v>2</v>
      </c>
      <c r="O84">
        <v>0</v>
      </c>
      <c r="P84">
        <v>1</v>
      </c>
      <c r="Q84">
        <f t="shared" si="0"/>
        <v>0.32372184881915089</v>
      </c>
      <c r="R84" s="37">
        <f t="shared" si="1"/>
        <v>0.58023102647026159</v>
      </c>
    </row>
    <row r="85" spans="2:18" x14ac:dyDescent="0.3">
      <c r="B85" s="38">
        <v>33</v>
      </c>
      <c r="C85" s="39">
        <v>515</v>
      </c>
      <c r="D85" s="39">
        <v>1</v>
      </c>
      <c r="E85" s="39">
        <v>73</v>
      </c>
      <c r="F85" s="39">
        <v>1</v>
      </c>
      <c r="G85" s="39">
        <v>1</v>
      </c>
      <c r="H85" s="39">
        <v>1</v>
      </c>
      <c r="I85" s="39">
        <v>4</v>
      </c>
      <c r="J85" s="39">
        <v>1</v>
      </c>
      <c r="K85" s="39">
        <v>1</v>
      </c>
      <c r="L85" s="39">
        <v>12</v>
      </c>
      <c r="M85" s="39">
        <v>3</v>
      </c>
      <c r="N85" s="40">
        <v>3</v>
      </c>
      <c r="O85">
        <v>0</v>
      </c>
      <c r="P85">
        <v>1</v>
      </c>
      <c r="Q85">
        <f t="shared" si="0"/>
        <v>-0.46979322967218939</v>
      </c>
      <c r="R85" s="37">
        <f t="shared" si="1"/>
        <v>0.38466518453981963</v>
      </c>
    </row>
    <row r="86" spans="2:18" x14ac:dyDescent="0.3">
      <c r="B86" s="41">
        <v>35</v>
      </c>
      <c r="C86" s="42">
        <v>853</v>
      </c>
      <c r="D86" s="42">
        <v>18</v>
      </c>
      <c r="E86" s="42">
        <v>74</v>
      </c>
      <c r="F86" s="42">
        <v>2</v>
      </c>
      <c r="G86" s="42">
        <v>2</v>
      </c>
      <c r="H86" s="42">
        <v>8</v>
      </c>
      <c r="I86" s="42">
        <v>1</v>
      </c>
      <c r="J86" s="42">
        <v>2</v>
      </c>
      <c r="K86" s="42">
        <v>0</v>
      </c>
      <c r="L86" s="42">
        <v>22</v>
      </c>
      <c r="M86" s="42">
        <v>4</v>
      </c>
      <c r="N86" s="43">
        <v>2</v>
      </c>
      <c r="O86">
        <v>0</v>
      </c>
      <c r="P86">
        <v>1</v>
      </c>
      <c r="Q86">
        <f t="shared" si="0"/>
        <v>-0.41459118697634567</v>
      </c>
      <c r="R86" s="37">
        <f t="shared" si="1"/>
        <v>0.39781175327024088</v>
      </c>
    </row>
    <row r="87" spans="2:18" x14ac:dyDescent="0.3">
      <c r="B87" s="38">
        <v>35</v>
      </c>
      <c r="C87" s="39">
        <v>1142</v>
      </c>
      <c r="D87" s="39">
        <v>23</v>
      </c>
      <c r="E87" s="39">
        <v>75</v>
      </c>
      <c r="F87" s="39">
        <v>3</v>
      </c>
      <c r="G87" s="39">
        <v>1</v>
      </c>
      <c r="H87" s="39">
        <v>5</v>
      </c>
      <c r="I87" s="39">
        <v>1</v>
      </c>
      <c r="J87" s="39">
        <v>2</v>
      </c>
      <c r="K87" s="39">
        <v>1</v>
      </c>
      <c r="L87" s="39">
        <v>15</v>
      </c>
      <c r="M87" s="39">
        <v>3</v>
      </c>
      <c r="N87" s="40">
        <v>3</v>
      </c>
      <c r="O87">
        <v>0</v>
      </c>
      <c r="P87">
        <v>1</v>
      </c>
      <c r="Q87">
        <f t="shared" si="0"/>
        <v>0.24140544818177689</v>
      </c>
      <c r="R87" s="37">
        <f t="shared" si="1"/>
        <v>0.56005997075623071</v>
      </c>
    </row>
    <row r="88" spans="2:18" x14ac:dyDescent="0.3">
      <c r="B88" s="41">
        <v>31</v>
      </c>
      <c r="C88" s="42">
        <v>655</v>
      </c>
      <c r="D88" s="42">
        <v>7</v>
      </c>
      <c r="E88" s="42">
        <v>76</v>
      </c>
      <c r="F88" s="42">
        <v>4</v>
      </c>
      <c r="G88" s="42">
        <v>2</v>
      </c>
      <c r="H88" s="42">
        <v>5</v>
      </c>
      <c r="I88" s="42">
        <v>4</v>
      </c>
      <c r="J88" s="42">
        <v>3</v>
      </c>
      <c r="K88" s="42">
        <v>0</v>
      </c>
      <c r="L88" s="42">
        <v>22</v>
      </c>
      <c r="M88" s="42">
        <v>4</v>
      </c>
      <c r="N88" s="43">
        <v>2</v>
      </c>
      <c r="O88">
        <v>0</v>
      </c>
      <c r="P88">
        <v>1</v>
      </c>
      <c r="Q88">
        <f t="shared" si="0"/>
        <v>-3.3165832904366881</v>
      </c>
      <c r="R88" s="37">
        <f t="shared" si="1"/>
        <v>3.5006645819414615E-2</v>
      </c>
    </row>
    <row r="89" spans="2:18" x14ac:dyDescent="0.3">
      <c r="B89" s="38">
        <v>37</v>
      </c>
      <c r="C89" s="39">
        <v>1115</v>
      </c>
      <c r="D89" s="39">
        <v>1</v>
      </c>
      <c r="E89" s="39">
        <v>77</v>
      </c>
      <c r="F89" s="39">
        <v>1</v>
      </c>
      <c r="G89" s="39">
        <v>2</v>
      </c>
      <c r="H89" s="39">
        <v>3</v>
      </c>
      <c r="I89" s="39">
        <v>3</v>
      </c>
      <c r="J89" s="39">
        <v>3</v>
      </c>
      <c r="K89" s="39">
        <v>0</v>
      </c>
      <c r="L89" s="39">
        <v>18</v>
      </c>
      <c r="M89" s="39">
        <v>3</v>
      </c>
      <c r="N89" s="40">
        <v>4</v>
      </c>
      <c r="O89">
        <v>0</v>
      </c>
      <c r="P89">
        <v>1</v>
      </c>
      <c r="Q89">
        <f t="shared" si="0"/>
        <v>-3.0936925222209388</v>
      </c>
      <c r="R89" s="37">
        <f t="shared" si="1"/>
        <v>4.3368183304011314E-2</v>
      </c>
    </row>
    <row r="90" spans="2:18" x14ac:dyDescent="0.3">
      <c r="B90" s="41">
        <v>32</v>
      </c>
      <c r="C90" s="42">
        <v>427</v>
      </c>
      <c r="D90" s="42">
        <v>1</v>
      </c>
      <c r="E90" s="42">
        <v>78</v>
      </c>
      <c r="F90" s="42">
        <v>1</v>
      </c>
      <c r="G90" s="42">
        <v>2</v>
      </c>
      <c r="H90" s="42">
        <v>3</v>
      </c>
      <c r="I90" s="42">
        <v>4</v>
      </c>
      <c r="J90" s="42">
        <v>2</v>
      </c>
      <c r="K90" s="42">
        <v>1</v>
      </c>
      <c r="L90" s="42">
        <v>22</v>
      </c>
      <c r="M90" s="42">
        <v>2</v>
      </c>
      <c r="N90" s="43">
        <v>3</v>
      </c>
      <c r="O90">
        <v>0</v>
      </c>
      <c r="P90">
        <v>1</v>
      </c>
      <c r="Q90">
        <f t="shared" si="0"/>
        <v>-0.36437063531159231</v>
      </c>
      <c r="R90" s="37">
        <f t="shared" si="1"/>
        <v>0.40990197163989989</v>
      </c>
    </row>
    <row r="91" spans="2:18" x14ac:dyDescent="0.3">
      <c r="B91" s="38">
        <v>38</v>
      </c>
      <c r="C91" s="39">
        <v>776.33181818181822</v>
      </c>
      <c r="D91" s="39">
        <v>29</v>
      </c>
      <c r="E91" s="39">
        <v>79</v>
      </c>
      <c r="F91" s="39">
        <v>4</v>
      </c>
      <c r="G91" s="39">
        <v>1</v>
      </c>
      <c r="H91" s="39">
        <v>5</v>
      </c>
      <c r="I91" s="39">
        <v>4</v>
      </c>
      <c r="J91" s="39">
        <v>1</v>
      </c>
      <c r="K91" s="39">
        <v>0</v>
      </c>
      <c r="L91" s="39">
        <v>11</v>
      </c>
      <c r="M91" s="39">
        <v>4</v>
      </c>
      <c r="N91" s="40">
        <v>3</v>
      </c>
      <c r="O91">
        <v>0</v>
      </c>
      <c r="P91">
        <v>1</v>
      </c>
      <c r="Q91">
        <f t="shared" si="0"/>
        <v>-2.2854708075257073</v>
      </c>
      <c r="R91" s="37">
        <f t="shared" si="1"/>
        <v>9.2333432139589333E-2</v>
      </c>
    </row>
    <row r="92" spans="2:18" x14ac:dyDescent="0.3">
      <c r="B92" s="41">
        <v>50</v>
      </c>
      <c r="C92" s="42">
        <v>989</v>
      </c>
      <c r="D92" s="42">
        <v>7</v>
      </c>
      <c r="E92" s="42">
        <v>80</v>
      </c>
      <c r="F92" s="42">
        <v>2</v>
      </c>
      <c r="G92" s="42">
        <v>1</v>
      </c>
      <c r="H92" s="42">
        <v>1</v>
      </c>
      <c r="I92" s="42">
        <v>3</v>
      </c>
      <c r="J92" s="42">
        <v>3</v>
      </c>
      <c r="K92" s="42">
        <v>1</v>
      </c>
      <c r="L92" s="42">
        <v>12</v>
      </c>
      <c r="M92" s="42">
        <v>4</v>
      </c>
      <c r="N92" s="43">
        <v>2</v>
      </c>
      <c r="O92">
        <v>0</v>
      </c>
      <c r="P92">
        <v>1</v>
      </c>
      <c r="Q92">
        <f t="shared" si="0"/>
        <v>-2.4127827822662362</v>
      </c>
      <c r="R92" s="37">
        <f t="shared" si="1"/>
        <v>8.220312473113596E-2</v>
      </c>
    </row>
    <row r="93" spans="2:18" x14ac:dyDescent="0.3">
      <c r="B93" s="38">
        <v>59</v>
      </c>
      <c r="C93" s="39">
        <v>1435</v>
      </c>
      <c r="D93" s="39">
        <v>25</v>
      </c>
      <c r="E93" s="39">
        <v>81</v>
      </c>
      <c r="F93" s="39">
        <v>1</v>
      </c>
      <c r="G93" s="39">
        <v>1</v>
      </c>
      <c r="H93" s="39">
        <v>8</v>
      </c>
      <c r="I93" s="39">
        <v>1</v>
      </c>
      <c r="J93" s="39">
        <v>1</v>
      </c>
      <c r="K93" s="39">
        <v>0</v>
      </c>
      <c r="L93" s="39">
        <v>11</v>
      </c>
      <c r="M93" s="39">
        <v>4</v>
      </c>
      <c r="N93" s="40">
        <v>2</v>
      </c>
      <c r="O93">
        <v>0</v>
      </c>
      <c r="P93">
        <v>1</v>
      </c>
      <c r="Q93">
        <f t="shared" si="0"/>
        <v>-0.76074196887950807</v>
      </c>
      <c r="R93" s="37">
        <f t="shared" si="1"/>
        <v>0.31848519841720796</v>
      </c>
    </row>
    <row r="94" spans="2:18" x14ac:dyDescent="0.3">
      <c r="B94" s="41">
        <v>36</v>
      </c>
      <c r="C94" s="42">
        <v>1223</v>
      </c>
      <c r="D94" s="42">
        <v>8</v>
      </c>
      <c r="E94" s="42">
        <v>83</v>
      </c>
      <c r="F94" s="42">
        <v>3</v>
      </c>
      <c r="G94" s="42">
        <v>1</v>
      </c>
      <c r="H94" s="42">
        <v>7</v>
      </c>
      <c r="I94" s="42">
        <v>3</v>
      </c>
      <c r="J94" s="42">
        <v>3</v>
      </c>
      <c r="K94" s="42">
        <v>0</v>
      </c>
      <c r="L94" s="42">
        <v>15.69811320754717</v>
      </c>
      <c r="M94" s="42">
        <v>2</v>
      </c>
      <c r="N94" s="43">
        <v>3</v>
      </c>
      <c r="O94">
        <v>0</v>
      </c>
      <c r="P94">
        <v>1</v>
      </c>
      <c r="Q94">
        <f t="shared" si="0"/>
        <v>-2.8984061473380431</v>
      </c>
      <c r="R94" s="37">
        <f t="shared" si="1"/>
        <v>5.2232409167601822E-2</v>
      </c>
    </row>
    <row r="95" spans="2:18" x14ac:dyDescent="0.3">
      <c r="B95" s="38">
        <v>55</v>
      </c>
      <c r="C95" s="39">
        <v>836</v>
      </c>
      <c r="D95" s="39">
        <v>8</v>
      </c>
      <c r="E95" s="39">
        <v>84</v>
      </c>
      <c r="F95" s="39">
        <v>4</v>
      </c>
      <c r="G95" s="39">
        <v>1</v>
      </c>
      <c r="H95" s="39">
        <v>6</v>
      </c>
      <c r="I95" s="39">
        <v>3</v>
      </c>
      <c r="J95" s="39">
        <v>3</v>
      </c>
      <c r="K95" s="39">
        <v>1</v>
      </c>
      <c r="L95" s="39">
        <v>15.049382716049383</v>
      </c>
      <c r="M95" s="39">
        <v>3</v>
      </c>
      <c r="N95" s="40">
        <v>3</v>
      </c>
      <c r="O95">
        <v>0</v>
      </c>
      <c r="P95">
        <v>1</v>
      </c>
      <c r="Q95">
        <f t="shared" ref="Q95:Q158" si="2">SUMPRODUCT($B$27:$P$27,B95:P95)</f>
        <v>-2.8569566778996163</v>
      </c>
      <c r="R95" s="37">
        <f t="shared" ref="R95:R158" si="3">EXP(Q95)/(1+EXP(Q95))</f>
        <v>5.4322829713064173E-2</v>
      </c>
    </row>
    <row r="96" spans="2:18" x14ac:dyDescent="0.3">
      <c r="B96" s="41">
        <v>36</v>
      </c>
      <c r="C96" s="42">
        <v>1195</v>
      </c>
      <c r="D96" s="42">
        <v>11</v>
      </c>
      <c r="E96" s="42">
        <v>85</v>
      </c>
      <c r="F96" s="42">
        <v>2</v>
      </c>
      <c r="G96" s="42">
        <v>2</v>
      </c>
      <c r="H96" s="42">
        <v>3</v>
      </c>
      <c r="I96" s="42">
        <v>2</v>
      </c>
      <c r="J96" s="42">
        <v>1</v>
      </c>
      <c r="K96" s="42">
        <v>0</v>
      </c>
      <c r="L96" s="42">
        <v>15.345132743362832</v>
      </c>
      <c r="M96" s="42">
        <v>3</v>
      </c>
      <c r="N96" s="43">
        <v>3</v>
      </c>
      <c r="O96">
        <v>0</v>
      </c>
      <c r="P96">
        <v>1</v>
      </c>
      <c r="Q96">
        <f t="shared" si="2"/>
        <v>-1.07637917992643</v>
      </c>
      <c r="R96" s="37">
        <f t="shared" si="3"/>
        <v>0.2541918345965512</v>
      </c>
    </row>
    <row r="97" spans="2:18" x14ac:dyDescent="0.3">
      <c r="B97" s="38">
        <v>45</v>
      </c>
      <c r="C97" s="39">
        <v>1339</v>
      </c>
      <c r="D97" s="39">
        <v>7</v>
      </c>
      <c r="E97" s="39">
        <v>86</v>
      </c>
      <c r="F97" s="39">
        <v>2</v>
      </c>
      <c r="G97" s="39">
        <v>2</v>
      </c>
      <c r="H97" s="39">
        <v>4</v>
      </c>
      <c r="I97" s="39">
        <v>1</v>
      </c>
      <c r="J97" s="39">
        <v>3</v>
      </c>
      <c r="K97" s="39">
        <v>0</v>
      </c>
      <c r="L97" s="39">
        <v>15.375527426160337</v>
      </c>
      <c r="M97" s="39">
        <v>3</v>
      </c>
      <c r="N97" s="40">
        <v>3</v>
      </c>
      <c r="O97">
        <v>0</v>
      </c>
      <c r="P97">
        <v>1</v>
      </c>
      <c r="Q97">
        <f t="shared" si="2"/>
        <v>-2.5612085247856791</v>
      </c>
      <c r="R97" s="37">
        <f t="shared" si="3"/>
        <v>7.1677086013819419E-2</v>
      </c>
    </row>
    <row r="98" spans="2:18" x14ac:dyDescent="0.3">
      <c r="B98" s="41">
        <v>35</v>
      </c>
      <c r="C98" s="42">
        <v>664</v>
      </c>
      <c r="D98" s="42">
        <v>1</v>
      </c>
      <c r="E98" s="42">
        <v>88</v>
      </c>
      <c r="F98" s="42">
        <v>2</v>
      </c>
      <c r="G98" s="42">
        <v>2</v>
      </c>
      <c r="H98" s="42">
        <v>4</v>
      </c>
      <c r="I98" s="42">
        <v>1</v>
      </c>
      <c r="J98" s="42">
        <v>2</v>
      </c>
      <c r="K98" s="42">
        <v>0</v>
      </c>
      <c r="L98" s="42">
        <v>15.375527426160337</v>
      </c>
      <c r="M98" s="42">
        <v>4</v>
      </c>
      <c r="N98" s="43">
        <v>2</v>
      </c>
      <c r="O98">
        <v>0</v>
      </c>
      <c r="P98">
        <v>1</v>
      </c>
      <c r="Q98">
        <f t="shared" si="2"/>
        <v>-1.4046861864942932</v>
      </c>
      <c r="R98" s="37">
        <f t="shared" si="3"/>
        <v>0.1970735373286753</v>
      </c>
    </row>
    <row r="99" spans="2:18" x14ac:dyDescent="0.3">
      <c r="B99" s="38">
        <v>36</v>
      </c>
      <c r="C99" s="39">
        <v>318</v>
      </c>
      <c r="D99" s="39">
        <v>9</v>
      </c>
      <c r="E99" s="39">
        <v>90</v>
      </c>
      <c r="F99" s="39">
        <v>4</v>
      </c>
      <c r="G99" s="39">
        <v>2</v>
      </c>
      <c r="H99" s="39">
        <v>4</v>
      </c>
      <c r="I99" s="39">
        <v>3</v>
      </c>
      <c r="J99" s="39">
        <v>2</v>
      </c>
      <c r="K99" s="39">
        <v>1</v>
      </c>
      <c r="L99" s="39">
        <v>15.375527426160337</v>
      </c>
      <c r="M99" s="39">
        <v>1</v>
      </c>
      <c r="N99" s="40">
        <v>2</v>
      </c>
      <c r="O99">
        <v>1</v>
      </c>
      <c r="P99">
        <v>1</v>
      </c>
      <c r="Q99">
        <f t="shared" si="2"/>
        <v>-0.43371444148484528</v>
      </c>
      <c r="R99" s="37">
        <f t="shared" si="3"/>
        <v>0.39323970693435129</v>
      </c>
    </row>
    <row r="100" spans="2:18" x14ac:dyDescent="0.3">
      <c r="B100" s="41">
        <v>59</v>
      </c>
      <c r="C100" s="42">
        <v>1225</v>
      </c>
      <c r="D100" s="42">
        <v>1</v>
      </c>
      <c r="E100" s="42">
        <v>91</v>
      </c>
      <c r="F100" s="42">
        <v>1</v>
      </c>
      <c r="G100" s="42">
        <v>1</v>
      </c>
      <c r="H100" s="42">
        <v>8</v>
      </c>
      <c r="I100" s="42">
        <v>3</v>
      </c>
      <c r="J100" s="42">
        <v>1</v>
      </c>
      <c r="K100" s="42">
        <v>0</v>
      </c>
      <c r="L100" s="42">
        <v>14.945945945945946</v>
      </c>
      <c r="M100" s="42">
        <v>4</v>
      </c>
      <c r="N100" s="43">
        <v>2</v>
      </c>
      <c r="O100">
        <v>0</v>
      </c>
      <c r="P100">
        <v>1</v>
      </c>
      <c r="Q100">
        <f t="shared" si="2"/>
        <v>-2.1738145082508997</v>
      </c>
      <c r="R100" s="37">
        <f t="shared" si="3"/>
        <v>0.10212672379299376</v>
      </c>
    </row>
    <row r="101" spans="2:18" x14ac:dyDescent="0.3">
      <c r="B101" s="38">
        <v>29</v>
      </c>
      <c r="C101" s="39">
        <v>1328</v>
      </c>
      <c r="D101" s="39">
        <v>2</v>
      </c>
      <c r="E101" s="39">
        <v>94</v>
      </c>
      <c r="F101" s="39">
        <v>3</v>
      </c>
      <c r="G101" s="39">
        <v>2</v>
      </c>
      <c r="H101" s="39">
        <v>4</v>
      </c>
      <c r="I101" s="39">
        <v>2</v>
      </c>
      <c r="J101" s="39">
        <v>2</v>
      </c>
      <c r="K101" s="39">
        <v>0</v>
      </c>
      <c r="L101" s="39">
        <v>15.375527426160337</v>
      </c>
      <c r="M101" s="39">
        <v>4</v>
      </c>
      <c r="N101" s="40">
        <v>3</v>
      </c>
      <c r="O101">
        <v>0</v>
      </c>
      <c r="P101">
        <v>1</v>
      </c>
      <c r="Q101">
        <f t="shared" si="2"/>
        <v>-2.05195309942243</v>
      </c>
      <c r="R101" s="37">
        <f t="shared" si="3"/>
        <v>0.11385518016269233</v>
      </c>
    </row>
    <row r="102" spans="2:18" x14ac:dyDescent="0.3">
      <c r="B102" s="41">
        <v>31</v>
      </c>
      <c r="C102" s="42">
        <v>1082</v>
      </c>
      <c r="D102" s="42">
        <v>1</v>
      </c>
      <c r="E102" s="42">
        <v>95</v>
      </c>
      <c r="F102" s="42">
        <v>3</v>
      </c>
      <c r="G102" s="42">
        <v>2</v>
      </c>
      <c r="H102" s="42">
        <v>4</v>
      </c>
      <c r="I102" s="42">
        <v>2</v>
      </c>
      <c r="J102" s="42">
        <v>1</v>
      </c>
      <c r="K102" s="42">
        <v>0</v>
      </c>
      <c r="L102" s="42">
        <v>17</v>
      </c>
      <c r="M102" s="42">
        <v>2</v>
      </c>
      <c r="N102" s="43">
        <v>3</v>
      </c>
      <c r="O102">
        <v>0</v>
      </c>
      <c r="P102">
        <v>1</v>
      </c>
      <c r="Q102">
        <f t="shared" si="2"/>
        <v>-1.1674493683347626</v>
      </c>
      <c r="R102" s="37">
        <f t="shared" si="3"/>
        <v>0.23731633233663463</v>
      </c>
    </row>
    <row r="103" spans="2:18" x14ac:dyDescent="0.3">
      <c r="B103" s="38">
        <v>32</v>
      </c>
      <c r="C103" s="39">
        <v>548</v>
      </c>
      <c r="D103" s="39">
        <v>1</v>
      </c>
      <c r="E103" s="39">
        <v>96</v>
      </c>
      <c r="F103" s="39">
        <v>2</v>
      </c>
      <c r="G103" s="39">
        <v>2</v>
      </c>
      <c r="H103" s="39">
        <v>4</v>
      </c>
      <c r="I103" s="39">
        <v>2</v>
      </c>
      <c r="J103" s="39">
        <v>2</v>
      </c>
      <c r="K103" s="39">
        <v>0</v>
      </c>
      <c r="L103" s="39">
        <v>17</v>
      </c>
      <c r="M103" s="39">
        <v>2</v>
      </c>
      <c r="N103" s="40">
        <v>3</v>
      </c>
      <c r="O103">
        <v>0</v>
      </c>
      <c r="P103">
        <v>1</v>
      </c>
      <c r="Q103">
        <f t="shared" si="2"/>
        <v>-1.558055927541409</v>
      </c>
      <c r="R103" s="37">
        <f t="shared" si="3"/>
        <v>0.17392578577189427</v>
      </c>
    </row>
    <row r="104" spans="2:18" x14ac:dyDescent="0.3">
      <c r="B104" s="41">
        <v>36</v>
      </c>
      <c r="C104" s="42">
        <v>132</v>
      </c>
      <c r="D104" s="42">
        <v>6</v>
      </c>
      <c r="E104" s="42">
        <v>97</v>
      </c>
      <c r="F104" s="42">
        <v>2</v>
      </c>
      <c r="G104" s="42">
        <v>1</v>
      </c>
      <c r="H104" s="42">
        <v>5</v>
      </c>
      <c r="I104" s="42">
        <v>4</v>
      </c>
      <c r="J104" s="42">
        <v>2</v>
      </c>
      <c r="K104" s="42">
        <v>0</v>
      </c>
      <c r="L104" s="42">
        <v>12</v>
      </c>
      <c r="M104" s="42">
        <v>2</v>
      </c>
      <c r="N104" s="43">
        <v>3</v>
      </c>
      <c r="O104">
        <v>0</v>
      </c>
      <c r="P104">
        <v>1</v>
      </c>
      <c r="Q104">
        <f t="shared" si="2"/>
        <v>-2.5224511050740239</v>
      </c>
      <c r="R104" s="37">
        <f t="shared" si="3"/>
        <v>7.4299185054640421E-2</v>
      </c>
    </row>
    <row r="105" spans="2:18" x14ac:dyDescent="0.3">
      <c r="B105" s="38">
        <v>31</v>
      </c>
      <c r="C105" s="39">
        <v>746</v>
      </c>
      <c r="D105" s="39">
        <v>8</v>
      </c>
      <c r="E105" s="39">
        <v>98</v>
      </c>
      <c r="F105" s="39">
        <v>3</v>
      </c>
      <c r="G105" s="39">
        <v>1</v>
      </c>
      <c r="H105" s="39">
        <v>3</v>
      </c>
      <c r="I105" s="39">
        <v>4</v>
      </c>
      <c r="J105" s="39">
        <v>1</v>
      </c>
      <c r="K105" s="39">
        <v>0</v>
      </c>
      <c r="L105" s="39">
        <v>23</v>
      </c>
      <c r="M105" s="39">
        <v>4</v>
      </c>
      <c r="N105" s="40">
        <v>3</v>
      </c>
      <c r="O105">
        <v>0</v>
      </c>
      <c r="P105">
        <v>1</v>
      </c>
      <c r="Q105">
        <f t="shared" si="2"/>
        <v>-2.4413820807621174</v>
      </c>
      <c r="R105" s="37">
        <f t="shared" si="3"/>
        <v>8.007104944855549E-2</v>
      </c>
    </row>
    <row r="106" spans="2:18" x14ac:dyDescent="0.3">
      <c r="B106" s="41">
        <v>35</v>
      </c>
      <c r="C106" s="42">
        <v>787.54826254826253</v>
      </c>
      <c r="D106" s="42">
        <v>1</v>
      </c>
      <c r="E106" s="42">
        <v>100</v>
      </c>
      <c r="F106" s="42">
        <v>3</v>
      </c>
      <c r="G106" s="42">
        <v>2</v>
      </c>
      <c r="H106" s="42">
        <v>8</v>
      </c>
      <c r="I106" s="42">
        <v>1</v>
      </c>
      <c r="J106" s="42">
        <v>1</v>
      </c>
      <c r="K106" s="42">
        <v>0</v>
      </c>
      <c r="L106" s="42">
        <v>14</v>
      </c>
      <c r="M106" s="42">
        <v>2</v>
      </c>
      <c r="N106" s="43">
        <v>3</v>
      </c>
      <c r="O106">
        <v>0</v>
      </c>
      <c r="P106">
        <v>1</v>
      </c>
      <c r="Q106">
        <f t="shared" si="2"/>
        <v>-0.54264587982543011</v>
      </c>
      <c r="R106" s="37">
        <f t="shared" si="3"/>
        <v>0.36757229812753955</v>
      </c>
    </row>
    <row r="107" spans="2:18" x14ac:dyDescent="0.3">
      <c r="B107" s="38">
        <v>45</v>
      </c>
      <c r="C107" s="39">
        <v>193</v>
      </c>
      <c r="D107" s="39">
        <v>6</v>
      </c>
      <c r="E107" s="39">
        <v>101</v>
      </c>
      <c r="F107" s="39">
        <v>4</v>
      </c>
      <c r="G107" s="39">
        <v>2</v>
      </c>
      <c r="H107" s="39">
        <v>1</v>
      </c>
      <c r="I107" s="39">
        <v>1</v>
      </c>
      <c r="J107" s="39">
        <v>2</v>
      </c>
      <c r="K107" s="39">
        <v>1</v>
      </c>
      <c r="L107" s="39">
        <v>14</v>
      </c>
      <c r="M107" s="39">
        <v>2</v>
      </c>
      <c r="N107" s="40">
        <v>4</v>
      </c>
      <c r="O107">
        <v>0</v>
      </c>
      <c r="P107">
        <v>1</v>
      </c>
      <c r="Q107">
        <f t="shared" si="2"/>
        <v>-1.4198079129881092</v>
      </c>
      <c r="R107" s="37">
        <f t="shared" si="3"/>
        <v>0.1946916985411743</v>
      </c>
    </row>
    <row r="108" spans="2:18" x14ac:dyDescent="0.3">
      <c r="B108" s="41">
        <v>37</v>
      </c>
      <c r="C108" s="42">
        <v>776.57377049180332</v>
      </c>
      <c r="D108" s="42">
        <v>7</v>
      </c>
      <c r="E108" s="42">
        <v>102</v>
      </c>
      <c r="F108" s="42">
        <v>1</v>
      </c>
      <c r="G108" s="42">
        <v>2</v>
      </c>
      <c r="H108" s="42">
        <v>1</v>
      </c>
      <c r="I108" s="42">
        <v>3</v>
      </c>
      <c r="J108" s="42">
        <v>1</v>
      </c>
      <c r="K108" s="42">
        <v>0</v>
      </c>
      <c r="L108" s="42">
        <v>13</v>
      </c>
      <c r="M108" s="42">
        <v>1</v>
      </c>
      <c r="N108" s="43">
        <v>4</v>
      </c>
      <c r="O108">
        <v>0</v>
      </c>
      <c r="P108">
        <v>1</v>
      </c>
      <c r="Q108">
        <f t="shared" si="2"/>
        <v>-1.4557786943665278</v>
      </c>
      <c r="R108" s="37">
        <f t="shared" si="3"/>
        <v>0.18911381212210926</v>
      </c>
    </row>
    <row r="109" spans="2:18" x14ac:dyDescent="0.3">
      <c r="B109" s="38">
        <v>46</v>
      </c>
      <c r="C109" s="39">
        <v>945</v>
      </c>
      <c r="D109" s="39">
        <v>5</v>
      </c>
      <c r="E109" s="39">
        <v>103</v>
      </c>
      <c r="F109" s="39">
        <v>2</v>
      </c>
      <c r="G109" s="39">
        <v>2</v>
      </c>
      <c r="H109" s="39">
        <v>2</v>
      </c>
      <c r="I109" s="39">
        <v>2</v>
      </c>
      <c r="J109" s="39">
        <v>3</v>
      </c>
      <c r="K109" s="39">
        <v>1</v>
      </c>
      <c r="L109" s="39">
        <v>22</v>
      </c>
      <c r="M109" s="39">
        <v>4</v>
      </c>
      <c r="N109" s="40">
        <v>3</v>
      </c>
      <c r="O109">
        <v>0</v>
      </c>
      <c r="P109">
        <v>1</v>
      </c>
      <c r="Q109">
        <f t="shared" si="2"/>
        <v>-1.7634109065492232</v>
      </c>
      <c r="R109" s="37">
        <f t="shared" si="3"/>
        <v>0.14636366231077449</v>
      </c>
    </row>
    <row r="110" spans="2:18" x14ac:dyDescent="0.3">
      <c r="B110" s="41">
        <v>30</v>
      </c>
      <c r="C110" s="42">
        <v>852</v>
      </c>
      <c r="D110" s="42">
        <v>1</v>
      </c>
      <c r="E110" s="42">
        <v>104</v>
      </c>
      <c r="F110" s="42">
        <v>4</v>
      </c>
      <c r="G110" s="42">
        <v>2</v>
      </c>
      <c r="H110" s="42">
        <v>5</v>
      </c>
      <c r="I110" s="42">
        <v>4</v>
      </c>
      <c r="J110" s="42">
        <v>2</v>
      </c>
      <c r="K110" s="42">
        <v>1</v>
      </c>
      <c r="L110" s="42">
        <v>12</v>
      </c>
      <c r="M110" s="42">
        <v>3</v>
      </c>
      <c r="N110" s="43">
        <v>2</v>
      </c>
      <c r="O110">
        <v>0</v>
      </c>
      <c r="P110">
        <v>1</v>
      </c>
      <c r="Q110">
        <f t="shared" si="2"/>
        <v>-0.92225452099447258</v>
      </c>
      <c r="R110" s="37">
        <f t="shared" si="3"/>
        <v>0.28449874290533728</v>
      </c>
    </row>
    <row r="111" spans="2:18" x14ac:dyDescent="0.3">
      <c r="B111" s="38">
        <v>35</v>
      </c>
      <c r="C111" s="39">
        <v>773.53418803418799</v>
      </c>
      <c r="D111" s="39">
        <v>1</v>
      </c>
      <c r="E111" s="39">
        <v>105</v>
      </c>
      <c r="F111" s="39">
        <v>2</v>
      </c>
      <c r="G111" s="39">
        <v>2</v>
      </c>
      <c r="H111" s="39">
        <v>4</v>
      </c>
      <c r="I111" s="39">
        <v>3</v>
      </c>
      <c r="J111" s="39">
        <v>1</v>
      </c>
      <c r="K111" s="39">
        <v>0</v>
      </c>
      <c r="L111" s="39">
        <v>18</v>
      </c>
      <c r="M111" s="39">
        <v>1</v>
      </c>
      <c r="N111" s="40">
        <v>3</v>
      </c>
      <c r="O111">
        <v>0</v>
      </c>
      <c r="P111">
        <v>1</v>
      </c>
      <c r="Q111">
        <f t="shared" si="2"/>
        <v>-1.2138551414067913</v>
      </c>
      <c r="R111" s="37">
        <f t="shared" si="3"/>
        <v>0.22901963900275049</v>
      </c>
    </row>
    <row r="112" spans="2:18" x14ac:dyDescent="0.3">
      <c r="B112" s="41">
        <v>55</v>
      </c>
      <c r="C112" s="42">
        <v>787.54826254826253</v>
      </c>
      <c r="D112" s="42">
        <v>1</v>
      </c>
      <c r="E112" s="42">
        <v>106</v>
      </c>
      <c r="F112" s="42">
        <v>1</v>
      </c>
      <c r="G112" s="42">
        <v>2</v>
      </c>
      <c r="H112" s="42">
        <v>8</v>
      </c>
      <c r="I112" s="42">
        <v>4</v>
      </c>
      <c r="J112" s="42">
        <v>2</v>
      </c>
      <c r="K112" s="42">
        <v>0</v>
      </c>
      <c r="L112" s="42">
        <v>14</v>
      </c>
      <c r="M112" s="42">
        <v>4</v>
      </c>
      <c r="N112" s="43">
        <v>3</v>
      </c>
      <c r="O112">
        <v>0</v>
      </c>
      <c r="P112">
        <v>1</v>
      </c>
      <c r="Q112">
        <f t="shared" si="2"/>
        <v>-2.9681873124747011</v>
      </c>
      <c r="R112" s="37">
        <f t="shared" si="3"/>
        <v>4.8883933741998856E-2</v>
      </c>
    </row>
    <row r="113" spans="2:18" x14ac:dyDescent="0.3">
      <c r="B113" s="38">
        <v>38</v>
      </c>
      <c r="C113" s="39">
        <v>773.53418803418799</v>
      </c>
      <c r="D113" s="39">
        <v>6</v>
      </c>
      <c r="E113" s="39">
        <v>107</v>
      </c>
      <c r="F113" s="39">
        <v>2</v>
      </c>
      <c r="G113" s="39">
        <v>1</v>
      </c>
      <c r="H113" s="39">
        <v>4</v>
      </c>
      <c r="I113" s="39">
        <v>4</v>
      </c>
      <c r="J113" s="39">
        <v>3</v>
      </c>
      <c r="K113" s="39">
        <v>1</v>
      </c>
      <c r="L113" s="39">
        <v>12</v>
      </c>
      <c r="M113" s="39">
        <v>4</v>
      </c>
      <c r="N113" s="40">
        <v>3</v>
      </c>
      <c r="O113">
        <v>0</v>
      </c>
      <c r="P113">
        <v>1</v>
      </c>
      <c r="Q113">
        <f t="shared" si="2"/>
        <v>-2.0975959137287457</v>
      </c>
      <c r="R113" s="37">
        <f t="shared" si="3"/>
        <v>0.10933070533453551</v>
      </c>
    </row>
    <row r="114" spans="2:18" x14ac:dyDescent="0.3">
      <c r="B114" s="41">
        <v>34</v>
      </c>
      <c r="C114" s="42">
        <v>1153</v>
      </c>
      <c r="D114" s="42">
        <v>1</v>
      </c>
      <c r="E114" s="42">
        <v>110</v>
      </c>
      <c r="F114" s="42">
        <v>1</v>
      </c>
      <c r="G114" s="42">
        <v>2</v>
      </c>
      <c r="H114" s="42">
        <v>3</v>
      </c>
      <c r="I114" s="42">
        <v>2</v>
      </c>
      <c r="J114" s="42">
        <v>2</v>
      </c>
      <c r="K114" s="42">
        <v>0</v>
      </c>
      <c r="L114" s="42">
        <v>15</v>
      </c>
      <c r="M114" s="42">
        <v>3</v>
      </c>
      <c r="N114" s="43">
        <v>3</v>
      </c>
      <c r="O114">
        <v>0</v>
      </c>
      <c r="P114">
        <v>1</v>
      </c>
      <c r="Q114">
        <f t="shared" si="2"/>
        <v>-1.6073805441487852</v>
      </c>
      <c r="R114" s="37">
        <f t="shared" si="3"/>
        <v>0.16695260825670868</v>
      </c>
    </row>
    <row r="115" spans="2:18" x14ac:dyDescent="0.3">
      <c r="B115" s="38">
        <v>56</v>
      </c>
      <c r="C115" s="39">
        <v>1400</v>
      </c>
      <c r="D115" s="39">
        <v>7</v>
      </c>
      <c r="E115" s="39">
        <v>112</v>
      </c>
      <c r="F115" s="39">
        <v>4</v>
      </c>
      <c r="G115" s="39">
        <v>2</v>
      </c>
      <c r="H115" s="39">
        <v>3</v>
      </c>
      <c r="I115" s="39">
        <v>4</v>
      </c>
      <c r="J115" s="39">
        <v>1</v>
      </c>
      <c r="K115" s="39">
        <v>0</v>
      </c>
      <c r="L115" s="39">
        <v>11</v>
      </c>
      <c r="M115" s="39">
        <v>1</v>
      </c>
      <c r="N115" s="40">
        <v>2</v>
      </c>
      <c r="O115">
        <v>0</v>
      </c>
      <c r="P115">
        <v>1</v>
      </c>
      <c r="Q115">
        <f t="shared" si="2"/>
        <v>-2.9974862681311065</v>
      </c>
      <c r="R115" s="37">
        <f t="shared" si="3"/>
        <v>4.7539564467893126E-2</v>
      </c>
    </row>
    <row r="116" spans="2:18" x14ac:dyDescent="0.3">
      <c r="B116" s="41">
        <v>23</v>
      </c>
      <c r="C116" s="42">
        <v>541</v>
      </c>
      <c r="D116" s="42">
        <v>2</v>
      </c>
      <c r="E116" s="42">
        <v>113</v>
      </c>
      <c r="F116" s="42">
        <v>3</v>
      </c>
      <c r="G116" s="42">
        <v>2</v>
      </c>
      <c r="H116" s="42">
        <v>9</v>
      </c>
      <c r="I116" s="42">
        <v>1</v>
      </c>
      <c r="J116" s="42">
        <v>3</v>
      </c>
      <c r="K116" s="42">
        <v>0</v>
      </c>
      <c r="L116" s="42">
        <v>13</v>
      </c>
      <c r="M116" s="42">
        <v>3</v>
      </c>
      <c r="N116" s="43">
        <v>3</v>
      </c>
      <c r="O116">
        <v>0</v>
      </c>
      <c r="P116">
        <v>1</v>
      </c>
      <c r="Q116">
        <f t="shared" si="2"/>
        <v>-1.2973964656904173</v>
      </c>
      <c r="R116" s="37">
        <f t="shared" si="3"/>
        <v>0.21460351359162938</v>
      </c>
    </row>
    <row r="117" spans="2:18" x14ac:dyDescent="0.3">
      <c r="B117" s="38">
        <v>51</v>
      </c>
      <c r="C117" s="39">
        <v>432</v>
      </c>
      <c r="D117" s="39">
        <v>9</v>
      </c>
      <c r="E117" s="39">
        <v>116</v>
      </c>
      <c r="F117" s="39">
        <v>4</v>
      </c>
      <c r="G117" s="39">
        <v>2</v>
      </c>
      <c r="H117" s="39">
        <v>5</v>
      </c>
      <c r="I117" s="39">
        <v>4</v>
      </c>
      <c r="J117" s="39">
        <v>2</v>
      </c>
      <c r="K117" s="39">
        <v>0</v>
      </c>
      <c r="L117" s="39">
        <v>23</v>
      </c>
      <c r="M117" s="39">
        <v>2</v>
      </c>
      <c r="N117" s="40">
        <v>3</v>
      </c>
      <c r="O117">
        <v>0</v>
      </c>
      <c r="P117">
        <v>1</v>
      </c>
      <c r="Q117">
        <f t="shared" si="2"/>
        <v>-3.581776542216526</v>
      </c>
      <c r="R117" s="37">
        <f t="shared" si="3"/>
        <v>2.7072883845490763E-2</v>
      </c>
    </row>
    <row r="118" spans="2:18" x14ac:dyDescent="0.3">
      <c r="B118" s="41">
        <v>30</v>
      </c>
      <c r="C118" s="42">
        <v>288</v>
      </c>
      <c r="D118" s="42">
        <v>2</v>
      </c>
      <c r="E118" s="42">
        <v>117</v>
      </c>
      <c r="F118" s="42">
        <v>3</v>
      </c>
      <c r="G118" s="42">
        <v>2</v>
      </c>
      <c r="H118" s="42">
        <v>7</v>
      </c>
      <c r="I118" s="42">
        <v>4</v>
      </c>
      <c r="J118" s="42">
        <v>2</v>
      </c>
      <c r="K118" s="42">
        <v>0</v>
      </c>
      <c r="L118" s="42">
        <v>19</v>
      </c>
      <c r="M118" s="42">
        <v>1</v>
      </c>
      <c r="N118" s="43">
        <v>3</v>
      </c>
      <c r="O118">
        <v>0</v>
      </c>
      <c r="P118">
        <v>1</v>
      </c>
      <c r="Q118">
        <f t="shared" si="2"/>
        <v>-1.9360356239684573</v>
      </c>
      <c r="R118" s="37">
        <f t="shared" si="3"/>
        <v>0.12608403148410094</v>
      </c>
    </row>
    <row r="119" spans="2:18" x14ac:dyDescent="0.3">
      <c r="B119" s="38">
        <v>46</v>
      </c>
      <c r="C119" s="39">
        <v>669</v>
      </c>
      <c r="D119" s="39">
        <v>9</v>
      </c>
      <c r="E119" s="39">
        <v>118</v>
      </c>
      <c r="F119" s="39">
        <v>3</v>
      </c>
      <c r="G119" s="39">
        <v>2</v>
      </c>
      <c r="H119" s="39">
        <v>8</v>
      </c>
      <c r="I119" s="39">
        <v>4</v>
      </c>
      <c r="J119" s="39">
        <v>1</v>
      </c>
      <c r="K119" s="39">
        <v>0</v>
      </c>
      <c r="L119" s="39">
        <v>16</v>
      </c>
      <c r="M119" s="39">
        <v>4</v>
      </c>
      <c r="N119" s="40">
        <v>3</v>
      </c>
      <c r="O119">
        <v>1</v>
      </c>
      <c r="P119">
        <v>1</v>
      </c>
      <c r="Q119">
        <f t="shared" si="2"/>
        <v>-2.265491425517729</v>
      </c>
      <c r="R119" s="37">
        <f t="shared" si="3"/>
        <v>9.4021557074854295E-2</v>
      </c>
    </row>
    <row r="120" spans="2:18" x14ac:dyDescent="0.3">
      <c r="B120" s="41">
        <v>40</v>
      </c>
      <c r="C120" s="42">
        <v>530</v>
      </c>
      <c r="D120" s="42">
        <v>1</v>
      </c>
      <c r="E120" s="42">
        <v>119</v>
      </c>
      <c r="F120" s="42">
        <v>3</v>
      </c>
      <c r="G120" s="42">
        <v>2</v>
      </c>
      <c r="H120" s="42">
        <v>7</v>
      </c>
      <c r="I120" s="42">
        <v>2</v>
      </c>
      <c r="J120" s="42">
        <v>2</v>
      </c>
      <c r="K120" s="42">
        <v>0</v>
      </c>
      <c r="L120" s="42">
        <v>22</v>
      </c>
      <c r="M120" s="42">
        <v>4</v>
      </c>
      <c r="N120" s="43">
        <v>2</v>
      </c>
      <c r="O120">
        <v>0</v>
      </c>
      <c r="P120">
        <v>1</v>
      </c>
      <c r="Q120">
        <f t="shared" si="2"/>
        <v>-1.9971765828708361</v>
      </c>
      <c r="R120" s="37">
        <f t="shared" si="3"/>
        <v>0.11949968157319114</v>
      </c>
    </row>
    <row r="121" spans="2:18" x14ac:dyDescent="0.3">
      <c r="B121" s="38">
        <v>51</v>
      </c>
      <c r="C121" s="39">
        <v>632</v>
      </c>
      <c r="D121" s="39">
        <v>21</v>
      </c>
      <c r="E121" s="39">
        <v>120</v>
      </c>
      <c r="F121" s="39">
        <v>3</v>
      </c>
      <c r="G121" s="39">
        <v>2</v>
      </c>
      <c r="H121" s="39">
        <v>8</v>
      </c>
      <c r="I121" s="39">
        <v>4</v>
      </c>
      <c r="J121" s="39">
        <v>1</v>
      </c>
      <c r="K121" s="39">
        <v>1</v>
      </c>
      <c r="L121" s="39">
        <v>22</v>
      </c>
      <c r="M121" s="39">
        <v>4</v>
      </c>
      <c r="N121" s="40">
        <v>1</v>
      </c>
      <c r="O121">
        <v>0</v>
      </c>
      <c r="P121">
        <v>1</v>
      </c>
      <c r="Q121">
        <f t="shared" si="2"/>
        <v>9.2982218172326103E-2</v>
      </c>
      <c r="R121" s="37">
        <f t="shared" si="3"/>
        <v>0.52322882118293335</v>
      </c>
    </row>
    <row r="122" spans="2:18" x14ac:dyDescent="0.3">
      <c r="B122" s="41">
        <v>30</v>
      </c>
      <c r="C122" s="42">
        <v>1334</v>
      </c>
      <c r="D122" s="42">
        <v>4</v>
      </c>
      <c r="E122" s="42">
        <v>121</v>
      </c>
      <c r="F122" s="42">
        <v>3</v>
      </c>
      <c r="G122" s="42">
        <v>1</v>
      </c>
      <c r="H122" s="42">
        <v>8</v>
      </c>
      <c r="I122" s="42">
        <v>2</v>
      </c>
      <c r="J122" s="42">
        <v>3</v>
      </c>
      <c r="K122" s="42">
        <v>1</v>
      </c>
      <c r="L122" s="42">
        <v>12</v>
      </c>
      <c r="M122" s="42">
        <v>2</v>
      </c>
      <c r="N122" s="43">
        <v>2</v>
      </c>
      <c r="O122">
        <v>0</v>
      </c>
      <c r="P122">
        <v>1</v>
      </c>
      <c r="Q122">
        <f t="shared" si="2"/>
        <v>-0.26614765539519425</v>
      </c>
      <c r="R122" s="37">
        <f t="shared" si="3"/>
        <v>0.43385308335365086</v>
      </c>
    </row>
    <row r="123" spans="2:18" x14ac:dyDescent="0.3">
      <c r="B123" s="38">
        <v>46</v>
      </c>
      <c r="C123" s="39">
        <v>638</v>
      </c>
      <c r="D123" s="39">
        <v>1</v>
      </c>
      <c r="E123" s="39">
        <v>124</v>
      </c>
      <c r="F123" s="39">
        <v>3</v>
      </c>
      <c r="G123" s="39">
        <v>2</v>
      </c>
      <c r="H123" s="39">
        <v>7</v>
      </c>
      <c r="I123" s="39">
        <v>1</v>
      </c>
      <c r="J123" s="39">
        <v>2</v>
      </c>
      <c r="K123" s="39">
        <v>1</v>
      </c>
      <c r="L123" s="39">
        <v>13</v>
      </c>
      <c r="M123" s="39">
        <v>3</v>
      </c>
      <c r="N123" s="40">
        <v>2</v>
      </c>
      <c r="O123">
        <v>0</v>
      </c>
      <c r="P123">
        <v>1</v>
      </c>
      <c r="Q123">
        <f t="shared" si="2"/>
        <v>-0.12391912426118612</v>
      </c>
      <c r="R123" s="37">
        <f t="shared" si="3"/>
        <v>0.46905980181497314</v>
      </c>
    </row>
    <row r="124" spans="2:18" x14ac:dyDescent="0.3">
      <c r="B124" s="41">
        <v>32</v>
      </c>
      <c r="C124" s="42">
        <v>787.54826254826253</v>
      </c>
      <c r="D124" s="42">
        <v>6</v>
      </c>
      <c r="E124" s="42">
        <v>125</v>
      </c>
      <c r="F124" s="42">
        <v>2</v>
      </c>
      <c r="G124" s="42">
        <v>2</v>
      </c>
      <c r="H124" s="42">
        <v>8</v>
      </c>
      <c r="I124" s="42">
        <v>3</v>
      </c>
      <c r="J124" s="42">
        <v>1</v>
      </c>
      <c r="K124" s="42">
        <v>0</v>
      </c>
      <c r="L124" s="42">
        <v>16</v>
      </c>
      <c r="M124" s="42">
        <v>1</v>
      </c>
      <c r="N124" s="43">
        <v>3</v>
      </c>
      <c r="O124">
        <v>0</v>
      </c>
      <c r="P124">
        <v>1</v>
      </c>
      <c r="Q124">
        <f t="shared" si="2"/>
        <v>-0.42363624709582615</v>
      </c>
      <c r="R124" s="37">
        <f t="shared" si="3"/>
        <v>0.3956469563960649</v>
      </c>
    </row>
    <row r="125" spans="2:18" x14ac:dyDescent="0.3">
      <c r="B125" s="38">
        <v>54</v>
      </c>
      <c r="C125" s="39">
        <v>1217</v>
      </c>
      <c r="D125" s="39">
        <v>2</v>
      </c>
      <c r="E125" s="39">
        <v>126</v>
      </c>
      <c r="F125" s="39">
        <v>1</v>
      </c>
      <c r="G125" s="39">
        <v>1</v>
      </c>
      <c r="H125" s="39">
        <v>1</v>
      </c>
      <c r="I125" s="39">
        <v>3</v>
      </c>
      <c r="J125" s="39">
        <v>2</v>
      </c>
      <c r="K125" s="39">
        <v>0</v>
      </c>
      <c r="L125" s="39">
        <v>12</v>
      </c>
      <c r="M125" s="39">
        <v>1</v>
      </c>
      <c r="N125" s="40">
        <v>1</v>
      </c>
      <c r="O125">
        <v>0</v>
      </c>
      <c r="P125">
        <v>1</v>
      </c>
      <c r="Q125">
        <f t="shared" si="2"/>
        <v>-2.6120502220466153</v>
      </c>
      <c r="R125" s="37">
        <f t="shared" si="3"/>
        <v>6.8366903581399283E-2</v>
      </c>
    </row>
    <row r="126" spans="2:18" x14ac:dyDescent="0.3">
      <c r="B126" s="41">
        <v>24</v>
      </c>
      <c r="C126" s="42">
        <v>1353</v>
      </c>
      <c r="D126" s="42">
        <v>3</v>
      </c>
      <c r="E126" s="42">
        <v>128</v>
      </c>
      <c r="F126" s="42">
        <v>1</v>
      </c>
      <c r="G126" s="42">
        <v>1</v>
      </c>
      <c r="H126" s="42">
        <v>8</v>
      </c>
      <c r="I126" s="42">
        <v>3</v>
      </c>
      <c r="J126" s="42">
        <v>2</v>
      </c>
      <c r="K126" s="42">
        <v>0</v>
      </c>
      <c r="L126" s="42">
        <v>14.945945945945946</v>
      </c>
      <c r="M126" s="42">
        <v>1</v>
      </c>
      <c r="N126" s="43">
        <v>2</v>
      </c>
      <c r="O126">
        <v>0</v>
      </c>
      <c r="P126">
        <v>1</v>
      </c>
      <c r="Q126">
        <f t="shared" si="2"/>
        <v>-0.46115946124375018</v>
      </c>
      <c r="R126" s="37">
        <f t="shared" si="3"/>
        <v>0.38671080349352943</v>
      </c>
    </row>
    <row r="127" spans="2:18" x14ac:dyDescent="0.3">
      <c r="B127" s="38">
        <v>28</v>
      </c>
      <c r="C127" s="39">
        <v>787.54826254826253</v>
      </c>
      <c r="D127" s="39">
        <v>4</v>
      </c>
      <c r="E127" s="39">
        <v>129</v>
      </c>
      <c r="F127" s="39">
        <v>2</v>
      </c>
      <c r="G127" s="39">
        <v>2</v>
      </c>
      <c r="H127" s="39">
        <v>8</v>
      </c>
      <c r="I127" s="39">
        <v>3</v>
      </c>
      <c r="J127" s="39">
        <v>2</v>
      </c>
      <c r="K127" s="39">
        <v>0</v>
      </c>
      <c r="L127" s="39">
        <v>15</v>
      </c>
      <c r="M127" s="39">
        <v>2</v>
      </c>
      <c r="N127" s="40">
        <v>4</v>
      </c>
      <c r="O127">
        <v>0</v>
      </c>
      <c r="P127">
        <v>1</v>
      </c>
      <c r="Q127">
        <f t="shared" si="2"/>
        <v>-1.4214783274900751</v>
      </c>
      <c r="R127" s="37">
        <f t="shared" si="3"/>
        <v>0.19442993308715051</v>
      </c>
    </row>
    <row r="128" spans="2:18" x14ac:dyDescent="0.3">
      <c r="B128" s="41">
        <v>58</v>
      </c>
      <c r="C128" s="42">
        <v>682</v>
      </c>
      <c r="D128" s="42">
        <v>10</v>
      </c>
      <c r="E128" s="42">
        <v>131</v>
      </c>
      <c r="F128" s="42">
        <v>4</v>
      </c>
      <c r="G128" s="42">
        <v>2</v>
      </c>
      <c r="H128" s="42">
        <v>8</v>
      </c>
      <c r="I128" s="42">
        <v>3</v>
      </c>
      <c r="J128" s="42">
        <v>1</v>
      </c>
      <c r="K128" s="42">
        <v>0</v>
      </c>
      <c r="L128" s="42">
        <v>14.945945945945946</v>
      </c>
      <c r="M128" s="42">
        <v>3</v>
      </c>
      <c r="N128" s="43">
        <v>2</v>
      </c>
      <c r="O128">
        <v>0</v>
      </c>
      <c r="P128">
        <v>1</v>
      </c>
      <c r="Q128">
        <f t="shared" si="2"/>
        <v>-2.3937761674622089</v>
      </c>
      <c r="R128" s="37">
        <f t="shared" si="3"/>
        <v>8.3648527733743372E-2</v>
      </c>
    </row>
    <row r="129" spans="2:18" x14ac:dyDescent="0.3">
      <c r="B129" s="38">
        <v>44</v>
      </c>
      <c r="C129" s="39">
        <v>489</v>
      </c>
      <c r="D129" s="39">
        <v>23</v>
      </c>
      <c r="E129" s="39">
        <v>132</v>
      </c>
      <c r="F129" s="39">
        <v>2</v>
      </c>
      <c r="G129" s="39">
        <v>2</v>
      </c>
      <c r="H129" s="39">
        <v>5</v>
      </c>
      <c r="I129" s="39">
        <v>2</v>
      </c>
      <c r="J129" s="39">
        <v>2</v>
      </c>
      <c r="K129" s="39">
        <v>0</v>
      </c>
      <c r="L129" s="39">
        <v>12</v>
      </c>
      <c r="M129" s="39">
        <v>3</v>
      </c>
      <c r="N129" s="40">
        <v>4</v>
      </c>
      <c r="O129">
        <v>0</v>
      </c>
      <c r="P129">
        <v>1</v>
      </c>
      <c r="Q129">
        <f t="shared" si="2"/>
        <v>-1.8755890742679022</v>
      </c>
      <c r="R129" s="37">
        <f t="shared" si="3"/>
        <v>0.1328963435994947</v>
      </c>
    </row>
    <row r="130" spans="2:18" x14ac:dyDescent="0.3">
      <c r="B130" s="41">
        <v>37</v>
      </c>
      <c r="C130" s="42">
        <v>735.95555555555552</v>
      </c>
      <c r="D130" s="42">
        <v>6</v>
      </c>
      <c r="E130" s="42">
        <v>133</v>
      </c>
      <c r="F130" s="42">
        <v>3</v>
      </c>
      <c r="G130" s="42">
        <v>2</v>
      </c>
      <c r="H130" s="42">
        <v>2</v>
      </c>
      <c r="I130" s="42">
        <v>1</v>
      </c>
      <c r="J130" s="42">
        <v>3</v>
      </c>
      <c r="K130" s="42">
        <v>1</v>
      </c>
      <c r="L130" s="42">
        <v>22</v>
      </c>
      <c r="M130" s="42">
        <v>4</v>
      </c>
      <c r="N130" s="43">
        <v>3</v>
      </c>
      <c r="O130">
        <v>1</v>
      </c>
      <c r="P130">
        <v>1</v>
      </c>
      <c r="Q130">
        <f t="shared" si="2"/>
        <v>-1.2575204289500692</v>
      </c>
      <c r="R130" s="37">
        <f t="shared" si="3"/>
        <v>0.22140103187229479</v>
      </c>
    </row>
    <row r="131" spans="2:18" x14ac:dyDescent="0.3">
      <c r="B131" s="38">
        <v>32</v>
      </c>
      <c r="C131" s="39">
        <v>827</v>
      </c>
      <c r="D131" s="39">
        <v>1</v>
      </c>
      <c r="E131" s="39">
        <v>134</v>
      </c>
      <c r="F131" s="39">
        <v>4</v>
      </c>
      <c r="G131" s="39">
        <v>2</v>
      </c>
      <c r="H131" s="39">
        <v>4</v>
      </c>
      <c r="I131" s="39">
        <v>1</v>
      </c>
      <c r="J131" s="39">
        <v>1</v>
      </c>
      <c r="K131" s="39">
        <v>0</v>
      </c>
      <c r="L131" s="39">
        <v>13</v>
      </c>
      <c r="M131" s="39">
        <v>4</v>
      </c>
      <c r="N131" s="40">
        <v>3</v>
      </c>
      <c r="O131">
        <v>0</v>
      </c>
      <c r="P131">
        <v>1</v>
      </c>
      <c r="Q131">
        <f t="shared" si="2"/>
        <v>-1.550787649694223</v>
      </c>
      <c r="R131" s="37">
        <f t="shared" si="3"/>
        <v>0.17497253619034978</v>
      </c>
    </row>
    <row r="132" spans="2:18" x14ac:dyDescent="0.3">
      <c r="B132" s="41">
        <v>20</v>
      </c>
      <c r="C132" s="42">
        <v>871</v>
      </c>
      <c r="D132" s="42">
        <v>6</v>
      </c>
      <c r="E132" s="42">
        <v>137</v>
      </c>
      <c r="F132" s="42">
        <v>4</v>
      </c>
      <c r="G132" s="42">
        <v>1</v>
      </c>
      <c r="H132" s="42">
        <v>5</v>
      </c>
      <c r="I132" s="42">
        <v>4</v>
      </c>
      <c r="J132" s="42">
        <v>1</v>
      </c>
      <c r="K132" s="42">
        <v>1</v>
      </c>
      <c r="L132" s="42">
        <v>18</v>
      </c>
      <c r="M132" s="42">
        <v>2</v>
      </c>
      <c r="N132" s="43">
        <v>3</v>
      </c>
      <c r="O132">
        <v>1</v>
      </c>
      <c r="P132">
        <v>1</v>
      </c>
      <c r="Q132">
        <f t="shared" si="2"/>
        <v>-2.1745307598140418E-2</v>
      </c>
      <c r="R132" s="37">
        <f t="shared" si="3"/>
        <v>0.49456388730807371</v>
      </c>
    </row>
    <row r="133" spans="2:18" x14ac:dyDescent="0.3">
      <c r="B133" s="38">
        <v>34</v>
      </c>
      <c r="C133" s="39">
        <v>773.53418803418799</v>
      </c>
      <c r="D133" s="39">
        <v>6</v>
      </c>
      <c r="E133" s="39">
        <v>138</v>
      </c>
      <c r="F133" s="39">
        <v>1</v>
      </c>
      <c r="G133" s="39">
        <v>1</v>
      </c>
      <c r="H133" s="39">
        <v>4</v>
      </c>
      <c r="I133" s="39">
        <v>3</v>
      </c>
      <c r="J133" s="39">
        <v>1</v>
      </c>
      <c r="K133" s="39">
        <v>0</v>
      </c>
      <c r="L133" s="39">
        <v>14</v>
      </c>
      <c r="M133" s="39">
        <v>3</v>
      </c>
      <c r="N133" s="40">
        <v>3</v>
      </c>
      <c r="O133">
        <v>0</v>
      </c>
      <c r="P133">
        <v>1</v>
      </c>
      <c r="Q133">
        <f t="shared" si="2"/>
        <v>-1.3299752691395432</v>
      </c>
      <c r="R133" s="37">
        <f t="shared" si="3"/>
        <v>0.20916345601677996</v>
      </c>
    </row>
    <row r="134" spans="2:18" x14ac:dyDescent="0.3">
      <c r="B134" s="41">
        <v>37</v>
      </c>
      <c r="C134" s="42">
        <v>1040</v>
      </c>
      <c r="D134" s="42">
        <v>2</v>
      </c>
      <c r="E134" s="42">
        <v>139</v>
      </c>
      <c r="F134" s="42">
        <v>3</v>
      </c>
      <c r="G134" s="42">
        <v>2</v>
      </c>
      <c r="H134" s="42">
        <v>7</v>
      </c>
      <c r="I134" s="42">
        <v>4</v>
      </c>
      <c r="J134" s="42">
        <v>3</v>
      </c>
      <c r="K134" s="42">
        <v>0</v>
      </c>
      <c r="L134" s="42">
        <v>14</v>
      </c>
      <c r="M134" s="42">
        <v>4</v>
      </c>
      <c r="N134" s="43">
        <v>4</v>
      </c>
      <c r="O134">
        <v>0</v>
      </c>
      <c r="P134">
        <v>1</v>
      </c>
      <c r="Q134">
        <f t="shared" si="2"/>
        <v>-3.7862217450146294</v>
      </c>
      <c r="R134" s="37">
        <f t="shared" si="3"/>
        <v>2.2178110552601656E-2</v>
      </c>
    </row>
    <row r="135" spans="2:18" x14ac:dyDescent="0.3">
      <c r="B135" s="38">
        <v>59</v>
      </c>
      <c r="C135" s="39">
        <v>1420</v>
      </c>
      <c r="D135" s="39">
        <v>2</v>
      </c>
      <c r="E135" s="39">
        <v>140</v>
      </c>
      <c r="F135" s="39">
        <v>3</v>
      </c>
      <c r="G135" s="39">
        <v>1</v>
      </c>
      <c r="H135" s="39">
        <v>6</v>
      </c>
      <c r="I135" s="39">
        <v>4</v>
      </c>
      <c r="J135" s="39">
        <v>2</v>
      </c>
      <c r="K135" s="39">
        <v>0</v>
      </c>
      <c r="L135" s="39">
        <v>21</v>
      </c>
      <c r="M135" s="39">
        <v>4</v>
      </c>
      <c r="N135" s="40">
        <v>3</v>
      </c>
      <c r="O135">
        <v>0</v>
      </c>
      <c r="P135">
        <v>1</v>
      </c>
      <c r="Q135">
        <f t="shared" si="2"/>
        <v>-4.4046935719458276</v>
      </c>
      <c r="R135" s="37">
        <f t="shared" si="3"/>
        <v>1.2072328300987416E-2</v>
      </c>
    </row>
    <row r="136" spans="2:18" x14ac:dyDescent="0.3">
      <c r="B136" s="41">
        <v>50</v>
      </c>
      <c r="C136" s="42">
        <v>776.57377049180332</v>
      </c>
      <c r="D136" s="42">
        <v>1</v>
      </c>
      <c r="E136" s="42">
        <v>141</v>
      </c>
      <c r="F136" s="42">
        <v>1</v>
      </c>
      <c r="G136" s="42">
        <v>1</v>
      </c>
      <c r="H136" s="42">
        <v>1</v>
      </c>
      <c r="I136" s="42">
        <v>2</v>
      </c>
      <c r="J136" s="42">
        <v>2</v>
      </c>
      <c r="K136" s="42">
        <v>1</v>
      </c>
      <c r="L136" s="42">
        <v>19</v>
      </c>
      <c r="M136" s="42">
        <v>1</v>
      </c>
      <c r="N136" s="43">
        <v>2</v>
      </c>
      <c r="O136">
        <v>0</v>
      </c>
      <c r="P136">
        <v>1</v>
      </c>
      <c r="Q136">
        <f t="shared" si="2"/>
        <v>-0.7100677457713509</v>
      </c>
      <c r="R136" s="37">
        <f t="shared" si="3"/>
        <v>0.32958387102493658</v>
      </c>
    </row>
    <row r="137" spans="2:18" x14ac:dyDescent="0.3">
      <c r="B137" s="38">
        <v>25</v>
      </c>
      <c r="C137" s="39">
        <v>787.54826254826253</v>
      </c>
      <c r="D137" s="39">
        <v>5</v>
      </c>
      <c r="E137" s="39">
        <v>142</v>
      </c>
      <c r="F137" s="39">
        <v>3</v>
      </c>
      <c r="G137" s="39">
        <v>2</v>
      </c>
      <c r="H137" s="39">
        <v>8</v>
      </c>
      <c r="I137" s="39">
        <v>3</v>
      </c>
      <c r="J137" s="39">
        <v>1</v>
      </c>
      <c r="K137" s="39">
        <v>1</v>
      </c>
      <c r="L137" s="39">
        <v>11</v>
      </c>
      <c r="M137" s="39">
        <v>4</v>
      </c>
      <c r="N137" s="40">
        <v>3</v>
      </c>
      <c r="O137">
        <v>1</v>
      </c>
      <c r="P137">
        <v>1</v>
      </c>
      <c r="Q137">
        <f t="shared" si="2"/>
        <v>0.73385080164482464</v>
      </c>
      <c r="R137" s="37">
        <f t="shared" si="3"/>
        <v>0.67564973501163539</v>
      </c>
    </row>
    <row r="138" spans="2:18" x14ac:dyDescent="0.3">
      <c r="B138" s="41">
        <v>25</v>
      </c>
      <c r="C138" s="42">
        <v>1280</v>
      </c>
      <c r="D138" s="42">
        <v>7</v>
      </c>
      <c r="E138" s="42">
        <v>143</v>
      </c>
      <c r="F138" s="42">
        <v>4</v>
      </c>
      <c r="G138" s="42">
        <v>2</v>
      </c>
      <c r="H138" s="42">
        <v>4</v>
      </c>
      <c r="I138" s="42">
        <v>4</v>
      </c>
      <c r="J138" s="42">
        <v>2</v>
      </c>
      <c r="K138" s="42">
        <v>0</v>
      </c>
      <c r="L138" s="42">
        <v>11</v>
      </c>
      <c r="M138" s="42">
        <v>3</v>
      </c>
      <c r="N138" s="43">
        <v>3</v>
      </c>
      <c r="O138">
        <v>0</v>
      </c>
      <c r="P138">
        <v>1</v>
      </c>
      <c r="Q138">
        <f t="shared" si="2"/>
        <v>-2.5696736924256016</v>
      </c>
      <c r="R138" s="37">
        <f t="shared" si="3"/>
        <v>7.111585642134842E-2</v>
      </c>
    </row>
    <row r="139" spans="2:18" x14ac:dyDescent="0.3">
      <c r="B139" s="38">
        <v>22</v>
      </c>
      <c r="C139" s="39">
        <v>534</v>
      </c>
      <c r="D139" s="39">
        <v>15</v>
      </c>
      <c r="E139" s="39">
        <v>144</v>
      </c>
      <c r="F139" s="39">
        <v>2</v>
      </c>
      <c r="G139" s="39">
        <v>1</v>
      </c>
      <c r="H139" s="39">
        <v>5</v>
      </c>
      <c r="I139" s="39">
        <v>4</v>
      </c>
      <c r="J139" s="39">
        <v>1</v>
      </c>
      <c r="K139" s="39">
        <v>0</v>
      </c>
      <c r="L139" s="39">
        <v>15</v>
      </c>
      <c r="M139" s="39">
        <v>3</v>
      </c>
      <c r="N139" s="40">
        <v>3</v>
      </c>
      <c r="O139">
        <v>0</v>
      </c>
      <c r="P139">
        <v>1</v>
      </c>
      <c r="Q139">
        <f t="shared" si="2"/>
        <v>-1.0073188449377439</v>
      </c>
      <c r="R139" s="37">
        <f t="shared" si="3"/>
        <v>0.26750488483103568</v>
      </c>
    </row>
    <row r="140" spans="2:18" x14ac:dyDescent="0.3">
      <c r="B140" s="41">
        <v>51</v>
      </c>
      <c r="C140" s="42">
        <v>1456</v>
      </c>
      <c r="D140" s="42">
        <v>1</v>
      </c>
      <c r="E140" s="42">
        <v>145</v>
      </c>
      <c r="F140" s="42">
        <v>1</v>
      </c>
      <c r="G140" s="42">
        <v>1</v>
      </c>
      <c r="H140" s="42">
        <v>7</v>
      </c>
      <c r="I140" s="42">
        <v>1</v>
      </c>
      <c r="J140" s="42">
        <v>1</v>
      </c>
      <c r="K140" s="42">
        <v>0</v>
      </c>
      <c r="L140" s="42">
        <v>20</v>
      </c>
      <c r="M140" s="42">
        <v>3</v>
      </c>
      <c r="N140" s="43">
        <v>2</v>
      </c>
      <c r="O140">
        <v>0</v>
      </c>
      <c r="P140">
        <v>1</v>
      </c>
      <c r="Q140">
        <f t="shared" si="2"/>
        <v>-1.008887807775666</v>
      </c>
      <c r="R140" s="37">
        <f t="shared" si="3"/>
        <v>0.26719756497119701</v>
      </c>
    </row>
    <row r="141" spans="2:18" x14ac:dyDescent="0.3">
      <c r="B141" s="38">
        <v>34</v>
      </c>
      <c r="C141" s="39">
        <v>658</v>
      </c>
      <c r="D141" s="39">
        <v>7</v>
      </c>
      <c r="E141" s="39">
        <v>147</v>
      </c>
      <c r="F141" s="39">
        <v>1</v>
      </c>
      <c r="G141" s="39">
        <v>2</v>
      </c>
      <c r="H141" s="39">
        <v>5</v>
      </c>
      <c r="I141" s="39">
        <v>3</v>
      </c>
      <c r="J141" s="39">
        <v>1</v>
      </c>
      <c r="K141" s="39">
        <v>1</v>
      </c>
      <c r="L141" s="39">
        <v>24</v>
      </c>
      <c r="M141" s="39">
        <v>4</v>
      </c>
      <c r="N141" s="40">
        <v>3</v>
      </c>
      <c r="O141">
        <v>1</v>
      </c>
      <c r="P141">
        <v>1</v>
      </c>
      <c r="Q141">
        <f t="shared" si="2"/>
        <v>0.64798651080803715</v>
      </c>
      <c r="R141" s="37">
        <f t="shared" si="3"/>
        <v>0.65655658415039309</v>
      </c>
    </row>
    <row r="142" spans="2:18" x14ac:dyDescent="0.3">
      <c r="B142" s="41">
        <v>54</v>
      </c>
      <c r="C142" s="42">
        <v>142</v>
      </c>
      <c r="D142" s="42">
        <v>26</v>
      </c>
      <c r="E142" s="42">
        <v>148</v>
      </c>
      <c r="F142" s="42">
        <v>4</v>
      </c>
      <c r="G142" s="42">
        <v>1</v>
      </c>
      <c r="H142" s="42">
        <v>6</v>
      </c>
      <c r="I142" s="42">
        <v>4</v>
      </c>
      <c r="J142" s="42">
        <v>1</v>
      </c>
      <c r="K142" s="42">
        <v>1</v>
      </c>
      <c r="L142" s="42">
        <v>15.049382716049383</v>
      </c>
      <c r="M142" s="42">
        <v>3</v>
      </c>
      <c r="N142" s="43">
        <v>3</v>
      </c>
      <c r="O142">
        <v>0</v>
      </c>
      <c r="P142">
        <v>1</v>
      </c>
      <c r="Q142">
        <f t="shared" si="2"/>
        <v>-1.2533301005701625</v>
      </c>
      <c r="R142" s="37">
        <f t="shared" si="3"/>
        <v>0.2221242148368657</v>
      </c>
    </row>
    <row r="143" spans="2:18" x14ac:dyDescent="0.3">
      <c r="B143" s="38">
        <v>24</v>
      </c>
      <c r="C143" s="39">
        <v>776.33181818181822</v>
      </c>
      <c r="D143" s="39">
        <v>18</v>
      </c>
      <c r="E143" s="39">
        <v>150</v>
      </c>
      <c r="F143" s="39">
        <v>2</v>
      </c>
      <c r="G143" s="39">
        <v>2</v>
      </c>
      <c r="H143" s="39">
        <v>5</v>
      </c>
      <c r="I143" s="39">
        <v>3</v>
      </c>
      <c r="J143" s="39">
        <v>2</v>
      </c>
      <c r="K143" s="39">
        <v>0</v>
      </c>
      <c r="L143" s="39">
        <v>12</v>
      </c>
      <c r="M143" s="39">
        <v>3</v>
      </c>
      <c r="N143" s="40">
        <v>3</v>
      </c>
      <c r="O143">
        <v>0</v>
      </c>
      <c r="P143">
        <v>1</v>
      </c>
      <c r="Q143">
        <f t="shared" si="2"/>
        <v>-1.0303473961692977</v>
      </c>
      <c r="R143" s="37">
        <f t="shared" si="3"/>
        <v>0.2630167597164404</v>
      </c>
    </row>
    <row r="144" spans="2:18" x14ac:dyDescent="0.3">
      <c r="B144" s="41">
        <v>34</v>
      </c>
      <c r="C144" s="42">
        <v>1031</v>
      </c>
      <c r="D144" s="42">
        <v>6</v>
      </c>
      <c r="E144" s="42">
        <v>151</v>
      </c>
      <c r="F144" s="42">
        <v>3</v>
      </c>
      <c r="G144" s="42">
        <v>1</v>
      </c>
      <c r="H144" s="42">
        <v>4</v>
      </c>
      <c r="I144" s="42">
        <v>2</v>
      </c>
      <c r="J144" s="42">
        <v>3</v>
      </c>
      <c r="K144" s="42">
        <v>0</v>
      </c>
      <c r="L144" s="42">
        <v>15</v>
      </c>
      <c r="M144" s="42">
        <v>3</v>
      </c>
      <c r="N144" s="43">
        <v>3</v>
      </c>
      <c r="O144">
        <v>0</v>
      </c>
      <c r="P144">
        <v>1</v>
      </c>
      <c r="Q144">
        <f t="shared" si="2"/>
        <v>-3.0350003704803243</v>
      </c>
      <c r="R144" s="37">
        <f t="shared" si="3"/>
        <v>4.5869485815016257E-2</v>
      </c>
    </row>
    <row r="145" spans="2:18" x14ac:dyDescent="0.3">
      <c r="B145" s="38">
        <v>37</v>
      </c>
      <c r="C145" s="39">
        <v>1189</v>
      </c>
      <c r="D145" s="39">
        <v>3</v>
      </c>
      <c r="E145" s="39">
        <v>152</v>
      </c>
      <c r="F145" s="39">
        <v>3</v>
      </c>
      <c r="G145" s="39">
        <v>2</v>
      </c>
      <c r="H145" s="39">
        <v>8</v>
      </c>
      <c r="I145" s="39">
        <v>4</v>
      </c>
      <c r="J145" s="39">
        <v>1</v>
      </c>
      <c r="K145" s="39">
        <v>0</v>
      </c>
      <c r="L145" s="39">
        <v>12</v>
      </c>
      <c r="M145" s="39">
        <v>1</v>
      </c>
      <c r="N145" s="40">
        <v>3</v>
      </c>
      <c r="O145">
        <v>0</v>
      </c>
      <c r="P145">
        <v>1</v>
      </c>
      <c r="Q145">
        <f t="shared" si="2"/>
        <v>-1.4687265546783776</v>
      </c>
      <c r="R145" s="37">
        <f t="shared" si="3"/>
        <v>0.18713624855121141</v>
      </c>
    </row>
    <row r="146" spans="2:18" x14ac:dyDescent="0.3">
      <c r="B146" s="41">
        <v>34</v>
      </c>
      <c r="C146" s="42">
        <v>1354</v>
      </c>
      <c r="D146" s="42">
        <v>5</v>
      </c>
      <c r="E146" s="42">
        <v>153</v>
      </c>
      <c r="F146" s="42">
        <v>3</v>
      </c>
      <c r="G146" s="42">
        <v>1</v>
      </c>
      <c r="H146" s="42">
        <v>6</v>
      </c>
      <c r="I146" s="42">
        <v>1</v>
      </c>
      <c r="J146" s="42">
        <v>1</v>
      </c>
      <c r="K146" s="42">
        <v>0</v>
      </c>
      <c r="L146" s="42">
        <v>12</v>
      </c>
      <c r="M146" s="42">
        <v>4</v>
      </c>
      <c r="N146" s="43">
        <v>3</v>
      </c>
      <c r="O146">
        <v>0</v>
      </c>
      <c r="P146">
        <v>1</v>
      </c>
      <c r="Q146">
        <f t="shared" si="2"/>
        <v>-1.2752923604563819</v>
      </c>
      <c r="R146" s="37">
        <f t="shared" si="3"/>
        <v>0.21835263343788539</v>
      </c>
    </row>
    <row r="147" spans="2:18" x14ac:dyDescent="0.3">
      <c r="B147" s="38">
        <v>36</v>
      </c>
      <c r="C147" s="39">
        <v>787.54826254826253</v>
      </c>
      <c r="D147" s="39">
        <v>11</v>
      </c>
      <c r="E147" s="39">
        <v>154</v>
      </c>
      <c r="F147" s="39">
        <v>2</v>
      </c>
      <c r="G147" s="39">
        <v>1</v>
      </c>
      <c r="H147" s="39">
        <v>8</v>
      </c>
      <c r="I147" s="39">
        <v>4</v>
      </c>
      <c r="J147" s="39">
        <v>2</v>
      </c>
      <c r="K147" s="39">
        <v>0</v>
      </c>
      <c r="L147" s="39">
        <v>14</v>
      </c>
      <c r="M147" s="39">
        <v>3</v>
      </c>
      <c r="N147" s="40">
        <v>3</v>
      </c>
      <c r="O147">
        <v>0</v>
      </c>
      <c r="P147">
        <v>1</v>
      </c>
      <c r="Q147">
        <f t="shared" si="2"/>
        <v>-2.1784277882071472</v>
      </c>
      <c r="R147" s="37">
        <f t="shared" si="3"/>
        <v>0.10170447630925417</v>
      </c>
    </row>
    <row r="148" spans="2:18" x14ac:dyDescent="0.3">
      <c r="B148" s="41">
        <v>36</v>
      </c>
      <c r="C148" s="42">
        <v>922</v>
      </c>
      <c r="D148" s="42">
        <v>3</v>
      </c>
      <c r="E148" s="42">
        <v>155</v>
      </c>
      <c r="F148" s="42">
        <v>1</v>
      </c>
      <c r="G148" s="42">
        <v>1</v>
      </c>
      <c r="H148" s="42">
        <v>5</v>
      </c>
      <c r="I148" s="42">
        <v>4</v>
      </c>
      <c r="J148" s="42">
        <v>3</v>
      </c>
      <c r="K148" s="42">
        <v>0</v>
      </c>
      <c r="L148" s="42">
        <v>22</v>
      </c>
      <c r="M148" s="42">
        <v>1</v>
      </c>
      <c r="N148" s="43">
        <v>3</v>
      </c>
      <c r="O148">
        <v>0</v>
      </c>
      <c r="P148">
        <v>1</v>
      </c>
      <c r="Q148">
        <f t="shared" si="2"/>
        <v>-2.781884488056956</v>
      </c>
      <c r="R148" s="37">
        <f t="shared" si="3"/>
        <v>5.83109905874259E-2</v>
      </c>
    </row>
    <row r="149" spans="2:18" x14ac:dyDescent="0.3">
      <c r="B149" s="38">
        <v>43</v>
      </c>
      <c r="C149" s="39">
        <v>394</v>
      </c>
      <c r="D149" s="39">
        <v>26</v>
      </c>
      <c r="E149" s="39">
        <v>158</v>
      </c>
      <c r="F149" s="39">
        <v>3</v>
      </c>
      <c r="G149" s="39">
        <v>2</v>
      </c>
      <c r="H149" s="39">
        <v>6</v>
      </c>
      <c r="I149" s="39">
        <v>4</v>
      </c>
      <c r="J149" s="39">
        <v>2</v>
      </c>
      <c r="K149" s="39">
        <v>1</v>
      </c>
      <c r="L149" s="39">
        <v>12</v>
      </c>
      <c r="M149" s="39">
        <v>4</v>
      </c>
      <c r="N149" s="40">
        <v>4</v>
      </c>
      <c r="O149">
        <v>0</v>
      </c>
      <c r="P149">
        <v>1</v>
      </c>
      <c r="Q149">
        <f t="shared" si="2"/>
        <v>-1.1552179780682921</v>
      </c>
      <c r="R149" s="37">
        <f t="shared" si="3"/>
        <v>0.23953728905159283</v>
      </c>
    </row>
    <row r="150" spans="2:18" x14ac:dyDescent="0.3">
      <c r="B150" s="41">
        <v>30</v>
      </c>
      <c r="C150" s="42">
        <v>773.53418803418799</v>
      </c>
      <c r="D150" s="42">
        <v>23</v>
      </c>
      <c r="E150" s="42">
        <v>159</v>
      </c>
      <c r="F150" s="42">
        <v>1</v>
      </c>
      <c r="G150" s="42">
        <v>2</v>
      </c>
      <c r="H150" s="42">
        <v>4</v>
      </c>
      <c r="I150" s="42">
        <v>3</v>
      </c>
      <c r="J150" s="42">
        <v>3</v>
      </c>
      <c r="K150" s="42">
        <v>0</v>
      </c>
      <c r="L150" s="42">
        <v>25</v>
      </c>
      <c r="M150" s="42">
        <v>3</v>
      </c>
      <c r="N150" s="43">
        <v>2</v>
      </c>
      <c r="O150">
        <v>0</v>
      </c>
      <c r="P150">
        <v>1</v>
      </c>
      <c r="Q150">
        <f t="shared" si="2"/>
        <v>-1.3582140942613701</v>
      </c>
      <c r="R150" s="37">
        <f t="shared" si="3"/>
        <v>0.20453071207646245</v>
      </c>
    </row>
    <row r="151" spans="2:18" x14ac:dyDescent="0.3">
      <c r="B151" s="38">
        <v>33</v>
      </c>
      <c r="C151" s="39">
        <v>750</v>
      </c>
      <c r="D151" s="39">
        <v>22</v>
      </c>
      <c r="E151" s="39">
        <v>160</v>
      </c>
      <c r="F151" s="39">
        <v>3</v>
      </c>
      <c r="G151" s="39">
        <v>2</v>
      </c>
      <c r="H151" s="39">
        <v>8</v>
      </c>
      <c r="I151" s="39">
        <v>2</v>
      </c>
      <c r="J151" s="39">
        <v>2</v>
      </c>
      <c r="K151" s="39">
        <v>0</v>
      </c>
      <c r="L151" s="39">
        <v>13</v>
      </c>
      <c r="M151" s="39">
        <v>1</v>
      </c>
      <c r="N151" s="40">
        <v>4</v>
      </c>
      <c r="O151">
        <v>0</v>
      </c>
      <c r="P151">
        <v>1</v>
      </c>
      <c r="Q151">
        <f t="shared" si="2"/>
        <v>-0.97466015145773843</v>
      </c>
      <c r="R151" s="37">
        <f t="shared" si="3"/>
        <v>0.27395261029711238</v>
      </c>
    </row>
    <row r="152" spans="2:18" x14ac:dyDescent="0.3">
      <c r="B152" s="41">
        <v>56</v>
      </c>
      <c r="C152" s="42">
        <v>441</v>
      </c>
      <c r="D152" s="42">
        <v>14</v>
      </c>
      <c r="E152" s="42">
        <v>161</v>
      </c>
      <c r="F152" s="42">
        <v>2</v>
      </c>
      <c r="G152" s="42">
        <v>1</v>
      </c>
      <c r="H152" s="42">
        <v>4</v>
      </c>
      <c r="I152" s="42">
        <v>2</v>
      </c>
      <c r="J152" s="42">
        <v>2</v>
      </c>
      <c r="K152" s="42">
        <v>1</v>
      </c>
      <c r="L152" s="42">
        <v>18</v>
      </c>
      <c r="M152" s="42">
        <v>1</v>
      </c>
      <c r="N152" s="43">
        <v>3</v>
      </c>
      <c r="O152">
        <v>1</v>
      </c>
      <c r="P152">
        <v>1</v>
      </c>
      <c r="Q152">
        <f t="shared" si="2"/>
        <v>-0.91546721185729085</v>
      </c>
      <c r="R152" s="37">
        <f t="shared" si="3"/>
        <v>0.28588238067782856</v>
      </c>
    </row>
    <row r="153" spans="2:18" x14ac:dyDescent="0.3">
      <c r="B153" s="38">
        <v>51</v>
      </c>
      <c r="C153" s="39">
        <v>776.57377049180332</v>
      </c>
      <c r="D153" s="39">
        <v>6</v>
      </c>
      <c r="E153" s="39">
        <v>162</v>
      </c>
      <c r="F153" s="39">
        <v>1</v>
      </c>
      <c r="G153" s="39">
        <v>2</v>
      </c>
      <c r="H153" s="39">
        <v>1</v>
      </c>
      <c r="I153" s="39">
        <v>3</v>
      </c>
      <c r="J153" s="39">
        <v>1</v>
      </c>
      <c r="K153" s="39">
        <v>0</v>
      </c>
      <c r="L153" s="39">
        <v>13</v>
      </c>
      <c r="M153" s="39">
        <v>3</v>
      </c>
      <c r="N153" s="40">
        <v>3</v>
      </c>
      <c r="O153">
        <v>0</v>
      </c>
      <c r="P153">
        <v>1</v>
      </c>
      <c r="Q153">
        <f t="shared" si="2"/>
        <v>-2.2575076237354961</v>
      </c>
      <c r="R153" s="37">
        <f t="shared" si="3"/>
        <v>9.4703837134452282E-2</v>
      </c>
    </row>
    <row r="154" spans="2:18" x14ac:dyDescent="0.3">
      <c r="B154" s="41">
        <v>31</v>
      </c>
      <c r="C154" s="42">
        <v>249</v>
      </c>
      <c r="D154" s="42">
        <v>6</v>
      </c>
      <c r="E154" s="42">
        <v>163</v>
      </c>
      <c r="F154" s="42">
        <v>2</v>
      </c>
      <c r="G154" s="42">
        <v>2</v>
      </c>
      <c r="H154" s="42">
        <v>8</v>
      </c>
      <c r="I154" s="42">
        <v>3</v>
      </c>
      <c r="J154" s="42">
        <v>2</v>
      </c>
      <c r="K154" s="42">
        <v>1</v>
      </c>
      <c r="L154" s="42">
        <v>18</v>
      </c>
      <c r="M154" s="42">
        <v>2</v>
      </c>
      <c r="N154" s="43">
        <v>2</v>
      </c>
      <c r="O154">
        <v>1</v>
      </c>
      <c r="P154">
        <v>1</v>
      </c>
      <c r="Q154">
        <f t="shared" si="2"/>
        <v>0.74426327920405377</v>
      </c>
      <c r="R154" s="37">
        <f t="shared" si="3"/>
        <v>0.67792741367091214</v>
      </c>
    </row>
    <row r="155" spans="2:18" x14ac:dyDescent="0.3">
      <c r="B155" s="38">
        <v>26</v>
      </c>
      <c r="C155" s="39">
        <v>773.53418803418799</v>
      </c>
      <c r="D155" s="39">
        <v>6</v>
      </c>
      <c r="E155" s="39">
        <v>164</v>
      </c>
      <c r="F155" s="39">
        <v>3</v>
      </c>
      <c r="G155" s="39">
        <v>1</v>
      </c>
      <c r="H155" s="39">
        <v>4</v>
      </c>
      <c r="I155" s="39">
        <v>2</v>
      </c>
      <c r="J155" s="39">
        <v>2</v>
      </c>
      <c r="K155" s="39">
        <v>0</v>
      </c>
      <c r="L155" s="39">
        <v>19</v>
      </c>
      <c r="M155" s="39">
        <v>3</v>
      </c>
      <c r="N155" s="40">
        <v>2</v>
      </c>
      <c r="O155">
        <v>0</v>
      </c>
      <c r="P155">
        <v>1</v>
      </c>
      <c r="Q155">
        <f t="shared" si="2"/>
        <v>-1.6366507010451508</v>
      </c>
      <c r="R155" s="37">
        <f t="shared" si="3"/>
        <v>0.16292131761781189</v>
      </c>
    </row>
    <row r="156" spans="2:18" x14ac:dyDescent="0.3">
      <c r="B156" s="41">
        <v>58</v>
      </c>
      <c r="C156" s="42">
        <v>843.5826086956522</v>
      </c>
      <c r="D156" s="42">
        <v>23</v>
      </c>
      <c r="E156" s="42">
        <v>165</v>
      </c>
      <c r="F156" s="42">
        <v>4</v>
      </c>
      <c r="G156" s="42">
        <v>1</v>
      </c>
      <c r="H156" s="42">
        <v>7</v>
      </c>
      <c r="I156" s="42">
        <v>4</v>
      </c>
      <c r="J156" s="42">
        <v>2</v>
      </c>
      <c r="K156" s="42">
        <v>0</v>
      </c>
      <c r="L156" s="42">
        <v>12</v>
      </c>
      <c r="M156" s="42">
        <v>4</v>
      </c>
      <c r="N156" s="43">
        <v>2</v>
      </c>
      <c r="O156">
        <v>1</v>
      </c>
      <c r="P156">
        <v>1</v>
      </c>
      <c r="Q156">
        <f t="shared" si="2"/>
        <v>-3.6543616723302041</v>
      </c>
      <c r="R156" s="37">
        <f t="shared" si="3"/>
        <v>2.5225232033921244E-2</v>
      </c>
    </row>
    <row r="157" spans="2:18" x14ac:dyDescent="0.3">
      <c r="B157" s="38">
        <v>19</v>
      </c>
      <c r="C157" s="39">
        <v>528</v>
      </c>
      <c r="D157" s="39">
        <v>22</v>
      </c>
      <c r="E157" s="39">
        <v>167</v>
      </c>
      <c r="F157" s="39">
        <v>4</v>
      </c>
      <c r="G157" s="39">
        <v>2</v>
      </c>
      <c r="H157" s="39">
        <v>9</v>
      </c>
      <c r="I157" s="39">
        <v>3</v>
      </c>
      <c r="J157" s="39">
        <v>1</v>
      </c>
      <c r="K157" s="39">
        <v>1</v>
      </c>
      <c r="L157" s="39">
        <v>19</v>
      </c>
      <c r="M157" s="39">
        <v>4</v>
      </c>
      <c r="N157" s="40">
        <v>2</v>
      </c>
      <c r="O157">
        <v>1</v>
      </c>
      <c r="P157">
        <v>1</v>
      </c>
      <c r="Q157">
        <f t="shared" si="2"/>
        <v>1.6269062607789877</v>
      </c>
      <c r="R157" s="37">
        <f t="shared" si="3"/>
        <v>0.83574538662845832</v>
      </c>
    </row>
    <row r="158" spans="2:18" x14ac:dyDescent="0.3">
      <c r="B158" s="41">
        <v>22</v>
      </c>
      <c r="C158" s="42">
        <v>594</v>
      </c>
      <c r="D158" s="42">
        <v>2</v>
      </c>
      <c r="E158" s="42">
        <v>169</v>
      </c>
      <c r="F158" s="42">
        <v>3</v>
      </c>
      <c r="G158" s="42">
        <v>2</v>
      </c>
      <c r="H158" s="42">
        <v>5</v>
      </c>
      <c r="I158" s="42">
        <v>4</v>
      </c>
      <c r="J158" s="42">
        <v>2</v>
      </c>
      <c r="K158" s="42">
        <v>0</v>
      </c>
      <c r="L158" s="42">
        <v>14</v>
      </c>
      <c r="M158" s="42">
        <v>3</v>
      </c>
      <c r="N158" s="43">
        <v>3</v>
      </c>
      <c r="O158">
        <v>0</v>
      </c>
      <c r="P158">
        <v>1</v>
      </c>
      <c r="Q158">
        <f t="shared" si="2"/>
        <v>-2.0957055311336013</v>
      </c>
      <c r="R158" s="37">
        <f t="shared" si="3"/>
        <v>0.10951492206171688</v>
      </c>
    </row>
    <row r="159" spans="2:18" x14ac:dyDescent="0.3">
      <c r="B159" s="38">
        <v>49</v>
      </c>
      <c r="C159" s="39">
        <v>470</v>
      </c>
      <c r="D159" s="39">
        <v>20</v>
      </c>
      <c r="E159" s="39">
        <v>170</v>
      </c>
      <c r="F159" s="39">
        <v>3</v>
      </c>
      <c r="G159" s="39">
        <v>1</v>
      </c>
      <c r="H159" s="39">
        <v>3</v>
      </c>
      <c r="I159" s="39">
        <v>1</v>
      </c>
      <c r="J159" s="39">
        <v>2</v>
      </c>
      <c r="K159" s="39">
        <v>0</v>
      </c>
      <c r="L159" s="39">
        <v>14</v>
      </c>
      <c r="M159" s="39">
        <v>3</v>
      </c>
      <c r="N159" s="40">
        <v>2</v>
      </c>
      <c r="O159">
        <v>0</v>
      </c>
      <c r="P159">
        <v>1</v>
      </c>
      <c r="Q159">
        <f t="shared" ref="Q159:Q222" si="4">SUMPRODUCT($B$27:$P$27,B159:P159)</f>
        <v>-2.1955154536862032</v>
      </c>
      <c r="R159" s="37">
        <f t="shared" ref="R159:R222" si="5">EXP(Q159)/(1+EXP(Q159))</f>
        <v>0.10015392632267929</v>
      </c>
    </row>
    <row r="160" spans="2:18" x14ac:dyDescent="0.3">
      <c r="B160" s="41">
        <v>43</v>
      </c>
      <c r="C160" s="42">
        <v>957</v>
      </c>
      <c r="D160" s="42">
        <v>28</v>
      </c>
      <c r="E160" s="42">
        <v>171</v>
      </c>
      <c r="F160" s="42">
        <v>2</v>
      </c>
      <c r="G160" s="42">
        <v>1</v>
      </c>
      <c r="H160" s="42">
        <v>4</v>
      </c>
      <c r="I160" s="42">
        <v>3</v>
      </c>
      <c r="J160" s="42">
        <v>1</v>
      </c>
      <c r="K160" s="42">
        <v>0</v>
      </c>
      <c r="L160" s="42">
        <v>12</v>
      </c>
      <c r="M160" s="42">
        <v>4</v>
      </c>
      <c r="N160" s="43">
        <v>3</v>
      </c>
      <c r="O160">
        <v>0</v>
      </c>
      <c r="P160">
        <v>1</v>
      </c>
      <c r="Q160">
        <f t="shared" si="4"/>
        <v>-1.6593076782444043</v>
      </c>
      <c r="R160" s="37">
        <f t="shared" si="5"/>
        <v>0.15985495479450904</v>
      </c>
    </row>
    <row r="161" spans="2:18" x14ac:dyDescent="0.3">
      <c r="B161" s="38">
        <v>50</v>
      </c>
      <c r="C161" s="39">
        <v>787.54826254826253</v>
      </c>
      <c r="D161" s="39">
        <v>12</v>
      </c>
      <c r="E161" s="39">
        <v>174</v>
      </c>
      <c r="F161" s="39">
        <v>3</v>
      </c>
      <c r="G161" s="39">
        <v>1</v>
      </c>
      <c r="H161" s="39">
        <v>8</v>
      </c>
      <c r="I161" s="39">
        <v>4</v>
      </c>
      <c r="J161" s="39">
        <v>1</v>
      </c>
      <c r="K161" s="39">
        <v>0</v>
      </c>
      <c r="L161" s="39">
        <v>11</v>
      </c>
      <c r="M161" s="39">
        <v>4</v>
      </c>
      <c r="N161" s="40">
        <v>3</v>
      </c>
      <c r="O161">
        <v>0</v>
      </c>
      <c r="P161">
        <v>1</v>
      </c>
      <c r="Q161">
        <f t="shared" si="4"/>
        <v>-2.7111969531385225</v>
      </c>
      <c r="R161" s="37">
        <f t="shared" si="5"/>
        <v>6.2315873637310913E-2</v>
      </c>
    </row>
    <row r="162" spans="2:18" x14ac:dyDescent="0.3">
      <c r="B162" s="41">
        <v>31</v>
      </c>
      <c r="C162" s="42">
        <v>787.54826254826253</v>
      </c>
      <c r="D162" s="42">
        <v>20</v>
      </c>
      <c r="E162" s="42">
        <v>175</v>
      </c>
      <c r="F162" s="42">
        <v>2</v>
      </c>
      <c r="G162" s="42">
        <v>1</v>
      </c>
      <c r="H162" s="42">
        <v>8</v>
      </c>
      <c r="I162" s="42">
        <v>3</v>
      </c>
      <c r="J162" s="42">
        <v>2</v>
      </c>
      <c r="K162" s="42">
        <v>1</v>
      </c>
      <c r="L162" s="42">
        <v>11</v>
      </c>
      <c r="M162" s="42">
        <v>3</v>
      </c>
      <c r="N162" s="43">
        <v>3</v>
      </c>
      <c r="O162">
        <v>1</v>
      </c>
      <c r="P162">
        <v>1</v>
      </c>
      <c r="Q162">
        <f t="shared" si="4"/>
        <v>0.37014717851520684</v>
      </c>
      <c r="R162" s="37">
        <f t="shared" si="5"/>
        <v>0.59149454147210045</v>
      </c>
    </row>
    <row r="163" spans="2:18" x14ac:dyDescent="0.3">
      <c r="B163" s="38">
        <v>41</v>
      </c>
      <c r="C163" s="39">
        <v>802</v>
      </c>
      <c r="D163" s="39">
        <v>9</v>
      </c>
      <c r="E163" s="39">
        <v>176</v>
      </c>
      <c r="F163" s="39">
        <v>3</v>
      </c>
      <c r="G163" s="39">
        <v>2</v>
      </c>
      <c r="H163" s="39">
        <v>8</v>
      </c>
      <c r="I163" s="39">
        <v>3</v>
      </c>
      <c r="J163" s="39">
        <v>3</v>
      </c>
      <c r="K163" s="39">
        <v>1</v>
      </c>
      <c r="L163" s="39">
        <v>13</v>
      </c>
      <c r="M163" s="39">
        <v>3</v>
      </c>
      <c r="N163" s="40">
        <v>3</v>
      </c>
      <c r="O163">
        <v>0</v>
      </c>
      <c r="P163">
        <v>1</v>
      </c>
      <c r="Q163">
        <f t="shared" si="4"/>
        <v>-1.1821305272915468</v>
      </c>
      <c r="R163" s="37">
        <f t="shared" si="5"/>
        <v>0.23466933801934689</v>
      </c>
    </row>
    <row r="164" spans="2:18" x14ac:dyDescent="0.3">
      <c r="B164" s="41">
        <v>26</v>
      </c>
      <c r="C164" s="42">
        <v>735.95555555555552</v>
      </c>
      <c r="D164" s="42">
        <v>25</v>
      </c>
      <c r="E164" s="42">
        <v>177</v>
      </c>
      <c r="F164" s="42">
        <v>3</v>
      </c>
      <c r="G164" s="42">
        <v>1</v>
      </c>
      <c r="H164" s="42">
        <v>2</v>
      </c>
      <c r="I164" s="42">
        <v>3</v>
      </c>
      <c r="J164" s="42">
        <v>2</v>
      </c>
      <c r="K164" s="42">
        <v>0</v>
      </c>
      <c r="L164" s="42">
        <v>23</v>
      </c>
      <c r="M164" s="42">
        <v>4</v>
      </c>
      <c r="N164" s="43">
        <v>3</v>
      </c>
      <c r="O164">
        <v>0</v>
      </c>
      <c r="P164">
        <v>1</v>
      </c>
      <c r="Q164">
        <f t="shared" si="4"/>
        <v>-2.1283854437531171</v>
      </c>
      <c r="R164" s="37">
        <f t="shared" si="5"/>
        <v>0.10636836441549317</v>
      </c>
    </row>
    <row r="165" spans="2:18" x14ac:dyDescent="0.3">
      <c r="B165" s="38">
        <v>36</v>
      </c>
      <c r="C165" s="39">
        <v>805.3360655737705</v>
      </c>
      <c r="D165" s="39">
        <v>6</v>
      </c>
      <c r="E165" s="39">
        <v>178</v>
      </c>
      <c r="F165" s="39">
        <v>2</v>
      </c>
      <c r="G165" s="39">
        <v>2</v>
      </c>
      <c r="H165" s="39">
        <v>3</v>
      </c>
      <c r="I165" s="39">
        <v>2</v>
      </c>
      <c r="J165" s="39">
        <v>3</v>
      </c>
      <c r="K165" s="39">
        <v>0</v>
      </c>
      <c r="L165" s="39">
        <v>20</v>
      </c>
      <c r="M165" s="39">
        <v>4</v>
      </c>
      <c r="N165" s="40">
        <v>3</v>
      </c>
      <c r="O165">
        <v>0</v>
      </c>
      <c r="P165">
        <v>1</v>
      </c>
      <c r="Q165">
        <f t="shared" si="4"/>
        <v>-2.7587464371008674</v>
      </c>
      <c r="R165" s="37">
        <f t="shared" si="5"/>
        <v>5.9594580712564987E-2</v>
      </c>
    </row>
    <row r="166" spans="2:18" x14ac:dyDescent="0.3">
      <c r="B166" s="41">
        <v>51</v>
      </c>
      <c r="C166" s="42">
        <v>1150</v>
      </c>
      <c r="D166" s="42">
        <v>8</v>
      </c>
      <c r="E166" s="42">
        <v>179</v>
      </c>
      <c r="F166" s="42">
        <v>1</v>
      </c>
      <c r="G166" s="42">
        <v>2</v>
      </c>
      <c r="H166" s="42">
        <v>3</v>
      </c>
      <c r="I166" s="42">
        <v>4</v>
      </c>
      <c r="J166" s="42">
        <v>1</v>
      </c>
      <c r="K166" s="42">
        <v>0</v>
      </c>
      <c r="L166" s="42">
        <v>15</v>
      </c>
      <c r="M166" s="42">
        <v>4</v>
      </c>
      <c r="N166" s="43">
        <v>3</v>
      </c>
      <c r="O166">
        <v>1</v>
      </c>
      <c r="P166">
        <v>1</v>
      </c>
      <c r="Q166">
        <f t="shared" si="4"/>
        <v>-2.4734807126666261</v>
      </c>
      <c r="R166" s="37">
        <f t="shared" si="5"/>
        <v>7.7738318115473312E-2</v>
      </c>
    </row>
    <row r="167" spans="2:18" x14ac:dyDescent="0.3">
      <c r="B167" s="38">
        <v>39</v>
      </c>
      <c r="C167" s="39">
        <v>787.54826254826253</v>
      </c>
      <c r="D167" s="39">
        <v>4</v>
      </c>
      <c r="E167" s="39">
        <v>182</v>
      </c>
      <c r="F167" s="39">
        <v>4</v>
      </c>
      <c r="G167" s="39">
        <v>1</v>
      </c>
      <c r="H167" s="39">
        <v>8</v>
      </c>
      <c r="I167" s="39">
        <v>3</v>
      </c>
      <c r="J167" s="39">
        <v>2</v>
      </c>
      <c r="K167" s="39">
        <v>0</v>
      </c>
      <c r="L167" s="39">
        <v>14.945945945945946</v>
      </c>
      <c r="M167" s="39">
        <v>3</v>
      </c>
      <c r="N167" s="40">
        <v>4</v>
      </c>
      <c r="O167">
        <v>0</v>
      </c>
      <c r="P167">
        <v>1</v>
      </c>
      <c r="Q167">
        <f t="shared" si="4"/>
        <v>-3.1798917815026919</v>
      </c>
      <c r="R167" s="37">
        <f t="shared" si="5"/>
        <v>3.9929482315216536E-2</v>
      </c>
    </row>
    <row r="168" spans="2:18" x14ac:dyDescent="0.3">
      <c r="B168" s="41">
        <v>25</v>
      </c>
      <c r="C168" s="42">
        <v>787.54826254826253</v>
      </c>
      <c r="D168" s="42">
        <v>28</v>
      </c>
      <c r="E168" s="42">
        <v>183</v>
      </c>
      <c r="F168" s="42">
        <v>1</v>
      </c>
      <c r="G168" s="42">
        <v>2</v>
      </c>
      <c r="H168" s="42">
        <v>8</v>
      </c>
      <c r="I168" s="42">
        <v>3</v>
      </c>
      <c r="J168" s="42">
        <v>2</v>
      </c>
      <c r="K168" s="42">
        <v>0</v>
      </c>
      <c r="L168" s="42">
        <v>18</v>
      </c>
      <c r="M168" s="42">
        <v>4</v>
      </c>
      <c r="N168" s="43">
        <v>3</v>
      </c>
      <c r="O168">
        <v>0</v>
      </c>
      <c r="P168">
        <v>1</v>
      </c>
      <c r="Q168">
        <f t="shared" si="4"/>
        <v>-0.24542433194796187</v>
      </c>
      <c r="R168" s="37">
        <f t="shared" si="5"/>
        <v>0.43895004550894057</v>
      </c>
    </row>
    <row r="169" spans="2:18" x14ac:dyDescent="0.3">
      <c r="B169" s="38">
        <v>30</v>
      </c>
      <c r="C169" s="39">
        <v>1240</v>
      </c>
      <c r="D169" s="39">
        <v>9</v>
      </c>
      <c r="E169" s="39">
        <v>184</v>
      </c>
      <c r="F169" s="39">
        <v>3</v>
      </c>
      <c r="G169" s="39">
        <v>2</v>
      </c>
      <c r="H169" s="39">
        <v>2</v>
      </c>
      <c r="I169" s="39">
        <v>4</v>
      </c>
      <c r="J169" s="39">
        <v>2</v>
      </c>
      <c r="K169" s="39">
        <v>1</v>
      </c>
      <c r="L169" s="39">
        <v>19</v>
      </c>
      <c r="M169" s="39">
        <v>4</v>
      </c>
      <c r="N169" s="40">
        <v>1</v>
      </c>
      <c r="O169">
        <v>0</v>
      </c>
      <c r="P169">
        <v>1</v>
      </c>
      <c r="Q169">
        <f t="shared" si="4"/>
        <v>-0.57438268931188352</v>
      </c>
      <c r="R169" s="37">
        <f t="shared" si="5"/>
        <v>0.36022615842519179</v>
      </c>
    </row>
    <row r="170" spans="2:18" x14ac:dyDescent="0.3">
      <c r="B170" s="41">
        <v>32</v>
      </c>
      <c r="C170" s="42">
        <v>776.33181818181822</v>
      </c>
      <c r="D170" s="42">
        <v>9</v>
      </c>
      <c r="E170" s="42">
        <v>190</v>
      </c>
      <c r="F170" s="42">
        <v>1</v>
      </c>
      <c r="G170" s="42">
        <v>1</v>
      </c>
      <c r="H170" s="42">
        <v>5</v>
      </c>
      <c r="I170" s="42">
        <v>1</v>
      </c>
      <c r="J170" s="42">
        <v>1</v>
      </c>
      <c r="K170" s="42">
        <v>0</v>
      </c>
      <c r="L170" s="42">
        <v>22</v>
      </c>
      <c r="M170" s="42">
        <v>1</v>
      </c>
      <c r="N170" s="43">
        <v>4</v>
      </c>
      <c r="O170">
        <v>1</v>
      </c>
      <c r="P170">
        <v>1</v>
      </c>
      <c r="Q170">
        <f t="shared" si="4"/>
        <v>-0.2763888992927428</v>
      </c>
      <c r="R170" s="37">
        <f t="shared" si="5"/>
        <v>0.43133930693743933</v>
      </c>
    </row>
    <row r="171" spans="2:18" x14ac:dyDescent="0.3">
      <c r="B171" s="38">
        <v>45</v>
      </c>
      <c r="C171" s="39">
        <v>773.53418803418799</v>
      </c>
      <c r="D171" s="39">
        <v>29</v>
      </c>
      <c r="E171" s="39">
        <v>192</v>
      </c>
      <c r="F171" s="39">
        <v>3</v>
      </c>
      <c r="G171" s="39">
        <v>2</v>
      </c>
      <c r="H171" s="39">
        <v>4</v>
      </c>
      <c r="I171" s="39">
        <v>4</v>
      </c>
      <c r="J171" s="39">
        <v>1</v>
      </c>
      <c r="K171" s="39">
        <v>0</v>
      </c>
      <c r="L171" s="39">
        <v>13</v>
      </c>
      <c r="M171" s="39">
        <v>2</v>
      </c>
      <c r="N171" s="40">
        <v>2</v>
      </c>
      <c r="O171">
        <v>0</v>
      </c>
      <c r="P171">
        <v>1</v>
      </c>
      <c r="Q171">
        <f t="shared" si="4"/>
        <v>-1.469880592945604</v>
      </c>
      <c r="R171" s="37">
        <f t="shared" si="5"/>
        <v>0.18696076393044897</v>
      </c>
    </row>
    <row r="172" spans="2:18" x14ac:dyDescent="0.3">
      <c r="B172" s="41">
        <v>38</v>
      </c>
      <c r="C172" s="42">
        <v>364</v>
      </c>
      <c r="D172" s="42">
        <v>3</v>
      </c>
      <c r="E172" s="42">
        <v>193</v>
      </c>
      <c r="F172" s="42">
        <v>4</v>
      </c>
      <c r="G172" s="42">
        <v>1</v>
      </c>
      <c r="H172" s="42">
        <v>4</v>
      </c>
      <c r="I172" s="42">
        <v>3</v>
      </c>
      <c r="J172" s="42">
        <v>1</v>
      </c>
      <c r="K172" s="42">
        <v>1</v>
      </c>
      <c r="L172" s="42">
        <v>20</v>
      </c>
      <c r="M172" s="42">
        <v>2</v>
      </c>
      <c r="N172" s="43">
        <v>3</v>
      </c>
      <c r="O172">
        <v>0</v>
      </c>
      <c r="P172">
        <v>1</v>
      </c>
      <c r="Q172">
        <f t="shared" si="4"/>
        <v>-0.82451495196392033</v>
      </c>
      <c r="R172" s="37">
        <f t="shared" si="5"/>
        <v>0.30480610227999044</v>
      </c>
    </row>
    <row r="173" spans="2:18" x14ac:dyDescent="0.3">
      <c r="B173" s="38">
        <v>30</v>
      </c>
      <c r="C173" s="39">
        <v>438</v>
      </c>
      <c r="D173" s="39">
        <v>18</v>
      </c>
      <c r="E173" s="39">
        <v>194</v>
      </c>
      <c r="F173" s="39">
        <v>1</v>
      </c>
      <c r="G173" s="39">
        <v>1</v>
      </c>
      <c r="H173" s="39">
        <v>4</v>
      </c>
      <c r="I173" s="39">
        <v>3</v>
      </c>
      <c r="J173" s="39">
        <v>1</v>
      </c>
      <c r="K173" s="39">
        <v>0</v>
      </c>
      <c r="L173" s="39">
        <v>14</v>
      </c>
      <c r="M173" s="39">
        <v>3</v>
      </c>
      <c r="N173" s="40">
        <v>2</v>
      </c>
      <c r="O173">
        <v>0</v>
      </c>
      <c r="P173">
        <v>1</v>
      </c>
      <c r="Q173">
        <f t="shared" si="4"/>
        <v>-0.4668897825605316</v>
      </c>
      <c r="R173" s="37">
        <f t="shared" si="5"/>
        <v>0.38535265404579633</v>
      </c>
    </row>
    <row r="174" spans="2:18" x14ac:dyDescent="0.3">
      <c r="B174" s="41">
        <v>32</v>
      </c>
      <c r="C174" s="42">
        <v>689</v>
      </c>
      <c r="D174" s="42">
        <v>9</v>
      </c>
      <c r="E174" s="42">
        <v>195</v>
      </c>
      <c r="F174" s="42">
        <v>4</v>
      </c>
      <c r="G174" s="42">
        <v>2</v>
      </c>
      <c r="H174" s="42">
        <v>8</v>
      </c>
      <c r="I174" s="42">
        <v>4</v>
      </c>
      <c r="J174" s="42">
        <v>3</v>
      </c>
      <c r="K174" s="42">
        <v>0</v>
      </c>
      <c r="L174" s="42">
        <v>17</v>
      </c>
      <c r="M174" s="42">
        <v>4</v>
      </c>
      <c r="N174" s="43">
        <v>4</v>
      </c>
      <c r="O174">
        <v>0</v>
      </c>
      <c r="P174">
        <v>1</v>
      </c>
      <c r="Q174">
        <f t="shared" si="4"/>
        <v>-3.5397587763275555</v>
      </c>
      <c r="R174" s="37">
        <f t="shared" si="5"/>
        <v>2.8201898326736669E-2</v>
      </c>
    </row>
    <row r="175" spans="2:18" x14ac:dyDescent="0.3">
      <c r="B175" s="38">
        <v>30</v>
      </c>
      <c r="C175" s="39">
        <v>773.53418803418799</v>
      </c>
      <c r="D175" s="39">
        <v>5</v>
      </c>
      <c r="E175" s="39">
        <v>197</v>
      </c>
      <c r="F175" s="39">
        <v>4</v>
      </c>
      <c r="G175" s="39">
        <v>1</v>
      </c>
      <c r="H175" s="39">
        <v>4</v>
      </c>
      <c r="I175" s="39">
        <v>1</v>
      </c>
      <c r="J175" s="39">
        <v>3</v>
      </c>
      <c r="K175" s="39">
        <v>0</v>
      </c>
      <c r="L175" s="39">
        <v>14</v>
      </c>
      <c r="M175" s="39">
        <v>4</v>
      </c>
      <c r="N175" s="40">
        <v>3</v>
      </c>
      <c r="O175">
        <v>0</v>
      </c>
      <c r="P175">
        <v>1</v>
      </c>
      <c r="Q175">
        <f t="shared" si="4"/>
        <v>-3.018335247503932</v>
      </c>
      <c r="R175" s="37">
        <f t="shared" si="5"/>
        <v>4.6604387688625917E-2</v>
      </c>
    </row>
    <row r="176" spans="2:18" x14ac:dyDescent="0.3">
      <c r="B176" s="41">
        <v>30</v>
      </c>
      <c r="C176" s="42">
        <v>1427</v>
      </c>
      <c r="D176" s="42">
        <v>2</v>
      </c>
      <c r="E176" s="42">
        <v>198</v>
      </c>
      <c r="F176" s="42">
        <v>2</v>
      </c>
      <c r="G176" s="42">
        <v>2</v>
      </c>
      <c r="H176" s="42">
        <v>5</v>
      </c>
      <c r="I176" s="42">
        <v>4</v>
      </c>
      <c r="J176" s="42">
        <v>1</v>
      </c>
      <c r="K176" s="42">
        <v>0</v>
      </c>
      <c r="L176" s="42">
        <v>13</v>
      </c>
      <c r="M176" s="42">
        <v>4</v>
      </c>
      <c r="N176" s="43">
        <v>3</v>
      </c>
      <c r="O176">
        <v>0</v>
      </c>
      <c r="P176">
        <v>1</v>
      </c>
      <c r="Q176">
        <f t="shared" si="4"/>
        <v>-1.6551244965663181</v>
      </c>
      <c r="R176" s="37">
        <f t="shared" si="5"/>
        <v>0.16041756143985039</v>
      </c>
    </row>
    <row r="177" spans="2:18" x14ac:dyDescent="0.3">
      <c r="B177" s="38">
        <v>41</v>
      </c>
      <c r="C177" s="39">
        <v>857</v>
      </c>
      <c r="D177" s="39">
        <v>10</v>
      </c>
      <c r="E177" s="39">
        <v>199</v>
      </c>
      <c r="F177" s="39">
        <v>4</v>
      </c>
      <c r="G177" s="39">
        <v>2</v>
      </c>
      <c r="H177" s="39">
        <v>6</v>
      </c>
      <c r="I177" s="39">
        <v>1</v>
      </c>
      <c r="J177" s="39">
        <v>3</v>
      </c>
      <c r="K177" s="39">
        <v>0</v>
      </c>
      <c r="L177" s="39">
        <v>13</v>
      </c>
      <c r="M177" s="39">
        <v>2</v>
      </c>
      <c r="N177" s="40">
        <v>2</v>
      </c>
      <c r="O177">
        <v>0</v>
      </c>
      <c r="P177">
        <v>1</v>
      </c>
      <c r="Q177">
        <f t="shared" si="4"/>
        <v>-2.2445464783039104</v>
      </c>
      <c r="R177" s="37">
        <f t="shared" si="5"/>
        <v>9.5820913681397196E-2</v>
      </c>
    </row>
    <row r="178" spans="2:18" x14ac:dyDescent="0.3">
      <c r="B178" s="41">
        <v>41</v>
      </c>
      <c r="C178" s="42">
        <v>933</v>
      </c>
      <c r="D178" s="42">
        <v>9</v>
      </c>
      <c r="E178" s="42">
        <v>200</v>
      </c>
      <c r="F178" s="42">
        <v>3</v>
      </c>
      <c r="G178" s="42">
        <v>2</v>
      </c>
      <c r="H178" s="42">
        <v>5</v>
      </c>
      <c r="I178" s="42">
        <v>1</v>
      </c>
      <c r="J178" s="42">
        <v>2</v>
      </c>
      <c r="K178" s="42">
        <v>0</v>
      </c>
      <c r="L178" s="42">
        <v>21</v>
      </c>
      <c r="M178" s="42">
        <v>4</v>
      </c>
      <c r="N178" s="43">
        <v>3</v>
      </c>
      <c r="O178">
        <v>0</v>
      </c>
      <c r="P178">
        <v>1</v>
      </c>
      <c r="Q178">
        <f t="shared" si="4"/>
        <v>-2.0010408770044816</v>
      </c>
      <c r="R178" s="37">
        <f t="shared" si="5"/>
        <v>0.1190936799228336</v>
      </c>
    </row>
    <row r="179" spans="2:18" x14ac:dyDescent="0.3">
      <c r="B179" s="38">
        <v>19</v>
      </c>
      <c r="C179" s="39">
        <v>1181</v>
      </c>
      <c r="D179" s="39">
        <v>3</v>
      </c>
      <c r="E179" s="39">
        <v>201</v>
      </c>
      <c r="F179" s="39">
        <v>2</v>
      </c>
      <c r="G179" s="39">
        <v>1</v>
      </c>
      <c r="H179" s="39">
        <v>5</v>
      </c>
      <c r="I179" s="39">
        <v>2</v>
      </c>
      <c r="J179" s="39">
        <v>1</v>
      </c>
      <c r="K179" s="39">
        <v>0</v>
      </c>
      <c r="L179" s="39">
        <v>14</v>
      </c>
      <c r="M179" s="39">
        <v>4</v>
      </c>
      <c r="N179" s="40">
        <v>3</v>
      </c>
      <c r="O179">
        <v>0</v>
      </c>
      <c r="P179">
        <v>1</v>
      </c>
      <c r="Q179">
        <f t="shared" si="4"/>
        <v>-0.67595590759900359</v>
      </c>
      <c r="R179" s="37">
        <f t="shared" si="5"/>
        <v>0.33716449896117046</v>
      </c>
    </row>
    <row r="180" spans="2:18" x14ac:dyDescent="0.3">
      <c r="B180" s="41">
        <v>40</v>
      </c>
      <c r="C180" s="42">
        <v>1395</v>
      </c>
      <c r="D180" s="42">
        <v>26</v>
      </c>
      <c r="E180" s="42">
        <v>202</v>
      </c>
      <c r="F180" s="42">
        <v>2</v>
      </c>
      <c r="G180" s="42">
        <v>1</v>
      </c>
      <c r="H180" s="42">
        <v>4</v>
      </c>
      <c r="I180" s="42">
        <v>2</v>
      </c>
      <c r="J180" s="42">
        <v>3</v>
      </c>
      <c r="K180" s="42">
        <v>0</v>
      </c>
      <c r="L180" s="42">
        <v>11</v>
      </c>
      <c r="M180" s="42">
        <v>1</v>
      </c>
      <c r="N180" s="43">
        <v>3</v>
      </c>
      <c r="O180">
        <v>0</v>
      </c>
      <c r="P180">
        <v>1</v>
      </c>
      <c r="Q180">
        <f t="shared" si="4"/>
        <v>-2.0735612425315986</v>
      </c>
      <c r="R180" s="37">
        <f t="shared" si="5"/>
        <v>0.11169321085584306</v>
      </c>
    </row>
    <row r="181" spans="2:18" x14ac:dyDescent="0.3">
      <c r="B181" s="38">
        <v>35</v>
      </c>
      <c r="C181" s="39">
        <v>662</v>
      </c>
      <c r="D181" s="39">
        <v>1</v>
      </c>
      <c r="E181" s="39">
        <v>204</v>
      </c>
      <c r="F181" s="39">
        <v>3</v>
      </c>
      <c r="G181" s="39">
        <v>2</v>
      </c>
      <c r="H181" s="39">
        <v>8</v>
      </c>
      <c r="I181" s="39">
        <v>2</v>
      </c>
      <c r="J181" s="39">
        <v>2</v>
      </c>
      <c r="K181" s="39">
        <v>0</v>
      </c>
      <c r="L181" s="39">
        <v>13</v>
      </c>
      <c r="M181" s="39">
        <v>1</v>
      </c>
      <c r="N181" s="40">
        <v>3</v>
      </c>
      <c r="O181">
        <v>0</v>
      </c>
      <c r="P181">
        <v>1</v>
      </c>
      <c r="Q181">
        <f t="shared" si="4"/>
        <v>-1.4070395099160149</v>
      </c>
      <c r="R181" s="37">
        <f t="shared" si="5"/>
        <v>0.19670142332921103</v>
      </c>
    </row>
    <row r="182" spans="2:18" x14ac:dyDescent="0.3">
      <c r="B182" s="41">
        <v>53</v>
      </c>
      <c r="C182" s="42">
        <v>1436</v>
      </c>
      <c r="D182" s="42">
        <v>6</v>
      </c>
      <c r="E182" s="42">
        <v>205</v>
      </c>
      <c r="F182" s="42">
        <v>2</v>
      </c>
      <c r="G182" s="42">
        <v>2</v>
      </c>
      <c r="H182" s="42">
        <v>9</v>
      </c>
      <c r="I182" s="42">
        <v>3</v>
      </c>
      <c r="J182" s="42">
        <v>2</v>
      </c>
      <c r="K182" s="42">
        <v>1</v>
      </c>
      <c r="L182" s="42">
        <v>20</v>
      </c>
      <c r="M182" s="42">
        <v>4</v>
      </c>
      <c r="N182" s="43">
        <v>1</v>
      </c>
      <c r="O182">
        <v>0</v>
      </c>
      <c r="P182">
        <v>1</v>
      </c>
      <c r="Q182">
        <f t="shared" si="4"/>
        <v>-0.32529686893797871</v>
      </c>
      <c r="R182" s="37">
        <f t="shared" si="5"/>
        <v>0.41938540548132364</v>
      </c>
    </row>
    <row r="183" spans="2:18" x14ac:dyDescent="0.3">
      <c r="B183" s="38">
        <v>45</v>
      </c>
      <c r="C183" s="39">
        <v>194</v>
      </c>
      <c r="D183" s="39">
        <v>9</v>
      </c>
      <c r="E183" s="39">
        <v>206</v>
      </c>
      <c r="F183" s="39">
        <v>2</v>
      </c>
      <c r="G183" s="39">
        <v>2</v>
      </c>
      <c r="H183" s="39">
        <v>5</v>
      </c>
      <c r="I183" s="39">
        <v>2</v>
      </c>
      <c r="J183" s="39">
        <v>3</v>
      </c>
      <c r="K183" s="39">
        <v>0</v>
      </c>
      <c r="L183" s="39">
        <v>18</v>
      </c>
      <c r="M183" s="39">
        <v>3</v>
      </c>
      <c r="N183" s="40">
        <v>1</v>
      </c>
      <c r="O183">
        <v>0</v>
      </c>
      <c r="P183">
        <v>1</v>
      </c>
      <c r="Q183">
        <f t="shared" si="4"/>
        <v>-2.1365521911384113</v>
      </c>
      <c r="R183" s="37">
        <f t="shared" si="5"/>
        <v>0.10559457310321296</v>
      </c>
    </row>
    <row r="184" spans="2:18" x14ac:dyDescent="0.3">
      <c r="B184" s="41">
        <v>32</v>
      </c>
      <c r="C184" s="42">
        <v>967</v>
      </c>
      <c r="D184" s="42">
        <v>8</v>
      </c>
      <c r="E184" s="42">
        <v>207</v>
      </c>
      <c r="F184" s="42">
        <v>2</v>
      </c>
      <c r="G184" s="42">
        <v>1</v>
      </c>
      <c r="H184" s="42">
        <v>8</v>
      </c>
      <c r="I184" s="42">
        <v>4</v>
      </c>
      <c r="J184" s="42">
        <v>1</v>
      </c>
      <c r="K184" s="42">
        <v>0</v>
      </c>
      <c r="L184" s="42">
        <v>14</v>
      </c>
      <c r="M184" s="42">
        <v>4</v>
      </c>
      <c r="N184" s="43">
        <v>3</v>
      </c>
      <c r="O184">
        <v>0</v>
      </c>
      <c r="P184">
        <v>1</v>
      </c>
      <c r="Q184">
        <f t="shared" si="4"/>
        <v>-1.5435556490206674</v>
      </c>
      <c r="R184" s="37">
        <f t="shared" si="5"/>
        <v>0.17601898239456465</v>
      </c>
    </row>
    <row r="185" spans="2:18" x14ac:dyDescent="0.3">
      <c r="B185" s="38">
        <v>29</v>
      </c>
      <c r="C185" s="39">
        <v>1496</v>
      </c>
      <c r="D185" s="39">
        <v>1</v>
      </c>
      <c r="E185" s="39">
        <v>208</v>
      </c>
      <c r="F185" s="39">
        <v>4</v>
      </c>
      <c r="G185" s="39">
        <v>2</v>
      </c>
      <c r="H185" s="39">
        <v>3</v>
      </c>
      <c r="I185" s="39">
        <v>3</v>
      </c>
      <c r="J185" s="39">
        <v>2</v>
      </c>
      <c r="K185" s="39">
        <v>0</v>
      </c>
      <c r="L185" s="39">
        <v>13</v>
      </c>
      <c r="M185" s="39">
        <v>1</v>
      </c>
      <c r="N185" s="40">
        <v>3</v>
      </c>
      <c r="O185">
        <v>0</v>
      </c>
      <c r="P185">
        <v>1</v>
      </c>
      <c r="Q185">
        <f t="shared" si="4"/>
        <v>-2.3928282502944458</v>
      </c>
      <c r="R185" s="37">
        <f t="shared" si="5"/>
        <v>8.3721215642648686E-2</v>
      </c>
    </row>
    <row r="186" spans="2:18" x14ac:dyDescent="0.3">
      <c r="B186" s="41">
        <v>51</v>
      </c>
      <c r="C186" s="42">
        <v>1169</v>
      </c>
      <c r="D186" s="42">
        <v>7</v>
      </c>
      <c r="E186" s="42">
        <v>211</v>
      </c>
      <c r="F186" s="42">
        <v>2</v>
      </c>
      <c r="G186" s="42">
        <v>2</v>
      </c>
      <c r="H186" s="42">
        <v>3</v>
      </c>
      <c r="I186" s="42">
        <v>3</v>
      </c>
      <c r="J186" s="42">
        <v>2</v>
      </c>
      <c r="K186" s="42">
        <v>0</v>
      </c>
      <c r="L186" s="42">
        <v>15.345132743362832</v>
      </c>
      <c r="M186" s="42">
        <v>3</v>
      </c>
      <c r="N186" s="43">
        <v>3</v>
      </c>
      <c r="O186">
        <v>0</v>
      </c>
      <c r="P186">
        <v>1</v>
      </c>
      <c r="Q186">
        <f t="shared" si="4"/>
        <v>-3.0128517846332152</v>
      </c>
      <c r="R186" s="37">
        <f t="shared" si="5"/>
        <v>4.6848637844373819E-2</v>
      </c>
    </row>
    <row r="187" spans="2:18" x14ac:dyDescent="0.3">
      <c r="B187" s="38">
        <v>58</v>
      </c>
      <c r="C187" s="39">
        <v>1145</v>
      </c>
      <c r="D187" s="39">
        <v>9</v>
      </c>
      <c r="E187" s="39">
        <v>214</v>
      </c>
      <c r="F187" s="39">
        <v>2</v>
      </c>
      <c r="G187" s="39">
        <v>1</v>
      </c>
      <c r="H187" s="39">
        <v>4</v>
      </c>
      <c r="I187" s="39">
        <v>2</v>
      </c>
      <c r="J187" s="39">
        <v>2</v>
      </c>
      <c r="K187" s="39">
        <v>1</v>
      </c>
      <c r="L187" s="39">
        <v>20</v>
      </c>
      <c r="M187" s="39">
        <v>2</v>
      </c>
      <c r="N187" s="40">
        <v>2</v>
      </c>
      <c r="O187">
        <v>0</v>
      </c>
      <c r="P187">
        <v>1</v>
      </c>
      <c r="Q187">
        <f t="shared" si="4"/>
        <v>-1.0400540633157975</v>
      </c>
      <c r="R187" s="37">
        <f t="shared" si="5"/>
        <v>0.26113956249720083</v>
      </c>
    </row>
    <row r="188" spans="2:18" x14ac:dyDescent="0.3">
      <c r="B188" s="41">
        <v>40</v>
      </c>
      <c r="C188" s="42">
        <v>630</v>
      </c>
      <c r="D188" s="42">
        <v>4</v>
      </c>
      <c r="E188" s="42">
        <v>215</v>
      </c>
      <c r="F188" s="42">
        <v>3</v>
      </c>
      <c r="G188" s="42">
        <v>2</v>
      </c>
      <c r="H188" s="42">
        <v>8</v>
      </c>
      <c r="I188" s="42">
        <v>4</v>
      </c>
      <c r="J188" s="42">
        <v>2</v>
      </c>
      <c r="K188" s="42">
        <v>0</v>
      </c>
      <c r="L188" s="42">
        <v>11</v>
      </c>
      <c r="M188" s="42">
        <v>1</v>
      </c>
      <c r="N188" s="43">
        <v>2</v>
      </c>
      <c r="O188">
        <v>0</v>
      </c>
      <c r="P188">
        <v>1</v>
      </c>
      <c r="Q188">
        <f t="shared" si="4"/>
        <v>-1.9819518990958067</v>
      </c>
      <c r="R188" s="37">
        <f t="shared" si="5"/>
        <v>0.12111091807038381</v>
      </c>
    </row>
    <row r="189" spans="2:18" x14ac:dyDescent="0.3">
      <c r="B189" s="38">
        <v>34</v>
      </c>
      <c r="C189" s="39">
        <v>303</v>
      </c>
      <c r="D189" s="39">
        <v>2</v>
      </c>
      <c r="E189" s="39">
        <v>216</v>
      </c>
      <c r="F189" s="39">
        <v>3</v>
      </c>
      <c r="G189" s="39">
        <v>1</v>
      </c>
      <c r="H189" s="39">
        <v>9</v>
      </c>
      <c r="I189" s="39">
        <v>3</v>
      </c>
      <c r="J189" s="39">
        <v>2</v>
      </c>
      <c r="K189" s="39">
        <v>0</v>
      </c>
      <c r="L189" s="39">
        <v>18</v>
      </c>
      <c r="M189" s="39">
        <v>4</v>
      </c>
      <c r="N189" s="40">
        <v>3</v>
      </c>
      <c r="O189">
        <v>0</v>
      </c>
      <c r="P189">
        <v>1</v>
      </c>
      <c r="Q189">
        <f t="shared" si="4"/>
        <v>-2.3832363429832415</v>
      </c>
      <c r="R189" s="37">
        <f t="shared" si="5"/>
        <v>8.4459973913338496E-2</v>
      </c>
    </row>
    <row r="190" spans="2:18" x14ac:dyDescent="0.3">
      <c r="B190" s="41">
        <v>22</v>
      </c>
      <c r="C190" s="42">
        <v>1256</v>
      </c>
      <c r="D190" s="42">
        <v>19</v>
      </c>
      <c r="E190" s="42">
        <v>217</v>
      </c>
      <c r="F190" s="42">
        <v>3</v>
      </c>
      <c r="G190" s="42">
        <v>2</v>
      </c>
      <c r="H190" s="42">
        <v>4</v>
      </c>
      <c r="I190" s="42">
        <v>4</v>
      </c>
      <c r="J190" s="42">
        <v>2</v>
      </c>
      <c r="K190" s="42">
        <v>0</v>
      </c>
      <c r="L190" s="42">
        <v>24</v>
      </c>
      <c r="M190" s="42">
        <v>1</v>
      </c>
      <c r="N190" s="43">
        <v>3</v>
      </c>
      <c r="O190">
        <v>0</v>
      </c>
      <c r="P190">
        <v>1</v>
      </c>
      <c r="Q190">
        <f t="shared" si="4"/>
        <v>-1.3751246774200125</v>
      </c>
      <c r="R190" s="37">
        <f t="shared" si="5"/>
        <v>0.20179313938901422</v>
      </c>
    </row>
    <row r="191" spans="2:18" x14ac:dyDescent="0.3">
      <c r="B191" s="38">
        <v>27</v>
      </c>
      <c r="C191" s="39">
        <v>691</v>
      </c>
      <c r="D191" s="39">
        <v>9</v>
      </c>
      <c r="E191" s="39">
        <v>218</v>
      </c>
      <c r="F191" s="39">
        <v>4</v>
      </c>
      <c r="G191" s="39">
        <v>2</v>
      </c>
      <c r="H191" s="39">
        <v>4</v>
      </c>
      <c r="I191" s="39">
        <v>2</v>
      </c>
      <c r="J191" s="39">
        <v>3</v>
      </c>
      <c r="K191" s="39">
        <v>0</v>
      </c>
      <c r="L191" s="39">
        <v>18</v>
      </c>
      <c r="M191" s="39">
        <v>4</v>
      </c>
      <c r="N191" s="40">
        <v>1</v>
      </c>
      <c r="O191">
        <v>0</v>
      </c>
      <c r="P191">
        <v>1</v>
      </c>
      <c r="Q191">
        <f t="shared" si="4"/>
        <v>-2.172733354710942</v>
      </c>
      <c r="R191" s="37">
        <f t="shared" si="5"/>
        <v>0.1022259048278093</v>
      </c>
    </row>
    <row r="192" spans="2:18" x14ac:dyDescent="0.3">
      <c r="B192" s="41">
        <v>28</v>
      </c>
      <c r="C192" s="42">
        <v>440</v>
      </c>
      <c r="D192" s="42">
        <v>21</v>
      </c>
      <c r="E192" s="42">
        <v>221</v>
      </c>
      <c r="F192" s="42">
        <v>3</v>
      </c>
      <c r="G192" s="42">
        <v>2</v>
      </c>
      <c r="H192" s="42">
        <v>4</v>
      </c>
      <c r="I192" s="42">
        <v>4</v>
      </c>
      <c r="J192" s="42">
        <v>2</v>
      </c>
      <c r="K192" s="42">
        <v>0</v>
      </c>
      <c r="L192" s="42">
        <v>11</v>
      </c>
      <c r="M192" s="42">
        <v>3</v>
      </c>
      <c r="N192" s="43">
        <v>1</v>
      </c>
      <c r="O192">
        <v>0</v>
      </c>
      <c r="P192">
        <v>1</v>
      </c>
      <c r="Q192">
        <f t="shared" si="4"/>
        <v>-1.3720850431498257</v>
      </c>
      <c r="R192" s="37">
        <f t="shared" si="5"/>
        <v>0.2022831852112463</v>
      </c>
    </row>
    <row r="193" spans="2:18" x14ac:dyDescent="0.3">
      <c r="B193" s="38">
        <v>57</v>
      </c>
      <c r="C193" s="39">
        <v>334</v>
      </c>
      <c r="D193" s="39">
        <v>24</v>
      </c>
      <c r="E193" s="39">
        <v>223</v>
      </c>
      <c r="F193" s="39">
        <v>3</v>
      </c>
      <c r="G193" s="39">
        <v>2</v>
      </c>
      <c r="H193" s="39">
        <v>7</v>
      </c>
      <c r="I193" s="39">
        <v>4</v>
      </c>
      <c r="J193" s="39">
        <v>3</v>
      </c>
      <c r="K193" s="39">
        <v>1</v>
      </c>
      <c r="L193" s="39">
        <v>16</v>
      </c>
      <c r="M193" s="39">
        <v>2</v>
      </c>
      <c r="N193" s="40">
        <v>1</v>
      </c>
      <c r="O193">
        <v>0</v>
      </c>
      <c r="P193">
        <v>1</v>
      </c>
      <c r="Q193">
        <f t="shared" si="4"/>
        <v>-1.2824355335001418</v>
      </c>
      <c r="R193" s="37">
        <f t="shared" si="5"/>
        <v>0.21713592709783749</v>
      </c>
    </row>
    <row r="194" spans="2:18" x14ac:dyDescent="0.3">
      <c r="B194" s="41">
        <v>27</v>
      </c>
      <c r="C194" s="42">
        <v>773.53418803418799</v>
      </c>
      <c r="D194" s="42">
        <v>3</v>
      </c>
      <c r="E194" s="42">
        <v>224</v>
      </c>
      <c r="F194" s="42">
        <v>3</v>
      </c>
      <c r="G194" s="42">
        <v>2</v>
      </c>
      <c r="H194" s="42">
        <v>4</v>
      </c>
      <c r="I194" s="42">
        <v>3</v>
      </c>
      <c r="J194" s="42">
        <v>3</v>
      </c>
      <c r="K194" s="42">
        <v>1</v>
      </c>
      <c r="L194" s="42">
        <v>15</v>
      </c>
      <c r="M194" s="42">
        <v>4</v>
      </c>
      <c r="N194" s="43">
        <v>2</v>
      </c>
      <c r="O194">
        <v>0</v>
      </c>
      <c r="P194">
        <v>1</v>
      </c>
      <c r="Q194">
        <f t="shared" si="4"/>
        <v>-0.9835662650543564</v>
      </c>
      <c r="R194" s="37">
        <f t="shared" si="5"/>
        <v>0.27218473213068251</v>
      </c>
    </row>
    <row r="195" spans="2:18" x14ac:dyDescent="0.3">
      <c r="B195" s="38">
        <v>50</v>
      </c>
      <c r="C195" s="39">
        <v>1452</v>
      </c>
      <c r="D195" s="39">
        <v>11</v>
      </c>
      <c r="E195" s="39">
        <v>226</v>
      </c>
      <c r="F195" s="39">
        <v>3</v>
      </c>
      <c r="G195" s="39">
        <v>1</v>
      </c>
      <c r="H195" s="39">
        <v>6</v>
      </c>
      <c r="I195" s="39">
        <v>2</v>
      </c>
      <c r="J195" s="39">
        <v>1</v>
      </c>
      <c r="K195" s="39">
        <v>0</v>
      </c>
      <c r="L195" s="39">
        <v>15</v>
      </c>
      <c r="M195" s="39">
        <v>2</v>
      </c>
      <c r="N195" s="40">
        <v>3</v>
      </c>
      <c r="O195">
        <v>0</v>
      </c>
      <c r="P195">
        <v>1</v>
      </c>
      <c r="Q195">
        <f t="shared" si="4"/>
        <v>-1.9477768510432871</v>
      </c>
      <c r="R195" s="37">
        <f t="shared" si="5"/>
        <v>0.12479597235136766</v>
      </c>
    </row>
    <row r="196" spans="2:18" x14ac:dyDescent="0.3">
      <c r="B196" s="41">
        <v>41</v>
      </c>
      <c r="C196" s="42">
        <v>465</v>
      </c>
      <c r="D196" s="42">
        <v>14</v>
      </c>
      <c r="E196" s="42">
        <v>227</v>
      </c>
      <c r="F196" s="42">
        <v>1</v>
      </c>
      <c r="G196" s="42">
        <v>2</v>
      </c>
      <c r="H196" s="42">
        <v>4</v>
      </c>
      <c r="I196" s="42">
        <v>3</v>
      </c>
      <c r="J196" s="42">
        <v>3</v>
      </c>
      <c r="K196" s="42">
        <v>0</v>
      </c>
      <c r="L196" s="42">
        <v>12</v>
      </c>
      <c r="M196" s="42">
        <v>1</v>
      </c>
      <c r="N196" s="43">
        <v>3</v>
      </c>
      <c r="O196">
        <v>0</v>
      </c>
      <c r="P196">
        <v>1</v>
      </c>
      <c r="Q196">
        <f t="shared" si="4"/>
        <v>-2.162322465354181</v>
      </c>
      <c r="R196" s="37">
        <f t="shared" si="5"/>
        <v>0.10318533672308816</v>
      </c>
    </row>
    <row r="197" spans="2:18" x14ac:dyDescent="0.3">
      <c r="B197" s="38">
        <v>30</v>
      </c>
      <c r="C197" s="39">
        <v>1339</v>
      </c>
      <c r="D197" s="39">
        <v>5</v>
      </c>
      <c r="E197" s="39">
        <v>228</v>
      </c>
      <c r="F197" s="39">
        <v>2</v>
      </c>
      <c r="G197" s="39">
        <v>1</v>
      </c>
      <c r="H197" s="39">
        <v>8</v>
      </c>
      <c r="I197" s="39">
        <v>4</v>
      </c>
      <c r="J197" s="39">
        <v>2</v>
      </c>
      <c r="K197" s="39">
        <v>0</v>
      </c>
      <c r="L197" s="39">
        <v>12</v>
      </c>
      <c r="M197" s="39">
        <v>3</v>
      </c>
      <c r="N197" s="40">
        <v>3</v>
      </c>
      <c r="O197">
        <v>0</v>
      </c>
      <c r="P197">
        <v>1</v>
      </c>
      <c r="Q197">
        <f t="shared" si="4"/>
        <v>-2.042848296899662</v>
      </c>
      <c r="R197" s="37">
        <f t="shared" si="5"/>
        <v>0.11477701812474336</v>
      </c>
    </row>
    <row r="198" spans="2:18" x14ac:dyDescent="0.3">
      <c r="B198" s="41">
        <v>38</v>
      </c>
      <c r="C198" s="42">
        <v>702</v>
      </c>
      <c r="D198" s="42">
        <v>1</v>
      </c>
      <c r="E198" s="42">
        <v>230</v>
      </c>
      <c r="F198" s="42">
        <v>1</v>
      </c>
      <c r="G198" s="42">
        <v>1</v>
      </c>
      <c r="H198" s="42">
        <v>8</v>
      </c>
      <c r="I198" s="42">
        <v>4</v>
      </c>
      <c r="J198" s="42">
        <v>1</v>
      </c>
      <c r="K198" s="42">
        <v>0</v>
      </c>
      <c r="L198" s="42">
        <v>22</v>
      </c>
      <c r="M198" s="42">
        <v>3</v>
      </c>
      <c r="N198" s="43">
        <v>4</v>
      </c>
      <c r="O198">
        <v>0</v>
      </c>
      <c r="P198">
        <v>1</v>
      </c>
      <c r="Q198">
        <f t="shared" si="4"/>
        <v>-1.8500207256950305</v>
      </c>
      <c r="R198" s="37">
        <f t="shared" si="5"/>
        <v>0.13587046359349358</v>
      </c>
    </row>
    <row r="199" spans="2:18" x14ac:dyDescent="0.3">
      <c r="B199" s="38">
        <v>32</v>
      </c>
      <c r="C199" s="39">
        <v>120</v>
      </c>
      <c r="D199" s="39">
        <v>6</v>
      </c>
      <c r="E199" s="39">
        <v>231</v>
      </c>
      <c r="F199" s="39">
        <v>3</v>
      </c>
      <c r="G199" s="39">
        <v>2</v>
      </c>
      <c r="H199" s="39">
        <v>4</v>
      </c>
      <c r="I199" s="39">
        <v>3</v>
      </c>
      <c r="J199" s="39">
        <v>1</v>
      </c>
      <c r="K199" s="39">
        <v>0</v>
      </c>
      <c r="L199" s="39">
        <v>15.375527426160337</v>
      </c>
      <c r="M199" s="39">
        <v>1</v>
      </c>
      <c r="N199" s="40">
        <v>3</v>
      </c>
      <c r="O199">
        <v>0</v>
      </c>
      <c r="P199">
        <v>1</v>
      </c>
      <c r="Q199">
        <f t="shared" si="4"/>
        <v>-1.252673923844458</v>
      </c>
      <c r="R199" s="37">
        <f t="shared" si="5"/>
        <v>0.22223761303638873</v>
      </c>
    </row>
    <row r="200" spans="2:18" x14ac:dyDescent="0.3">
      <c r="B200" s="41">
        <v>27</v>
      </c>
      <c r="C200" s="42">
        <v>1157</v>
      </c>
      <c r="D200" s="42">
        <v>17</v>
      </c>
      <c r="E200" s="42">
        <v>233</v>
      </c>
      <c r="F200" s="42">
        <v>3</v>
      </c>
      <c r="G200" s="42">
        <v>2</v>
      </c>
      <c r="H200" s="42">
        <v>4</v>
      </c>
      <c r="I200" s="42">
        <v>2</v>
      </c>
      <c r="J200" s="42">
        <v>2</v>
      </c>
      <c r="K200" s="42">
        <v>1</v>
      </c>
      <c r="L200" s="42">
        <v>16</v>
      </c>
      <c r="M200" s="42">
        <v>4</v>
      </c>
      <c r="N200" s="43">
        <v>2</v>
      </c>
      <c r="O200">
        <v>0</v>
      </c>
      <c r="P200">
        <v>1</v>
      </c>
      <c r="Q200">
        <f t="shared" si="4"/>
        <v>0.46525436090553818</v>
      </c>
      <c r="R200" s="37">
        <f t="shared" si="5"/>
        <v>0.61425991398959423</v>
      </c>
    </row>
    <row r="201" spans="2:18" x14ac:dyDescent="0.3">
      <c r="B201" s="38">
        <v>19</v>
      </c>
      <c r="C201" s="39">
        <v>803.12121212121212</v>
      </c>
      <c r="D201" s="39">
        <v>1</v>
      </c>
      <c r="E201" s="39">
        <v>235</v>
      </c>
      <c r="F201" s="39">
        <v>3</v>
      </c>
      <c r="G201" s="39">
        <v>1</v>
      </c>
      <c r="H201" s="39">
        <v>9</v>
      </c>
      <c r="I201" s="39">
        <v>1</v>
      </c>
      <c r="J201" s="39">
        <v>1</v>
      </c>
      <c r="K201" s="39">
        <v>0</v>
      </c>
      <c r="L201" s="39">
        <v>21</v>
      </c>
      <c r="M201" s="39">
        <v>1</v>
      </c>
      <c r="N201" s="40">
        <v>4</v>
      </c>
      <c r="O201">
        <v>1</v>
      </c>
      <c r="P201">
        <v>1</v>
      </c>
      <c r="Q201">
        <f t="shared" si="4"/>
        <v>-3.8493594135869724E-2</v>
      </c>
      <c r="R201" s="37">
        <f t="shared" si="5"/>
        <v>0.49037778958465894</v>
      </c>
    </row>
    <row r="202" spans="2:18" x14ac:dyDescent="0.3">
      <c r="B202" s="41">
        <v>36</v>
      </c>
      <c r="C202" s="42">
        <v>1480</v>
      </c>
      <c r="D202" s="42">
        <v>3</v>
      </c>
      <c r="E202" s="42">
        <v>238</v>
      </c>
      <c r="F202" s="42">
        <v>4</v>
      </c>
      <c r="G202" s="42">
        <v>2</v>
      </c>
      <c r="H202" s="42">
        <v>5</v>
      </c>
      <c r="I202" s="42">
        <v>2</v>
      </c>
      <c r="J202" s="42">
        <v>1</v>
      </c>
      <c r="K202" s="42">
        <v>0</v>
      </c>
      <c r="L202" s="42">
        <v>12</v>
      </c>
      <c r="M202" s="42">
        <v>3</v>
      </c>
      <c r="N202" s="43">
        <v>2</v>
      </c>
      <c r="O202">
        <v>0</v>
      </c>
      <c r="P202">
        <v>1</v>
      </c>
      <c r="Q202">
        <f t="shared" si="4"/>
        <v>-1.4642711069479302</v>
      </c>
      <c r="R202" s="37">
        <f t="shared" si="5"/>
        <v>0.18781493959200019</v>
      </c>
    </row>
    <row r="203" spans="2:18" x14ac:dyDescent="0.3">
      <c r="B203" s="38">
        <v>30</v>
      </c>
      <c r="C203" s="39">
        <v>111</v>
      </c>
      <c r="D203" s="39">
        <v>9</v>
      </c>
      <c r="E203" s="39">
        <v>239</v>
      </c>
      <c r="F203" s="39">
        <v>3</v>
      </c>
      <c r="G203" s="39">
        <v>2</v>
      </c>
      <c r="H203" s="39">
        <v>5</v>
      </c>
      <c r="I203" s="39">
        <v>1</v>
      </c>
      <c r="J203" s="39">
        <v>3</v>
      </c>
      <c r="K203" s="39">
        <v>0</v>
      </c>
      <c r="L203" s="39">
        <v>11</v>
      </c>
      <c r="M203" s="39">
        <v>3</v>
      </c>
      <c r="N203" s="40">
        <v>3</v>
      </c>
      <c r="O203">
        <v>0</v>
      </c>
      <c r="P203">
        <v>1</v>
      </c>
      <c r="Q203">
        <f t="shared" si="4"/>
        <v>-1.9400764867746179</v>
      </c>
      <c r="R203" s="37">
        <f t="shared" si="5"/>
        <v>0.12563945388272985</v>
      </c>
    </row>
    <row r="204" spans="2:18" x14ac:dyDescent="0.3">
      <c r="B204" s="41">
        <v>45</v>
      </c>
      <c r="C204" s="42">
        <v>787.54826254826253</v>
      </c>
      <c r="D204" s="42">
        <v>4</v>
      </c>
      <c r="E204" s="42">
        <v>240</v>
      </c>
      <c r="F204" s="42">
        <v>3</v>
      </c>
      <c r="G204" s="42">
        <v>1</v>
      </c>
      <c r="H204" s="42">
        <v>8</v>
      </c>
      <c r="I204" s="42">
        <v>1</v>
      </c>
      <c r="J204" s="42">
        <v>3</v>
      </c>
      <c r="K204" s="42">
        <v>1</v>
      </c>
      <c r="L204" s="42">
        <v>11</v>
      </c>
      <c r="M204" s="42">
        <v>1</v>
      </c>
      <c r="N204" s="43">
        <v>4</v>
      </c>
      <c r="O204">
        <v>0</v>
      </c>
      <c r="P204">
        <v>1</v>
      </c>
      <c r="Q204">
        <f t="shared" si="4"/>
        <v>-1.1271972870510019</v>
      </c>
      <c r="R204" s="37">
        <f t="shared" si="5"/>
        <v>0.24467870245566262</v>
      </c>
    </row>
    <row r="205" spans="2:18" x14ac:dyDescent="0.3">
      <c r="B205" s="38">
        <v>56</v>
      </c>
      <c r="C205" s="39">
        <v>713</v>
      </c>
      <c r="D205" s="39">
        <v>8</v>
      </c>
      <c r="E205" s="39">
        <v>241</v>
      </c>
      <c r="F205" s="39">
        <v>3</v>
      </c>
      <c r="G205" s="39">
        <v>1</v>
      </c>
      <c r="H205" s="39">
        <v>4</v>
      </c>
      <c r="I205" s="39">
        <v>1</v>
      </c>
      <c r="J205" s="39">
        <v>3</v>
      </c>
      <c r="K205" s="39">
        <v>1</v>
      </c>
      <c r="L205" s="39">
        <v>18</v>
      </c>
      <c r="M205" s="39">
        <v>3</v>
      </c>
      <c r="N205" s="40">
        <v>3</v>
      </c>
      <c r="O205">
        <v>0</v>
      </c>
      <c r="P205">
        <v>1</v>
      </c>
      <c r="Q205">
        <f t="shared" si="4"/>
        <v>-2.1077152178932761</v>
      </c>
      <c r="R205" s="37">
        <f t="shared" si="5"/>
        <v>0.10834920132763208</v>
      </c>
    </row>
    <row r="206" spans="2:18" x14ac:dyDescent="0.3">
      <c r="B206" s="41">
        <v>33</v>
      </c>
      <c r="C206" s="42">
        <v>134</v>
      </c>
      <c r="D206" s="42">
        <v>2</v>
      </c>
      <c r="E206" s="42">
        <v>242</v>
      </c>
      <c r="F206" s="42">
        <v>3</v>
      </c>
      <c r="G206" s="42">
        <v>2</v>
      </c>
      <c r="H206" s="42">
        <v>4</v>
      </c>
      <c r="I206" s="42">
        <v>4</v>
      </c>
      <c r="J206" s="42">
        <v>1</v>
      </c>
      <c r="K206" s="42">
        <v>0</v>
      </c>
      <c r="L206" s="42">
        <v>14</v>
      </c>
      <c r="M206" s="42">
        <v>1</v>
      </c>
      <c r="N206" s="43">
        <v>4</v>
      </c>
      <c r="O206">
        <v>0</v>
      </c>
      <c r="P206">
        <v>1</v>
      </c>
      <c r="Q206">
        <f t="shared" si="4"/>
        <v>-2.0704709822557947</v>
      </c>
      <c r="R206" s="37">
        <f t="shared" si="5"/>
        <v>0.1120001879164098</v>
      </c>
    </row>
    <row r="207" spans="2:18" x14ac:dyDescent="0.3">
      <c r="B207" s="38">
        <v>19</v>
      </c>
      <c r="C207" s="39">
        <v>303</v>
      </c>
      <c r="D207" s="39">
        <v>2</v>
      </c>
      <c r="E207" s="39">
        <v>243</v>
      </c>
      <c r="F207" s="39">
        <v>2</v>
      </c>
      <c r="G207" s="39">
        <v>2</v>
      </c>
      <c r="H207" s="39">
        <v>5</v>
      </c>
      <c r="I207" s="39">
        <v>4</v>
      </c>
      <c r="J207" s="39">
        <v>1</v>
      </c>
      <c r="K207" s="39">
        <v>0</v>
      </c>
      <c r="L207" s="39">
        <v>22</v>
      </c>
      <c r="M207" s="39">
        <v>3</v>
      </c>
      <c r="N207" s="40">
        <v>2</v>
      </c>
      <c r="O207">
        <v>1</v>
      </c>
      <c r="P207">
        <v>1</v>
      </c>
      <c r="Q207">
        <f t="shared" si="4"/>
        <v>-0.61450829274301588</v>
      </c>
      <c r="R207" s="37">
        <f t="shared" si="5"/>
        <v>0.35103148258284322</v>
      </c>
    </row>
    <row r="208" spans="2:18" x14ac:dyDescent="0.3">
      <c r="B208" s="41">
        <v>46</v>
      </c>
      <c r="C208" s="42">
        <v>526</v>
      </c>
      <c r="D208" s="42">
        <v>1</v>
      </c>
      <c r="E208" s="42">
        <v>244</v>
      </c>
      <c r="F208" s="42">
        <v>2</v>
      </c>
      <c r="G208" s="42">
        <v>1</v>
      </c>
      <c r="H208" s="42">
        <v>8</v>
      </c>
      <c r="I208" s="42">
        <v>1</v>
      </c>
      <c r="J208" s="42">
        <v>3</v>
      </c>
      <c r="K208" s="42">
        <v>0</v>
      </c>
      <c r="L208" s="42">
        <v>25</v>
      </c>
      <c r="M208" s="42">
        <v>3</v>
      </c>
      <c r="N208" s="43">
        <v>3</v>
      </c>
      <c r="O208">
        <v>0</v>
      </c>
      <c r="P208">
        <v>1</v>
      </c>
      <c r="Q208">
        <f t="shared" si="4"/>
        <v>-2.6330642594344096</v>
      </c>
      <c r="R208" s="37">
        <f t="shared" si="5"/>
        <v>6.7040538636640667E-2</v>
      </c>
    </row>
    <row r="209" spans="2:18" x14ac:dyDescent="0.3">
      <c r="B209" s="38">
        <v>38</v>
      </c>
      <c r="C209" s="39">
        <v>1380</v>
      </c>
      <c r="D209" s="39">
        <v>9</v>
      </c>
      <c r="E209" s="39">
        <v>245</v>
      </c>
      <c r="F209" s="39">
        <v>3</v>
      </c>
      <c r="G209" s="39">
        <v>1</v>
      </c>
      <c r="H209" s="39">
        <v>5</v>
      </c>
      <c r="I209" s="39">
        <v>4</v>
      </c>
      <c r="J209" s="39">
        <v>1</v>
      </c>
      <c r="K209" s="39">
        <v>0</v>
      </c>
      <c r="L209" s="39">
        <v>12</v>
      </c>
      <c r="M209" s="39">
        <v>3</v>
      </c>
      <c r="N209" s="40">
        <v>3</v>
      </c>
      <c r="O209">
        <v>0</v>
      </c>
      <c r="P209">
        <v>1</v>
      </c>
      <c r="Q209">
        <f t="shared" si="4"/>
        <v>-2.3676921860515248</v>
      </c>
      <c r="R209" s="37">
        <f t="shared" si="5"/>
        <v>8.5669738735674059E-2</v>
      </c>
    </row>
    <row r="210" spans="2:18" x14ac:dyDescent="0.3">
      <c r="B210" s="41">
        <v>31</v>
      </c>
      <c r="C210" s="42">
        <v>140</v>
      </c>
      <c r="D210" s="42">
        <v>12</v>
      </c>
      <c r="E210" s="42">
        <v>246</v>
      </c>
      <c r="F210" s="42">
        <v>3</v>
      </c>
      <c r="G210" s="42">
        <v>1</v>
      </c>
      <c r="H210" s="42">
        <v>4</v>
      </c>
      <c r="I210" s="42">
        <v>4</v>
      </c>
      <c r="J210" s="42">
        <v>2</v>
      </c>
      <c r="K210" s="42">
        <v>1</v>
      </c>
      <c r="L210" s="42">
        <v>23</v>
      </c>
      <c r="M210" s="42">
        <v>3</v>
      </c>
      <c r="N210" s="43">
        <v>3</v>
      </c>
      <c r="O210">
        <v>0</v>
      </c>
      <c r="P210">
        <v>1</v>
      </c>
      <c r="Q210">
        <f t="shared" si="4"/>
        <v>-1.0464641675365773</v>
      </c>
      <c r="R210" s="37">
        <f t="shared" si="5"/>
        <v>0.25990465552599906</v>
      </c>
    </row>
    <row r="211" spans="2:18" x14ac:dyDescent="0.3">
      <c r="B211" s="38">
        <v>34</v>
      </c>
      <c r="C211" s="39">
        <v>629</v>
      </c>
      <c r="D211" s="39">
        <v>27</v>
      </c>
      <c r="E211" s="39">
        <v>247</v>
      </c>
      <c r="F211" s="39">
        <v>4</v>
      </c>
      <c r="G211" s="39">
        <v>1</v>
      </c>
      <c r="H211" s="39">
        <v>4</v>
      </c>
      <c r="I211" s="39">
        <v>2</v>
      </c>
      <c r="J211" s="39">
        <v>1</v>
      </c>
      <c r="K211" s="39">
        <v>0</v>
      </c>
      <c r="L211" s="39">
        <v>15.375527426160337</v>
      </c>
      <c r="M211" s="39">
        <v>4</v>
      </c>
      <c r="N211" s="40">
        <v>3</v>
      </c>
      <c r="O211">
        <v>0</v>
      </c>
      <c r="P211">
        <v>1</v>
      </c>
      <c r="Q211">
        <f t="shared" si="4"/>
        <v>-1.5574322296930183</v>
      </c>
      <c r="R211" s="37">
        <f t="shared" si="5"/>
        <v>0.174015414163712</v>
      </c>
    </row>
    <row r="212" spans="2:18" x14ac:dyDescent="0.3">
      <c r="B212" s="41">
        <v>41</v>
      </c>
      <c r="C212" s="42">
        <v>1356</v>
      </c>
      <c r="D212" s="42">
        <v>20</v>
      </c>
      <c r="E212" s="42">
        <v>248</v>
      </c>
      <c r="F212" s="42">
        <v>2</v>
      </c>
      <c r="G212" s="42">
        <v>1</v>
      </c>
      <c r="H212" s="42">
        <v>9</v>
      </c>
      <c r="I212" s="42">
        <v>2</v>
      </c>
      <c r="J212" s="42">
        <v>1</v>
      </c>
      <c r="K212" s="42">
        <v>1</v>
      </c>
      <c r="L212" s="42">
        <v>22</v>
      </c>
      <c r="M212" s="42">
        <v>4</v>
      </c>
      <c r="N212" s="43">
        <v>2</v>
      </c>
      <c r="O212">
        <v>1</v>
      </c>
      <c r="P212">
        <v>1</v>
      </c>
      <c r="Q212">
        <f t="shared" si="4"/>
        <v>1.12914323328717</v>
      </c>
      <c r="R212" s="37">
        <f t="shared" si="5"/>
        <v>0.75568075117741995</v>
      </c>
    </row>
    <row r="213" spans="2:18" x14ac:dyDescent="0.3">
      <c r="B213" s="38">
        <v>50</v>
      </c>
      <c r="C213" s="39">
        <v>328</v>
      </c>
      <c r="D213" s="39">
        <v>1</v>
      </c>
      <c r="E213" s="39">
        <v>249</v>
      </c>
      <c r="F213" s="39">
        <v>3</v>
      </c>
      <c r="G213" s="39">
        <v>2</v>
      </c>
      <c r="H213" s="39">
        <v>5</v>
      </c>
      <c r="I213" s="39">
        <v>3</v>
      </c>
      <c r="J213" s="39">
        <v>2</v>
      </c>
      <c r="K213" s="39">
        <v>0</v>
      </c>
      <c r="L213" s="39">
        <v>15</v>
      </c>
      <c r="M213" s="39">
        <v>4</v>
      </c>
      <c r="N213" s="40">
        <v>2</v>
      </c>
      <c r="O213">
        <v>0</v>
      </c>
      <c r="P213">
        <v>1</v>
      </c>
      <c r="Q213">
        <f t="shared" si="4"/>
        <v>-3.112449345157136</v>
      </c>
      <c r="R213" s="37">
        <f t="shared" si="5"/>
        <v>4.259664262534358E-2</v>
      </c>
    </row>
    <row r="214" spans="2:18" x14ac:dyDescent="0.3">
      <c r="B214" s="41">
        <v>53</v>
      </c>
      <c r="C214" s="42">
        <v>1084</v>
      </c>
      <c r="D214" s="42">
        <v>13</v>
      </c>
      <c r="E214" s="42">
        <v>250</v>
      </c>
      <c r="F214" s="42">
        <v>4</v>
      </c>
      <c r="G214" s="42">
        <v>1</v>
      </c>
      <c r="H214" s="42">
        <v>3</v>
      </c>
      <c r="I214" s="42">
        <v>1</v>
      </c>
      <c r="J214" s="42">
        <v>3</v>
      </c>
      <c r="K214" s="42">
        <v>0</v>
      </c>
      <c r="L214" s="42">
        <v>11</v>
      </c>
      <c r="M214" s="42">
        <v>3</v>
      </c>
      <c r="N214" s="43">
        <v>3</v>
      </c>
      <c r="O214">
        <v>0</v>
      </c>
      <c r="P214">
        <v>1</v>
      </c>
      <c r="Q214">
        <f t="shared" si="4"/>
        <v>-3.9372344747264578</v>
      </c>
      <c r="R214" s="37">
        <f t="shared" si="5"/>
        <v>1.9129018191768248E-2</v>
      </c>
    </row>
    <row r="215" spans="2:18" x14ac:dyDescent="0.3">
      <c r="B215" s="38">
        <v>33</v>
      </c>
      <c r="C215" s="39">
        <v>931</v>
      </c>
      <c r="D215" s="39">
        <v>14</v>
      </c>
      <c r="E215" s="39">
        <v>252</v>
      </c>
      <c r="F215" s="39">
        <v>4</v>
      </c>
      <c r="G215" s="39">
        <v>1</v>
      </c>
      <c r="H215" s="39">
        <v>4</v>
      </c>
      <c r="I215" s="39">
        <v>2</v>
      </c>
      <c r="J215" s="39">
        <v>2</v>
      </c>
      <c r="K215" s="39">
        <v>0</v>
      </c>
      <c r="L215" s="39">
        <v>13</v>
      </c>
      <c r="M215" s="39">
        <v>4</v>
      </c>
      <c r="N215" s="40">
        <v>3</v>
      </c>
      <c r="O215">
        <v>0</v>
      </c>
      <c r="P215">
        <v>1</v>
      </c>
      <c r="Q215">
        <f t="shared" si="4"/>
        <v>-2.5745265050389956</v>
      </c>
      <c r="R215" s="37">
        <f t="shared" si="5"/>
        <v>7.0795953865600905E-2</v>
      </c>
    </row>
    <row r="216" spans="2:18" x14ac:dyDescent="0.3">
      <c r="B216" s="41">
        <v>40</v>
      </c>
      <c r="C216" s="42">
        <v>989</v>
      </c>
      <c r="D216" s="42">
        <v>4</v>
      </c>
      <c r="E216" s="42">
        <v>253</v>
      </c>
      <c r="F216" s="42">
        <v>4</v>
      </c>
      <c r="G216" s="42">
        <v>1</v>
      </c>
      <c r="H216" s="42">
        <v>6</v>
      </c>
      <c r="I216" s="42">
        <v>3</v>
      </c>
      <c r="J216" s="42">
        <v>2</v>
      </c>
      <c r="K216" s="42">
        <v>0</v>
      </c>
      <c r="L216" s="42">
        <v>14</v>
      </c>
      <c r="M216" s="42">
        <v>2</v>
      </c>
      <c r="N216" s="43">
        <v>3</v>
      </c>
      <c r="O216">
        <v>0</v>
      </c>
      <c r="P216">
        <v>1</v>
      </c>
      <c r="Q216">
        <f t="shared" si="4"/>
        <v>-3.009574335388058</v>
      </c>
      <c r="R216" s="37">
        <f t="shared" si="5"/>
        <v>4.6995206097456083E-2</v>
      </c>
    </row>
    <row r="217" spans="2:18" x14ac:dyDescent="0.3">
      <c r="B217" s="38">
        <v>55</v>
      </c>
      <c r="C217" s="39">
        <v>692</v>
      </c>
      <c r="D217" s="39">
        <v>14</v>
      </c>
      <c r="E217" s="39">
        <v>254</v>
      </c>
      <c r="F217" s="39">
        <v>3</v>
      </c>
      <c r="G217" s="39">
        <v>2</v>
      </c>
      <c r="H217" s="39">
        <v>1</v>
      </c>
      <c r="I217" s="39">
        <v>2</v>
      </c>
      <c r="J217" s="39">
        <v>1</v>
      </c>
      <c r="K217" s="39">
        <v>0</v>
      </c>
      <c r="L217" s="39">
        <v>11</v>
      </c>
      <c r="M217" s="39">
        <v>4</v>
      </c>
      <c r="N217" s="40">
        <v>3</v>
      </c>
      <c r="O217">
        <v>0</v>
      </c>
      <c r="P217">
        <v>1</v>
      </c>
      <c r="Q217">
        <f t="shared" si="4"/>
        <v>-2.7364082345966101</v>
      </c>
      <c r="R217" s="37">
        <f t="shared" si="5"/>
        <v>6.085886739456E-2</v>
      </c>
    </row>
    <row r="218" spans="2:18" x14ac:dyDescent="0.3">
      <c r="B218" s="41">
        <v>34</v>
      </c>
      <c r="C218" s="42">
        <v>805.3360655737705</v>
      </c>
      <c r="D218" s="42">
        <v>2</v>
      </c>
      <c r="E218" s="42">
        <v>256</v>
      </c>
      <c r="F218" s="42">
        <v>4</v>
      </c>
      <c r="G218" s="42">
        <v>2</v>
      </c>
      <c r="H218" s="42">
        <v>3</v>
      </c>
      <c r="I218" s="42">
        <v>3</v>
      </c>
      <c r="J218" s="42">
        <v>2</v>
      </c>
      <c r="K218" s="42">
        <v>0</v>
      </c>
      <c r="L218" s="42">
        <v>17</v>
      </c>
      <c r="M218" s="42">
        <v>3</v>
      </c>
      <c r="N218" s="43">
        <v>2</v>
      </c>
      <c r="O218">
        <v>0</v>
      </c>
      <c r="P218">
        <v>1</v>
      </c>
      <c r="Q218">
        <f t="shared" si="4"/>
        <v>-2.6640407916501903</v>
      </c>
      <c r="R218" s="37">
        <f t="shared" si="5"/>
        <v>6.5128868585591068E-2</v>
      </c>
    </row>
    <row r="219" spans="2:18" x14ac:dyDescent="0.3">
      <c r="B219" s="38">
        <v>51</v>
      </c>
      <c r="C219" s="39">
        <v>313</v>
      </c>
      <c r="D219" s="39">
        <v>3</v>
      </c>
      <c r="E219" s="39">
        <v>258</v>
      </c>
      <c r="F219" s="39">
        <v>4</v>
      </c>
      <c r="G219" s="39">
        <v>1</v>
      </c>
      <c r="H219" s="39">
        <v>7</v>
      </c>
      <c r="I219" s="39">
        <v>2</v>
      </c>
      <c r="J219" s="39">
        <v>1</v>
      </c>
      <c r="K219" s="39">
        <v>0</v>
      </c>
      <c r="L219" s="39">
        <v>18</v>
      </c>
      <c r="M219" s="39">
        <v>3</v>
      </c>
      <c r="N219" s="40">
        <v>3</v>
      </c>
      <c r="O219">
        <v>0</v>
      </c>
      <c r="P219">
        <v>1</v>
      </c>
      <c r="Q219">
        <f t="shared" si="4"/>
        <v>-2.6295049202024594</v>
      </c>
      <c r="R219" s="37">
        <f t="shared" si="5"/>
        <v>6.7263504807851413E-2</v>
      </c>
    </row>
    <row r="220" spans="2:18" x14ac:dyDescent="0.3">
      <c r="B220" s="41">
        <v>52</v>
      </c>
      <c r="C220" s="42">
        <v>699</v>
      </c>
      <c r="D220" s="42">
        <v>1</v>
      </c>
      <c r="E220" s="42">
        <v>259</v>
      </c>
      <c r="F220" s="42">
        <v>3</v>
      </c>
      <c r="G220" s="42">
        <v>2</v>
      </c>
      <c r="H220" s="42">
        <v>6</v>
      </c>
      <c r="I220" s="42">
        <v>3</v>
      </c>
      <c r="J220" s="42">
        <v>2</v>
      </c>
      <c r="K220" s="42">
        <v>0</v>
      </c>
      <c r="L220" s="42">
        <v>15.049382716049383</v>
      </c>
      <c r="M220" s="42">
        <v>1</v>
      </c>
      <c r="N220" s="43">
        <v>3</v>
      </c>
      <c r="O220">
        <v>0</v>
      </c>
      <c r="P220">
        <v>1</v>
      </c>
      <c r="Q220">
        <f t="shared" si="4"/>
        <v>-2.888672896063833</v>
      </c>
      <c r="R220" s="37">
        <f t="shared" si="5"/>
        <v>5.2716351147498314E-2</v>
      </c>
    </row>
    <row r="221" spans="2:18" x14ac:dyDescent="0.3">
      <c r="B221" s="38">
        <v>27</v>
      </c>
      <c r="C221" s="39">
        <v>894</v>
      </c>
      <c r="D221" s="39">
        <v>9</v>
      </c>
      <c r="E221" s="39">
        <v>260</v>
      </c>
      <c r="F221" s="39">
        <v>4</v>
      </c>
      <c r="G221" s="39">
        <v>1</v>
      </c>
      <c r="H221" s="39">
        <v>4</v>
      </c>
      <c r="I221" s="39">
        <v>2</v>
      </c>
      <c r="J221" s="39">
        <v>1</v>
      </c>
      <c r="K221" s="39">
        <v>0</v>
      </c>
      <c r="L221" s="39">
        <v>15.375527426160337</v>
      </c>
      <c r="M221" s="39">
        <v>4</v>
      </c>
      <c r="N221" s="40">
        <v>2</v>
      </c>
      <c r="O221">
        <v>0</v>
      </c>
      <c r="P221">
        <v>1</v>
      </c>
      <c r="Q221">
        <f t="shared" si="4"/>
        <v>-1.4295545500424365</v>
      </c>
      <c r="R221" s="37">
        <f t="shared" si="5"/>
        <v>0.19316809998459827</v>
      </c>
    </row>
    <row r="222" spans="2:18" x14ac:dyDescent="0.3">
      <c r="B222" s="41">
        <v>35</v>
      </c>
      <c r="C222" s="42">
        <v>556</v>
      </c>
      <c r="D222" s="42">
        <v>23</v>
      </c>
      <c r="E222" s="42">
        <v>261</v>
      </c>
      <c r="F222" s="42">
        <v>2</v>
      </c>
      <c r="G222" s="42">
        <v>2</v>
      </c>
      <c r="H222" s="42">
        <v>3</v>
      </c>
      <c r="I222" s="42">
        <v>3</v>
      </c>
      <c r="J222" s="42">
        <v>2</v>
      </c>
      <c r="K222" s="42">
        <v>1</v>
      </c>
      <c r="L222" s="42">
        <v>15.345132743362832</v>
      </c>
      <c r="M222" s="42">
        <v>1</v>
      </c>
      <c r="N222" s="43">
        <v>3</v>
      </c>
      <c r="O222">
        <v>1</v>
      </c>
      <c r="P222">
        <v>1</v>
      </c>
      <c r="Q222">
        <f t="shared" si="4"/>
        <v>0.30608460506372159</v>
      </c>
      <c r="R222" s="37">
        <f t="shared" si="5"/>
        <v>0.57592927107563552</v>
      </c>
    </row>
    <row r="223" spans="2:18" x14ac:dyDescent="0.3">
      <c r="B223" s="38">
        <v>43</v>
      </c>
      <c r="C223" s="39">
        <v>1344</v>
      </c>
      <c r="D223" s="39">
        <v>7</v>
      </c>
      <c r="E223" s="39">
        <v>262</v>
      </c>
      <c r="F223" s="39">
        <v>4</v>
      </c>
      <c r="G223" s="39">
        <v>2</v>
      </c>
      <c r="H223" s="39">
        <v>4</v>
      </c>
      <c r="I223" s="39">
        <v>4</v>
      </c>
      <c r="J223" s="39">
        <v>3</v>
      </c>
      <c r="K223" s="39">
        <v>0</v>
      </c>
      <c r="L223" s="39">
        <v>15.375527426160337</v>
      </c>
      <c r="M223" s="39">
        <v>4</v>
      </c>
      <c r="N223" s="40">
        <v>4</v>
      </c>
      <c r="O223">
        <v>0</v>
      </c>
      <c r="P223">
        <v>1</v>
      </c>
      <c r="Q223">
        <f t="shared" ref="Q223:Q286" si="6">SUMPRODUCT($B$27:$P$27,B223:P223)</f>
        <v>-4.6594535761933482</v>
      </c>
      <c r="R223" s="37">
        <f t="shared" ref="R223:R286" si="7">EXP(Q223)/(1+EXP(Q223))</f>
        <v>9.3827663631295029E-3</v>
      </c>
    </row>
    <row r="224" spans="2:18" x14ac:dyDescent="0.3">
      <c r="B224" s="41">
        <v>45</v>
      </c>
      <c r="C224" s="42">
        <v>1195</v>
      </c>
      <c r="D224" s="42">
        <v>2</v>
      </c>
      <c r="E224" s="42">
        <v>264</v>
      </c>
      <c r="F224" s="42">
        <v>1</v>
      </c>
      <c r="G224" s="42">
        <v>2</v>
      </c>
      <c r="H224" s="42">
        <v>6</v>
      </c>
      <c r="I224" s="42">
        <v>4</v>
      </c>
      <c r="J224" s="42">
        <v>2</v>
      </c>
      <c r="K224" s="42">
        <v>0</v>
      </c>
      <c r="L224" s="42">
        <v>15.049382716049383</v>
      </c>
      <c r="M224" s="42">
        <v>4</v>
      </c>
      <c r="N224" s="43">
        <v>3</v>
      </c>
      <c r="O224">
        <v>0</v>
      </c>
      <c r="P224">
        <v>1</v>
      </c>
      <c r="Q224">
        <f t="shared" si="6"/>
        <v>-2.657326316522965</v>
      </c>
      <c r="R224" s="37">
        <f t="shared" si="7"/>
        <v>6.5538889189395683E-2</v>
      </c>
    </row>
    <row r="225" spans="2:18" x14ac:dyDescent="0.3">
      <c r="B225" s="38">
        <v>37</v>
      </c>
      <c r="C225" s="39">
        <v>290</v>
      </c>
      <c r="D225" s="39">
        <v>21</v>
      </c>
      <c r="E225" s="39">
        <v>267</v>
      </c>
      <c r="F225" s="39">
        <v>2</v>
      </c>
      <c r="G225" s="39">
        <v>2</v>
      </c>
      <c r="H225" s="39">
        <v>4</v>
      </c>
      <c r="I225" s="39">
        <v>1</v>
      </c>
      <c r="J225" s="39">
        <v>2</v>
      </c>
      <c r="K225" s="39">
        <v>1</v>
      </c>
      <c r="L225" s="39">
        <v>15.375527426160337</v>
      </c>
      <c r="M225" s="39">
        <v>1</v>
      </c>
      <c r="N225" s="40">
        <v>2</v>
      </c>
      <c r="O225">
        <v>0</v>
      </c>
      <c r="P225">
        <v>1</v>
      </c>
      <c r="Q225">
        <f t="shared" si="6"/>
        <v>1.2592005224716902</v>
      </c>
      <c r="R225" s="37">
        <f t="shared" si="7"/>
        <v>0.77888845147510011</v>
      </c>
    </row>
    <row r="226" spans="2:18" x14ac:dyDescent="0.3">
      <c r="B226" s="41">
        <v>35</v>
      </c>
      <c r="C226" s="42">
        <v>138</v>
      </c>
      <c r="D226" s="42">
        <v>2</v>
      </c>
      <c r="E226" s="42">
        <v>269</v>
      </c>
      <c r="F226" s="42">
        <v>2</v>
      </c>
      <c r="G226" s="42">
        <v>1</v>
      </c>
      <c r="H226" s="42">
        <v>5</v>
      </c>
      <c r="I226" s="42">
        <v>2</v>
      </c>
      <c r="J226" s="42">
        <v>1</v>
      </c>
      <c r="K226" s="42">
        <v>0</v>
      </c>
      <c r="L226" s="42">
        <v>11</v>
      </c>
      <c r="M226" s="42">
        <v>4</v>
      </c>
      <c r="N226" s="43">
        <v>3</v>
      </c>
      <c r="O226">
        <v>0</v>
      </c>
      <c r="P226">
        <v>1</v>
      </c>
      <c r="Q226">
        <f t="shared" si="6"/>
        <v>-1.5430922693781075</v>
      </c>
      <c r="R226" s="37">
        <f t="shared" si="7"/>
        <v>0.17608619935334846</v>
      </c>
    </row>
    <row r="227" spans="2:18" x14ac:dyDescent="0.3">
      <c r="B227" s="38">
        <v>42</v>
      </c>
      <c r="C227" s="39">
        <v>926</v>
      </c>
      <c r="D227" s="39">
        <v>21</v>
      </c>
      <c r="E227" s="39">
        <v>270</v>
      </c>
      <c r="F227" s="39">
        <v>3</v>
      </c>
      <c r="G227" s="39">
        <v>1</v>
      </c>
      <c r="H227" s="39">
        <v>3</v>
      </c>
      <c r="I227" s="39">
        <v>3</v>
      </c>
      <c r="J227" s="39">
        <v>3</v>
      </c>
      <c r="K227" s="39">
        <v>0</v>
      </c>
      <c r="L227" s="39">
        <v>15.345132743362832</v>
      </c>
      <c r="M227" s="39">
        <v>2</v>
      </c>
      <c r="N227" s="40">
        <v>3</v>
      </c>
      <c r="O227">
        <v>0</v>
      </c>
      <c r="P227">
        <v>1</v>
      </c>
      <c r="Q227">
        <f t="shared" si="6"/>
        <v>-3.3103050358682107</v>
      </c>
      <c r="R227" s="37">
        <f t="shared" si="7"/>
        <v>3.5219352937776949E-2</v>
      </c>
    </row>
    <row r="228" spans="2:18" x14ac:dyDescent="0.3">
      <c r="B228" s="41">
        <v>38</v>
      </c>
      <c r="C228" s="42">
        <v>1261</v>
      </c>
      <c r="D228" s="42">
        <v>2</v>
      </c>
      <c r="E228" s="42">
        <v>271</v>
      </c>
      <c r="F228" s="42">
        <v>4</v>
      </c>
      <c r="G228" s="42">
        <v>2</v>
      </c>
      <c r="H228" s="42">
        <v>3</v>
      </c>
      <c r="I228" s="42">
        <v>3</v>
      </c>
      <c r="J228" s="42">
        <v>2</v>
      </c>
      <c r="K228" s="42">
        <v>0</v>
      </c>
      <c r="L228" s="42">
        <v>15.345132743362832</v>
      </c>
      <c r="M228" s="42">
        <v>2</v>
      </c>
      <c r="N228" s="43">
        <v>3</v>
      </c>
      <c r="O228">
        <v>0</v>
      </c>
      <c r="P228">
        <v>1</v>
      </c>
      <c r="Q228">
        <f t="shared" si="6"/>
        <v>-3.0021805825511652</v>
      </c>
      <c r="R228" s="37">
        <f t="shared" si="7"/>
        <v>4.732745890324478E-2</v>
      </c>
    </row>
    <row r="229" spans="2:18" x14ac:dyDescent="0.3">
      <c r="B229" s="38">
        <v>38</v>
      </c>
      <c r="C229" s="39">
        <v>1084</v>
      </c>
      <c r="D229" s="39">
        <v>29</v>
      </c>
      <c r="E229" s="39">
        <v>273</v>
      </c>
      <c r="F229" s="39">
        <v>4</v>
      </c>
      <c r="G229" s="39">
        <v>2</v>
      </c>
      <c r="H229" s="39">
        <v>3</v>
      </c>
      <c r="I229" s="39">
        <v>4</v>
      </c>
      <c r="J229" s="39">
        <v>2</v>
      </c>
      <c r="K229" s="39">
        <v>0</v>
      </c>
      <c r="L229" s="39">
        <v>15.345132743362832</v>
      </c>
      <c r="M229" s="39">
        <v>1</v>
      </c>
      <c r="N229" s="40">
        <v>1</v>
      </c>
      <c r="O229">
        <v>0</v>
      </c>
      <c r="P229">
        <v>1</v>
      </c>
      <c r="Q229">
        <f t="shared" si="6"/>
        <v>-1.7870760889556263</v>
      </c>
      <c r="R229" s="37">
        <f t="shared" si="7"/>
        <v>0.14343157776296386</v>
      </c>
    </row>
    <row r="230" spans="2:18" x14ac:dyDescent="0.3">
      <c r="B230" s="41">
        <v>27</v>
      </c>
      <c r="C230" s="42">
        <v>805.3360655737705</v>
      </c>
      <c r="D230" s="42">
        <v>1</v>
      </c>
      <c r="E230" s="42">
        <v>274</v>
      </c>
      <c r="F230" s="42">
        <v>3</v>
      </c>
      <c r="G230" s="42">
        <v>2</v>
      </c>
      <c r="H230" s="42">
        <v>3</v>
      </c>
      <c r="I230" s="42">
        <v>1</v>
      </c>
      <c r="J230" s="42">
        <v>2</v>
      </c>
      <c r="K230" s="42">
        <v>0</v>
      </c>
      <c r="L230" s="42">
        <v>15.345132743362832</v>
      </c>
      <c r="M230" s="42">
        <v>3</v>
      </c>
      <c r="N230" s="43">
        <v>3</v>
      </c>
      <c r="O230">
        <v>0</v>
      </c>
      <c r="P230">
        <v>1</v>
      </c>
      <c r="Q230">
        <f t="shared" si="6"/>
        <v>-1.5804389094621976</v>
      </c>
      <c r="R230" s="37">
        <f t="shared" si="7"/>
        <v>0.17073333072086955</v>
      </c>
    </row>
    <row r="231" spans="2:18" x14ac:dyDescent="0.3">
      <c r="B231" s="38">
        <v>49</v>
      </c>
      <c r="C231" s="39">
        <v>1002</v>
      </c>
      <c r="D231" s="39">
        <v>18</v>
      </c>
      <c r="E231" s="39">
        <v>275</v>
      </c>
      <c r="F231" s="39">
        <v>4</v>
      </c>
      <c r="G231" s="39">
        <v>2</v>
      </c>
      <c r="H231" s="39">
        <v>3</v>
      </c>
      <c r="I231" s="39">
        <v>4</v>
      </c>
      <c r="J231" s="39">
        <v>3</v>
      </c>
      <c r="K231" s="39">
        <v>1</v>
      </c>
      <c r="L231" s="39">
        <v>15</v>
      </c>
      <c r="M231" s="39">
        <v>1</v>
      </c>
      <c r="N231" s="40">
        <v>3</v>
      </c>
      <c r="O231">
        <v>0</v>
      </c>
      <c r="P231">
        <v>1</v>
      </c>
      <c r="Q231">
        <f t="shared" si="6"/>
        <v>-2.2968588754714765</v>
      </c>
      <c r="R231" s="37">
        <f t="shared" si="7"/>
        <v>9.1383441918401032E-2</v>
      </c>
    </row>
    <row r="232" spans="2:18" x14ac:dyDescent="0.3">
      <c r="B232" s="41">
        <v>34</v>
      </c>
      <c r="C232" s="42">
        <v>878</v>
      </c>
      <c r="D232" s="42">
        <v>10</v>
      </c>
      <c r="E232" s="42">
        <v>277</v>
      </c>
      <c r="F232" s="42">
        <v>4</v>
      </c>
      <c r="G232" s="42">
        <v>2</v>
      </c>
      <c r="H232" s="42">
        <v>4</v>
      </c>
      <c r="I232" s="42">
        <v>3</v>
      </c>
      <c r="J232" s="42">
        <v>3</v>
      </c>
      <c r="K232" s="42">
        <v>1</v>
      </c>
      <c r="L232" s="42">
        <v>17</v>
      </c>
      <c r="M232" s="42">
        <v>4</v>
      </c>
      <c r="N232" s="43">
        <v>4</v>
      </c>
      <c r="O232">
        <v>0</v>
      </c>
      <c r="P232">
        <v>1</v>
      </c>
      <c r="Q232">
        <f t="shared" si="6"/>
        <v>-2.0799735821239431</v>
      </c>
      <c r="R232" s="37">
        <f t="shared" si="7"/>
        <v>0.11105857477800402</v>
      </c>
    </row>
    <row r="233" spans="2:18" x14ac:dyDescent="0.3">
      <c r="B233" s="38">
        <v>40</v>
      </c>
      <c r="C233" s="39">
        <v>776.33181818181822</v>
      </c>
      <c r="D233" s="39">
        <v>19</v>
      </c>
      <c r="E233" s="39">
        <v>281</v>
      </c>
      <c r="F233" s="39">
        <v>3</v>
      </c>
      <c r="G233" s="39">
        <v>2</v>
      </c>
      <c r="H233" s="39">
        <v>5</v>
      </c>
      <c r="I233" s="39">
        <v>4</v>
      </c>
      <c r="J233" s="39">
        <v>2</v>
      </c>
      <c r="K233" s="39">
        <v>1</v>
      </c>
      <c r="L233" s="39">
        <v>15</v>
      </c>
      <c r="M233" s="39">
        <v>3</v>
      </c>
      <c r="N233" s="40">
        <v>4</v>
      </c>
      <c r="O233">
        <v>0</v>
      </c>
      <c r="P233">
        <v>1</v>
      </c>
      <c r="Q233">
        <f t="shared" si="6"/>
        <v>-1.1594589252397216</v>
      </c>
      <c r="R233" s="37">
        <f t="shared" si="7"/>
        <v>0.23876561516271308</v>
      </c>
    </row>
    <row r="234" spans="2:18" x14ac:dyDescent="0.3">
      <c r="B234" s="41">
        <v>38</v>
      </c>
      <c r="C234" s="42">
        <v>1180</v>
      </c>
      <c r="D234" s="42">
        <v>29</v>
      </c>
      <c r="E234" s="42">
        <v>282</v>
      </c>
      <c r="F234" s="42">
        <v>2</v>
      </c>
      <c r="G234" s="42">
        <v>2</v>
      </c>
      <c r="H234" s="42">
        <v>7</v>
      </c>
      <c r="I234" s="42">
        <v>1</v>
      </c>
      <c r="J234" s="42">
        <v>2</v>
      </c>
      <c r="K234" s="42">
        <v>1</v>
      </c>
      <c r="L234" s="42">
        <v>19</v>
      </c>
      <c r="M234" s="42">
        <v>2</v>
      </c>
      <c r="N234" s="43">
        <v>3</v>
      </c>
      <c r="O234">
        <v>1</v>
      </c>
      <c r="P234">
        <v>1</v>
      </c>
      <c r="Q234">
        <f t="shared" si="6"/>
        <v>1.3432598001347453</v>
      </c>
      <c r="R234" s="37">
        <f t="shared" si="7"/>
        <v>0.79302550326957999</v>
      </c>
    </row>
    <row r="235" spans="2:18" x14ac:dyDescent="0.3">
      <c r="B235" s="38">
        <v>29</v>
      </c>
      <c r="C235" s="39">
        <v>121</v>
      </c>
      <c r="D235" s="39">
        <v>27</v>
      </c>
      <c r="E235" s="39">
        <v>283</v>
      </c>
      <c r="F235" s="39">
        <v>2</v>
      </c>
      <c r="G235" s="39">
        <v>1</v>
      </c>
      <c r="H235" s="39">
        <v>8</v>
      </c>
      <c r="I235" s="39">
        <v>4</v>
      </c>
      <c r="J235" s="39">
        <v>2</v>
      </c>
      <c r="K235" s="39">
        <v>0</v>
      </c>
      <c r="L235" s="39">
        <v>14.945945945945946</v>
      </c>
      <c r="M235" s="39">
        <v>4</v>
      </c>
      <c r="N235" s="40">
        <v>2</v>
      </c>
      <c r="O235">
        <v>1</v>
      </c>
      <c r="P235">
        <v>1</v>
      </c>
      <c r="Q235">
        <f t="shared" si="6"/>
        <v>-1.207425899835346</v>
      </c>
      <c r="R235" s="37">
        <f t="shared" si="7"/>
        <v>0.23015682518449088</v>
      </c>
    </row>
    <row r="236" spans="2:18" x14ac:dyDescent="0.3">
      <c r="B236" s="41">
        <v>22</v>
      </c>
      <c r="C236" s="42">
        <v>1136</v>
      </c>
      <c r="D236" s="42">
        <v>5</v>
      </c>
      <c r="E236" s="42">
        <v>284</v>
      </c>
      <c r="F236" s="42">
        <v>4</v>
      </c>
      <c r="G236" s="42">
        <v>2</v>
      </c>
      <c r="H236" s="42">
        <v>4</v>
      </c>
      <c r="I236" s="42">
        <v>2</v>
      </c>
      <c r="J236" s="42">
        <v>3</v>
      </c>
      <c r="K236" s="42">
        <v>1</v>
      </c>
      <c r="L236" s="42">
        <v>15.375527426160337</v>
      </c>
      <c r="M236" s="42">
        <v>1</v>
      </c>
      <c r="N236" s="43">
        <v>2</v>
      </c>
      <c r="O236">
        <v>0</v>
      </c>
      <c r="P236">
        <v>1</v>
      </c>
      <c r="Q236">
        <f t="shared" si="6"/>
        <v>-0.15311038168921698</v>
      </c>
      <c r="R236" s="37">
        <f t="shared" si="7"/>
        <v>0.46179700749188662</v>
      </c>
    </row>
    <row r="237" spans="2:18" x14ac:dyDescent="0.3">
      <c r="B237" s="38">
        <v>36</v>
      </c>
      <c r="C237" s="39">
        <v>635</v>
      </c>
      <c r="D237" s="39">
        <v>18</v>
      </c>
      <c r="E237" s="39">
        <v>286</v>
      </c>
      <c r="F237" s="39">
        <v>2</v>
      </c>
      <c r="G237" s="39">
        <v>1</v>
      </c>
      <c r="H237" s="39">
        <v>5</v>
      </c>
      <c r="I237" s="39">
        <v>4</v>
      </c>
      <c r="J237" s="39">
        <v>1</v>
      </c>
      <c r="K237" s="39">
        <v>0</v>
      </c>
      <c r="L237" s="39">
        <v>15.173076923076923</v>
      </c>
      <c r="M237" s="39">
        <v>1</v>
      </c>
      <c r="N237" s="40">
        <v>3</v>
      </c>
      <c r="O237">
        <v>0</v>
      </c>
      <c r="P237">
        <v>1</v>
      </c>
      <c r="Q237">
        <f t="shared" si="6"/>
        <v>-1.3147023533130597</v>
      </c>
      <c r="R237" s="37">
        <f t="shared" si="7"/>
        <v>0.21170103411172667</v>
      </c>
    </row>
    <row r="238" spans="2:18" x14ac:dyDescent="0.3">
      <c r="B238" s="41">
        <v>40</v>
      </c>
      <c r="C238" s="42">
        <v>1151</v>
      </c>
      <c r="D238" s="42">
        <v>9</v>
      </c>
      <c r="E238" s="42">
        <v>287</v>
      </c>
      <c r="F238" s="42">
        <v>4</v>
      </c>
      <c r="G238" s="42">
        <v>2</v>
      </c>
      <c r="H238" s="42">
        <v>7</v>
      </c>
      <c r="I238" s="42">
        <v>4</v>
      </c>
      <c r="J238" s="42">
        <v>2</v>
      </c>
      <c r="K238" s="42">
        <v>0</v>
      </c>
      <c r="L238" s="42">
        <v>15.69811320754717</v>
      </c>
      <c r="M238" s="42">
        <v>4</v>
      </c>
      <c r="N238" s="43">
        <v>1</v>
      </c>
      <c r="O238">
        <v>0</v>
      </c>
      <c r="P238">
        <v>1</v>
      </c>
      <c r="Q238">
        <f t="shared" si="6"/>
        <v>-2.506233290527859</v>
      </c>
      <c r="R238" s="37">
        <f t="shared" si="7"/>
        <v>7.5422356829055945E-2</v>
      </c>
    </row>
    <row r="239" spans="2:18" x14ac:dyDescent="0.3">
      <c r="B239" s="38">
        <v>46</v>
      </c>
      <c r="C239" s="39">
        <v>644</v>
      </c>
      <c r="D239" s="39">
        <v>1</v>
      </c>
      <c r="E239" s="39">
        <v>288</v>
      </c>
      <c r="F239" s="39">
        <v>4</v>
      </c>
      <c r="G239" s="39">
        <v>2</v>
      </c>
      <c r="H239" s="39">
        <v>7</v>
      </c>
      <c r="I239" s="39">
        <v>1</v>
      </c>
      <c r="J239" s="39">
        <v>3</v>
      </c>
      <c r="K239" s="39">
        <v>0</v>
      </c>
      <c r="L239" s="39">
        <v>15.69811320754717</v>
      </c>
      <c r="M239" s="39">
        <v>3</v>
      </c>
      <c r="N239" s="40">
        <v>3</v>
      </c>
      <c r="O239">
        <v>0</v>
      </c>
      <c r="P239">
        <v>1</v>
      </c>
      <c r="Q239">
        <f t="shared" si="6"/>
        <v>-3.1176791541336031</v>
      </c>
      <c r="R239" s="37">
        <f t="shared" si="7"/>
        <v>4.2383869140855422E-2</v>
      </c>
    </row>
    <row r="240" spans="2:18" x14ac:dyDescent="0.3">
      <c r="B240" s="41">
        <v>32</v>
      </c>
      <c r="C240" s="42">
        <v>787.54826254826253</v>
      </c>
      <c r="D240" s="42">
        <v>4</v>
      </c>
      <c r="E240" s="42">
        <v>291</v>
      </c>
      <c r="F240" s="42">
        <v>4</v>
      </c>
      <c r="G240" s="42">
        <v>2</v>
      </c>
      <c r="H240" s="42">
        <v>8</v>
      </c>
      <c r="I240" s="42">
        <v>4</v>
      </c>
      <c r="J240" s="42">
        <v>2</v>
      </c>
      <c r="K240" s="42">
        <v>0</v>
      </c>
      <c r="L240" s="42">
        <v>11</v>
      </c>
      <c r="M240" s="42">
        <v>3</v>
      </c>
      <c r="N240" s="43">
        <v>2</v>
      </c>
      <c r="O240">
        <v>1</v>
      </c>
      <c r="P240">
        <v>1</v>
      </c>
      <c r="Q240">
        <f t="shared" si="6"/>
        <v>-2.2439035611713787</v>
      </c>
      <c r="R240" s="37">
        <f t="shared" si="7"/>
        <v>9.5876630026152904E-2</v>
      </c>
    </row>
    <row r="241" spans="2:18" x14ac:dyDescent="0.3">
      <c r="B241" s="38">
        <v>30</v>
      </c>
      <c r="C241" s="39">
        <v>829</v>
      </c>
      <c r="D241" s="39">
        <v>1</v>
      </c>
      <c r="E241" s="39">
        <v>292</v>
      </c>
      <c r="F241" s="39">
        <v>3</v>
      </c>
      <c r="G241" s="39">
        <v>2</v>
      </c>
      <c r="H241" s="39">
        <v>3</v>
      </c>
      <c r="I241" s="39">
        <v>3</v>
      </c>
      <c r="J241" s="39">
        <v>1</v>
      </c>
      <c r="K241" s="39">
        <v>0</v>
      </c>
      <c r="L241" s="39">
        <v>22</v>
      </c>
      <c r="M241" s="39">
        <v>3</v>
      </c>
      <c r="N241" s="40">
        <v>3</v>
      </c>
      <c r="O241">
        <v>0</v>
      </c>
      <c r="P241">
        <v>1</v>
      </c>
      <c r="Q241">
        <f t="shared" si="6"/>
        <v>-1.7539444863960489</v>
      </c>
      <c r="R241" s="37">
        <f t="shared" si="7"/>
        <v>0.14755037339122345</v>
      </c>
    </row>
    <row r="242" spans="2:18" x14ac:dyDescent="0.3">
      <c r="B242" s="41">
        <v>27</v>
      </c>
      <c r="C242" s="42">
        <v>787.54826254826253</v>
      </c>
      <c r="D242" s="42">
        <v>20</v>
      </c>
      <c r="E242" s="42">
        <v>293</v>
      </c>
      <c r="F242" s="42">
        <v>4</v>
      </c>
      <c r="G242" s="42">
        <v>1</v>
      </c>
      <c r="H242" s="42">
        <v>8</v>
      </c>
      <c r="I242" s="42">
        <v>3</v>
      </c>
      <c r="J242" s="42">
        <v>1</v>
      </c>
      <c r="K242" s="42">
        <v>0</v>
      </c>
      <c r="L242" s="42">
        <v>14</v>
      </c>
      <c r="M242" s="42">
        <v>4</v>
      </c>
      <c r="N242" s="43">
        <v>3</v>
      </c>
      <c r="O242">
        <v>0</v>
      </c>
      <c r="P242">
        <v>1</v>
      </c>
      <c r="Q242">
        <f t="shared" si="6"/>
        <v>-1.2644006771468814</v>
      </c>
      <c r="R242" s="37">
        <f t="shared" si="7"/>
        <v>0.22021727043577793</v>
      </c>
    </row>
    <row r="243" spans="2:18" x14ac:dyDescent="0.3">
      <c r="B243" s="38">
        <v>51</v>
      </c>
      <c r="C243" s="39">
        <v>1469</v>
      </c>
      <c r="D243" s="39">
        <v>8</v>
      </c>
      <c r="E243" s="39">
        <v>296</v>
      </c>
      <c r="F243" s="39">
        <v>2</v>
      </c>
      <c r="G243" s="39">
        <v>2</v>
      </c>
      <c r="H243" s="39">
        <v>1</v>
      </c>
      <c r="I243" s="39">
        <v>2</v>
      </c>
      <c r="J243" s="39">
        <v>2</v>
      </c>
      <c r="K243" s="39">
        <v>0</v>
      </c>
      <c r="L243" s="39">
        <v>16</v>
      </c>
      <c r="M243" s="39">
        <v>4</v>
      </c>
      <c r="N243" s="40">
        <v>1</v>
      </c>
      <c r="O243">
        <v>0</v>
      </c>
      <c r="P243">
        <v>1</v>
      </c>
      <c r="Q243">
        <f t="shared" si="6"/>
        <v>-2.4500750194549634</v>
      </c>
      <c r="R243" s="37">
        <f t="shared" si="7"/>
        <v>7.9433063329400838E-2</v>
      </c>
    </row>
    <row r="244" spans="2:18" x14ac:dyDescent="0.3">
      <c r="B244" s="41">
        <v>30</v>
      </c>
      <c r="C244" s="42">
        <v>1005</v>
      </c>
      <c r="D244" s="42">
        <v>3</v>
      </c>
      <c r="E244" s="42">
        <v>297</v>
      </c>
      <c r="F244" s="42">
        <v>4</v>
      </c>
      <c r="G244" s="42">
        <v>1</v>
      </c>
      <c r="H244" s="42">
        <v>4</v>
      </c>
      <c r="I244" s="42">
        <v>1</v>
      </c>
      <c r="J244" s="42">
        <v>1</v>
      </c>
      <c r="K244" s="42">
        <v>1</v>
      </c>
      <c r="L244" s="42">
        <v>11</v>
      </c>
      <c r="M244" s="42">
        <v>3</v>
      </c>
      <c r="N244" s="43">
        <v>3</v>
      </c>
      <c r="O244">
        <v>1</v>
      </c>
      <c r="P244">
        <v>1</v>
      </c>
      <c r="Q244">
        <f t="shared" si="6"/>
        <v>0.12542194642353577</v>
      </c>
      <c r="R244" s="37">
        <f t="shared" si="7"/>
        <v>0.53131444760803248</v>
      </c>
    </row>
    <row r="245" spans="2:18" x14ac:dyDescent="0.3">
      <c r="B245" s="38">
        <v>41</v>
      </c>
      <c r="C245" s="39">
        <v>896</v>
      </c>
      <c r="D245" s="39">
        <v>6</v>
      </c>
      <c r="E245" s="39">
        <v>298</v>
      </c>
      <c r="F245" s="39">
        <v>4</v>
      </c>
      <c r="G245" s="39">
        <v>1</v>
      </c>
      <c r="H245" s="39">
        <v>6</v>
      </c>
      <c r="I245" s="39">
        <v>4</v>
      </c>
      <c r="J245" s="39">
        <v>1</v>
      </c>
      <c r="K245" s="39">
        <v>1</v>
      </c>
      <c r="L245" s="39">
        <v>18</v>
      </c>
      <c r="M245" s="39">
        <v>3</v>
      </c>
      <c r="N245" s="40">
        <v>3</v>
      </c>
      <c r="O245">
        <v>0</v>
      </c>
      <c r="P245">
        <v>1</v>
      </c>
      <c r="Q245">
        <f t="shared" si="6"/>
        <v>-1.1677590867400647</v>
      </c>
      <c r="R245" s="37">
        <f t="shared" si="7"/>
        <v>0.23726027870523933</v>
      </c>
    </row>
    <row r="246" spans="2:18" x14ac:dyDescent="0.3">
      <c r="B246" s="41">
        <v>30</v>
      </c>
      <c r="C246" s="42">
        <v>334</v>
      </c>
      <c r="D246" s="42">
        <v>26</v>
      </c>
      <c r="E246" s="42">
        <v>299</v>
      </c>
      <c r="F246" s="42">
        <v>3</v>
      </c>
      <c r="G246" s="42">
        <v>1</v>
      </c>
      <c r="H246" s="42">
        <v>8</v>
      </c>
      <c r="I246" s="42">
        <v>1</v>
      </c>
      <c r="J246" s="42">
        <v>1</v>
      </c>
      <c r="K246" s="42">
        <v>0</v>
      </c>
      <c r="L246" s="42">
        <v>15</v>
      </c>
      <c r="M246" s="42">
        <v>3</v>
      </c>
      <c r="N246" s="43">
        <v>2</v>
      </c>
      <c r="O246">
        <v>1</v>
      </c>
      <c r="P246">
        <v>1</v>
      </c>
      <c r="Q246">
        <f t="shared" si="6"/>
        <v>0.2657688454598266</v>
      </c>
      <c r="R246" s="37">
        <f t="shared" si="7"/>
        <v>0.5660538692826369</v>
      </c>
    </row>
    <row r="247" spans="2:18" x14ac:dyDescent="0.3">
      <c r="B247" s="38">
        <v>29</v>
      </c>
      <c r="C247" s="39">
        <v>992</v>
      </c>
      <c r="D247" s="39">
        <v>1</v>
      </c>
      <c r="E247" s="39">
        <v>300</v>
      </c>
      <c r="F247" s="39">
        <v>3</v>
      </c>
      <c r="G247" s="39">
        <v>2</v>
      </c>
      <c r="H247" s="39">
        <v>4</v>
      </c>
      <c r="I247" s="39">
        <v>3</v>
      </c>
      <c r="J247" s="39">
        <v>1</v>
      </c>
      <c r="K247" s="39">
        <v>0</v>
      </c>
      <c r="L247" s="39">
        <v>14</v>
      </c>
      <c r="M247" s="39">
        <v>4</v>
      </c>
      <c r="N247" s="40">
        <v>2</v>
      </c>
      <c r="O247">
        <v>1</v>
      </c>
      <c r="P247">
        <v>1</v>
      </c>
      <c r="Q247">
        <f t="shared" si="6"/>
        <v>-1.4516904044626915</v>
      </c>
      <c r="R247" s="37">
        <f t="shared" si="7"/>
        <v>0.18974154744480434</v>
      </c>
    </row>
    <row r="248" spans="2:18" x14ac:dyDescent="0.3">
      <c r="B248" s="41">
        <v>45</v>
      </c>
      <c r="C248" s="42">
        <v>1052</v>
      </c>
      <c r="D248" s="42">
        <v>6</v>
      </c>
      <c r="E248" s="42">
        <v>302</v>
      </c>
      <c r="F248" s="42">
        <v>4</v>
      </c>
      <c r="G248" s="42">
        <v>1</v>
      </c>
      <c r="H248" s="42">
        <v>8</v>
      </c>
      <c r="I248" s="42">
        <v>4</v>
      </c>
      <c r="J248" s="42">
        <v>1</v>
      </c>
      <c r="K248" s="42">
        <v>0</v>
      </c>
      <c r="L248" s="42">
        <v>12</v>
      </c>
      <c r="M248" s="42">
        <v>4</v>
      </c>
      <c r="N248" s="43">
        <v>3</v>
      </c>
      <c r="O248">
        <v>0</v>
      </c>
      <c r="P248">
        <v>1</v>
      </c>
      <c r="Q248">
        <f t="shared" si="6"/>
        <v>-2.9724884226677504</v>
      </c>
      <c r="R248" s="37">
        <f t="shared" si="7"/>
        <v>4.8684344228080143E-2</v>
      </c>
    </row>
    <row r="249" spans="2:18" x14ac:dyDescent="0.3">
      <c r="B249" s="38">
        <v>54</v>
      </c>
      <c r="C249" s="39">
        <v>1147</v>
      </c>
      <c r="D249" s="39">
        <v>3</v>
      </c>
      <c r="E249" s="39">
        <v>303</v>
      </c>
      <c r="F249" s="39">
        <v>4</v>
      </c>
      <c r="G249" s="39">
        <v>1</v>
      </c>
      <c r="H249" s="39">
        <v>8</v>
      </c>
      <c r="I249" s="39">
        <v>1</v>
      </c>
      <c r="J249" s="39">
        <v>2</v>
      </c>
      <c r="K249" s="39">
        <v>0</v>
      </c>
      <c r="L249" s="39">
        <v>14</v>
      </c>
      <c r="M249" s="39">
        <v>4</v>
      </c>
      <c r="N249" s="40">
        <v>3</v>
      </c>
      <c r="O249">
        <v>0</v>
      </c>
      <c r="P249">
        <v>1</v>
      </c>
      <c r="Q249">
        <f t="shared" si="6"/>
        <v>-3.1666031112453434</v>
      </c>
      <c r="R249" s="37">
        <f t="shared" si="7"/>
        <v>4.0442031107724548E-2</v>
      </c>
    </row>
    <row r="250" spans="2:18" x14ac:dyDescent="0.3">
      <c r="B250" s="41">
        <v>36</v>
      </c>
      <c r="C250" s="42">
        <v>1396</v>
      </c>
      <c r="D250" s="42">
        <v>5</v>
      </c>
      <c r="E250" s="42">
        <v>304</v>
      </c>
      <c r="F250" s="42">
        <v>4</v>
      </c>
      <c r="G250" s="42">
        <v>2</v>
      </c>
      <c r="H250" s="42">
        <v>5</v>
      </c>
      <c r="I250" s="42">
        <v>2</v>
      </c>
      <c r="J250" s="42">
        <v>1</v>
      </c>
      <c r="K250" s="42">
        <v>0</v>
      </c>
      <c r="L250" s="42">
        <v>16</v>
      </c>
      <c r="M250" s="42">
        <v>4</v>
      </c>
      <c r="N250" s="43">
        <v>4</v>
      </c>
      <c r="O250">
        <v>0</v>
      </c>
      <c r="P250">
        <v>1</v>
      </c>
      <c r="Q250">
        <f t="shared" si="6"/>
        <v>-2.1665452163080885</v>
      </c>
      <c r="R250" s="37">
        <f t="shared" si="7"/>
        <v>0.10279522554517374</v>
      </c>
    </row>
    <row r="251" spans="2:18" x14ac:dyDescent="0.3">
      <c r="B251" s="38">
        <v>33</v>
      </c>
      <c r="C251" s="39">
        <v>147</v>
      </c>
      <c r="D251" s="39">
        <v>4</v>
      </c>
      <c r="E251" s="39">
        <v>305</v>
      </c>
      <c r="F251" s="39">
        <v>3</v>
      </c>
      <c r="G251" s="39">
        <v>1</v>
      </c>
      <c r="H251" s="39">
        <v>4</v>
      </c>
      <c r="I251" s="39">
        <v>2</v>
      </c>
      <c r="J251" s="39">
        <v>2</v>
      </c>
      <c r="K251" s="39">
        <v>0</v>
      </c>
      <c r="L251" s="39">
        <v>21</v>
      </c>
      <c r="M251" s="39">
        <v>4</v>
      </c>
      <c r="N251" s="40">
        <v>3</v>
      </c>
      <c r="O251">
        <v>0</v>
      </c>
      <c r="P251">
        <v>1</v>
      </c>
      <c r="Q251">
        <f t="shared" si="6"/>
        <v>-2.5273992771388589</v>
      </c>
      <c r="R251" s="37">
        <f t="shared" si="7"/>
        <v>7.3959571706266783E-2</v>
      </c>
    </row>
    <row r="252" spans="2:18" x14ac:dyDescent="0.3">
      <c r="B252" s="41">
        <v>37</v>
      </c>
      <c r="C252" s="42">
        <v>663</v>
      </c>
      <c r="D252" s="42">
        <v>11</v>
      </c>
      <c r="E252" s="42">
        <v>306</v>
      </c>
      <c r="F252" s="42">
        <v>2</v>
      </c>
      <c r="G252" s="42">
        <v>2</v>
      </c>
      <c r="H252" s="42">
        <v>1</v>
      </c>
      <c r="I252" s="42">
        <v>4</v>
      </c>
      <c r="J252" s="42">
        <v>3</v>
      </c>
      <c r="K252" s="42">
        <v>1</v>
      </c>
      <c r="L252" s="42">
        <v>14</v>
      </c>
      <c r="M252" s="42">
        <v>3</v>
      </c>
      <c r="N252" s="43">
        <v>3</v>
      </c>
      <c r="O252">
        <v>0</v>
      </c>
      <c r="P252">
        <v>1</v>
      </c>
      <c r="Q252">
        <f t="shared" si="6"/>
        <v>-1.7662969476722119</v>
      </c>
      <c r="R252" s="37">
        <f t="shared" si="7"/>
        <v>0.14600344435537202</v>
      </c>
    </row>
    <row r="253" spans="2:18" x14ac:dyDescent="0.3">
      <c r="B253" s="38">
        <v>38</v>
      </c>
      <c r="C253" s="39">
        <v>119</v>
      </c>
      <c r="D253" s="39">
        <v>3</v>
      </c>
      <c r="E253" s="39">
        <v>307</v>
      </c>
      <c r="F253" s="39">
        <v>1</v>
      </c>
      <c r="G253" s="39">
        <v>2</v>
      </c>
      <c r="H253" s="39">
        <v>8</v>
      </c>
      <c r="I253" s="39">
        <v>3</v>
      </c>
      <c r="J253" s="39">
        <v>3</v>
      </c>
      <c r="K253" s="39">
        <v>0</v>
      </c>
      <c r="L253" s="39">
        <v>12</v>
      </c>
      <c r="M253" s="39">
        <v>3</v>
      </c>
      <c r="N253" s="40">
        <v>2</v>
      </c>
      <c r="O253">
        <v>0</v>
      </c>
      <c r="P253">
        <v>1</v>
      </c>
      <c r="Q253">
        <f t="shared" si="6"/>
        <v>-1.8872210041236879</v>
      </c>
      <c r="R253" s="37">
        <f t="shared" si="7"/>
        <v>0.13156165360283351</v>
      </c>
    </row>
    <row r="254" spans="2:18" x14ac:dyDescent="0.3">
      <c r="B254" s="41">
        <v>31</v>
      </c>
      <c r="C254" s="42">
        <v>979</v>
      </c>
      <c r="D254" s="42">
        <v>1</v>
      </c>
      <c r="E254" s="42">
        <v>308</v>
      </c>
      <c r="F254" s="42">
        <v>3</v>
      </c>
      <c r="G254" s="42">
        <v>2</v>
      </c>
      <c r="H254" s="42">
        <v>3</v>
      </c>
      <c r="I254" s="42">
        <v>3</v>
      </c>
      <c r="J254" s="42">
        <v>2</v>
      </c>
      <c r="K254" s="42">
        <v>0</v>
      </c>
      <c r="L254" s="42">
        <v>12</v>
      </c>
      <c r="M254" s="42">
        <v>4</v>
      </c>
      <c r="N254" s="43">
        <v>3</v>
      </c>
      <c r="O254">
        <v>0</v>
      </c>
      <c r="P254">
        <v>1</v>
      </c>
      <c r="Q254">
        <f t="shared" si="6"/>
        <v>-2.6571426689895978</v>
      </c>
      <c r="R254" s="37">
        <f t="shared" si="7"/>
        <v>6.5550137312468157E-2</v>
      </c>
    </row>
    <row r="255" spans="2:18" x14ac:dyDescent="0.3">
      <c r="B255" s="38">
        <v>59</v>
      </c>
      <c r="C255" s="39">
        <v>142</v>
      </c>
      <c r="D255" s="39">
        <v>3</v>
      </c>
      <c r="E255" s="39">
        <v>309</v>
      </c>
      <c r="F255" s="39">
        <v>3</v>
      </c>
      <c r="G255" s="39">
        <v>2</v>
      </c>
      <c r="H255" s="39">
        <v>4</v>
      </c>
      <c r="I255" s="39">
        <v>4</v>
      </c>
      <c r="J255" s="39">
        <v>2</v>
      </c>
      <c r="K255" s="39">
        <v>0</v>
      </c>
      <c r="L255" s="39">
        <v>17</v>
      </c>
      <c r="M255" s="39">
        <v>1</v>
      </c>
      <c r="N255" s="40">
        <v>3</v>
      </c>
      <c r="O255">
        <v>0</v>
      </c>
      <c r="P255">
        <v>1</v>
      </c>
      <c r="Q255">
        <f t="shared" si="6"/>
        <v>-3.7874526622182088</v>
      </c>
      <c r="R255" s="37">
        <f t="shared" si="7"/>
        <v>2.2151432278726325E-2</v>
      </c>
    </row>
    <row r="256" spans="2:18" x14ac:dyDescent="0.3">
      <c r="B256" s="41">
        <v>37</v>
      </c>
      <c r="C256" s="42">
        <v>319</v>
      </c>
      <c r="D256" s="42">
        <v>4</v>
      </c>
      <c r="E256" s="42">
        <v>311</v>
      </c>
      <c r="F256" s="42">
        <v>1</v>
      </c>
      <c r="G256" s="42">
        <v>2</v>
      </c>
      <c r="H256" s="42">
        <v>9</v>
      </c>
      <c r="I256" s="42">
        <v>4</v>
      </c>
      <c r="J256" s="42">
        <v>3</v>
      </c>
      <c r="K256" s="42">
        <v>0</v>
      </c>
      <c r="L256" s="42">
        <v>17</v>
      </c>
      <c r="M256" s="42">
        <v>3</v>
      </c>
      <c r="N256" s="43">
        <v>3</v>
      </c>
      <c r="O256">
        <v>0</v>
      </c>
      <c r="P256">
        <v>1</v>
      </c>
      <c r="Q256">
        <f t="shared" si="6"/>
        <v>-2.3305143611233778</v>
      </c>
      <c r="R256" s="37">
        <f t="shared" si="7"/>
        <v>8.8627108309274644E-2</v>
      </c>
    </row>
    <row r="257" spans="2:18" x14ac:dyDescent="0.3">
      <c r="B257" s="38">
        <v>29</v>
      </c>
      <c r="C257" s="39">
        <v>787.54826254826253</v>
      </c>
      <c r="D257" s="39">
        <v>1</v>
      </c>
      <c r="E257" s="39">
        <v>312</v>
      </c>
      <c r="F257" s="39">
        <v>2</v>
      </c>
      <c r="G257" s="39">
        <v>1</v>
      </c>
      <c r="H257" s="39">
        <v>8</v>
      </c>
      <c r="I257" s="39">
        <v>4</v>
      </c>
      <c r="J257" s="39">
        <v>2</v>
      </c>
      <c r="K257" s="39">
        <v>0</v>
      </c>
      <c r="L257" s="39">
        <v>14</v>
      </c>
      <c r="M257" s="39">
        <v>4</v>
      </c>
      <c r="N257" s="40">
        <v>3</v>
      </c>
      <c r="O257">
        <v>0</v>
      </c>
      <c r="P257">
        <v>1</v>
      </c>
      <c r="Q257">
        <f t="shared" si="6"/>
        <v>-2.2775315598323949</v>
      </c>
      <c r="R257" s="37">
        <f t="shared" si="7"/>
        <v>9.3000961363728665E-2</v>
      </c>
    </row>
    <row r="258" spans="2:18" x14ac:dyDescent="0.3">
      <c r="B258" s="41">
        <v>35</v>
      </c>
      <c r="C258" s="42">
        <v>944</v>
      </c>
      <c r="D258" s="42">
        <v>1</v>
      </c>
      <c r="E258" s="42">
        <v>314</v>
      </c>
      <c r="F258" s="42">
        <v>3</v>
      </c>
      <c r="G258" s="42">
        <v>1</v>
      </c>
      <c r="H258" s="42">
        <v>8</v>
      </c>
      <c r="I258" s="42">
        <v>3</v>
      </c>
      <c r="J258" s="42">
        <v>1</v>
      </c>
      <c r="K258" s="42">
        <v>0</v>
      </c>
      <c r="L258" s="42">
        <v>14</v>
      </c>
      <c r="M258" s="42">
        <v>1</v>
      </c>
      <c r="N258" s="43">
        <v>4</v>
      </c>
      <c r="O258">
        <v>0</v>
      </c>
      <c r="P258">
        <v>1</v>
      </c>
      <c r="Q258">
        <f t="shared" si="6"/>
        <v>-1.6963122298684987</v>
      </c>
      <c r="R258" s="37">
        <f t="shared" si="7"/>
        <v>0.1549475230281302</v>
      </c>
    </row>
    <row r="259" spans="2:18" x14ac:dyDescent="0.3">
      <c r="B259" s="38">
        <v>29</v>
      </c>
      <c r="C259" s="39">
        <v>773.53418803418799</v>
      </c>
      <c r="D259" s="39">
        <v>18</v>
      </c>
      <c r="E259" s="39">
        <v>315</v>
      </c>
      <c r="F259" s="39">
        <v>3</v>
      </c>
      <c r="G259" s="39">
        <v>2</v>
      </c>
      <c r="H259" s="39">
        <v>4</v>
      </c>
      <c r="I259" s="39">
        <v>4</v>
      </c>
      <c r="J259" s="39">
        <v>1</v>
      </c>
      <c r="K259" s="39">
        <v>1</v>
      </c>
      <c r="L259" s="39">
        <v>13</v>
      </c>
      <c r="M259" s="39">
        <v>3</v>
      </c>
      <c r="N259" s="40">
        <v>2</v>
      </c>
      <c r="O259">
        <v>1</v>
      </c>
      <c r="P259">
        <v>1</v>
      </c>
      <c r="Q259">
        <f t="shared" si="6"/>
        <v>0.5418845605779441</v>
      </c>
      <c r="R259" s="37">
        <f t="shared" si="7"/>
        <v>0.63225070555331164</v>
      </c>
    </row>
    <row r="260" spans="2:18" x14ac:dyDescent="0.3">
      <c r="B260" s="41">
        <v>52</v>
      </c>
      <c r="C260" s="42">
        <v>1323</v>
      </c>
      <c r="D260" s="42">
        <v>2</v>
      </c>
      <c r="E260" s="42">
        <v>316</v>
      </c>
      <c r="F260" s="42">
        <v>3</v>
      </c>
      <c r="G260" s="42">
        <v>1</v>
      </c>
      <c r="H260" s="42">
        <v>5</v>
      </c>
      <c r="I260" s="42">
        <v>4</v>
      </c>
      <c r="J260" s="42">
        <v>1</v>
      </c>
      <c r="K260" s="42">
        <v>0</v>
      </c>
      <c r="L260" s="42">
        <v>15</v>
      </c>
      <c r="M260" s="42">
        <v>2</v>
      </c>
      <c r="N260" s="43">
        <v>2</v>
      </c>
      <c r="O260">
        <v>0</v>
      </c>
      <c r="P260">
        <v>1</v>
      </c>
      <c r="Q260">
        <f t="shared" si="6"/>
        <v>-2.8436913324030928</v>
      </c>
      <c r="R260" s="37">
        <f t="shared" si="7"/>
        <v>5.5008337897540005E-2</v>
      </c>
    </row>
    <row r="261" spans="2:18" x14ac:dyDescent="0.3">
      <c r="B261" s="38">
        <v>42</v>
      </c>
      <c r="C261" s="39">
        <v>532</v>
      </c>
      <c r="D261" s="39">
        <v>4</v>
      </c>
      <c r="E261" s="39">
        <v>319</v>
      </c>
      <c r="F261" s="39">
        <v>3</v>
      </c>
      <c r="G261" s="39">
        <v>2</v>
      </c>
      <c r="H261" s="39">
        <v>6</v>
      </c>
      <c r="I261" s="39">
        <v>4</v>
      </c>
      <c r="J261" s="39">
        <v>2</v>
      </c>
      <c r="K261" s="39">
        <v>0</v>
      </c>
      <c r="L261" s="39">
        <v>11</v>
      </c>
      <c r="M261" s="39">
        <v>4</v>
      </c>
      <c r="N261" s="40">
        <v>3</v>
      </c>
      <c r="O261">
        <v>0</v>
      </c>
      <c r="P261">
        <v>1</v>
      </c>
      <c r="Q261">
        <f t="shared" si="6"/>
        <v>-3.1299007781040369</v>
      </c>
      <c r="R261" s="37">
        <f t="shared" si="7"/>
        <v>4.1890589223755048E-2</v>
      </c>
    </row>
    <row r="262" spans="2:18" x14ac:dyDescent="0.3">
      <c r="B262" s="41">
        <v>59</v>
      </c>
      <c r="C262" s="42">
        <v>818</v>
      </c>
      <c r="D262" s="42">
        <v>6</v>
      </c>
      <c r="E262" s="42">
        <v>321</v>
      </c>
      <c r="F262" s="42">
        <v>2</v>
      </c>
      <c r="G262" s="42">
        <v>2</v>
      </c>
      <c r="H262" s="42">
        <v>2</v>
      </c>
      <c r="I262" s="42">
        <v>3</v>
      </c>
      <c r="J262" s="42">
        <v>2</v>
      </c>
      <c r="K262" s="42">
        <v>0</v>
      </c>
      <c r="L262" s="42">
        <v>17</v>
      </c>
      <c r="M262" s="42">
        <v>4</v>
      </c>
      <c r="N262" s="43">
        <v>2</v>
      </c>
      <c r="O262">
        <v>0</v>
      </c>
      <c r="P262">
        <v>1</v>
      </c>
      <c r="Q262">
        <f t="shared" si="6"/>
        <v>-3.4536254145635117</v>
      </c>
      <c r="R262" s="37">
        <f t="shared" si="7"/>
        <v>3.0660925479354735E-2</v>
      </c>
    </row>
    <row r="263" spans="2:18" x14ac:dyDescent="0.3">
      <c r="B263" s="38">
        <v>50</v>
      </c>
      <c r="C263" s="39">
        <v>854</v>
      </c>
      <c r="D263" s="39">
        <v>1</v>
      </c>
      <c r="E263" s="39">
        <v>323</v>
      </c>
      <c r="F263" s="39">
        <v>4</v>
      </c>
      <c r="G263" s="39">
        <v>1</v>
      </c>
      <c r="H263" s="39">
        <v>6</v>
      </c>
      <c r="I263" s="39">
        <v>4</v>
      </c>
      <c r="J263" s="39">
        <v>3</v>
      </c>
      <c r="K263" s="39">
        <v>0</v>
      </c>
      <c r="L263" s="39">
        <v>15.049382716049383</v>
      </c>
      <c r="M263" s="39">
        <v>3</v>
      </c>
      <c r="N263" s="40">
        <v>2</v>
      </c>
      <c r="O263">
        <v>0</v>
      </c>
      <c r="P263">
        <v>1</v>
      </c>
      <c r="Q263">
        <f t="shared" si="6"/>
        <v>-4.5258292671180165</v>
      </c>
      <c r="R263" s="37">
        <f t="shared" si="7"/>
        <v>1.0709791937332923E-2</v>
      </c>
    </row>
    <row r="264" spans="2:18" x14ac:dyDescent="0.3">
      <c r="B264" s="41">
        <v>33</v>
      </c>
      <c r="C264" s="42">
        <v>813</v>
      </c>
      <c r="D264" s="42">
        <v>14</v>
      </c>
      <c r="E264" s="42">
        <v>325</v>
      </c>
      <c r="F264" s="42">
        <v>3</v>
      </c>
      <c r="G264" s="42">
        <v>2</v>
      </c>
      <c r="H264" s="42">
        <v>5</v>
      </c>
      <c r="I264" s="42">
        <v>4</v>
      </c>
      <c r="J264" s="42">
        <v>2</v>
      </c>
      <c r="K264" s="42">
        <v>1</v>
      </c>
      <c r="L264" s="42">
        <v>15.173076923076923</v>
      </c>
      <c r="M264" s="42">
        <v>3</v>
      </c>
      <c r="N264" s="43">
        <v>1</v>
      </c>
      <c r="O264">
        <v>1</v>
      </c>
      <c r="P264">
        <v>1</v>
      </c>
      <c r="Q264">
        <f t="shared" si="6"/>
        <v>-5.1255279324846192E-2</v>
      </c>
      <c r="R264" s="37">
        <f t="shared" si="7"/>
        <v>0.4871889847014243</v>
      </c>
    </row>
    <row r="265" spans="2:18" x14ac:dyDescent="0.3">
      <c r="B265" s="38">
        <v>43</v>
      </c>
      <c r="C265" s="39">
        <v>1034</v>
      </c>
      <c r="D265" s="39">
        <v>16</v>
      </c>
      <c r="E265" s="39">
        <v>327</v>
      </c>
      <c r="F265" s="39">
        <v>4</v>
      </c>
      <c r="G265" s="39">
        <v>1</v>
      </c>
      <c r="H265" s="39">
        <v>6</v>
      </c>
      <c r="I265" s="39">
        <v>4</v>
      </c>
      <c r="J265" s="39">
        <v>2</v>
      </c>
      <c r="K265" s="39">
        <v>1</v>
      </c>
      <c r="L265" s="39">
        <v>15.049382716049383</v>
      </c>
      <c r="M265" s="39">
        <v>3</v>
      </c>
      <c r="N265" s="40">
        <v>3</v>
      </c>
      <c r="O265">
        <v>0</v>
      </c>
      <c r="P265">
        <v>1</v>
      </c>
      <c r="Q265">
        <f t="shared" si="6"/>
        <v>-1.6578301058270637</v>
      </c>
      <c r="R265" s="37">
        <f t="shared" si="7"/>
        <v>0.16005349450999692</v>
      </c>
    </row>
    <row r="266" spans="2:18" x14ac:dyDescent="0.3">
      <c r="B266" s="41">
        <v>33</v>
      </c>
      <c r="C266" s="42">
        <v>465</v>
      </c>
      <c r="D266" s="42">
        <v>2</v>
      </c>
      <c r="E266" s="42">
        <v>328</v>
      </c>
      <c r="F266" s="42">
        <v>1</v>
      </c>
      <c r="G266" s="42">
        <v>1</v>
      </c>
      <c r="H266" s="42">
        <v>5</v>
      </c>
      <c r="I266" s="42">
        <v>1</v>
      </c>
      <c r="J266" s="42">
        <v>2</v>
      </c>
      <c r="K266" s="42">
        <v>0</v>
      </c>
      <c r="L266" s="42">
        <v>15.173076923076923</v>
      </c>
      <c r="M266" s="42">
        <v>1</v>
      </c>
      <c r="N266" s="43">
        <v>4</v>
      </c>
      <c r="O266">
        <v>1</v>
      </c>
      <c r="P266">
        <v>1</v>
      </c>
      <c r="Q266">
        <f t="shared" si="6"/>
        <v>-1.2197137380253369</v>
      </c>
      <c r="R266" s="37">
        <f t="shared" si="7"/>
        <v>0.22798683128684069</v>
      </c>
    </row>
    <row r="267" spans="2:18" x14ac:dyDescent="0.3">
      <c r="B267" s="38">
        <v>52</v>
      </c>
      <c r="C267" s="39">
        <v>771</v>
      </c>
      <c r="D267" s="39">
        <v>2</v>
      </c>
      <c r="E267" s="39">
        <v>329</v>
      </c>
      <c r="F267" s="39">
        <v>1</v>
      </c>
      <c r="G267" s="39">
        <v>2</v>
      </c>
      <c r="H267" s="39">
        <v>6</v>
      </c>
      <c r="I267" s="39">
        <v>3</v>
      </c>
      <c r="J267" s="39">
        <v>1</v>
      </c>
      <c r="K267" s="39">
        <v>1</v>
      </c>
      <c r="L267" s="39">
        <v>15.049382716049383</v>
      </c>
      <c r="M267" s="39">
        <v>4</v>
      </c>
      <c r="N267" s="40">
        <v>4</v>
      </c>
      <c r="O267">
        <v>0</v>
      </c>
      <c r="P267">
        <v>1</v>
      </c>
      <c r="Q267">
        <f t="shared" si="6"/>
        <v>-0.61850968585152399</v>
      </c>
      <c r="R267" s="37">
        <f t="shared" si="7"/>
        <v>0.35012047594758877</v>
      </c>
    </row>
    <row r="268" spans="2:18" x14ac:dyDescent="0.3">
      <c r="B268" s="41">
        <v>32</v>
      </c>
      <c r="C268" s="42">
        <v>1401</v>
      </c>
      <c r="D268" s="42">
        <v>4</v>
      </c>
      <c r="E268" s="42">
        <v>330</v>
      </c>
      <c r="F268" s="42">
        <v>3</v>
      </c>
      <c r="G268" s="42">
        <v>1</v>
      </c>
      <c r="H268" s="42">
        <v>9</v>
      </c>
      <c r="I268" s="42">
        <v>2</v>
      </c>
      <c r="J268" s="42">
        <v>2</v>
      </c>
      <c r="K268" s="42">
        <v>0</v>
      </c>
      <c r="L268" s="42">
        <v>11</v>
      </c>
      <c r="M268" s="42">
        <v>1</v>
      </c>
      <c r="N268" s="43">
        <v>3</v>
      </c>
      <c r="O268">
        <v>0</v>
      </c>
      <c r="P268">
        <v>1</v>
      </c>
      <c r="Q268">
        <f t="shared" si="6"/>
        <v>-1.3652584267022561</v>
      </c>
      <c r="R268" s="37">
        <f t="shared" si="7"/>
        <v>0.20338699921719416</v>
      </c>
    </row>
    <row r="269" spans="2:18" x14ac:dyDescent="0.3">
      <c r="B269" s="38">
        <v>32</v>
      </c>
      <c r="C269" s="39">
        <v>515</v>
      </c>
      <c r="D269" s="39">
        <v>1</v>
      </c>
      <c r="E269" s="39">
        <v>331</v>
      </c>
      <c r="F269" s="39">
        <v>4</v>
      </c>
      <c r="G269" s="39">
        <v>2</v>
      </c>
      <c r="H269" s="39">
        <v>5</v>
      </c>
      <c r="I269" s="39">
        <v>3</v>
      </c>
      <c r="J269" s="39">
        <v>1</v>
      </c>
      <c r="K269" s="39">
        <v>1</v>
      </c>
      <c r="L269" s="39">
        <v>14</v>
      </c>
      <c r="M269" s="39">
        <v>4</v>
      </c>
      <c r="N269" s="40">
        <v>1</v>
      </c>
      <c r="O269">
        <v>1</v>
      </c>
      <c r="P269">
        <v>1</v>
      </c>
      <c r="Q269">
        <f t="shared" si="6"/>
        <v>0.13431340264619029</v>
      </c>
      <c r="R269" s="37">
        <f t="shared" si="7"/>
        <v>0.53352796185542573</v>
      </c>
    </row>
    <row r="270" spans="2:18" x14ac:dyDescent="0.3">
      <c r="B270" s="41">
        <v>39</v>
      </c>
      <c r="C270" s="42">
        <v>1431</v>
      </c>
      <c r="D270" s="42">
        <v>1</v>
      </c>
      <c r="E270" s="42">
        <v>332</v>
      </c>
      <c r="F270" s="42">
        <v>3</v>
      </c>
      <c r="G270" s="42">
        <v>1</v>
      </c>
      <c r="H270" s="42">
        <v>5</v>
      </c>
      <c r="I270" s="42">
        <v>3</v>
      </c>
      <c r="J270" s="42">
        <v>3</v>
      </c>
      <c r="K270" s="42">
        <v>0</v>
      </c>
      <c r="L270" s="42">
        <v>14</v>
      </c>
      <c r="M270" s="42">
        <v>3</v>
      </c>
      <c r="N270" s="43">
        <v>3</v>
      </c>
      <c r="O270">
        <v>0</v>
      </c>
      <c r="P270">
        <v>1</v>
      </c>
      <c r="Q270">
        <f t="shared" si="6"/>
        <v>-3.673912262424619</v>
      </c>
      <c r="R270" s="37">
        <f t="shared" si="7"/>
        <v>2.474894031492338E-2</v>
      </c>
    </row>
    <row r="271" spans="2:18" x14ac:dyDescent="0.3">
      <c r="B271" s="38">
        <v>32</v>
      </c>
      <c r="C271" s="39">
        <v>976</v>
      </c>
      <c r="D271" s="39">
        <v>26</v>
      </c>
      <c r="E271" s="39">
        <v>333</v>
      </c>
      <c r="F271" s="39">
        <v>3</v>
      </c>
      <c r="G271" s="39">
        <v>2</v>
      </c>
      <c r="H271" s="39">
        <v>8</v>
      </c>
      <c r="I271" s="39">
        <v>4</v>
      </c>
      <c r="J271" s="39">
        <v>2</v>
      </c>
      <c r="K271" s="39">
        <v>0</v>
      </c>
      <c r="L271" s="39">
        <v>18</v>
      </c>
      <c r="M271" s="39">
        <v>1</v>
      </c>
      <c r="N271" s="40">
        <v>3</v>
      </c>
      <c r="O271">
        <v>0</v>
      </c>
      <c r="P271">
        <v>1</v>
      </c>
      <c r="Q271">
        <f t="shared" si="6"/>
        <v>-1.2058084986605926</v>
      </c>
      <c r="R271" s="37">
        <f t="shared" si="7"/>
        <v>0.23044352893116984</v>
      </c>
    </row>
    <row r="272" spans="2:18" x14ac:dyDescent="0.3">
      <c r="B272" s="41">
        <v>41</v>
      </c>
      <c r="C272" s="42">
        <v>1411</v>
      </c>
      <c r="D272" s="42">
        <v>19</v>
      </c>
      <c r="E272" s="42">
        <v>334</v>
      </c>
      <c r="F272" s="42">
        <v>3</v>
      </c>
      <c r="G272" s="42">
        <v>2</v>
      </c>
      <c r="H272" s="42">
        <v>4</v>
      </c>
      <c r="I272" s="42">
        <v>1</v>
      </c>
      <c r="J272" s="42">
        <v>3</v>
      </c>
      <c r="K272" s="42">
        <v>0</v>
      </c>
      <c r="L272" s="42">
        <v>16</v>
      </c>
      <c r="M272" s="42">
        <v>1</v>
      </c>
      <c r="N272" s="43">
        <v>2</v>
      </c>
      <c r="O272">
        <v>0</v>
      </c>
      <c r="P272">
        <v>1</v>
      </c>
      <c r="Q272">
        <f t="shared" si="6"/>
        <v>-1.7065409780023537</v>
      </c>
      <c r="R272" s="37">
        <f t="shared" si="7"/>
        <v>0.1536129052529914</v>
      </c>
    </row>
    <row r="273" spans="2:18" x14ac:dyDescent="0.3">
      <c r="B273" s="38">
        <v>40</v>
      </c>
      <c r="C273" s="39">
        <v>1300</v>
      </c>
      <c r="D273" s="39">
        <v>24</v>
      </c>
      <c r="E273" s="39">
        <v>335</v>
      </c>
      <c r="F273" s="39">
        <v>1</v>
      </c>
      <c r="G273" s="39">
        <v>2</v>
      </c>
      <c r="H273" s="39">
        <v>4</v>
      </c>
      <c r="I273" s="39">
        <v>4</v>
      </c>
      <c r="J273" s="39">
        <v>3</v>
      </c>
      <c r="K273" s="39">
        <v>0</v>
      </c>
      <c r="L273" s="39">
        <v>17</v>
      </c>
      <c r="M273" s="39">
        <v>1</v>
      </c>
      <c r="N273" s="40">
        <v>3</v>
      </c>
      <c r="O273">
        <v>0</v>
      </c>
      <c r="P273">
        <v>1</v>
      </c>
      <c r="Q273">
        <f t="shared" si="6"/>
        <v>-2.1622272009556673</v>
      </c>
      <c r="R273" s="37">
        <f t="shared" si="7"/>
        <v>0.1031941526449717</v>
      </c>
    </row>
    <row r="274" spans="2:18" x14ac:dyDescent="0.3">
      <c r="B274" s="41">
        <v>45</v>
      </c>
      <c r="C274" s="42">
        <v>252</v>
      </c>
      <c r="D274" s="42">
        <v>1</v>
      </c>
      <c r="E274" s="42">
        <v>336</v>
      </c>
      <c r="F274" s="42">
        <v>3</v>
      </c>
      <c r="G274" s="42">
        <v>2</v>
      </c>
      <c r="H274" s="42">
        <v>6</v>
      </c>
      <c r="I274" s="42">
        <v>4</v>
      </c>
      <c r="J274" s="42">
        <v>2</v>
      </c>
      <c r="K274" s="42">
        <v>0</v>
      </c>
      <c r="L274" s="42">
        <v>11</v>
      </c>
      <c r="M274" s="42">
        <v>3</v>
      </c>
      <c r="N274" s="43">
        <v>3</v>
      </c>
      <c r="O274">
        <v>0</v>
      </c>
      <c r="P274">
        <v>1</v>
      </c>
      <c r="Q274">
        <f t="shared" si="6"/>
        <v>-3.2080765298011884</v>
      </c>
      <c r="R274" s="37">
        <f t="shared" si="7"/>
        <v>3.886291736352894E-2</v>
      </c>
    </row>
    <row r="275" spans="2:18" x14ac:dyDescent="0.3">
      <c r="B275" s="38">
        <v>31</v>
      </c>
      <c r="C275" s="39">
        <v>776.57377049180332</v>
      </c>
      <c r="D275" s="39">
        <v>3</v>
      </c>
      <c r="E275" s="39">
        <v>337</v>
      </c>
      <c r="F275" s="39">
        <v>2</v>
      </c>
      <c r="G275" s="39">
        <v>2</v>
      </c>
      <c r="H275" s="39">
        <v>1</v>
      </c>
      <c r="I275" s="39">
        <v>3</v>
      </c>
      <c r="J275" s="39">
        <v>3</v>
      </c>
      <c r="K275" s="39">
        <v>0</v>
      </c>
      <c r="L275" s="39">
        <v>12</v>
      </c>
      <c r="M275" s="39">
        <v>1</v>
      </c>
      <c r="N275" s="40">
        <v>3</v>
      </c>
      <c r="O275">
        <v>0</v>
      </c>
      <c r="P275">
        <v>1</v>
      </c>
      <c r="Q275">
        <f t="shared" si="6"/>
        <v>-2.6740089863796075</v>
      </c>
      <c r="R275" s="37">
        <f t="shared" si="7"/>
        <v>6.4524558740287341E-2</v>
      </c>
    </row>
    <row r="276" spans="2:18" x14ac:dyDescent="0.3">
      <c r="B276" s="41">
        <v>33</v>
      </c>
      <c r="C276" s="42">
        <v>832</v>
      </c>
      <c r="D276" s="42">
        <v>5</v>
      </c>
      <c r="E276" s="42">
        <v>338</v>
      </c>
      <c r="F276" s="42">
        <v>3</v>
      </c>
      <c r="G276" s="42">
        <v>1</v>
      </c>
      <c r="H276" s="42">
        <v>4</v>
      </c>
      <c r="I276" s="42">
        <v>4</v>
      </c>
      <c r="J276" s="42">
        <v>2</v>
      </c>
      <c r="K276" s="42">
        <v>0</v>
      </c>
      <c r="L276" s="42">
        <v>13</v>
      </c>
      <c r="M276" s="42">
        <v>3</v>
      </c>
      <c r="N276" s="43">
        <v>2</v>
      </c>
      <c r="O276">
        <v>0</v>
      </c>
      <c r="P276">
        <v>1</v>
      </c>
      <c r="Q276">
        <f t="shared" si="6"/>
        <v>-2.7320489120784326</v>
      </c>
      <c r="R276" s="37">
        <f t="shared" si="7"/>
        <v>6.1108502254409655E-2</v>
      </c>
    </row>
    <row r="277" spans="2:18" x14ac:dyDescent="0.3">
      <c r="B277" s="38">
        <v>34</v>
      </c>
      <c r="C277" s="39">
        <v>805.3360655737705</v>
      </c>
      <c r="D277" s="39">
        <v>2</v>
      </c>
      <c r="E277" s="39">
        <v>339</v>
      </c>
      <c r="F277" s="39">
        <v>4</v>
      </c>
      <c r="G277" s="39">
        <v>2</v>
      </c>
      <c r="H277" s="39">
        <v>3</v>
      </c>
      <c r="I277" s="39">
        <v>1</v>
      </c>
      <c r="J277" s="39">
        <v>2</v>
      </c>
      <c r="K277" s="39">
        <v>0</v>
      </c>
      <c r="L277" s="39">
        <v>13</v>
      </c>
      <c r="M277" s="39">
        <v>2</v>
      </c>
      <c r="N277" s="40">
        <v>3</v>
      </c>
      <c r="O277">
        <v>0</v>
      </c>
      <c r="P277">
        <v>1</v>
      </c>
      <c r="Q277">
        <f t="shared" si="6"/>
        <v>-2.0935347175541703</v>
      </c>
      <c r="R277" s="37">
        <f t="shared" si="7"/>
        <v>0.10972680237104603</v>
      </c>
    </row>
    <row r="278" spans="2:18" x14ac:dyDescent="0.3">
      <c r="B278" s="41">
        <v>37</v>
      </c>
      <c r="C278" s="42">
        <v>1017</v>
      </c>
      <c r="D278" s="42">
        <v>1</v>
      </c>
      <c r="E278" s="42">
        <v>340</v>
      </c>
      <c r="F278" s="42">
        <v>3</v>
      </c>
      <c r="G278" s="42">
        <v>1</v>
      </c>
      <c r="H278" s="42">
        <v>4</v>
      </c>
      <c r="I278" s="42">
        <v>1</v>
      </c>
      <c r="J278" s="42">
        <v>2</v>
      </c>
      <c r="K278" s="42">
        <v>0</v>
      </c>
      <c r="L278" s="42">
        <v>14</v>
      </c>
      <c r="M278" s="42">
        <v>1</v>
      </c>
      <c r="N278" s="43">
        <v>2</v>
      </c>
      <c r="O278">
        <v>0</v>
      </c>
      <c r="P278">
        <v>1</v>
      </c>
      <c r="Q278">
        <f t="shared" si="6"/>
        <v>-1.6752992457068419</v>
      </c>
      <c r="R278" s="37">
        <f t="shared" si="7"/>
        <v>0.15771893004943832</v>
      </c>
    </row>
    <row r="279" spans="2:18" x14ac:dyDescent="0.3">
      <c r="B279" s="38">
        <v>45</v>
      </c>
      <c r="C279" s="39">
        <v>1199</v>
      </c>
      <c r="D279" s="39">
        <v>7</v>
      </c>
      <c r="E279" s="39">
        <v>341</v>
      </c>
      <c r="F279" s="39">
        <v>1</v>
      </c>
      <c r="G279" s="39">
        <v>2</v>
      </c>
      <c r="H279" s="39">
        <v>3</v>
      </c>
      <c r="I279" s="39">
        <v>3</v>
      </c>
      <c r="J279" s="39">
        <v>2</v>
      </c>
      <c r="K279" s="39">
        <v>0</v>
      </c>
      <c r="L279" s="39">
        <v>17</v>
      </c>
      <c r="M279" s="39">
        <v>4</v>
      </c>
      <c r="N279" s="40">
        <v>3</v>
      </c>
      <c r="O279">
        <v>0</v>
      </c>
      <c r="P279">
        <v>1</v>
      </c>
      <c r="Q279">
        <f t="shared" si="6"/>
        <v>-2.5223525584258231</v>
      </c>
      <c r="R279" s="37">
        <f t="shared" si="7"/>
        <v>7.4305963260789393E-2</v>
      </c>
    </row>
    <row r="280" spans="2:18" x14ac:dyDescent="0.3">
      <c r="B280" s="41">
        <v>37</v>
      </c>
      <c r="C280" s="42">
        <v>805.3360655737705</v>
      </c>
      <c r="D280" s="42">
        <v>10</v>
      </c>
      <c r="E280" s="42">
        <v>342</v>
      </c>
      <c r="F280" s="42">
        <v>1</v>
      </c>
      <c r="G280" s="42">
        <v>2</v>
      </c>
      <c r="H280" s="42">
        <v>3</v>
      </c>
      <c r="I280" s="42">
        <v>3</v>
      </c>
      <c r="J280" s="42">
        <v>3</v>
      </c>
      <c r="K280" s="42">
        <v>0</v>
      </c>
      <c r="L280" s="42">
        <v>11</v>
      </c>
      <c r="M280" s="42">
        <v>2</v>
      </c>
      <c r="N280" s="43">
        <v>3</v>
      </c>
      <c r="O280">
        <v>1</v>
      </c>
      <c r="P280">
        <v>1</v>
      </c>
      <c r="Q280">
        <f t="shared" si="6"/>
        <v>-2.3611200193192956</v>
      </c>
      <c r="R280" s="37">
        <f t="shared" si="7"/>
        <v>8.6185943203343371E-2</v>
      </c>
    </row>
    <row r="281" spans="2:18" x14ac:dyDescent="0.3">
      <c r="B281" s="38">
        <v>39</v>
      </c>
      <c r="C281" s="39">
        <v>505</v>
      </c>
      <c r="D281" s="39">
        <v>2</v>
      </c>
      <c r="E281" s="39">
        <v>343</v>
      </c>
      <c r="F281" s="39">
        <v>3</v>
      </c>
      <c r="G281" s="39">
        <v>1</v>
      </c>
      <c r="H281" s="39">
        <v>7</v>
      </c>
      <c r="I281" s="39">
        <v>3</v>
      </c>
      <c r="J281" s="39">
        <v>1</v>
      </c>
      <c r="K281" s="39">
        <v>0</v>
      </c>
      <c r="L281" s="39">
        <v>25</v>
      </c>
      <c r="M281" s="39">
        <v>4</v>
      </c>
      <c r="N281" s="40">
        <v>3</v>
      </c>
      <c r="O281">
        <v>0</v>
      </c>
      <c r="P281">
        <v>1</v>
      </c>
      <c r="Q281">
        <f t="shared" si="6"/>
        <v>-2.2043714207474685</v>
      </c>
      <c r="R281" s="37">
        <f t="shared" si="7"/>
        <v>9.935862035892884E-2</v>
      </c>
    </row>
    <row r="282" spans="2:18" x14ac:dyDescent="0.3">
      <c r="B282" s="41">
        <v>29</v>
      </c>
      <c r="C282" s="42">
        <v>773.53418803418799</v>
      </c>
      <c r="D282" s="42">
        <v>15</v>
      </c>
      <c r="E282" s="42">
        <v>346</v>
      </c>
      <c r="F282" s="42">
        <v>3</v>
      </c>
      <c r="G282" s="42">
        <v>2</v>
      </c>
      <c r="H282" s="42">
        <v>4</v>
      </c>
      <c r="I282" s="42">
        <v>4</v>
      </c>
      <c r="J282" s="42">
        <v>1</v>
      </c>
      <c r="K282" s="42">
        <v>0</v>
      </c>
      <c r="L282" s="42">
        <v>15.375527426160337</v>
      </c>
      <c r="M282" s="42">
        <v>1</v>
      </c>
      <c r="N282" s="43">
        <v>3</v>
      </c>
      <c r="O282">
        <v>0</v>
      </c>
      <c r="P282">
        <v>1</v>
      </c>
      <c r="Q282">
        <f t="shared" si="6"/>
        <v>-1.1776448455811477</v>
      </c>
      <c r="R282" s="37">
        <f t="shared" si="7"/>
        <v>0.23547592347544019</v>
      </c>
    </row>
    <row r="283" spans="2:18" x14ac:dyDescent="0.3">
      <c r="B283" s="38">
        <v>42</v>
      </c>
      <c r="C283" s="39">
        <v>916</v>
      </c>
      <c r="D283" s="39">
        <v>17</v>
      </c>
      <c r="E283" s="39">
        <v>347</v>
      </c>
      <c r="F283" s="39">
        <v>4</v>
      </c>
      <c r="G283" s="39">
        <v>1</v>
      </c>
      <c r="H283" s="39">
        <v>4</v>
      </c>
      <c r="I283" s="39">
        <v>1</v>
      </c>
      <c r="J283" s="39">
        <v>1</v>
      </c>
      <c r="K283" s="39">
        <v>1</v>
      </c>
      <c r="L283" s="39">
        <v>15.375527426160337</v>
      </c>
      <c r="M283" s="39">
        <v>3</v>
      </c>
      <c r="N283" s="40">
        <v>3</v>
      </c>
      <c r="O283">
        <v>0</v>
      </c>
      <c r="P283">
        <v>1</v>
      </c>
      <c r="Q283">
        <f t="shared" si="6"/>
        <v>-8.625573600016212E-2</v>
      </c>
      <c r="R283" s="37">
        <f t="shared" si="7"/>
        <v>0.4784494257928032</v>
      </c>
    </row>
    <row r="284" spans="2:18" x14ac:dyDescent="0.3">
      <c r="B284" s="41">
        <v>29</v>
      </c>
      <c r="C284" s="42">
        <v>787.54826254826253</v>
      </c>
      <c r="D284" s="42">
        <v>20</v>
      </c>
      <c r="E284" s="42">
        <v>349</v>
      </c>
      <c r="F284" s="42">
        <v>4</v>
      </c>
      <c r="G284" s="42">
        <v>2</v>
      </c>
      <c r="H284" s="42">
        <v>8</v>
      </c>
      <c r="I284" s="42">
        <v>4</v>
      </c>
      <c r="J284" s="42">
        <v>3</v>
      </c>
      <c r="K284" s="42">
        <v>0</v>
      </c>
      <c r="L284" s="42">
        <v>14.945945945945946</v>
      </c>
      <c r="M284" s="42">
        <v>4</v>
      </c>
      <c r="N284" s="43">
        <v>3</v>
      </c>
      <c r="O284">
        <v>0</v>
      </c>
      <c r="P284">
        <v>1</v>
      </c>
      <c r="Q284">
        <f t="shared" si="6"/>
        <v>-2.7587511718243962</v>
      </c>
      <c r="R284" s="37">
        <f t="shared" si="7"/>
        <v>5.9594315364691952E-2</v>
      </c>
    </row>
    <row r="285" spans="2:18" x14ac:dyDescent="0.3">
      <c r="B285" s="38">
        <v>25</v>
      </c>
      <c r="C285" s="39">
        <v>805.3360655737705</v>
      </c>
      <c r="D285" s="39">
        <v>1</v>
      </c>
      <c r="E285" s="39">
        <v>350</v>
      </c>
      <c r="F285" s="39">
        <v>1</v>
      </c>
      <c r="G285" s="39">
        <v>1</v>
      </c>
      <c r="H285" s="39">
        <v>3</v>
      </c>
      <c r="I285" s="39">
        <v>3</v>
      </c>
      <c r="J285" s="39">
        <v>2</v>
      </c>
      <c r="K285" s="39">
        <v>0</v>
      </c>
      <c r="L285" s="39">
        <v>15.345132743362832</v>
      </c>
      <c r="M285" s="39">
        <v>4</v>
      </c>
      <c r="N285" s="40">
        <v>3</v>
      </c>
      <c r="O285">
        <v>0</v>
      </c>
      <c r="P285">
        <v>1</v>
      </c>
      <c r="Q285">
        <f t="shared" si="6"/>
        <v>-1.9796303693821371</v>
      </c>
      <c r="R285" s="37">
        <f t="shared" si="7"/>
        <v>0.12135824624467281</v>
      </c>
    </row>
    <row r="286" spans="2:18" x14ac:dyDescent="0.3">
      <c r="B286" s="41">
        <v>42</v>
      </c>
      <c r="C286" s="42">
        <v>776.33181818181822</v>
      </c>
      <c r="D286" s="42">
        <v>2</v>
      </c>
      <c r="E286" s="42">
        <v>351</v>
      </c>
      <c r="F286" s="42">
        <v>4</v>
      </c>
      <c r="G286" s="42">
        <v>1</v>
      </c>
      <c r="H286" s="42">
        <v>5</v>
      </c>
      <c r="I286" s="42">
        <v>1</v>
      </c>
      <c r="J286" s="42">
        <v>3</v>
      </c>
      <c r="K286" s="42">
        <v>1</v>
      </c>
      <c r="L286" s="42">
        <v>15.173076923076923</v>
      </c>
      <c r="M286" s="42">
        <v>3</v>
      </c>
      <c r="N286" s="43">
        <v>3</v>
      </c>
      <c r="O286">
        <v>0</v>
      </c>
      <c r="P286">
        <v>1</v>
      </c>
      <c r="Q286">
        <f t="shared" si="6"/>
        <v>-1.7768456126275187</v>
      </c>
      <c r="R286" s="37">
        <f t="shared" si="7"/>
        <v>0.14469307421352509</v>
      </c>
    </row>
    <row r="287" spans="2:18" x14ac:dyDescent="0.3">
      <c r="B287" s="38">
        <v>40</v>
      </c>
      <c r="C287" s="39">
        <v>776.57377049180332</v>
      </c>
      <c r="D287" s="39">
        <v>2</v>
      </c>
      <c r="E287" s="39">
        <v>352</v>
      </c>
      <c r="F287" s="39">
        <v>1</v>
      </c>
      <c r="G287" s="39">
        <v>2</v>
      </c>
      <c r="H287" s="39">
        <v>1</v>
      </c>
      <c r="I287" s="39">
        <v>3</v>
      </c>
      <c r="J287" s="39">
        <v>3</v>
      </c>
      <c r="K287" s="39">
        <v>0</v>
      </c>
      <c r="L287" s="39">
        <v>15.079365079365079</v>
      </c>
      <c r="M287" s="39">
        <v>4</v>
      </c>
      <c r="N287" s="40">
        <v>3</v>
      </c>
      <c r="O287">
        <v>0</v>
      </c>
      <c r="P287">
        <v>1</v>
      </c>
      <c r="Q287">
        <f t="shared" ref="Q287:Q350" si="8">SUMPRODUCT($B$27:$P$27,B287:P287)</f>
        <v>-3.3344246790319132</v>
      </c>
      <c r="R287" s="37">
        <f t="shared" ref="R287:R350" si="9">EXP(Q287)/(1+EXP(Q287))</f>
        <v>3.4408917336596193E-2</v>
      </c>
    </row>
    <row r="288" spans="2:18" x14ac:dyDescent="0.3">
      <c r="B288" s="41">
        <v>51</v>
      </c>
      <c r="C288" s="42">
        <v>773.53418803418799</v>
      </c>
      <c r="D288" s="42">
        <v>1</v>
      </c>
      <c r="E288" s="42">
        <v>353</v>
      </c>
      <c r="F288" s="42">
        <v>3</v>
      </c>
      <c r="G288" s="42">
        <v>2</v>
      </c>
      <c r="H288" s="42">
        <v>4</v>
      </c>
      <c r="I288" s="42">
        <v>4</v>
      </c>
      <c r="J288" s="42">
        <v>2</v>
      </c>
      <c r="K288" s="42">
        <v>0</v>
      </c>
      <c r="L288" s="42">
        <v>11</v>
      </c>
      <c r="M288" s="42">
        <v>2</v>
      </c>
      <c r="N288" s="43">
        <v>2</v>
      </c>
      <c r="O288">
        <v>0</v>
      </c>
      <c r="P288">
        <v>1</v>
      </c>
      <c r="Q288">
        <f t="shared" si="8"/>
        <v>-3.2994452435876398</v>
      </c>
      <c r="R288" s="37">
        <f t="shared" si="9"/>
        <v>3.5590225583537687E-2</v>
      </c>
    </row>
    <row r="289" spans="2:18" x14ac:dyDescent="0.3">
      <c r="B289" s="38">
        <v>31</v>
      </c>
      <c r="C289" s="39">
        <v>776.33181818181822</v>
      </c>
      <c r="D289" s="39">
        <v>29</v>
      </c>
      <c r="E289" s="39">
        <v>355</v>
      </c>
      <c r="F289" s="39">
        <v>3</v>
      </c>
      <c r="G289" s="39">
        <v>2</v>
      </c>
      <c r="H289" s="39">
        <v>5</v>
      </c>
      <c r="I289" s="39">
        <v>2</v>
      </c>
      <c r="J289" s="39">
        <v>1</v>
      </c>
      <c r="K289" s="39">
        <v>0</v>
      </c>
      <c r="L289" s="39">
        <v>11</v>
      </c>
      <c r="M289" s="39">
        <v>2</v>
      </c>
      <c r="N289" s="40">
        <v>4</v>
      </c>
      <c r="O289">
        <v>1</v>
      </c>
      <c r="P289">
        <v>1</v>
      </c>
      <c r="Q289">
        <f t="shared" si="8"/>
        <v>-0.51043393619443433</v>
      </c>
      <c r="R289" s="37">
        <f t="shared" si="9"/>
        <v>0.37509180626833161</v>
      </c>
    </row>
    <row r="290" spans="2:18" x14ac:dyDescent="0.3">
      <c r="B290" s="41">
        <v>32</v>
      </c>
      <c r="C290" s="42">
        <v>776.33181818181822</v>
      </c>
      <c r="D290" s="42">
        <v>7</v>
      </c>
      <c r="E290" s="42">
        <v>359</v>
      </c>
      <c r="F290" s="42">
        <v>2</v>
      </c>
      <c r="G290" s="42">
        <v>2</v>
      </c>
      <c r="H290" s="42">
        <v>5</v>
      </c>
      <c r="I290" s="42">
        <v>2</v>
      </c>
      <c r="J290" s="42">
        <v>2</v>
      </c>
      <c r="K290" s="42">
        <v>0</v>
      </c>
      <c r="L290" s="42">
        <v>20</v>
      </c>
      <c r="M290" s="42">
        <v>3</v>
      </c>
      <c r="N290" s="43">
        <v>1</v>
      </c>
      <c r="O290">
        <v>0</v>
      </c>
      <c r="P290">
        <v>1</v>
      </c>
      <c r="Q290">
        <f t="shared" si="8"/>
        <v>-0.83284641950393956</v>
      </c>
      <c r="R290" s="37">
        <f t="shared" si="9"/>
        <v>0.30304354634277697</v>
      </c>
    </row>
    <row r="291" spans="2:18" x14ac:dyDescent="0.3">
      <c r="B291" s="38">
        <v>38</v>
      </c>
      <c r="C291" s="39">
        <v>787.54826254826253</v>
      </c>
      <c r="D291" s="39">
        <v>2</v>
      </c>
      <c r="E291" s="39">
        <v>361</v>
      </c>
      <c r="F291" s="39">
        <v>4</v>
      </c>
      <c r="G291" s="39">
        <v>2</v>
      </c>
      <c r="H291" s="39">
        <v>8</v>
      </c>
      <c r="I291" s="39">
        <v>4</v>
      </c>
      <c r="J291" s="39">
        <v>2</v>
      </c>
      <c r="K291" s="39">
        <v>0</v>
      </c>
      <c r="L291" s="39">
        <v>18</v>
      </c>
      <c r="M291" s="39">
        <v>4</v>
      </c>
      <c r="N291" s="40">
        <v>3</v>
      </c>
      <c r="O291">
        <v>0</v>
      </c>
      <c r="P291">
        <v>1</v>
      </c>
      <c r="Q291">
        <f t="shared" si="8"/>
        <v>-3.0823149052848691</v>
      </c>
      <c r="R291" s="37">
        <f t="shared" si="9"/>
        <v>4.3842670892319344E-2</v>
      </c>
    </row>
    <row r="292" spans="2:18" x14ac:dyDescent="0.3">
      <c r="B292" s="41">
        <v>32</v>
      </c>
      <c r="C292" s="42">
        <v>128</v>
      </c>
      <c r="D292" s="42">
        <v>2</v>
      </c>
      <c r="E292" s="42">
        <v>362</v>
      </c>
      <c r="F292" s="42">
        <v>4</v>
      </c>
      <c r="G292" s="42">
        <v>2</v>
      </c>
      <c r="H292" s="42">
        <v>5</v>
      </c>
      <c r="I292" s="42">
        <v>1</v>
      </c>
      <c r="J292" s="42">
        <v>1</v>
      </c>
      <c r="K292" s="42">
        <v>0</v>
      </c>
      <c r="L292" s="42">
        <v>13</v>
      </c>
      <c r="M292" s="42">
        <v>4</v>
      </c>
      <c r="N292" s="43">
        <v>3</v>
      </c>
      <c r="O292">
        <v>0</v>
      </c>
      <c r="P292">
        <v>1</v>
      </c>
      <c r="Q292">
        <f t="shared" si="8"/>
        <v>-1.3999210126255535</v>
      </c>
      <c r="R292" s="37">
        <f t="shared" si="9"/>
        <v>0.19782864584400925</v>
      </c>
    </row>
    <row r="293" spans="2:18" x14ac:dyDescent="0.3">
      <c r="B293" s="38">
        <v>46</v>
      </c>
      <c r="C293" s="39">
        <v>777.51162790697674</v>
      </c>
      <c r="D293" s="39">
        <v>2</v>
      </c>
      <c r="E293" s="39">
        <v>363</v>
      </c>
      <c r="F293" s="39">
        <v>3</v>
      </c>
      <c r="G293" s="39">
        <v>1</v>
      </c>
      <c r="H293" s="39">
        <v>6</v>
      </c>
      <c r="I293" s="39">
        <v>2</v>
      </c>
      <c r="J293" s="39">
        <v>2</v>
      </c>
      <c r="K293" s="39">
        <v>1</v>
      </c>
      <c r="L293" s="39">
        <v>12</v>
      </c>
      <c r="M293" s="39">
        <v>2</v>
      </c>
      <c r="N293" s="40">
        <v>2</v>
      </c>
      <c r="O293">
        <v>0</v>
      </c>
      <c r="P293">
        <v>1</v>
      </c>
      <c r="Q293">
        <f t="shared" si="8"/>
        <v>-0.72247358513307613</v>
      </c>
      <c r="R293" s="37">
        <f t="shared" si="9"/>
        <v>0.32684851536435849</v>
      </c>
    </row>
    <row r="294" spans="2:18" x14ac:dyDescent="0.3">
      <c r="B294" s="41">
        <v>28</v>
      </c>
      <c r="C294" s="42">
        <v>776.33181818181822</v>
      </c>
      <c r="D294" s="42">
        <v>2</v>
      </c>
      <c r="E294" s="42">
        <v>364</v>
      </c>
      <c r="F294" s="42">
        <v>1</v>
      </c>
      <c r="G294" s="42">
        <v>2</v>
      </c>
      <c r="H294" s="42">
        <v>5</v>
      </c>
      <c r="I294" s="42">
        <v>3</v>
      </c>
      <c r="J294" s="42">
        <v>1</v>
      </c>
      <c r="K294" s="42">
        <v>0</v>
      </c>
      <c r="L294" s="42">
        <v>11</v>
      </c>
      <c r="M294" s="42">
        <v>3</v>
      </c>
      <c r="N294" s="43">
        <v>1</v>
      </c>
      <c r="O294">
        <v>1</v>
      </c>
      <c r="P294">
        <v>1</v>
      </c>
      <c r="Q294">
        <f t="shared" si="8"/>
        <v>-9.4512425659893484E-2</v>
      </c>
      <c r="R294" s="37">
        <f t="shared" si="9"/>
        <v>0.47638946625409867</v>
      </c>
    </row>
    <row r="295" spans="2:18" x14ac:dyDescent="0.3">
      <c r="B295" s="38">
        <v>29</v>
      </c>
      <c r="C295" s="39">
        <v>1210</v>
      </c>
      <c r="D295" s="39">
        <v>2</v>
      </c>
      <c r="E295" s="39">
        <v>366</v>
      </c>
      <c r="F295" s="39">
        <v>1</v>
      </c>
      <c r="G295" s="39">
        <v>2</v>
      </c>
      <c r="H295" s="39">
        <v>8</v>
      </c>
      <c r="I295" s="39">
        <v>2</v>
      </c>
      <c r="J295" s="39">
        <v>2</v>
      </c>
      <c r="K295" s="39">
        <v>0</v>
      </c>
      <c r="L295" s="39">
        <v>19</v>
      </c>
      <c r="M295" s="39">
        <v>2</v>
      </c>
      <c r="N295" s="40">
        <v>3</v>
      </c>
      <c r="O295">
        <v>0</v>
      </c>
      <c r="P295">
        <v>1</v>
      </c>
      <c r="Q295">
        <f t="shared" si="8"/>
        <v>-0.54226590475649106</v>
      </c>
      <c r="R295" s="37">
        <f t="shared" si="9"/>
        <v>0.36766063267929128</v>
      </c>
    </row>
    <row r="296" spans="2:18" x14ac:dyDescent="0.3">
      <c r="B296" s="41">
        <v>31</v>
      </c>
      <c r="C296" s="42">
        <v>1463</v>
      </c>
      <c r="D296" s="42">
        <v>23</v>
      </c>
      <c r="E296" s="42">
        <v>367</v>
      </c>
      <c r="F296" s="42">
        <v>2</v>
      </c>
      <c r="G296" s="42">
        <v>2</v>
      </c>
      <c r="H296" s="42">
        <v>7</v>
      </c>
      <c r="I296" s="42">
        <v>4</v>
      </c>
      <c r="J296" s="42">
        <v>2</v>
      </c>
      <c r="K296" s="42">
        <v>0</v>
      </c>
      <c r="L296" s="42">
        <v>21</v>
      </c>
      <c r="M296" s="42">
        <v>2</v>
      </c>
      <c r="N296" s="43">
        <v>3</v>
      </c>
      <c r="O296">
        <v>0</v>
      </c>
      <c r="P296">
        <v>1</v>
      </c>
      <c r="Q296">
        <f t="shared" si="8"/>
        <v>-1.1873433696142262</v>
      </c>
      <c r="R296" s="37">
        <f t="shared" si="9"/>
        <v>0.23373440865886944</v>
      </c>
    </row>
    <row r="297" spans="2:18" x14ac:dyDescent="0.3">
      <c r="B297" s="38">
        <v>25</v>
      </c>
      <c r="C297" s="39">
        <v>675</v>
      </c>
      <c r="D297" s="39">
        <v>5</v>
      </c>
      <c r="E297" s="39">
        <v>369</v>
      </c>
      <c r="F297" s="39">
        <v>2</v>
      </c>
      <c r="G297" s="39">
        <v>2</v>
      </c>
      <c r="H297" s="39">
        <v>7</v>
      </c>
      <c r="I297" s="39">
        <v>1</v>
      </c>
      <c r="J297" s="39">
        <v>3</v>
      </c>
      <c r="K297" s="39">
        <v>0</v>
      </c>
      <c r="L297" s="39">
        <v>12</v>
      </c>
      <c r="M297" s="39">
        <v>4</v>
      </c>
      <c r="N297" s="40">
        <v>3</v>
      </c>
      <c r="O297">
        <v>0</v>
      </c>
      <c r="P297">
        <v>1</v>
      </c>
      <c r="Q297">
        <f t="shared" si="8"/>
        <v>-1.3786251189839187</v>
      </c>
      <c r="R297" s="37">
        <f t="shared" si="9"/>
        <v>0.20122990243935224</v>
      </c>
    </row>
    <row r="298" spans="2:18" x14ac:dyDescent="0.3">
      <c r="B298" s="41">
        <v>45</v>
      </c>
      <c r="C298" s="42">
        <v>843.5826086956522</v>
      </c>
      <c r="D298" s="42">
        <v>20</v>
      </c>
      <c r="E298" s="42">
        <v>372</v>
      </c>
      <c r="F298" s="42">
        <v>3</v>
      </c>
      <c r="G298" s="42">
        <v>2</v>
      </c>
      <c r="H298" s="42">
        <v>7</v>
      </c>
      <c r="I298" s="42">
        <v>4</v>
      </c>
      <c r="J298" s="42">
        <v>2</v>
      </c>
      <c r="K298" s="42">
        <v>1</v>
      </c>
      <c r="L298" s="42">
        <v>14</v>
      </c>
      <c r="M298" s="42">
        <v>2</v>
      </c>
      <c r="N298" s="43">
        <v>3</v>
      </c>
      <c r="O298">
        <v>0</v>
      </c>
      <c r="P298">
        <v>1</v>
      </c>
      <c r="Q298">
        <f t="shared" si="8"/>
        <v>-0.68424580905818422</v>
      </c>
      <c r="R298" s="37">
        <f t="shared" si="9"/>
        <v>0.3353143417576161</v>
      </c>
    </row>
    <row r="299" spans="2:18" x14ac:dyDescent="0.3">
      <c r="B299" s="38">
        <v>36</v>
      </c>
      <c r="C299" s="39">
        <v>1403</v>
      </c>
      <c r="D299" s="39">
        <v>6</v>
      </c>
      <c r="E299" s="39">
        <v>373</v>
      </c>
      <c r="F299" s="39">
        <v>4</v>
      </c>
      <c r="G299" s="39">
        <v>2</v>
      </c>
      <c r="H299" s="39">
        <v>5</v>
      </c>
      <c r="I299" s="39">
        <v>4</v>
      </c>
      <c r="J299" s="39">
        <v>2</v>
      </c>
      <c r="K299" s="39">
        <v>0</v>
      </c>
      <c r="L299" s="39">
        <v>11</v>
      </c>
      <c r="M299" s="39">
        <v>3</v>
      </c>
      <c r="N299" s="40">
        <v>3</v>
      </c>
      <c r="O299">
        <v>0</v>
      </c>
      <c r="P299">
        <v>1</v>
      </c>
      <c r="Q299">
        <f t="shared" si="8"/>
        <v>-3.0539979073305887</v>
      </c>
      <c r="R299" s="37">
        <f t="shared" si="9"/>
        <v>4.5045185894545536E-2</v>
      </c>
    </row>
    <row r="300" spans="2:18" x14ac:dyDescent="0.3">
      <c r="B300" s="41">
        <v>55</v>
      </c>
      <c r="C300" s="42">
        <v>452</v>
      </c>
      <c r="D300" s="42">
        <v>1</v>
      </c>
      <c r="E300" s="42">
        <v>374</v>
      </c>
      <c r="F300" s="42">
        <v>4</v>
      </c>
      <c r="G300" s="42">
        <v>2</v>
      </c>
      <c r="H300" s="42">
        <v>6</v>
      </c>
      <c r="I300" s="42">
        <v>1</v>
      </c>
      <c r="J300" s="42">
        <v>1</v>
      </c>
      <c r="K300" s="42">
        <v>1</v>
      </c>
      <c r="L300" s="42">
        <v>14</v>
      </c>
      <c r="M300" s="42">
        <v>3</v>
      </c>
      <c r="N300" s="43">
        <v>3</v>
      </c>
      <c r="O300">
        <v>0</v>
      </c>
      <c r="P300">
        <v>1</v>
      </c>
      <c r="Q300">
        <f t="shared" si="8"/>
        <v>-0.67465962934025336</v>
      </c>
      <c r="R300" s="37">
        <f t="shared" si="9"/>
        <v>0.337454258310663</v>
      </c>
    </row>
    <row r="301" spans="2:18" x14ac:dyDescent="0.3">
      <c r="B301" s="38">
        <v>47</v>
      </c>
      <c r="C301" s="39">
        <v>666</v>
      </c>
      <c r="D301" s="39">
        <v>29</v>
      </c>
      <c r="E301" s="39">
        <v>376</v>
      </c>
      <c r="F301" s="39">
        <v>1</v>
      </c>
      <c r="G301" s="39">
        <v>2</v>
      </c>
      <c r="H301" s="39">
        <v>6</v>
      </c>
      <c r="I301" s="39">
        <v>2</v>
      </c>
      <c r="J301" s="39">
        <v>2</v>
      </c>
      <c r="K301" s="39">
        <v>1</v>
      </c>
      <c r="L301" s="39">
        <v>12</v>
      </c>
      <c r="M301" s="39">
        <v>4</v>
      </c>
      <c r="N301" s="40">
        <v>2</v>
      </c>
      <c r="O301">
        <v>1</v>
      </c>
      <c r="P301">
        <v>1</v>
      </c>
      <c r="Q301">
        <f t="shared" si="8"/>
        <v>0.70671695410789548</v>
      </c>
      <c r="R301" s="37">
        <f t="shared" si="9"/>
        <v>0.66967532127191409</v>
      </c>
    </row>
    <row r="302" spans="2:18" x14ac:dyDescent="0.3">
      <c r="B302" s="41">
        <v>28</v>
      </c>
      <c r="C302" s="42">
        <v>773.53418803418799</v>
      </c>
      <c r="D302" s="42">
        <v>9</v>
      </c>
      <c r="E302" s="42">
        <v>377</v>
      </c>
      <c r="F302" s="42">
        <v>4</v>
      </c>
      <c r="G302" s="42">
        <v>2</v>
      </c>
      <c r="H302" s="42">
        <v>4</v>
      </c>
      <c r="I302" s="42">
        <v>4</v>
      </c>
      <c r="J302" s="42">
        <v>2</v>
      </c>
      <c r="K302" s="42">
        <v>0</v>
      </c>
      <c r="L302" s="42">
        <v>23</v>
      </c>
      <c r="M302" s="42">
        <v>4</v>
      </c>
      <c r="N302" s="43">
        <v>2</v>
      </c>
      <c r="O302">
        <v>0</v>
      </c>
      <c r="P302">
        <v>1</v>
      </c>
      <c r="Q302">
        <f t="shared" si="8"/>
        <v>-2.5384132251948732</v>
      </c>
      <c r="R302" s="37">
        <f t="shared" si="9"/>
        <v>7.320876200175444E-2</v>
      </c>
    </row>
    <row r="303" spans="2:18" x14ac:dyDescent="0.3">
      <c r="B303" s="38">
        <v>37</v>
      </c>
      <c r="C303" s="39">
        <v>228</v>
      </c>
      <c r="D303" s="39">
        <v>6</v>
      </c>
      <c r="E303" s="39">
        <v>378</v>
      </c>
      <c r="F303" s="39">
        <v>3</v>
      </c>
      <c r="G303" s="39">
        <v>2</v>
      </c>
      <c r="H303" s="39">
        <v>8</v>
      </c>
      <c r="I303" s="39">
        <v>4</v>
      </c>
      <c r="J303" s="39">
        <v>2</v>
      </c>
      <c r="K303" s="39">
        <v>0</v>
      </c>
      <c r="L303" s="39">
        <v>14</v>
      </c>
      <c r="M303" s="39">
        <v>2</v>
      </c>
      <c r="N303" s="40">
        <v>4</v>
      </c>
      <c r="O303">
        <v>0</v>
      </c>
      <c r="P303">
        <v>1</v>
      </c>
      <c r="Q303">
        <f t="shared" si="8"/>
        <v>-2.5272143125153144</v>
      </c>
      <c r="R303" s="37">
        <f t="shared" si="9"/>
        <v>7.397224084906194E-2</v>
      </c>
    </row>
    <row r="304" spans="2:18" x14ac:dyDescent="0.3">
      <c r="B304" s="41">
        <v>21</v>
      </c>
      <c r="C304" s="42">
        <v>996</v>
      </c>
      <c r="D304" s="42">
        <v>3</v>
      </c>
      <c r="E304" s="42">
        <v>379</v>
      </c>
      <c r="F304" s="42">
        <v>4</v>
      </c>
      <c r="G304" s="42">
        <v>2</v>
      </c>
      <c r="H304" s="42">
        <v>4</v>
      </c>
      <c r="I304" s="42">
        <v>3</v>
      </c>
      <c r="J304" s="42">
        <v>1</v>
      </c>
      <c r="K304" s="42">
        <v>0</v>
      </c>
      <c r="L304" s="42">
        <v>17</v>
      </c>
      <c r="M304" s="42">
        <v>1</v>
      </c>
      <c r="N304" s="43">
        <v>4</v>
      </c>
      <c r="O304">
        <v>0</v>
      </c>
      <c r="P304">
        <v>1</v>
      </c>
      <c r="Q304">
        <f t="shared" si="8"/>
        <v>-1.407568808715991</v>
      </c>
      <c r="R304" s="37">
        <f t="shared" si="9"/>
        <v>0.19661780226601924</v>
      </c>
    </row>
    <row r="305" spans="2:18" x14ac:dyDescent="0.3">
      <c r="B305" s="38">
        <v>37</v>
      </c>
      <c r="C305" s="39">
        <v>728</v>
      </c>
      <c r="D305" s="39">
        <v>1</v>
      </c>
      <c r="E305" s="39">
        <v>380</v>
      </c>
      <c r="F305" s="39">
        <v>1</v>
      </c>
      <c r="G305" s="39">
        <v>1</v>
      </c>
      <c r="H305" s="39">
        <v>1</v>
      </c>
      <c r="I305" s="39">
        <v>4</v>
      </c>
      <c r="J305" s="39">
        <v>3</v>
      </c>
      <c r="K305" s="39">
        <v>1</v>
      </c>
      <c r="L305" s="39">
        <v>18</v>
      </c>
      <c r="M305" s="39">
        <v>1</v>
      </c>
      <c r="N305" s="40">
        <v>3</v>
      </c>
      <c r="O305">
        <v>0</v>
      </c>
      <c r="P305">
        <v>1</v>
      </c>
      <c r="Q305">
        <f t="shared" si="8"/>
        <v>-1.7086324806980984</v>
      </c>
      <c r="R305" s="37">
        <f t="shared" si="9"/>
        <v>0.15334117343956929</v>
      </c>
    </row>
    <row r="306" spans="2:18" x14ac:dyDescent="0.3">
      <c r="B306" s="41">
        <v>35</v>
      </c>
      <c r="C306" s="42">
        <v>777.51162790697674</v>
      </c>
      <c r="D306" s="42">
        <v>22</v>
      </c>
      <c r="E306" s="42">
        <v>381</v>
      </c>
      <c r="F306" s="42">
        <v>2</v>
      </c>
      <c r="G306" s="42">
        <v>1</v>
      </c>
      <c r="H306" s="42">
        <v>6</v>
      </c>
      <c r="I306" s="42">
        <v>2</v>
      </c>
      <c r="J306" s="42">
        <v>3</v>
      </c>
      <c r="K306" s="42">
        <v>0</v>
      </c>
      <c r="L306" s="42">
        <v>18</v>
      </c>
      <c r="M306" s="42">
        <v>2</v>
      </c>
      <c r="N306" s="43">
        <v>2</v>
      </c>
      <c r="O306">
        <v>0</v>
      </c>
      <c r="P306">
        <v>1</v>
      </c>
      <c r="Q306">
        <f t="shared" si="8"/>
        <v>-1.5597948460868829</v>
      </c>
      <c r="R306" s="37">
        <f t="shared" si="9"/>
        <v>0.17367608724077793</v>
      </c>
    </row>
    <row r="307" spans="2:18" x14ac:dyDescent="0.3">
      <c r="B307" s="38">
        <v>38</v>
      </c>
      <c r="C307" s="39">
        <v>322</v>
      </c>
      <c r="D307" s="39">
        <v>7</v>
      </c>
      <c r="E307" s="39">
        <v>382</v>
      </c>
      <c r="F307" s="39">
        <v>1</v>
      </c>
      <c r="G307" s="39">
        <v>1</v>
      </c>
      <c r="H307" s="39">
        <v>8</v>
      </c>
      <c r="I307" s="39">
        <v>1</v>
      </c>
      <c r="J307" s="39">
        <v>3</v>
      </c>
      <c r="K307" s="39">
        <v>1</v>
      </c>
      <c r="L307" s="39">
        <v>24</v>
      </c>
      <c r="M307" s="39">
        <v>3</v>
      </c>
      <c r="N307" s="40">
        <v>3</v>
      </c>
      <c r="O307">
        <v>0</v>
      </c>
      <c r="P307">
        <v>1</v>
      </c>
      <c r="Q307">
        <f t="shared" si="8"/>
        <v>-2.1814286739881172E-2</v>
      </c>
      <c r="R307" s="37">
        <f t="shared" si="9"/>
        <v>0.49454664456753578</v>
      </c>
    </row>
    <row r="308" spans="2:18" x14ac:dyDescent="0.3">
      <c r="B308" s="41">
        <v>26</v>
      </c>
      <c r="C308" s="42">
        <v>1479</v>
      </c>
      <c r="D308" s="42">
        <v>1</v>
      </c>
      <c r="E308" s="42">
        <v>384</v>
      </c>
      <c r="F308" s="42">
        <v>3</v>
      </c>
      <c r="G308" s="42">
        <v>1</v>
      </c>
      <c r="H308" s="42">
        <v>3</v>
      </c>
      <c r="I308" s="42">
        <v>2</v>
      </c>
      <c r="J308" s="42">
        <v>3</v>
      </c>
      <c r="K308" s="42">
        <v>0</v>
      </c>
      <c r="L308" s="42">
        <v>20</v>
      </c>
      <c r="M308" s="42">
        <v>1</v>
      </c>
      <c r="N308" s="43">
        <v>1</v>
      </c>
      <c r="O308">
        <v>0</v>
      </c>
      <c r="P308">
        <v>1</v>
      </c>
      <c r="Q308">
        <f t="shared" si="8"/>
        <v>-1.9563184480079685</v>
      </c>
      <c r="R308" s="37">
        <f t="shared" si="9"/>
        <v>0.12386602855688486</v>
      </c>
    </row>
    <row r="309" spans="2:18" x14ac:dyDescent="0.3">
      <c r="B309" s="38">
        <v>50</v>
      </c>
      <c r="C309" s="39">
        <v>797</v>
      </c>
      <c r="D309" s="39">
        <v>4</v>
      </c>
      <c r="E309" s="39">
        <v>385</v>
      </c>
      <c r="F309" s="39">
        <v>1</v>
      </c>
      <c r="G309" s="39">
        <v>2</v>
      </c>
      <c r="H309" s="39">
        <v>1</v>
      </c>
      <c r="I309" s="39">
        <v>2</v>
      </c>
      <c r="J309" s="39">
        <v>3</v>
      </c>
      <c r="K309" s="39">
        <v>0</v>
      </c>
      <c r="L309" s="39">
        <v>15.079365079365079</v>
      </c>
      <c r="M309" s="39">
        <v>1</v>
      </c>
      <c r="N309" s="40">
        <v>2</v>
      </c>
      <c r="O309">
        <v>0</v>
      </c>
      <c r="P309">
        <v>1</v>
      </c>
      <c r="Q309">
        <f t="shared" si="8"/>
        <v>-2.6476447890030177</v>
      </c>
      <c r="R309" s="37">
        <f t="shared" si="9"/>
        <v>6.613432011700987E-2</v>
      </c>
    </row>
    <row r="310" spans="2:18" x14ac:dyDescent="0.3">
      <c r="B310" s="41">
        <v>53</v>
      </c>
      <c r="C310" s="42">
        <v>1070</v>
      </c>
      <c r="D310" s="42">
        <v>3</v>
      </c>
      <c r="E310" s="42">
        <v>386</v>
      </c>
      <c r="F310" s="42">
        <v>3</v>
      </c>
      <c r="G310" s="42">
        <v>2</v>
      </c>
      <c r="H310" s="42">
        <v>1</v>
      </c>
      <c r="I310" s="42">
        <v>3</v>
      </c>
      <c r="J310" s="42">
        <v>2</v>
      </c>
      <c r="K310" s="42">
        <v>1</v>
      </c>
      <c r="L310" s="42">
        <v>15.079365079365079</v>
      </c>
      <c r="M310" s="42">
        <v>4</v>
      </c>
      <c r="N310" s="43">
        <v>2</v>
      </c>
      <c r="O310">
        <v>0</v>
      </c>
      <c r="P310">
        <v>1</v>
      </c>
      <c r="Q310">
        <f t="shared" si="8"/>
        <v>-2.0249092013761678</v>
      </c>
      <c r="R310" s="37">
        <f t="shared" si="9"/>
        <v>0.11661232235486144</v>
      </c>
    </row>
    <row r="311" spans="2:18" x14ac:dyDescent="0.3">
      <c r="B311" s="38">
        <v>42</v>
      </c>
      <c r="C311" s="39">
        <v>787.54826254826253</v>
      </c>
      <c r="D311" s="39">
        <v>1</v>
      </c>
      <c r="E311" s="39">
        <v>387</v>
      </c>
      <c r="F311" s="39">
        <v>2</v>
      </c>
      <c r="G311" s="39">
        <v>2</v>
      </c>
      <c r="H311" s="39">
        <v>8</v>
      </c>
      <c r="I311" s="39">
        <v>3</v>
      </c>
      <c r="J311" s="39">
        <v>2</v>
      </c>
      <c r="K311" s="39">
        <v>0</v>
      </c>
      <c r="L311" s="39">
        <v>14.945945945945946</v>
      </c>
      <c r="M311" s="39">
        <v>3</v>
      </c>
      <c r="N311" s="40">
        <v>3</v>
      </c>
      <c r="O311">
        <v>0</v>
      </c>
      <c r="P311">
        <v>1</v>
      </c>
      <c r="Q311">
        <f t="shared" si="8"/>
        <v>-2.1146306625199105</v>
      </c>
      <c r="R311" s="37">
        <f t="shared" si="9"/>
        <v>0.10768290989485654</v>
      </c>
    </row>
    <row r="312" spans="2:18" x14ac:dyDescent="0.3">
      <c r="B312" s="41">
        <v>29</v>
      </c>
      <c r="C312" s="42">
        <v>442</v>
      </c>
      <c r="D312" s="42">
        <v>2</v>
      </c>
      <c r="E312" s="42">
        <v>388</v>
      </c>
      <c r="F312" s="42">
        <v>2</v>
      </c>
      <c r="G312" s="42">
        <v>2</v>
      </c>
      <c r="H312" s="42">
        <v>8</v>
      </c>
      <c r="I312" s="42">
        <v>4</v>
      </c>
      <c r="J312" s="42">
        <v>1</v>
      </c>
      <c r="K312" s="42">
        <v>0</v>
      </c>
      <c r="L312" s="42">
        <v>14.945945945945946</v>
      </c>
      <c r="M312" s="42">
        <v>1</v>
      </c>
      <c r="N312" s="43">
        <v>2</v>
      </c>
      <c r="O312">
        <v>0</v>
      </c>
      <c r="P312">
        <v>1</v>
      </c>
      <c r="Q312">
        <f t="shared" si="8"/>
        <v>-0.43838686256527115</v>
      </c>
      <c r="R312" s="37">
        <f t="shared" si="9"/>
        <v>0.39212541466772788</v>
      </c>
    </row>
    <row r="313" spans="2:18" x14ac:dyDescent="0.3">
      <c r="B313" s="38">
        <v>55</v>
      </c>
      <c r="C313" s="39">
        <v>147</v>
      </c>
      <c r="D313" s="39">
        <v>20</v>
      </c>
      <c r="E313" s="39">
        <v>389</v>
      </c>
      <c r="F313" s="39">
        <v>2</v>
      </c>
      <c r="G313" s="39">
        <v>2</v>
      </c>
      <c r="H313" s="39">
        <v>5</v>
      </c>
      <c r="I313" s="39">
        <v>4</v>
      </c>
      <c r="J313" s="39">
        <v>2</v>
      </c>
      <c r="K313" s="39">
        <v>1</v>
      </c>
      <c r="L313" s="39">
        <v>15.173076923076923</v>
      </c>
      <c r="M313" s="39">
        <v>4</v>
      </c>
      <c r="N313" s="40">
        <v>3</v>
      </c>
      <c r="O313">
        <v>0</v>
      </c>
      <c r="P313">
        <v>1</v>
      </c>
      <c r="Q313">
        <f t="shared" si="8"/>
        <v>-1.4414521630107333</v>
      </c>
      <c r="R313" s="37">
        <f t="shared" si="9"/>
        <v>0.19132057352343865</v>
      </c>
    </row>
    <row r="314" spans="2:18" x14ac:dyDescent="0.3">
      <c r="B314" s="41">
        <v>26</v>
      </c>
      <c r="C314" s="42">
        <v>496</v>
      </c>
      <c r="D314" s="42">
        <v>11</v>
      </c>
      <c r="E314" s="42">
        <v>390</v>
      </c>
      <c r="F314" s="42">
        <v>1</v>
      </c>
      <c r="G314" s="42">
        <v>2</v>
      </c>
      <c r="H314" s="42">
        <v>7</v>
      </c>
      <c r="I314" s="42">
        <v>1</v>
      </c>
      <c r="J314" s="42">
        <v>2</v>
      </c>
      <c r="K314" s="42">
        <v>1</v>
      </c>
      <c r="L314" s="42">
        <v>13</v>
      </c>
      <c r="M314" s="42">
        <v>3</v>
      </c>
      <c r="N314" s="43">
        <v>3</v>
      </c>
      <c r="O314">
        <v>0</v>
      </c>
      <c r="P314">
        <v>1</v>
      </c>
      <c r="Q314">
        <f t="shared" si="8"/>
        <v>1.6124507165019903</v>
      </c>
      <c r="R314" s="37">
        <f t="shared" si="9"/>
        <v>0.8337513582175381</v>
      </c>
    </row>
    <row r="315" spans="2:18" x14ac:dyDescent="0.3">
      <c r="B315" s="38">
        <v>37</v>
      </c>
      <c r="C315" s="39">
        <v>773.53418803418799</v>
      </c>
      <c r="D315" s="39">
        <v>1</v>
      </c>
      <c r="E315" s="39">
        <v>391</v>
      </c>
      <c r="F315" s="39">
        <v>4</v>
      </c>
      <c r="G315" s="39">
        <v>1</v>
      </c>
      <c r="H315" s="39">
        <v>4</v>
      </c>
      <c r="I315" s="39">
        <v>4</v>
      </c>
      <c r="J315" s="39">
        <v>1</v>
      </c>
      <c r="K315" s="39">
        <v>0</v>
      </c>
      <c r="L315" s="39">
        <v>12</v>
      </c>
      <c r="M315" s="39">
        <v>2</v>
      </c>
      <c r="N315" s="40">
        <v>3</v>
      </c>
      <c r="O315">
        <v>0</v>
      </c>
      <c r="P315">
        <v>1</v>
      </c>
      <c r="Q315">
        <f t="shared" si="8"/>
        <v>-2.8508819761355215</v>
      </c>
      <c r="R315" s="37">
        <f t="shared" si="9"/>
        <v>5.4635744650768016E-2</v>
      </c>
    </row>
    <row r="316" spans="2:18" x14ac:dyDescent="0.3">
      <c r="B316" s="41">
        <v>44</v>
      </c>
      <c r="C316" s="42">
        <v>920</v>
      </c>
      <c r="D316" s="42">
        <v>24</v>
      </c>
      <c r="E316" s="42">
        <v>392</v>
      </c>
      <c r="F316" s="42">
        <v>4</v>
      </c>
      <c r="G316" s="42">
        <v>2</v>
      </c>
      <c r="H316" s="42">
        <v>5</v>
      </c>
      <c r="I316" s="42">
        <v>3</v>
      </c>
      <c r="J316" s="42">
        <v>3</v>
      </c>
      <c r="K316" s="42">
        <v>1</v>
      </c>
      <c r="L316" s="42">
        <v>22</v>
      </c>
      <c r="M316" s="42">
        <v>4</v>
      </c>
      <c r="N316" s="43">
        <v>1</v>
      </c>
      <c r="O316">
        <v>1</v>
      </c>
      <c r="P316">
        <v>1</v>
      </c>
      <c r="Q316">
        <f t="shared" si="8"/>
        <v>-1.1753045410826348</v>
      </c>
      <c r="R316" s="37">
        <f t="shared" si="9"/>
        <v>0.23589750229674653</v>
      </c>
    </row>
    <row r="317" spans="2:18" x14ac:dyDescent="0.3">
      <c r="B317" s="38">
        <v>38</v>
      </c>
      <c r="C317" s="39">
        <v>688</v>
      </c>
      <c r="D317" s="39">
        <v>23</v>
      </c>
      <c r="E317" s="39">
        <v>393</v>
      </c>
      <c r="F317" s="39">
        <v>4</v>
      </c>
      <c r="G317" s="39">
        <v>2</v>
      </c>
      <c r="H317" s="39">
        <v>7</v>
      </c>
      <c r="I317" s="39">
        <v>4</v>
      </c>
      <c r="J317" s="39">
        <v>3</v>
      </c>
      <c r="K317" s="39">
        <v>0</v>
      </c>
      <c r="L317" s="39">
        <v>14</v>
      </c>
      <c r="M317" s="39">
        <v>2</v>
      </c>
      <c r="N317" s="40">
        <v>3</v>
      </c>
      <c r="O317">
        <v>0</v>
      </c>
      <c r="P317">
        <v>1</v>
      </c>
      <c r="Q317">
        <f t="shared" si="8"/>
        <v>-2.9255745072716626</v>
      </c>
      <c r="R317" s="37">
        <f t="shared" si="9"/>
        <v>5.0903707196654505E-2</v>
      </c>
    </row>
    <row r="318" spans="2:18" x14ac:dyDescent="0.3">
      <c r="B318" s="41">
        <v>26</v>
      </c>
      <c r="C318" s="42">
        <v>1449</v>
      </c>
      <c r="D318" s="42">
        <v>16</v>
      </c>
      <c r="E318" s="42">
        <v>394</v>
      </c>
      <c r="F318" s="42">
        <v>1</v>
      </c>
      <c r="G318" s="42">
        <v>2</v>
      </c>
      <c r="H318" s="42">
        <v>5</v>
      </c>
      <c r="I318" s="42">
        <v>2</v>
      </c>
      <c r="J318" s="42">
        <v>3</v>
      </c>
      <c r="K318" s="42">
        <v>1</v>
      </c>
      <c r="L318" s="42">
        <v>13</v>
      </c>
      <c r="M318" s="42">
        <v>4</v>
      </c>
      <c r="N318" s="43">
        <v>3</v>
      </c>
      <c r="O318">
        <v>1</v>
      </c>
      <c r="P318">
        <v>1</v>
      </c>
      <c r="Q318">
        <f t="shared" si="8"/>
        <v>0.31839257388270736</v>
      </c>
      <c r="R318" s="37">
        <f t="shared" si="9"/>
        <v>0.57893246021402811</v>
      </c>
    </row>
    <row r="319" spans="2:18" x14ac:dyDescent="0.3">
      <c r="B319" s="38">
        <v>28</v>
      </c>
      <c r="C319" s="39">
        <v>1117</v>
      </c>
      <c r="D319" s="39">
        <v>8</v>
      </c>
      <c r="E319" s="39">
        <v>395</v>
      </c>
      <c r="F319" s="39">
        <v>4</v>
      </c>
      <c r="G319" s="39">
        <v>1</v>
      </c>
      <c r="H319" s="39">
        <v>4</v>
      </c>
      <c r="I319" s="39">
        <v>4</v>
      </c>
      <c r="J319" s="39">
        <v>1</v>
      </c>
      <c r="K319" s="39">
        <v>0</v>
      </c>
      <c r="L319" s="39">
        <v>21</v>
      </c>
      <c r="M319" s="39">
        <v>4</v>
      </c>
      <c r="N319" s="40">
        <v>3</v>
      </c>
      <c r="O319">
        <v>0</v>
      </c>
      <c r="P319">
        <v>1</v>
      </c>
      <c r="Q319">
        <f t="shared" si="8"/>
        <v>-2.5077781267049288</v>
      </c>
      <c r="R319" s="37">
        <f t="shared" si="9"/>
        <v>7.5314700127308606E-2</v>
      </c>
    </row>
    <row r="320" spans="2:18" x14ac:dyDescent="0.3">
      <c r="B320" s="41">
        <v>49</v>
      </c>
      <c r="C320" s="42">
        <v>636</v>
      </c>
      <c r="D320" s="42">
        <v>10</v>
      </c>
      <c r="E320" s="42">
        <v>396</v>
      </c>
      <c r="F320" s="42">
        <v>3</v>
      </c>
      <c r="G320" s="42">
        <v>1</v>
      </c>
      <c r="H320" s="42">
        <v>1</v>
      </c>
      <c r="I320" s="42">
        <v>1</v>
      </c>
      <c r="J320" s="42">
        <v>1</v>
      </c>
      <c r="K320" s="42">
        <v>1</v>
      </c>
      <c r="L320" s="42">
        <v>11</v>
      </c>
      <c r="M320" s="42">
        <v>4</v>
      </c>
      <c r="N320" s="43">
        <v>3</v>
      </c>
      <c r="O320">
        <v>0</v>
      </c>
      <c r="P320">
        <v>1</v>
      </c>
      <c r="Q320">
        <f t="shared" si="8"/>
        <v>-0.84770303712414163</v>
      </c>
      <c r="R320" s="37">
        <f t="shared" si="9"/>
        <v>0.29991491978091206</v>
      </c>
    </row>
    <row r="321" spans="2:18" x14ac:dyDescent="0.3">
      <c r="B321" s="38">
        <v>36</v>
      </c>
      <c r="C321" s="39">
        <v>506</v>
      </c>
      <c r="D321" s="39">
        <v>3</v>
      </c>
      <c r="E321" s="39">
        <v>397</v>
      </c>
      <c r="F321" s="39">
        <v>3</v>
      </c>
      <c r="G321" s="39">
        <v>2</v>
      </c>
      <c r="H321" s="39">
        <v>4</v>
      </c>
      <c r="I321" s="39">
        <v>2</v>
      </c>
      <c r="J321" s="39">
        <v>1</v>
      </c>
      <c r="K321" s="39">
        <v>0</v>
      </c>
      <c r="L321" s="39">
        <v>12</v>
      </c>
      <c r="M321" s="39">
        <v>4</v>
      </c>
      <c r="N321" s="40">
        <v>3</v>
      </c>
      <c r="O321">
        <v>0</v>
      </c>
      <c r="P321">
        <v>1</v>
      </c>
      <c r="Q321">
        <f t="shared" si="8"/>
        <v>-1.7057700171053853</v>
      </c>
      <c r="R321" s="37">
        <f t="shared" si="9"/>
        <v>0.15371316926063713</v>
      </c>
    </row>
    <row r="322" spans="2:18" x14ac:dyDescent="0.3">
      <c r="B322" s="41">
        <v>31</v>
      </c>
      <c r="C322" s="42">
        <v>444</v>
      </c>
      <c r="D322" s="42">
        <v>5</v>
      </c>
      <c r="E322" s="42">
        <v>399</v>
      </c>
      <c r="F322" s="42">
        <v>4</v>
      </c>
      <c r="G322" s="42">
        <v>1</v>
      </c>
      <c r="H322" s="42">
        <v>9</v>
      </c>
      <c r="I322" s="42">
        <v>2</v>
      </c>
      <c r="J322" s="42">
        <v>3</v>
      </c>
      <c r="K322" s="42">
        <v>0</v>
      </c>
      <c r="L322" s="42">
        <v>11</v>
      </c>
      <c r="M322" s="42">
        <v>3</v>
      </c>
      <c r="N322" s="43">
        <v>2</v>
      </c>
      <c r="O322">
        <v>0</v>
      </c>
      <c r="P322">
        <v>1</v>
      </c>
      <c r="Q322">
        <f t="shared" si="8"/>
        <v>-2.3497843611161247</v>
      </c>
      <c r="R322" s="37">
        <f t="shared" si="9"/>
        <v>8.7082914093066968E-2</v>
      </c>
    </row>
    <row r="323" spans="2:18" x14ac:dyDescent="0.3">
      <c r="B323" s="38">
        <v>26</v>
      </c>
      <c r="C323" s="39">
        <v>950</v>
      </c>
      <c r="D323" s="39">
        <v>4</v>
      </c>
      <c r="E323" s="39">
        <v>401</v>
      </c>
      <c r="F323" s="39">
        <v>4</v>
      </c>
      <c r="G323" s="39">
        <v>2</v>
      </c>
      <c r="H323" s="39">
        <v>8</v>
      </c>
      <c r="I323" s="39">
        <v>4</v>
      </c>
      <c r="J323" s="39">
        <v>1</v>
      </c>
      <c r="K323" s="39">
        <v>1</v>
      </c>
      <c r="L323" s="39">
        <v>12</v>
      </c>
      <c r="M323" s="39">
        <v>2</v>
      </c>
      <c r="N323" s="40">
        <v>3</v>
      </c>
      <c r="O323">
        <v>1</v>
      </c>
      <c r="P323">
        <v>1</v>
      </c>
      <c r="Q323">
        <f t="shared" si="8"/>
        <v>0.29370651123522284</v>
      </c>
      <c r="R323" s="37">
        <f t="shared" si="9"/>
        <v>0.57290330512848675</v>
      </c>
    </row>
    <row r="324" spans="2:18" x14ac:dyDescent="0.3">
      <c r="B324" s="41">
        <v>37</v>
      </c>
      <c r="C324" s="42">
        <v>889</v>
      </c>
      <c r="D324" s="42">
        <v>9</v>
      </c>
      <c r="E324" s="42">
        <v>403</v>
      </c>
      <c r="F324" s="42">
        <v>2</v>
      </c>
      <c r="G324" s="42">
        <v>2</v>
      </c>
      <c r="H324" s="42">
        <v>4</v>
      </c>
      <c r="I324" s="42">
        <v>4</v>
      </c>
      <c r="J324" s="42">
        <v>2</v>
      </c>
      <c r="K324" s="42">
        <v>1</v>
      </c>
      <c r="L324" s="42">
        <v>12</v>
      </c>
      <c r="M324" s="42">
        <v>3</v>
      </c>
      <c r="N324" s="43">
        <v>2</v>
      </c>
      <c r="O324">
        <v>0</v>
      </c>
      <c r="P324">
        <v>1</v>
      </c>
      <c r="Q324">
        <f t="shared" si="8"/>
        <v>-0.48274847335094329</v>
      </c>
      <c r="R324" s="37">
        <f t="shared" si="9"/>
        <v>0.38160332365029742</v>
      </c>
    </row>
    <row r="325" spans="2:18" x14ac:dyDescent="0.3">
      <c r="B325" s="38">
        <v>42</v>
      </c>
      <c r="C325" s="39">
        <v>555</v>
      </c>
      <c r="D325" s="39">
        <v>26</v>
      </c>
      <c r="E325" s="39">
        <v>404</v>
      </c>
      <c r="F325" s="39">
        <v>3</v>
      </c>
      <c r="G325" s="39">
        <v>1</v>
      </c>
      <c r="H325" s="39">
        <v>8</v>
      </c>
      <c r="I325" s="39">
        <v>2</v>
      </c>
      <c r="J325" s="39">
        <v>2</v>
      </c>
      <c r="K325" s="39">
        <v>0</v>
      </c>
      <c r="L325" s="39">
        <v>14</v>
      </c>
      <c r="M325" s="39">
        <v>4</v>
      </c>
      <c r="N325" s="40">
        <v>4</v>
      </c>
      <c r="O325">
        <v>0</v>
      </c>
      <c r="P325">
        <v>1</v>
      </c>
      <c r="Q325">
        <f t="shared" si="8"/>
        <v>-2.1564848724751955</v>
      </c>
      <c r="R325" s="37">
        <f t="shared" si="9"/>
        <v>0.1037267893171606</v>
      </c>
    </row>
    <row r="326" spans="2:18" x14ac:dyDescent="0.3">
      <c r="B326" s="41">
        <v>18</v>
      </c>
      <c r="C326" s="42">
        <v>230</v>
      </c>
      <c r="D326" s="42">
        <v>3</v>
      </c>
      <c r="E326" s="42">
        <v>405</v>
      </c>
      <c r="F326" s="42">
        <v>3</v>
      </c>
      <c r="G326" s="42">
        <v>2</v>
      </c>
      <c r="H326" s="42">
        <v>5</v>
      </c>
      <c r="I326" s="42">
        <v>3</v>
      </c>
      <c r="J326" s="42">
        <v>1</v>
      </c>
      <c r="K326" s="42">
        <v>0</v>
      </c>
      <c r="L326" s="42">
        <v>15.173076923076923</v>
      </c>
      <c r="M326" s="42">
        <v>3</v>
      </c>
      <c r="N326" s="43">
        <v>3</v>
      </c>
      <c r="O326">
        <v>1</v>
      </c>
      <c r="P326">
        <v>1</v>
      </c>
      <c r="Q326">
        <f t="shared" si="8"/>
        <v>-0.82416442849610805</v>
      </c>
      <c r="R326" s="37">
        <f t="shared" si="9"/>
        <v>0.30488038305381115</v>
      </c>
    </row>
    <row r="327" spans="2:18" x14ac:dyDescent="0.3">
      <c r="B327" s="38">
        <v>35</v>
      </c>
      <c r="C327" s="39">
        <v>1232</v>
      </c>
      <c r="D327" s="39">
        <v>16</v>
      </c>
      <c r="E327" s="39">
        <v>406</v>
      </c>
      <c r="F327" s="39">
        <v>3</v>
      </c>
      <c r="G327" s="39">
        <v>2</v>
      </c>
      <c r="H327" s="39">
        <v>8</v>
      </c>
      <c r="I327" s="39">
        <v>2</v>
      </c>
      <c r="J327" s="39">
        <v>2</v>
      </c>
      <c r="K327" s="39">
        <v>0</v>
      </c>
      <c r="L327" s="39">
        <v>14.945945945945946</v>
      </c>
      <c r="M327" s="39">
        <v>3</v>
      </c>
      <c r="N327" s="40">
        <v>2</v>
      </c>
      <c r="O327">
        <v>0</v>
      </c>
      <c r="P327">
        <v>1</v>
      </c>
      <c r="Q327">
        <f t="shared" si="8"/>
        <v>-1.0001967900317732</v>
      </c>
      <c r="R327" s="37">
        <f t="shared" si="9"/>
        <v>0.26890273186074337</v>
      </c>
    </row>
    <row r="328" spans="2:18" x14ac:dyDescent="0.3">
      <c r="B328" s="41">
        <v>36</v>
      </c>
      <c r="C328" s="42">
        <v>566</v>
      </c>
      <c r="D328" s="42">
        <v>18</v>
      </c>
      <c r="E328" s="42">
        <v>407</v>
      </c>
      <c r="F328" s="42">
        <v>3</v>
      </c>
      <c r="G328" s="42">
        <v>2</v>
      </c>
      <c r="H328" s="42">
        <v>5</v>
      </c>
      <c r="I328" s="42">
        <v>4</v>
      </c>
      <c r="J328" s="42">
        <v>2</v>
      </c>
      <c r="K328" s="42">
        <v>0</v>
      </c>
      <c r="L328" s="42">
        <v>15.173076923076923</v>
      </c>
      <c r="M328" s="42">
        <v>4</v>
      </c>
      <c r="N328" s="43">
        <v>3</v>
      </c>
      <c r="O328">
        <v>0</v>
      </c>
      <c r="P328">
        <v>1</v>
      </c>
      <c r="Q328">
        <f t="shared" si="8"/>
        <v>-2.5206342718568648</v>
      </c>
      <c r="R328" s="37">
        <f t="shared" si="9"/>
        <v>7.4424241380054018E-2</v>
      </c>
    </row>
    <row r="329" spans="2:18" x14ac:dyDescent="0.3">
      <c r="B329" s="38">
        <v>51</v>
      </c>
      <c r="C329" s="39">
        <v>1302</v>
      </c>
      <c r="D329" s="39">
        <v>2</v>
      </c>
      <c r="E329" s="39">
        <v>408</v>
      </c>
      <c r="F329" s="39">
        <v>4</v>
      </c>
      <c r="G329" s="39">
        <v>2</v>
      </c>
      <c r="H329" s="39">
        <v>3</v>
      </c>
      <c r="I329" s="39">
        <v>2</v>
      </c>
      <c r="J329" s="39">
        <v>3</v>
      </c>
      <c r="K329" s="39">
        <v>0</v>
      </c>
      <c r="L329" s="39">
        <v>15.345132743362832</v>
      </c>
      <c r="M329" s="39">
        <v>4</v>
      </c>
      <c r="N329" s="40">
        <v>3</v>
      </c>
      <c r="O329">
        <v>0</v>
      </c>
      <c r="P329">
        <v>1</v>
      </c>
      <c r="Q329">
        <f t="shared" si="8"/>
        <v>-4.3518349748996563</v>
      </c>
      <c r="R329" s="37">
        <f t="shared" si="9"/>
        <v>1.2719286140431369E-2</v>
      </c>
    </row>
    <row r="330" spans="2:18" x14ac:dyDescent="0.3">
      <c r="B330" s="41">
        <v>41</v>
      </c>
      <c r="C330" s="42">
        <v>334</v>
      </c>
      <c r="D330" s="42">
        <v>2</v>
      </c>
      <c r="E330" s="42">
        <v>410</v>
      </c>
      <c r="F330" s="42">
        <v>4</v>
      </c>
      <c r="G330" s="42">
        <v>2</v>
      </c>
      <c r="H330" s="42">
        <v>6</v>
      </c>
      <c r="I330" s="42">
        <v>2</v>
      </c>
      <c r="J330" s="42">
        <v>1</v>
      </c>
      <c r="K330" s="42">
        <v>0</v>
      </c>
      <c r="L330" s="42">
        <v>15.049382716049383</v>
      </c>
      <c r="M330" s="42">
        <v>2</v>
      </c>
      <c r="N330" s="43">
        <v>3</v>
      </c>
      <c r="O330">
        <v>0</v>
      </c>
      <c r="P330">
        <v>1</v>
      </c>
      <c r="Q330">
        <f t="shared" si="8"/>
        <v>-1.7633627929517224</v>
      </c>
      <c r="R330" s="37">
        <f t="shared" si="9"/>
        <v>0.14636967379043297</v>
      </c>
    </row>
    <row r="331" spans="2:18" x14ac:dyDescent="0.3">
      <c r="B331" s="38">
        <v>18</v>
      </c>
      <c r="C331" s="39">
        <v>803.12121212121212</v>
      </c>
      <c r="D331" s="39">
        <v>10</v>
      </c>
      <c r="E331" s="39">
        <v>411</v>
      </c>
      <c r="F331" s="39">
        <v>4</v>
      </c>
      <c r="G331" s="39">
        <v>1</v>
      </c>
      <c r="H331" s="39">
        <v>9</v>
      </c>
      <c r="I331" s="39">
        <v>3</v>
      </c>
      <c r="J331" s="39">
        <v>1</v>
      </c>
      <c r="K331" s="39">
        <v>0</v>
      </c>
      <c r="L331" s="39">
        <v>15.492537313432836</v>
      </c>
      <c r="M331" s="39">
        <v>1</v>
      </c>
      <c r="N331" s="40">
        <v>3</v>
      </c>
      <c r="O331">
        <v>0</v>
      </c>
      <c r="P331">
        <v>1</v>
      </c>
      <c r="Q331">
        <f t="shared" si="8"/>
        <v>-0.46547241971704034</v>
      </c>
      <c r="R331" s="37">
        <f t="shared" si="9"/>
        <v>0.38568841942432314</v>
      </c>
    </row>
    <row r="332" spans="2:18" x14ac:dyDescent="0.3">
      <c r="B332" s="41">
        <v>28</v>
      </c>
      <c r="C332" s="42">
        <v>1476</v>
      </c>
      <c r="D332" s="42">
        <v>16</v>
      </c>
      <c r="E332" s="42">
        <v>412</v>
      </c>
      <c r="F332" s="42">
        <v>2</v>
      </c>
      <c r="G332" s="42">
        <v>2</v>
      </c>
      <c r="H332" s="42">
        <v>7</v>
      </c>
      <c r="I332" s="42">
        <v>1</v>
      </c>
      <c r="J332" s="42">
        <v>1</v>
      </c>
      <c r="K332" s="42">
        <v>0</v>
      </c>
      <c r="L332" s="42">
        <v>19</v>
      </c>
      <c r="M332" s="42">
        <v>3</v>
      </c>
      <c r="N332" s="43">
        <v>3</v>
      </c>
      <c r="O332">
        <v>0</v>
      </c>
      <c r="P332">
        <v>1</v>
      </c>
      <c r="Q332">
        <f t="shared" si="8"/>
        <v>0.32517434282368418</v>
      </c>
      <c r="R332" s="37">
        <f t="shared" si="9"/>
        <v>0.58058475895747585</v>
      </c>
    </row>
    <row r="333" spans="2:18" x14ac:dyDescent="0.3">
      <c r="B333" s="38">
        <v>31</v>
      </c>
      <c r="C333" s="39">
        <v>218</v>
      </c>
      <c r="D333" s="39">
        <v>7</v>
      </c>
      <c r="E333" s="39">
        <v>416</v>
      </c>
      <c r="F333" s="39">
        <v>2</v>
      </c>
      <c r="G333" s="39">
        <v>2</v>
      </c>
      <c r="H333" s="39">
        <v>8</v>
      </c>
      <c r="I333" s="39">
        <v>4</v>
      </c>
      <c r="J333" s="39">
        <v>2</v>
      </c>
      <c r="K333" s="39">
        <v>0</v>
      </c>
      <c r="L333" s="39">
        <v>11</v>
      </c>
      <c r="M333" s="39">
        <v>2</v>
      </c>
      <c r="N333" s="40">
        <v>2</v>
      </c>
      <c r="O333">
        <v>0</v>
      </c>
      <c r="P333">
        <v>1</v>
      </c>
      <c r="Q333">
        <f t="shared" si="8"/>
        <v>-1.2452190266608558</v>
      </c>
      <c r="R333" s="37">
        <f t="shared" si="9"/>
        <v>0.22352884528683756</v>
      </c>
    </row>
    <row r="334" spans="2:18" x14ac:dyDescent="0.3">
      <c r="B334" s="41">
        <v>39</v>
      </c>
      <c r="C334" s="42">
        <v>1132</v>
      </c>
      <c r="D334" s="42">
        <v>1</v>
      </c>
      <c r="E334" s="42">
        <v>417</v>
      </c>
      <c r="F334" s="42">
        <v>3</v>
      </c>
      <c r="G334" s="42">
        <v>2</v>
      </c>
      <c r="H334" s="42">
        <v>7</v>
      </c>
      <c r="I334" s="42">
        <v>4</v>
      </c>
      <c r="J334" s="42">
        <v>3</v>
      </c>
      <c r="K334" s="42">
        <v>0</v>
      </c>
      <c r="L334" s="42">
        <v>17</v>
      </c>
      <c r="M334" s="42">
        <v>1</v>
      </c>
      <c r="N334" s="43">
        <v>2</v>
      </c>
      <c r="O334">
        <v>0</v>
      </c>
      <c r="P334">
        <v>1</v>
      </c>
      <c r="Q334">
        <f t="shared" si="8"/>
        <v>-2.8227656604584586</v>
      </c>
      <c r="R334" s="37">
        <f t="shared" si="9"/>
        <v>5.6106288758288693E-2</v>
      </c>
    </row>
    <row r="335" spans="2:18" x14ac:dyDescent="0.3">
      <c r="B335" s="38">
        <v>36</v>
      </c>
      <c r="C335" s="39">
        <v>1105</v>
      </c>
      <c r="D335" s="39">
        <v>24</v>
      </c>
      <c r="E335" s="39">
        <v>419</v>
      </c>
      <c r="F335" s="39">
        <v>2</v>
      </c>
      <c r="G335" s="39">
        <v>1</v>
      </c>
      <c r="H335" s="39">
        <v>5</v>
      </c>
      <c r="I335" s="39">
        <v>2</v>
      </c>
      <c r="J335" s="39">
        <v>2</v>
      </c>
      <c r="K335" s="39">
        <v>0</v>
      </c>
      <c r="L335" s="39">
        <v>15</v>
      </c>
      <c r="M335" s="39">
        <v>3</v>
      </c>
      <c r="N335" s="40">
        <v>3</v>
      </c>
      <c r="O335">
        <v>0</v>
      </c>
      <c r="P335">
        <v>1</v>
      </c>
      <c r="Q335">
        <f t="shared" si="8"/>
        <v>-1.4558803608068538</v>
      </c>
      <c r="R335" s="37">
        <f t="shared" si="9"/>
        <v>0.18909822208879901</v>
      </c>
    </row>
    <row r="336" spans="2:18" x14ac:dyDescent="0.3">
      <c r="B336" s="41">
        <v>32</v>
      </c>
      <c r="C336" s="42">
        <v>906</v>
      </c>
      <c r="D336" s="42">
        <v>7</v>
      </c>
      <c r="E336" s="42">
        <v>420</v>
      </c>
      <c r="F336" s="42">
        <v>4</v>
      </c>
      <c r="G336" s="42">
        <v>2</v>
      </c>
      <c r="H336" s="42">
        <v>8</v>
      </c>
      <c r="I336" s="42">
        <v>3</v>
      </c>
      <c r="J336" s="42">
        <v>2</v>
      </c>
      <c r="K336" s="42">
        <v>0</v>
      </c>
      <c r="L336" s="42">
        <v>14</v>
      </c>
      <c r="M336" s="42">
        <v>3</v>
      </c>
      <c r="N336" s="43">
        <v>2</v>
      </c>
      <c r="O336">
        <v>0</v>
      </c>
      <c r="P336">
        <v>1</v>
      </c>
      <c r="Q336">
        <f t="shared" si="8"/>
        <v>-1.805033142346407</v>
      </c>
      <c r="R336" s="37">
        <f t="shared" si="9"/>
        <v>0.14123948753242985</v>
      </c>
    </row>
    <row r="337" spans="2:18" x14ac:dyDescent="0.3">
      <c r="B337" s="38">
        <v>38</v>
      </c>
      <c r="C337" s="39">
        <v>849</v>
      </c>
      <c r="D337" s="39">
        <v>25</v>
      </c>
      <c r="E337" s="39">
        <v>421</v>
      </c>
      <c r="F337" s="39">
        <v>1</v>
      </c>
      <c r="G337" s="39">
        <v>1</v>
      </c>
      <c r="H337" s="39">
        <v>1</v>
      </c>
      <c r="I337" s="39">
        <v>2</v>
      </c>
      <c r="J337" s="39">
        <v>2</v>
      </c>
      <c r="K337" s="39">
        <v>0</v>
      </c>
      <c r="L337" s="39">
        <v>17</v>
      </c>
      <c r="M337" s="39">
        <v>3</v>
      </c>
      <c r="N337" s="40">
        <v>3</v>
      </c>
      <c r="O337">
        <v>0</v>
      </c>
      <c r="P337">
        <v>1</v>
      </c>
      <c r="Q337">
        <f t="shared" si="8"/>
        <v>-1.6707843937072906</v>
      </c>
      <c r="R337" s="37">
        <f t="shared" si="9"/>
        <v>0.15831962682014339</v>
      </c>
    </row>
    <row r="338" spans="2:18" x14ac:dyDescent="0.3">
      <c r="B338" s="41">
        <v>58</v>
      </c>
      <c r="C338" s="42">
        <v>390</v>
      </c>
      <c r="D338" s="42">
        <v>1</v>
      </c>
      <c r="E338" s="42">
        <v>422</v>
      </c>
      <c r="F338" s="42">
        <v>4</v>
      </c>
      <c r="G338" s="42">
        <v>2</v>
      </c>
      <c r="H338" s="42">
        <v>7</v>
      </c>
      <c r="I338" s="42">
        <v>3</v>
      </c>
      <c r="J338" s="42">
        <v>3</v>
      </c>
      <c r="K338" s="42">
        <v>1</v>
      </c>
      <c r="L338" s="42">
        <v>13</v>
      </c>
      <c r="M338" s="42">
        <v>4</v>
      </c>
      <c r="N338" s="43">
        <v>3</v>
      </c>
      <c r="O338">
        <v>0</v>
      </c>
      <c r="P338">
        <v>1</v>
      </c>
      <c r="Q338">
        <f t="shared" si="8"/>
        <v>-2.9435062820802558</v>
      </c>
      <c r="R338" s="37">
        <f t="shared" si="9"/>
        <v>5.004432171080947E-2</v>
      </c>
    </row>
    <row r="339" spans="2:18" x14ac:dyDescent="0.3">
      <c r="B339" s="38">
        <v>31</v>
      </c>
      <c r="C339" s="39">
        <v>691</v>
      </c>
      <c r="D339" s="39">
        <v>5</v>
      </c>
      <c r="E339" s="39">
        <v>423</v>
      </c>
      <c r="F339" s="39">
        <v>3</v>
      </c>
      <c r="G339" s="39">
        <v>2</v>
      </c>
      <c r="H339" s="39">
        <v>4</v>
      </c>
      <c r="I339" s="39">
        <v>4</v>
      </c>
      <c r="J339" s="39">
        <v>2</v>
      </c>
      <c r="K339" s="39">
        <v>1</v>
      </c>
      <c r="L339" s="39">
        <v>12</v>
      </c>
      <c r="M339" s="39">
        <v>3</v>
      </c>
      <c r="N339" s="40">
        <v>3</v>
      </c>
      <c r="O339">
        <v>0</v>
      </c>
      <c r="P339">
        <v>1</v>
      </c>
      <c r="Q339">
        <f t="shared" si="8"/>
        <v>-0.92907016821919663</v>
      </c>
      <c r="R339" s="37">
        <f t="shared" si="9"/>
        <v>0.28311339528739227</v>
      </c>
    </row>
    <row r="340" spans="2:18" x14ac:dyDescent="0.3">
      <c r="B340" s="41">
        <v>31</v>
      </c>
      <c r="C340" s="42">
        <v>106</v>
      </c>
      <c r="D340" s="42">
        <v>2</v>
      </c>
      <c r="E340" s="42">
        <v>424</v>
      </c>
      <c r="F340" s="42">
        <v>1</v>
      </c>
      <c r="G340" s="42">
        <v>2</v>
      </c>
      <c r="H340" s="42">
        <v>2</v>
      </c>
      <c r="I340" s="42">
        <v>1</v>
      </c>
      <c r="J340" s="42">
        <v>2</v>
      </c>
      <c r="K340" s="42">
        <v>0</v>
      </c>
      <c r="L340" s="42">
        <v>12</v>
      </c>
      <c r="M340" s="42">
        <v>4</v>
      </c>
      <c r="N340" s="43">
        <v>3</v>
      </c>
      <c r="O340">
        <v>0</v>
      </c>
      <c r="P340">
        <v>1</v>
      </c>
      <c r="Q340">
        <f t="shared" si="8"/>
        <v>-1.360163611077875</v>
      </c>
      <c r="R340" s="37">
        <f t="shared" si="9"/>
        <v>0.2042137124838575</v>
      </c>
    </row>
    <row r="341" spans="2:18" x14ac:dyDescent="0.3">
      <c r="B341" s="38">
        <v>45</v>
      </c>
      <c r="C341" s="39">
        <v>1249</v>
      </c>
      <c r="D341" s="39">
        <v>7</v>
      </c>
      <c r="E341" s="39">
        <v>425</v>
      </c>
      <c r="F341" s="39">
        <v>1</v>
      </c>
      <c r="G341" s="39">
        <v>2</v>
      </c>
      <c r="H341" s="39">
        <v>5</v>
      </c>
      <c r="I341" s="39">
        <v>1</v>
      </c>
      <c r="J341" s="39">
        <v>3</v>
      </c>
      <c r="K341" s="39">
        <v>0</v>
      </c>
      <c r="L341" s="39">
        <v>15.173076923076923</v>
      </c>
      <c r="M341" s="39">
        <v>1</v>
      </c>
      <c r="N341" s="40">
        <v>3</v>
      </c>
      <c r="O341">
        <v>0</v>
      </c>
      <c r="P341">
        <v>1</v>
      </c>
      <c r="Q341">
        <f t="shared" si="8"/>
        <v>-1.7594330198953378</v>
      </c>
      <c r="R341" s="37">
        <f t="shared" si="9"/>
        <v>0.14686136427597221</v>
      </c>
    </row>
    <row r="342" spans="2:18" x14ac:dyDescent="0.3">
      <c r="B342" s="41">
        <v>31</v>
      </c>
      <c r="C342" s="42">
        <v>773.53418803418799</v>
      </c>
      <c r="D342" s="42">
        <v>2</v>
      </c>
      <c r="E342" s="42">
        <v>426</v>
      </c>
      <c r="F342" s="42">
        <v>3</v>
      </c>
      <c r="G342" s="42">
        <v>2</v>
      </c>
      <c r="H342" s="42">
        <v>4</v>
      </c>
      <c r="I342" s="42">
        <v>4</v>
      </c>
      <c r="J342" s="42">
        <v>3</v>
      </c>
      <c r="K342" s="42">
        <v>1</v>
      </c>
      <c r="L342" s="42">
        <v>15.375527426160337</v>
      </c>
      <c r="M342" s="42">
        <v>2</v>
      </c>
      <c r="N342" s="43">
        <v>1</v>
      </c>
      <c r="O342">
        <v>0</v>
      </c>
      <c r="P342">
        <v>1</v>
      </c>
      <c r="Q342">
        <f t="shared" si="8"/>
        <v>-0.93933976503759986</v>
      </c>
      <c r="R342" s="37">
        <f t="shared" si="9"/>
        <v>0.28103372625947626</v>
      </c>
    </row>
    <row r="343" spans="2:18" x14ac:dyDescent="0.3">
      <c r="B343" s="38">
        <v>33</v>
      </c>
      <c r="C343" s="39">
        <v>553</v>
      </c>
      <c r="D343" s="39">
        <v>5</v>
      </c>
      <c r="E343" s="39">
        <v>428</v>
      </c>
      <c r="F343" s="39">
        <v>4</v>
      </c>
      <c r="G343" s="39">
        <v>1</v>
      </c>
      <c r="H343" s="39">
        <v>6</v>
      </c>
      <c r="I343" s="39">
        <v>2</v>
      </c>
      <c r="J343" s="39">
        <v>2</v>
      </c>
      <c r="K343" s="39">
        <v>0</v>
      </c>
      <c r="L343" s="39">
        <v>15.049382716049383</v>
      </c>
      <c r="M343" s="39">
        <v>2</v>
      </c>
      <c r="N343" s="40">
        <v>3</v>
      </c>
      <c r="O343">
        <v>0</v>
      </c>
      <c r="P343">
        <v>1</v>
      </c>
      <c r="Q343">
        <f t="shared" si="8"/>
        <v>-2.2638245928928407</v>
      </c>
      <c r="R343" s="37">
        <f t="shared" si="9"/>
        <v>9.4163636496539999E-2</v>
      </c>
    </row>
    <row r="344" spans="2:18" x14ac:dyDescent="0.3">
      <c r="B344" s="41">
        <v>39</v>
      </c>
      <c r="C344" s="42">
        <v>777.51162790697674</v>
      </c>
      <c r="D344" s="42">
        <v>10</v>
      </c>
      <c r="E344" s="42">
        <v>429</v>
      </c>
      <c r="F344" s="42">
        <v>3</v>
      </c>
      <c r="G344" s="42">
        <v>2</v>
      </c>
      <c r="H344" s="42">
        <v>6</v>
      </c>
      <c r="I344" s="42">
        <v>1</v>
      </c>
      <c r="J344" s="42">
        <v>2</v>
      </c>
      <c r="K344" s="42">
        <v>1</v>
      </c>
      <c r="L344" s="42">
        <v>15.049382716049383</v>
      </c>
      <c r="M344" s="42">
        <v>4</v>
      </c>
      <c r="N344" s="43">
        <v>3</v>
      </c>
      <c r="O344">
        <v>0</v>
      </c>
      <c r="P344">
        <v>1</v>
      </c>
      <c r="Q344">
        <f t="shared" si="8"/>
        <v>-7.5925288552896486E-2</v>
      </c>
      <c r="R344" s="37">
        <f t="shared" si="9"/>
        <v>0.48102779099741449</v>
      </c>
    </row>
    <row r="345" spans="2:18" x14ac:dyDescent="0.3">
      <c r="B345" s="38">
        <v>43</v>
      </c>
      <c r="C345" s="39">
        <v>185</v>
      </c>
      <c r="D345" s="39">
        <v>10</v>
      </c>
      <c r="E345" s="39">
        <v>430</v>
      </c>
      <c r="F345" s="39">
        <v>3</v>
      </c>
      <c r="G345" s="39">
        <v>1</v>
      </c>
      <c r="H345" s="39">
        <v>5</v>
      </c>
      <c r="I345" s="39">
        <v>4</v>
      </c>
      <c r="J345" s="39">
        <v>1</v>
      </c>
      <c r="K345" s="39">
        <v>0</v>
      </c>
      <c r="L345" s="39">
        <v>15.173076923076923</v>
      </c>
      <c r="M345" s="39">
        <v>1</v>
      </c>
      <c r="N345" s="40">
        <v>3</v>
      </c>
      <c r="O345">
        <v>0</v>
      </c>
      <c r="P345">
        <v>1</v>
      </c>
      <c r="Q345">
        <f t="shared" si="8"/>
        <v>-2.2635219067961629</v>
      </c>
      <c r="R345" s="37">
        <f t="shared" si="9"/>
        <v>9.4189457837655158E-2</v>
      </c>
    </row>
    <row r="346" spans="2:18" x14ac:dyDescent="0.3">
      <c r="B346" s="41">
        <v>49</v>
      </c>
      <c r="C346" s="42">
        <v>1091</v>
      </c>
      <c r="D346" s="42">
        <v>1</v>
      </c>
      <c r="E346" s="42">
        <v>431</v>
      </c>
      <c r="F346" s="42">
        <v>3</v>
      </c>
      <c r="G346" s="42">
        <v>1</v>
      </c>
      <c r="H346" s="42">
        <v>7</v>
      </c>
      <c r="I346" s="42">
        <v>3</v>
      </c>
      <c r="J346" s="42">
        <v>1</v>
      </c>
      <c r="K346" s="42">
        <v>1</v>
      </c>
      <c r="L346" s="42">
        <v>15.69811320754717</v>
      </c>
      <c r="M346" s="42">
        <v>4</v>
      </c>
      <c r="N346" s="43">
        <v>3</v>
      </c>
      <c r="O346">
        <v>0</v>
      </c>
      <c r="P346">
        <v>1</v>
      </c>
      <c r="Q346">
        <f t="shared" si="8"/>
        <v>-1.0879099032227901</v>
      </c>
      <c r="R346" s="37">
        <f t="shared" si="9"/>
        <v>0.25201206153023908</v>
      </c>
    </row>
    <row r="347" spans="2:18" x14ac:dyDescent="0.3">
      <c r="B347" s="38">
        <v>52</v>
      </c>
      <c r="C347" s="39">
        <v>723</v>
      </c>
      <c r="D347" s="39">
        <v>8</v>
      </c>
      <c r="E347" s="39">
        <v>433</v>
      </c>
      <c r="F347" s="39">
        <v>3</v>
      </c>
      <c r="G347" s="39">
        <v>2</v>
      </c>
      <c r="H347" s="39">
        <v>4</v>
      </c>
      <c r="I347" s="39">
        <v>2</v>
      </c>
      <c r="J347" s="39">
        <v>2</v>
      </c>
      <c r="K347" s="39">
        <v>0</v>
      </c>
      <c r="L347" s="39">
        <v>15</v>
      </c>
      <c r="M347" s="39">
        <v>1</v>
      </c>
      <c r="N347" s="40">
        <v>2</v>
      </c>
      <c r="O347">
        <v>1</v>
      </c>
      <c r="P347">
        <v>1</v>
      </c>
      <c r="Q347">
        <f t="shared" si="8"/>
        <v>-2.2762430932918716</v>
      </c>
      <c r="R347" s="37">
        <f t="shared" si="9"/>
        <v>9.3109702822658832E-2</v>
      </c>
    </row>
    <row r="348" spans="2:18" x14ac:dyDescent="0.3">
      <c r="B348" s="41">
        <v>27</v>
      </c>
      <c r="C348" s="42">
        <v>773.53418803418799</v>
      </c>
      <c r="D348" s="42">
        <v>5</v>
      </c>
      <c r="E348" s="42">
        <v>434</v>
      </c>
      <c r="F348" s="42">
        <v>3</v>
      </c>
      <c r="G348" s="42">
        <v>1</v>
      </c>
      <c r="H348" s="42">
        <v>4</v>
      </c>
      <c r="I348" s="42">
        <v>2</v>
      </c>
      <c r="J348" s="42">
        <v>1</v>
      </c>
      <c r="K348" s="42">
        <v>1</v>
      </c>
      <c r="L348" s="42">
        <v>12</v>
      </c>
      <c r="M348" s="42">
        <v>2</v>
      </c>
      <c r="N348" s="43">
        <v>2</v>
      </c>
      <c r="O348">
        <v>0</v>
      </c>
      <c r="P348">
        <v>1</v>
      </c>
      <c r="Q348">
        <f t="shared" si="8"/>
        <v>0.80170685491480853</v>
      </c>
      <c r="R348" s="37">
        <f t="shared" si="9"/>
        <v>0.69033947550316388</v>
      </c>
    </row>
    <row r="349" spans="2:18" x14ac:dyDescent="0.3">
      <c r="B349" s="38">
        <v>32</v>
      </c>
      <c r="C349" s="39">
        <v>588</v>
      </c>
      <c r="D349" s="39">
        <v>8</v>
      </c>
      <c r="E349" s="39">
        <v>436</v>
      </c>
      <c r="F349" s="39">
        <v>3</v>
      </c>
      <c r="G349" s="39">
        <v>1</v>
      </c>
      <c r="H349" s="39">
        <v>8</v>
      </c>
      <c r="I349" s="39">
        <v>2</v>
      </c>
      <c r="J349" s="39">
        <v>2</v>
      </c>
      <c r="K349" s="39">
        <v>1</v>
      </c>
      <c r="L349" s="39">
        <v>11</v>
      </c>
      <c r="M349" s="39">
        <v>4</v>
      </c>
      <c r="N349" s="40">
        <v>3</v>
      </c>
      <c r="O349">
        <v>0</v>
      </c>
      <c r="P349">
        <v>1</v>
      </c>
      <c r="Q349">
        <f t="shared" si="8"/>
        <v>-0.20202100946148027</v>
      </c>
      <c r="R349" s="37">
        <f t="shared" si="9"/>
        <v>0.44966581989834675</v>
      </c>
    </row>
    <row r="350" spans="2:18" x14ac:dyDescent="0.3">
      <c r="B350" s="41">
        <v>27</v>
      </c>
      <c r="C350" s="42">
        <v>787.54826254826253</v>
      </c>
      <c r="D350" s="42">
        <v>2</v>
      </c>
      <c r="E350" s="42">
        <v>437</v>
      </c>
      <c r="F350" s="42">
        <v>4</v>
      </c>
      <c r="G350" s="42">
        <v>2</v>
      </c>
      <c r="H350" s="42">
        <v>8</v>
      </c>
      <c r="I350" s="42">
        <v>3</v>
      </c>
      <c r="J350" s="42">
        <v>1</v>
      </c>
      <c r="K350" s="42">
        <v>1</v>
      </c>
      <c r="L350" s="42">
        <v>11</v>
      </c>
      <c r="M350" s="42">
        <v>1</v>
      </c>
      <c r="N350" s="43">
        <v>3</v>
      </c>
      <c r="O350">
        <v>0</v>
      </c>
      <c r="P350">
        <v>1</v>
      </c>
      <c r="Q350">
        <f t="shared" si="8"/>
        <v>0.69959434213220195</v>
      </c>
      <c r="R350" s="37">
        <f t="shared" si="9"/>
        <v>0.66809782646125793</v>
      </c>
    </row>
    <row r="351" spans="2:18" x14ac:dyDescent="0.3">
      <c r="B351" s="38">
        <v>31</v>
      </c>
      <c r="C351" s="39">
        <v>691</v>
      </c>
      <c r="D351" s="39">
        <v>7</v>
      </c>
      <c r="E351" s="39">
        <v>438</v>
      </c>
      <c r="F351" s="39">
        <v>4</v>
      </c>
      <c r="G351" s="39">
        <v>2</v>
      </c>
      <c r="H351" s="39">
        <v>8</v>
      </c>
      <c r="I351" s="39">
        <v>4</v>
      </c>
      <c r="J351" s="39">
        <v>3</v>
      </c>
      <c r="K351" s="39">
        <v>0</v>
      </c>
      <c r="L351" s="39">
        <v>12</v>
      </c>
      <c r="M351" s="39">
        <v>4</v>
      </c>
      <c r="N351" s="40">
        <v>3</v>
      </c>
      <c r="O351">
        <v>0</v>
      </c>
      <c r="P351">
        <v>1</v>
      </c>
      <c r="Q351">
        <f t="shared" ref="Q351:Q414" si="10">SUMPRODUCT($B$27:$P$27,B351:P351)</f>
        <v>-3.2500540870280985</v>
      </c>
      <c r="R351" s="37">
        <f t="shared" ref="R351:R414" si="11">EXP(Q351)/(1+EXP(Q351))</f>
        <v>3.7324943851628434E-2</v>
      </c>
    </row>
    <row r="352" spans="2:18" x14ac:dyDescent="0.3">
      <c r="B352" s="41">
        <v>32</v>
      </c>
      <c r="C352" s="42">
        <v>1018</v>
      </c>
      <c r="D352" s="42">
        <v>2</v>
      </c>
      <c r="E352" s="42">
        <v>439</v>
      </c>
      <c r="F352" s="42">
        <v>1</v>
      </c>
      <c r="G352" s="42">
        <v>1</v>
      </c>
      <c r="H352" s="42">
        <v>4</v>
      </c>
      <c r="I352" s="42">
        <v>4</v>
      </c>
      <c r="J352" s="42">
        <v>1</v>
      </c>
      <c r="K352" s="42">
        <v>0</v>
      </c>
      <c r="L352" s="42">
        <v>16</v>
      </c>
      <c r="M352" s="42">
        <v>3</v>
      </c>
      <c r="N352" s="43">
        <v>2</v>
      </c>
      <c r="O352">
        <v>0</v>
      </c>
      <c r="P352">
        <v>1</v>
      </c>
      <c r="Q352">
        <f t="shared" si="10"/>
        <v>-1.3970631165892047</v>
      </c>
      <c r="R352" s="37">
        <f t="shared" si="11"/>
        <v>0.19828256411602596</v>
      </c>
    </row>
    <row r="353" spans="2:18" x14ac:dyDescent="0.3">
      <c r="B353" s="38">
        <v>28</v>
      </c>
      <c r="C353" s="39">
        <v>773.53418803418799</v>
      </c>
      <c r="D353" s="39">
        <v>2</v>
      </c>
      <c r="E353" s="39">
        <v>440</v>
      </c>
      <c r="F353" s="39">
        <v>1</v>
      </c>
      <c r="G353" s="39">
        <v>2</v>
      </c>
      <c r="H353" s="39">
        <v>4</v>
      </c>
      <c r="I353" s="39">
        <v>4</v>
      </c>
      <c r="J353" s="39">
        <v>2</v>
      </c>
      <c r="K353" s="39">
        <v>1</v>
      </c>
      <c r="L353" s="39">
        <v>13</v>
      </c>
      <c r="M353" s="39">
        <v>4</v>
      </c>
      <c r="N353" s="40">
        <v>2</v>
      </c>
      <c r="O353">
        <v>1</v>
      </c>
      <c r="P353">
        <v>1</v>
      </c>
      <c r="Q353">
        <f t="shared" si="10"/>
        <v>-4.3422101872352403E-2</v>
      </c>
      <c r="R353" s="37">
        <f t="shared" si="11"/>
        <v>0.48914617986575509</v>
      </c>
    </row>
    <row r="354" spans="2:18" x14ac:dyDescent="0.3">
      <c r="B354" s="41">
        <v>30</v>
      </c>
      <c r="C354" s="42">
        <v>1275</v>
      </c>
      <c r="D354" s="42">
        <v>28</v>
      </c>
      <c r="E354" s="42">
        <v>441</v>
      </c>
      <c r="F354" s="42">
        <v>4</v>
      </c>
      <c r="G354" s="42">
        <v>1</v>
      </c>
      <c r="H354" s="42">
        <v>4</v>
      </c>
      <c r="I354" s="42">
        <v>4</v>
      </c>
      <c r="J354" s="42">
        <v>2</v>
      </c>
      <c r="K354" s="42">
        <v>0</v>
      </c>
      <c r="L354" s="42">
        <v>13</v>
      </c>
      <c r="M354" s="42">
        <v>4</v>
      </c>
      <c r="N354" s="43">
        <v>3</v>
      </c>
      <c r="O354">
        <v>0</v>
      </c>
      <c r="P354">
        <v>1</v>
      </c>
      <c r="Q354">
        <f t="shared" si="10"/>
        <v>-2.7004426448355683</v>
      </c>
      <c r="R354" s="37">
        <f t="shared" si="11"/>
        <v>6.2947241650002192E-2</v>
      </c>
    </row>
    <row r="355" spans="2:18" x14ac:dyDescent="0.3">
      <c r="B355" s="38">
        <v>31</v>
      </c>
      <c r="C355" s="39">
        <v>805.3360655737705</v>
      </c>
      <c r="D355" s="39">
        <v>7</v>
      </c>
      <c r="E355" s="39">
        <v>442</v>
      </c>
      <c r="F355" s="39">
        <v>3</v>
      </c>
      <c r="G355" s="39">
        <v>1</v>
      </c>
      <c r="H355" s="39">
        <v>3</v>
      </c>
      <c r="I355" s="39">
        <v>3</v>
      </c>
      <c r="J355" s="39">
        <v>2</v>
      </c>
      <c r="K355" s="39">
        <v>0</v>
      </c>
      <c r="L355" s="39">
        <v>24</v>
      </c>
      <c r="M355" s="39">
        <v>1</v>
      </c>
      <c r="N355" s="40">
        <v>3</v>
      </c>
      <c r="O355">
        <v>0</v>
      </c>
      <c r="P355">
        <v>1</v>
      </c>
      <c r="Q355">
        <f t="shared" si="10"/>
        <v>-2.3001036348113995</v>
      </c>
      <c r="R355" s="37">
        <f t="shared" si="11"/>
        <v>9.1114378388337844E-2</v>
      </c>
    </row>
    <row r="356" spans="2:18" x14ac:dyDescent="0.3">
      <c r="B356" s="41">
        <v>39</v>
      </c>
      <c r="C356" s="42">
        <v>672</v>
      </c>
      <c r="D356" s="42">
        <v>7</v>
      </c>
      <c r="E356" s="42">
        <v>444</v>
      </c>
      <c r="F356" s="42">
        <v>3</v>
      </c>
      <c r="G356" s="42">
        <v>2</v>
      </c>
      <c r="H356" s="42">
        <v>6</v>
      </c>
      <c r="I356" s="42">
        <v>4</v>
      </c>
      <c r="J356" s="42">
        <v>2</v>
      </c>
      <c r="K356" s="42">
        <v>0</v>
      </c>
      <c r="L356" s="42">
        <v>15</v>
      </c>
      <c r="M356" s="42">
        <v>1</v>
      </c>
      <c r="N356" s="43">
        <v>3</v>
      </c>
      <c r="O356">
        <v>0</v>
      </c>
      <c r="P356">
        <v>1</v>
      </c>
      <c r="Q356">
        <f t="shared" si="10"/>
        <v>-2.3794934482852628</v>
      </c>
      <c r="R356" s="37">
        <f t="shared" si="11"/>
        <v>8.474984932184669E-2</v>
      </c>
    </row>
    <row r="357" spans="2:18" x14ac:dyDescent="0.3">
      <c r="B357" s="38">
        <v>39</v>
      </c>
      <c r="C357" s="39">
        <v>787.54826254826253</v>
      </c>
      <c r="D357" s="39">
        <v>3</v>
      </c>
      <c r="E357" s="39">
        <v>445</v>
      </c>
      <c r="F357" s="39">
        <v>4</v>
      </c>
      <c r="G357" s="39">
        <v>1</v>
      </c>
      <c r="H357" s="39">
        <v>8</v>
      </c>
      <c r="I357" s="39">
        <v>3</v>
      </c>
      <c r="J357" s="39">
        <v>2</v>
      </c>
      <c r="K357" s="39">
        <v>1</v>
      </c>
      <c r="L357" s="39">
        <v>18</v>
      </c>
      <c r="M357" s="39">
        <v>1</v>
      </c>
      <c r="N357" s="40">
        <v>2</v>
      </c>
      <c r="O357">
        <v>1</v>
      </c>
      <c r="P357">
        <v>1</v>
      </c>
      <c r="Q357">
        <f t="shared" si="10"/>
        <v>-0.61024464009400958</v>
      </c>
      <c r="R357" s="37">
        <f t="shared" si="11"/>
        <v>0.35200339422653681</v>
      </c>
    </row>
    <row r="358" spans="2:18" x14ac:dyDescent="0.3">
      <c r="B358" s="41">
        <v>33</v>
      </c>
      <c r="C358" s="42">
        <v>508</v>
      </c>
      <c r="D358" s="42">
        <v>10</v>
      </c>
      <c r="E358" s="42">
        <v>446</v>
      </c>
      <c r="F358" s="42">
        <v>2</v>
      </c>
      <c r="G358" s="42">
        <v>2</v>
      </c>
      <c r="H358" s="42">
        <v>8</v>
      </c>
      <c r="I358" s="42">
        <v>4</v>
      </c>
      <c r="J358" s="42">
        <v>1</v>
      </c>
      <c r="K358" s="42">
        <v>0</v>
      </c>
      <c r="L358" s="42">
        <v>14</v>
      </c>
      <c r="M358" s="42">
        <v>3</v>
      </c>
      <c r="N358" s="43">
        <v>2</v>
      </c>
      <c r="O358">
        <v>0</v>
      </c>
      <c r="P358">
        <v>1</v>
      </c>
      <c r="Q358">
        <f t="shared" si="10"/>
        <v>-0.74592637878186041</v>
      </c>
      <c r="R358" s="37">
        <f t="shared" si="11"/>
        <v>0.32170956961902197</v>
      </c>
    </row>
    <row r="359" spans="2:18" x14ac:dyDescent="0.3">
      <c r="B359" s="38">
        <v>47</v>
      </c>
      <c r="C359" s="39">
        <v>1482</v>
      </c>
      <c r="D359" s="39">
        <v>5</v>
      </c>
      <c r="E359" s="39">
        <v>447</v>
      </c>
      <c r="F359" s="39">
        <v>4</v>
      </c>
      <c r="G359" s="39">
        <v>2</v>
      </c>
      <c r="H359" s="39">
        <v>1</v>
      </c>
      <c r="I359" s="39">
        <v>3</v>
      </c>
      <c r="J359" s="39">
        <v>2</v>
      </c>
      <c r="K359" s="39">
        <v>0</v>
      </c>
      <c r="L359" s="39">
        <v>11</v>
      </c>
      <c r="M359" s="39">
        <v>2</v>
      </c>
      <c r="N359" s="40">
        <v>3</v>
      </c>
      <c r="O359">
        <v>0</v>
      </c>
      <c r="P359">
        <v>1</v>
      </c>
      <c r="Q359">
        <f t="shared" si="10"/>
        <v>-3.6262456940322756</v>
      </c>
      <c r="R359" s="37">
        <f t="shared" si="11"/>
        <v>2.5925880193660843E-2</v>
      </c>
    </row>
    <row r="360" spans="2:18" x14ac:dyDescent="0.3">
      <c r="B360" s="41">
        <v>43</v>
      </c>
      <c r="C360" s="42">
        <v>776.33181818181822</v>
      </c>
      <c r="D360" s="42">
        <v>10</v>
      </c>
      <c r="E360" s="42">
        <v>448</v>
      </c>
      <c r="F360" s="42">
        <v>3</v>
      </c>
      <c r="G360" s="42">
        <v>1</v>
      </c>
      <c r="H360" s="42">
        <v>5</v>
      </c>
      <c r="I360" s="42">
        <v>3</v>
      </c>
      <c r="J360" s="42">
        <v>3</v>
      </c>
      <c r="K360" s="42">
        <v>0</v>
      </c>
      <c r="L360" s="42">
        <v>15.173076923076923</v>
      </c>
      <c r="M360" s="42">
        <v>2</v>
      </c>
      <c r="N360" s="43">
        <v>4</v>
      </c>
      <c r="O360">
        <v>0</v>
      </c>
      <c r="P360">
        <v>1</v>
      </c>
      <c r="Q360">
        <f t="shared" si="10"/>
        <v>-3.7443862024648689</v>
      </c>
      <c r="R360" s="37">
        <f t="shared" si="11"/>
        <v>2.3103734415410436E-2</v>
      </c>
    </row>
    <row r="361" spans="2:18" x14ac:dyDescent="0.3">
      <c r="B361" s="38">
        <v>27</v>
      </c>
      <c r="C361" s="39">
        <v>210</v>
      </c>
      <c r="D361" s="39">
        <v>1</v>
      </c>
      <c r="E361" s="39">
        <v>449</v>
      </c>
      <c r="F361" s="39">
        <v>3</v>
      </c>
      <c r="G361" s="39">
        <v>2</v>
      </c>
      <c r="H361" s="39">
        <v>8</v>
      </c>
      <c r="I361" s="39">
        <v>2</v>
      </c>
      <c r="J361" s="39">
        <v>2</v>
      </c>
      <c r="K361" s="39">
        <v>1</v>
      </c>
      <c r="L361" s="39">
        <v>14.945945945945946</v>
      </c>
      <c r="M361" s="39">
        <v>4</v>
      </c>
      <c r="N361" s="40">
        <v>3</v>
      </c>
      <c r="O361">
        <v>0</v>
      </c>
      <c r="P361">
        <v>1</v>
      </c>
      <c r="Q361">
        <f t="shared" si="10"/>
        <v>0.17705914975698489</v>
      </c>
      <c r="R361" s="37">
        <f t="shared" si="11"/>
        <v>0.5441495072832595</v>
      </c>
    </row>
    <row r="362" spans="2:18" x14ac:dyDescent="0.3">
      <c r="B362" s="41">
        <v>54</v>
      </c>
      <c r="C362" s="42">
        <v>928</v>
      </c>
      <c r="D362" s="42">
        <v>20</v>
      </c>
      <c r="E362" s="42">
        <v>450</v>
      </c>
      <c r="F362" s="42">
        <v>4</v>
      </c>
      <c r="G362" s="42">
        <v>1</v>
      </c>
      <c r="H362" s="42">
        <v>4</v>
      </c>
      <c r="I362" s="42">
        <v>3</v>
      </c>
      <c r="J362" s="42">
        <v>1</v>
      </c>
      <c r="K362" s="42">
        <v>0</v>
      </c>
      <c r="L362" s="42">
        <v>15.375527426160337</v>
      </c>
      <c r="M362" s="42">
        <v>4</v>
      </c>
      <c r="N362" s="43">
        <v>2</v>
      </c>
      <c r="O362">
        <v>0</v>
      </c>
      <c r="P362">
        <v>1</v>
      </c>
      <c r="Q362">
        <f t="shared" si="10"/>
        <v>-2.8651611309943568</v>
      </c>
      <c r="R362" s="37">
        <f t="shared" si="11"/>
        <v>5.3902889580682359E-2</v>
      </c>
    </row>
    <row r="363" spans="2:18" x14ac:dyDescent="0.3">
      <c r="B363" s="38">
        <v>43</v>
      </c>
      <c r="C363" s="39">
        <v>1001</v>
      </c>
      <c r="D363" s="39">
        <v>7</v>
      </c>
      <c r="E363" s="39">
        <v>451</v>
      </c>
      <c r="F363" s="39">
        <v>3</v>
      </c>
      <c r="G363" s="39">
        <v>1</v>
      </c>
      <c r="H363" s="39">
        <v>7</v>
      </c>
      <c r="I363" s="39">
        <v>1</v>
      </c>
      <c r="J363" s="39">
        <v>2</v>
      </c>
      <c r="K363" s="39">
        <v>0</v>
      </c>
      <c r="L363" s="39">
        <v>15.69811320754717</v>
      </c>
      <c r="M363" s="39">
        <v>1</v>
      </c>
      <c r="N363" s="40">
        <v>2</v>
      </c>
      <c r="O363">
        <v>0</v>
      </c>
      <c r="P363">
        <v>1</v>
      </c>
      <c r="Q363">
        <f t="shared" si="10"/>
        <v>-1.4475007760952248</v>
      </c>
      <c r="R363" s="37">
        <f t="shared" si="11"/>
        <v>0.19038649702787938</v>
      </c>
    </row>
    <row r="364" spans="2:18" x14ac:dyDescent="0.3">
      <c r="B364" s="41">
        <v>45</v>
      </c>
      <c r="C364" s="42">
        <v>549</v>
      </c>
      <c r="D364" s="42">
        <v>8</v>
      </c>
      <c r="E364" s="42">
        <v>452</v>
      </c>
      <c r="F364" s="42">
        <v>4</v>
      </c>
      <c r="G364" s="42">
        <v>2</v>
      </c>
      <c r="H364" s="42">
        <v>4</v>
      </c>
      <c r="I364" s="42">
        <v>4</v>
      </c>
      <c r="J364" s="42">
        <v>2</v>
      </c>
      <c r="K364" s="42">
        <v>0</v>
      </c>
      <c r="L364" s="42">
        <v>15.375527426160337</v>
      </c>
      <c r="M364" s="42">
        <v>1</v>
      </c>
      <c r="N364" s="43">
        <v>3</v>
      </c>
      <c r="O364">
        <v>0</v>
      </c>
      <c r="P364">
        <v>1</v>
      </c>
      <c r="Q364">
        <f t="shared" si="10"/>
        <v>-3.2505618928734914</v>
      </c>
      <c r="R364" s="37">
        <f t="shared" si="11"/>
        <v>3.7306701763757173E-2</v>
      </c>
    </row>
    <row r="365" spans="2:18" x14ac:dyDescent="0.3">
      <c r="B365" s="38">
        <v>40</v>
      </c>
      <c r="C365" s="39">
        <v>1124</v>
      </c>
      <c r="D365" s="39">
        <v>1</v>
      </c>
      <c r="E365" s="39">
        <v>453</v>
      </c>
      <c r="F365" s="39">
        <v>2</v>
      </c>
      <c r="G365" s="39">
        <v>2</v>
      </c>
      <c r="H365" s="39">
        <v>8</v>
      </c>
      <c r="I365" s="39">
        <v>4</v>
      </c>
      <c r="J365" s="39">
        <v>2</v>
      </c>
      <c r="K365" s="39">
        <v>1</v>
      </c>
      <c r="L365" s="39">
        <v>14.945945945945946</v>
      </c>
      <c r="M365" s="39">
        <v>3</v>
      </c>
      <c r="N365" s="40">
        <v>2</v>
      </c>
      <c r="O365">
        <v>0</v>
      </c>
      <c r="P365">
        <v>1</v>
      </c>
      <c r="Q365">
        <f t="shared" si="10"/>
        <v>-0.39318142216454577</v>
      </c>
      <c r="R365" s="37">
        <f t="shared" si="11"/>
        <v>0.40295167325471792</v>
      </c>
    </row>
    <row r="366" spans="2:18" x14ac:dyDescent="0.3">
      <c r="B366" s="41">
        <v>29</v>
      </c>
      <c r="C366" s="42">
        <v>318</v>
      </c>
      <c r="D366" s="42">
        <v>8</v>
      </c>
      <c r="E366" s="42">
        <v>454</v>
      </c>
      <c r="F366" s="42">
        <v>2</v>
      </c>
      <c r="G366" s="42">
        <v>2</v>
      </c>
      <c r="H366" s="42">
        <v>5</v>
      </c>
      <c r="I366" s="42">
        <v>1</v>
      </c>
      <c r="J366" s="42">
        <v>2</v>
      </c>
      <c r="K366" s="42">
        <v>1</v>
      </c>
      <c r="L366" s="42">
        <v>11</v>
      </c>
      <c r="M366" s="42">
        <v>4</v>
      </c>
      <c r="N366" s="43">
        <v>2</v>
      </c>
      <c r="O366">
        <v>1</v>
      </c>
      <c r="P366">
        <v>1</v>
      </c>
      <c r="Q366">
        <f t="shared" si="10"/>
        <v>0.90822223045197514</v>
      </c>
      <c r="R366" s="37">
        <f t="shared" si="11"/>
        <v>0.71263623840551782</v>
      </c>
    </row>
    <row r="367" spans="2:18" x14ac:dyDescent="0.3">
      <c r="B367" s="38">
        <v>29</v>
      </c>
      <c r="C367" s="39">
        <v>738</v>
      </c>
      <c r="D367" s="39">
        <v>9</v>
      </c>
      <c r="E367" s="39">
        <v>455</v>
      </c>
      <c r="F367" s="39">
        <v>2</v>
      </c>
      <c r="G367" s="39">
        <v>2</v>
      </c>
      <c r="H367" s="39">
        <v>5</v>
      </c>
      <c r="I367" s="39">
        <v>4</v>
      </c>
      <c r="J367" s="39">
        <v>1</v>
      </c>
      <c r="K367" s="39">
        <v>0</v>
      </c>
      <c r="L367" s="39">
        <v>17</v>
      </c>
      <c r="M367" s="39">
        <v>3</v>
      </c>
      <c r="N367" s="40">
        <v>3</v>
      </c>
      <c r="O367">
        <v>0</v>
      </c>
      <c r="P367">
        <v>1</v>
      </c>
      <c r="Q367">
        <f t="shared" si="10"/>
        <v>-1.2265448193862443</v>
      </c>
      <c r="R367" s="37">
        <f t="shared" si="11"/>
        <v>0.22678673522570425</v>
      </c>
    </row>
    <row r="368" spans="2:18" x14ac:dyDescent="0.3">
      <c r="B368" s="41">
        <v>30</v>
      </c>
      <c r="C368" s="42">
        <v>570</v>
      </c>
      <c r="D368" s="42">
        <v>5</v>
      </c>
      <c r="E368" s="42">
        <v>456</v>
      </c>
      <c r="F368" s="42">
        <v>4</v>
      </c>
      <c r="G368" s="42">
        <v>1</v>
      </c>
      <c r="H368" s="42">
        <v>8</v>
      </c>
      <c r="I368" s="42">
        <v>3</v>
      </c>
      <c r="J368" s="42">
        <v>3</v>
      </c>
      <c r="K368" s="42">
        <v>0</v>
      </c>
      <c r="L368" s="42">
        <v>13</v>
      </c>
      <c r="M368" s="42">
        <v>3</v>
      </c>
      <c r="N368" s="43">
        <v>3</v>
      </c>
      <c r="O368">
        <v>0</v>
      </c>
      <c r="P368">
        <v>1</v>
      </c>
      <c r="Q368">
        <f t="shared" si="10"/>
        <v>-3.0650703421575174</v>
      </c>
      <c r="R368" s="37">
        <f t="shared" si="11"/>
        <v>4.4571284839272592E-2</v>
      </c>
    </row>
    <row r="369" spans="2:18" x14ac:dyDescent="0.3">
      <c r="B369" s="38">
        <v>27</v>
      </c>
      <c r="C369" s="39">
        <v>1130</v>
      </c>
      <c r="D369" s="39">
        <v>8</v>
      </c>
      <c r="E369" s="39">
        <v>458</v>
      </c>
      <c r="F369" s="39">
        <v>2</v>
      </c>
      <c r="G369" s="39">
        <v>1</v>
      </c>
      <c r="H369" s="39">
        <v>8</v>
      </c>
      <c r="I369" s="39">
        <v>2</v>
      </c>
      <c r="J369" s="39">
        <v>2</v>
      </c>
      <c r="K369" s="39">
        <v>0</v>
      </c>
      <c r="L369" s="39">
        <v>18</v>
      </c>
      <c r="M369" s="39">
        <v>1</v>
      </c>
      <c r="N369" s="40">
        <v>3</v>
      </c>
      <c r="O369">
        <v>0</v>
      </c>
      <c r="P369">
        <v>1</v>
      </c>
      <c r="Q369">
        <f t="shared" si="10"/>
        <v>-0.761201924535166</v>
      </c>
      <c r="R369" s="37">
        <f t="shared" si="11"/>
        <v>0.31838537228504177</v>
      </c>
    </row>
    <row r="370" spans="2:18" x14ac:dyDescent="0.3">
      <c r="B370" s="41">
        <v>37</v>
      </c>
      <c r="C370" s="42">
        <v>1192</v>
      </c>
      <c r="D370" s="42">
        <v>5</v>
      </c>
      <c r="E370" s="42">
        <v>460</v>
      </c>
      <c r="F370" s="42">
        <v>4</v>
      </c>
      <c r="G370" s="42">
        <v>2</v>
      </c>
      <c r="H370" s="42">
        <v>3</v>
      </c>
      <c r="I370" s="42">
        <v>4</v>
      </c>
      <c r="J370" s="42">
        <v>3</v>
      </c>
      <c r="K370" s="42">
        <v>0</v>
      </c>
      <c r="L370" s="42">
        <v>16</v>
      </c>
      <c r="M370" s="42">
        <v>3</v>
      </c>
      <c r="N370" s="43">
        <v>2</v>
      </c>
      <c r="O370">
        <v>0</v>
      </c>
      <c r="P370">
        <v>1</v>
      </c>
      <c r="Q370">
        <f t="shared" si="10"/>
        <v>-3.7642820619249222</v>
      </c>
      <c r="R370" s="37">
        <f t="shared" si="11"/>
        <v>2.2658921003744489E-2</v>
      </c>
    </row>
    <row r="371" spans="2:18" x14ac:dyDescent="0.3">
      <c r="B371" s="38">
        <v>38</v>
      </c>
      <c r="C371" s="39">
        <v>343</v>
      </c>
      <c r="D371" s="39">
        <v>15</v>
      </c>
      <c r="E371" s="39">
        <v>461</v>
      </c>
      <c r="F371" s="39">
        <v>3</v>
      </c>
      <c r="G371" s="39">
        <v>2</v>
      </c>
      <c r="H371" s="39">
        <v>1</v>
      </c>
      <c r="I371" s="39">
        <v>4</v>
      </c>
      <c r="J371" s="39">
        <v>3</v>
      </c>
      <c r="K371" s="39">
        <v>1</v>
      </c>
      <c r="L371" s="39">
        <v>14</v>
      </c>
      <c r="M371" s="39">
        <v>2</v>
      </c>
      <c r="N371" s="40">
        <v>3</v>
      </c>
      <c r="O371">
        <v>0</v>
      </c>
      <c r="P371">
        <v>1</v>
      </c>
      <c r="Q371">
        <f t="shared" si="10"/>
        <v>-1.8761474135959761</v>
      </c>
      <c r="R371" s="37">
        <f t="shared" si="11"/>
        <v>0.1328320166064835</v>
      </c>
    </row>
    <row r="372" spans="2:18" x14ac:dyDescent="0.3">
      <c r="B372" s="41">
        <v>31</v>
      </c>
      <c r="C372" s="42">
        <v>1232</v>
      </c>
      <c r="D372" s="42">
        <v>7</v>
      </c>
      <c r="E372" s="42">
        <v>462</v>
      </c>
      <c r="F372" s="42">
        <v>3</v>
      </c>
      <c r="G372" s="42">
        <v>1</v>
      </c>
      <c r="H372" s="42">
        <v>3</v>
      </c>
      <c r="I372" s="42">
        <v>4</v>
      </c>
      <c r="J372" s="42">
        <v>1</v>
      </c>
      <c r="K372" s="42">
        <v>1</v>
      </c>
      <c r="L372" s="42">
        <v>14</v>
      </c>
      <c r="M372" s="42">
        <v>3</v>
      </c>
      <c r="N372" s="43">
        <v>2</v>
      </c>
      <c r="O372">
        <v>0</v>
      </c>
      <c r="P372">
        <v>1</v>
      </c>
      <c r="Q372">
        <f t="shared" si="10"/>
        <v>-0.33664159139435279</v>
      </c>
      <c r="R372" s="37">
        <f t="shared" si="11"/>
        <v>0.41662550462920922</v>
      </c>
    </row>
    <row r="373" spans="2:18" x14ac:dyDescent="0.3">
      <c r="B373" s="38">
        <v>29</v>
      </c>
      <c r="C373" s="39">
        <v>144</v>
      </c>
      <c r="D373" s="39">
        <v>10</v>
      </c>
      <c r="E373" s="39">
        <v>463</v>
      </c>
      <c r="F373" s="39">
        <v>4</v>
      </c>
      <c r="G373" s="39">
        <v>1</v>
      </c>
      <c r="H373" s="39">
        <v>8</v>
      </c>
      <c r="I373" s="39">
        <v>2</v>
      </c>
      <c r="J373" s="39">
        <v>3</v>
      </c>
      <c r="K373" s="39">
        <v>1</v>
      </c>
      <c r="L373" s="39">
        <v>14</v>
      </c>
      <c r="M373" s="39">
        <v>1</v>
      </c>
      <c r="N373" s="40">
        <v>3</v>
      </c>
      <c r="O373">
        <v>0</v>
      </c>
      <c r="P373">
        <v>1</v>
      </c>
      <c r="Q373">
        <f t="shared" si="10"/>
        <v>-0.5086911146777644</v>
      </c>
      <c r="R373" s="37">
        <f t="shared" si="11"/>
        <v>0.37550040889347552</v>
      </c>
    </row>
    <row r="374" spans="2:18" x14ac:dyDescent="0.3">
      <c r="B374" s="41">
        <v>35</v>
      </c>
      <c r="C374" s="42">
        <v>1296</v>
      </c>
      <c r="D374" s="42">
        <v>5</v>
      </c>
      <c r="E374" s="42">
        <v>464</v>
      </c>
      <c r="F374" s="42">
        <v>3</v>
      </c>
      <c r="G374" s="42">
        <v>2</v>
      </c>
      <c r="H374" s="42">
        <v>3</v>
      </c>
      <c r="I374" s="42">
        <v>2</v>
      </c>
      <c r="J374" s="42">
        <v>1</v>
      </c>
      <c r="K374" s="42">
        <v>0</v>
      </c>
      <c r="L374" s="42">
        <v>13</v>
      </c>
      <c r="M374" s="42">
        <v>4</v>
      </c>
      <c r="N374" s="43">
        <v>3</v>
      </c>
      <c r="O374">
        <v>0</v>
      </c>
      <c r="P374">
        <v>1</v>
      </c>
      <c r="Q374">
        <f t="shared" si="10"/>
        <v>-1.7150774719069308</v>
      </c>
      <c r="R374" s="37">
        <f t="shared" si="11"/>
        <v>0.15250630349256181</v>
      </c>
    </row>
    <row r="375" spans="2:18" x14ac:dyDescent="0.3">
      <c r="B375" s="38">
        <v>23</v>
      </c>
      <c r="C375" s="39">
        <v>1309</v>
      </c>
      <c r="D375" s="39">
        <v>26</v>
      </c>
      <c r="E375" s="39">
        <v>465</v>
      </c>
      <c r="F375" s="39">
        <v>3</v>
      </c>
      <c r="G375" s="39">
        <v>2</v>
      </c>
      <c r="H375" s="39">
        <v>4</v>
      </c>
      <c r="I375" s="39">
        <v>4</v>
      </c>
      <c r="J375" s="39">
        <v>3</v>
      </c>
      <c r="K375" s="39">
        <v>0</v>
      </c>
      <c r="L375" s="39">
        <v>12</v>
      </c>
      <c r="M375" s="39">
        <v>3</v>
      </c>
      <c r="N375" s="40">
        <v>2</v>
      </c>
      <c r="O375">
        <v>0</v>
      </c>
      <c r="P375">
        <v>1</v>
      </c>
      <c r="Q375">
        <f t="shared" si="10"/>
        <v>-1.9413474463640017</v>
      </c>
      <c r="R375" s="37">
        <f t="shared" si="11"/>
        <v>0.1254999000753908</v>
      </c>
    </row>
    <row r="376" spans="2:18" x14ac:dyDescent="0.3">
      <c r="B376" s="41">
        <v>41</v>
      </c>
      <c r="C376" s="42">
        <v>483</v>
      </c>
      <c r="D376" s="42">
        <v>6</v>
      </c>
      <c r="E376" s="42">
        <v>466</v>
      </c>
      <c r="F376" s="42">
        <v>4</v>
      </c>
      <c r="G376" s="42">
        <v>2</v>
      </c>
      <c r="H376" s="42">
        <v>3</v>
      </c>
      <c r="I376" s="42">
        <v>2</v>
      </c>
      <c r="J376" s="42">
        <v>1</v>
      </c>
      <c r="K376" s="42">
        <v>1</v>
      </c>
      <c r="L376" s="42">
        <v>15</v>
      </c>
      <c r="M376" s="42">
        <v>4</v>
      </c>
      <c r="N376" s="43">
        <v>3</v>
      </c>
      <c r="O376">
        <v>0</v>
      </c>
      <c r="P376">
        <v>1</v>
      </c>
      <c r="Q376">
        <f t="shared" si="10"/>
        <v>-0.67431945512661029</v>
      </c>
      <c r="R376" s="37">
        <f t="shared" si="11"/>
        <v>0.33753031828590341</v>
      </c>
    </row>
    <row r="377" spans="2:18" x14ac:dyDescent="0.3">
      <c r="B377" s="38">
        <v>47</v>
      </c>
      <c r="C377" s="39">
        <v>803.12121212121212</v>
      </c>
      <c r="D377" s="39">
        <v>4</v>
      </c>
      <c r="E377" s="39">
        <v>467</v>
      </c>
      <c r="F377" s="39">
        <v>2</v>
      </c>
      <c r="G377" s="39">
        <v>2</v>
      </c>
      <c r="H377" s="39">
        <v>9</v>
      </c>
      <c r="I377" s="39">
        <v>3</v>
      </c>
      <c r="J377" s="39">
        <v>1</v>
      </c>
      <c r="K377" s="39">
        <v>0</v>
      </c>
      <c r="L377" s="39">
        <v>19</v>
      </c>
      <c r="M377" s="39">
        <v>1</v>
      </c>
      <c r="N377" s="40">
        <v>3</v>
      </c>
      <c r="O377">
        <v>0</v>
      </c>
      <c r="P377">
        <v>1</v>
      </c>
      <c r="Q377">
        <f t="shared" si="10"/>
        <v>-1.1470500400173154</v>
      </c>
      <c r="R377" s="37">
        <f t="shared" si="11"/>
        <v>0.24102831770764629</v>
      </c>
    </row>
    <row r="378" spans="2:18" x14ac:dyDescent="0.3">
      <c r="B378" s="41">
        <v>42</v>
      </c>
      <c r="C378" s="42">
        <v>810</v>
      </c>
      <c r="D378" s="42">
        <v>23</v>
      </c>
      <c r="E378" s="42">
        <v>468</v>
      </c>
      <c r="F378" s="42">
        <v>1</v>
      </c>
      <c r="G378" s="42">
        <v>1</v>
      </c>
      <c r="H378" s="42">
        <v>1</v>
      </c>
      <c r="I378" s="42">
        <v>4</v>
      </c>
      <c r="J378" s="42">
        <v>1</v>
      </c>
      <c r="K378" s="42">
        <v>0</v>
      </c>
      <c r="L378" s="42">
        <v>14</v>
      </c>
      <c r="M378" s="42">
        <v>2</v>
      </c>
      <c r="N378" s="43">
        <v>3</v>
      </c>
      <c r="O378">
        <v>0</v>
      </c>
      <c r="P378">
        <v>1</v>
      </c>
      <c r="Q378">
        <f t="shared" si="10"/>
        <v>-1.7880506082822252</v>
      </c>
      <c r="R378" s="37">
        <f t="shared" si="11"/>
        <v>0.14331189093033142</v>
      </c>
    </row>
    <row r="379" spans="2:18" x14ac:dyDescent="0.3">
      <c r="B379" s="38">
        <v>29</v>
      </c>
      <c r="C379" s="39">
        <v>746</v>
      </c>
      <c r="D379" s="39">
        <v>2</v>
      </c>
      <c r="E379" s="39">
        <v>469</v>
      </c>
      <c r="F379" s="39">
        <v>4</v>
      </c>
      <c r="G379" s="39">
        <v>2</v>
      </c>
      <c r="H379" s="39">
        <v>8</v>
      </c>
      <c r="I379" s="39">
        <v>3</v>
      </c>
      <c r="J379" s="39">
        <v>2</v>
      </c>
      <c r="K379" s="39">
        <v>0</v>
      </c>
      <c r="L379" s="39">
        <v>14</v>
      </c>
      <c r="M379" s="39">
        <v>1</v>
      </c>
      <c r="N379" s="40">
        <v>2</v>
      </c>
      <c r="O379">
        <v>0</v>
      </c>
      <c r="P379">
        <v>1</v>
      </c>
      <c r="Q379">
        <f t="shared" si="10"/>
        <v>-1.4606089078231261</v>
      </c>
      <c r="R379" s="37">
        <f t="shared" si="11"/>
        <v>0.18837421201593024</v>
      </c>
    </row>
    <row r="380" spans="2:18" x14ac:dyDescent="0.3">
      <c r="B380" s="41">
        <v>42</v>
      </c>
      <c r="C380" s="42">
        <v>544</v>
      </c>
      <c r="D380" s="42">
        <v>2</v>
      </c>
      <c r="E380" s="42">
        <v>470</v>
      </c>
      <c r="F380" s="42">
        <v>3</v>
      </c>
      <c r="G380" s="42">
        <v>2</v>
      </c>
      <c r="H380" s="42">
        <v>2</v>
      </c>
      <c r="I380" s="42">
        <v>3</v>
      </c>
      <c r="J380" s="42">
        <v>3</v>
      </c>
      <c r="K380" s="42">
        <v>1</v>
      </c>
      <c r="L380" s="42">
        <v>11</v>
      </c>
      <c r="M380" s="42">
        <v>3</v>
      </c>
      <c r="N380" s="43">
        <v>3</v>
      </c>
      <c r="O380">
        <v>0</v>
      </c>
      <c r="P380">
        <v>1</v>
      </c>
      <c r="Q380">
        <f t="shared" si="10"/>
        <v>-2.169408231779419</v>
      </c>
      <c r="R380" s="37">
        <f t="shared" si="11"/>
        <v>0.10253147442196567</v>
      </c>
    </row>
    <row r="381" spans="2:18" x14ac:dyDescent="0.3">
      <c r="B381" s="38">
        <v>32</v>
      </c>
      <c r="C381" s="39">
        <v>1062</v>
      </c>
      <c r="D381" s="39">
        <v>2</v>
      </c>
      <c r="E381" s="39">
        <v>471</v>
      </c>
      <c r="F381" s="39">
        <v>3</v>
      </c>
      <c r="G381" s="39">
        <v>1</v>
      </c>
      <c r="H381" s="39">
        <v>5</v>
      </c>
      <c r="I381" s="39">
        <v>2</v>
      </c>
      <c r="J381" s="39">
        <v>2</v>
      </c>
      <c r="K381" s="39">
        <v>0</v>
      </c>
      <c r="L381" s="39">
        <v>13</v>
      </c>
      <c r="M381" s="39">
        <v>3</v>
      </c>
      <c r="N381" s="40">
        <v>3</v>
      </c>
      <c r="O381">
        <v>0</v>
      </c>
      <c r="P381">
        <v>1</v>
      </c>
      <c r="Q381">
        <f t="shared" si="10"/>
        <v>-2.2453594638464751</v>
      </c>
      <c r="R381" s="37">
        <f t="shared" si="11"/>
        <v>9.5750500351690054E-2</v>
      </c>
    </row>
    <row r="382" spans="2:18" x14ac:dyDescent="0.3">
      <c r="B382" s="41">
        <v>48</v>
      </c>
      <c r="C382" s="42">
        <v>530</v>
      </c>
      <c r="D382" s="42">
        <v>29</v>
      </c>
      <c r="E382" s="42">
        <v>473</v>
      </c>
      <c r="F382" s="42">
        <v>1</v>
      </c>
      <c r="G382" s="42">
        <v>1</v>
      </c>
      <c r="H382" s="42">
        <v>6</v>
      </c>
      <c r="I382" s="42">
        <v>3</v>
      </c>
      <c r="J382" s="42">
        <v>2</v>
      </c>
      <c r="K382" s="42">
        <v>0</v>
      </c>
      <c r="L382" s="42">
        <v>21</v>
      </c>
      <c r="M382" s="42">
        <v>2</v>
      </c>
      <c r="N382" s="43">
        <v>1</v>
      </c>
      <c r="O382">
        <v>0</v>
      </c>
      <c r="P382">
        <v>1</v>
      </c>
      <c r="Q382">
        <f t="shared" si="10"/>
        <v>-1.0574572372483777</v>
      </c>
      <c r="R382" s="37">
        <f t="shared" si="11"/>
        <v>0.25779567975243867</v>
      </c>
    </row>
    <row r="383" spans="2:18" x14ac:dyDescent="0.3">
      <c r="B383" s="38">
        <v>37</v>
      </c>
      <c r="C383" s="39">
        <v>1319</v>
      </c>
      <c r="D383" s="39">
        <v>6</v>
      </c>
      <c r="E383" s="39">
        <v>474</v>
      </c>
      <c r="F383" s="39">
        <v>3</v>
      </c>
      <c r="G383" s="39">
        <v>2</v>
      </c>
      <c r="H383" s="39">
        <v>4</v>
      </c>
      <c r="I383" s="39">
        <v>1</v>
      </c>
      <c r="J383" s="39">
        <v>3</v>
      </c>
      <c r="K383" s="39">
        <v>1</v>
      </c>
      <c r="L383" s="39">
        <v>15.375527426160337</v>
      </c>
      <c r="M383" s="39">
        <v>1</v>
      </c>
      <c r="N383" s="40">
        <v>3</v>
      </c>
      <c r="O383">
        <v>0</v>
      </c>
      <c r="P383">
        <v>1</v>
      </c>
      <c r="Q383">
        <f t="shared" si="10"/>
        <v>-0.5110947714127847</v>
      </c>
      <c r="R383" s="37">
        <f t="shared" si="11"/>
        <v>0.37493692064287104</v>
      </c>
    </row>
    <row r="384" spans="2:18" x14ac:dyDescent="0.3">
      <c r="B384" s="41">
        <v>30</v>
      </c>
      <c r="C384" s="42">
        <v>641</v>
      </c>
      <c r="D384" s="42">
        <v>25</v>
      </c>
      <c r="E384" s="42">
        <v>475</v>
      </c>
      <c r="F384" s="42">
        <v>4</v>
      </c>
      <c r="G384" s="42">
        <v>1</v>
      </c>
      <c r="H384" s="42">
        <v>8</v>
      </c>
      <c r="I384" s="42">
        <v>3</v>
      </c>
      <c r="J384" s="42">
        <v>2</v>
      </c>
      <c r="K384" s="42">
        <v>1</v>
      </c>
      <c r="L384" s="42">
        <v>14.945945945945946</v>
      </c>
      <c r="M384" s="42">
        <v>2</v>
      </c>
      <c r="N384" s="43">
        <v>4</v>
      </c>
      <c r="O384">
        <v>0</v>
      </c>
      <c r="P384">
        <v>1</v>
      </c>
      <c r="Q384">
        <f t="shared" si="10"/>
        <v>-0.2466706597194972</v>
      </c>
      <c r="R384" s="37">
        <f t="shared" si="11"/>
        <v>0.43864313214271472</v>
      </c>
    </row>
    <row r="385" spans="2:18" x14ac:dyDescent="0.3">
      <c r="B385" s="38">
        <v>26</v>
      </c>
      <c r="C385" s="39">
        <v>933</v>
      </c>
      <c r="D385" s="39">
        <v>1</v>
      </c>
      <c r="E385" s="39">
        <v>476</v>
      </c>
      <c r="F385" s="39">
        <v>3</v>
      </c>
      <c r="G385" s="39">
        <v>2</v>
      </c>
      <c r="H385" s="39">
        <v>8</v>
      </c>
      <c r="I385" s="39">
        <v>3</v>
      </c>
      <c r="J385" s="39">
        <v>2</v>
      </c>
      <c r="K385" s="39">
        <v>0</v>
      </c>
      <c r="L385" s="39">
        <v>14.945945945945946</v>
      </c>
      <c r="M385" s="39">
        <v>2</v>
      </c>
      <c r="N385" s="40">
        <v>3</v>
      </c>
      <c r="O385">
        <v>0</v>
      </c>
      <c r="P385">
        <v>1</v>
      </c>
      <c r="Q385">
        <f t="shared" si="10"/>
        <v>-1.4537107851625337</v>
      </c>
      <c r="R385" s="37">
        <f t="shared" si="11"/>
        <v>0.18943112942512169</v>
      </c>
    </row>
    <row r="386" spans="2:18" x14ac:dyDescent="0.3">
      <c r="B386" s="41">
        <v>42</v>
      </c>
      <c r="C386" s="42">
        <v>1332</v>
      </c>
      <c r="D386" s="42">
        <v>2</v>
      </c>
      <c r="E386" s="42">
        <v>477</v>
      </c>
      <c r="F386" s="42">
        <v>1</v>
      </c>
      <c r="G386" s="42">
        <v>2</v>
      </c>
      <c r="H386" s="42">
        <v>7</v>
      </c>
      <c r="I386" s="42">
        <v>4</v>
      </c>
      <c r="J386" s="42">
        <v>1</v>
      </c>
      <c r="K386" s="42">
        <v>0</v>
      </c>
      <c r="L386" s="42">
        <v>15.69811320754717</v>
      </c>
      <c r="M386" s="42">
        <v>2</v>
      </c>
      <c r="N386" s="43">
        <v>3</v>
      </c>
      <c r="O386">
        <v>0</v>
      </c>
      <c r="P386">
        <v>1</v>
      </c>
      <c r="Q386">
        <f t="shared" si="10"/>
        <v>-1.3602697884655446</v>
      </c>
      <c r="R386" s="37">
        <f t="shared" si="11"/>
        <v>0.20419645808836367</v>
      </c>
    </row>
    <row r="387" spans="2:18" x14ac:dyDescent="0.3">
      <c r="B387" s="38">
        <v>21</v>
      </c>
      <c r="C387" s="39">
        <v>756</v>
      </c>
      <c r="D387" s="39">
        <v>1</v>
      </c>
      <c r="E387" s="39">
        <v>478</v>
      </c>
      <c r="F387" s="39">
        <v>1</v>
      </c>
      <c r="G387" s="39">
        <v>1</v>
      </c>
      <c r="H387" s="39">
        <v>9</v>
      </c>
      <c r="I387" s="39">
        <v>2</v>
      </c>
      <c r="J387" s="39">
        <v>1</v>
      </c>
      <c r="K387" s="39">
        <v>1</v>
      </c>
      <c r="L387" s="39">
        <v>15.492537313432836</v>
      </c>
      <c r="M387" s="39">
        <v>3</v>
      </c>
      <c r="N387" s="40">
        <v>3</v>
      </c>
      <c r="O387">
        <v>1</v>
      </c>
      <c r="P387">
        <v>1</v>
      </c>
      <c r="Q387">
        <f t="shared" si="10"/>
        <v>1.8265583869508106</v>
      </c>
      <c r="R387" s="37">
        <f t="shared" si="11"/>
        <v>0.86135122209791271</v>
      </c>
    </row>
    <row r="388" spans="2:18" x14ac:dyDescent="0.3">
      <c r="B388" s="41">
        <v>36</v>
      </c>
      <c r="C388" s="42">
        <v>787.54826254826253</v>
      </c>
      <c r="D388" s="42">
        <v>1</v>
      </c>
      <c r="E388" s="42">
        <v>479</v>
      </c>
      <c r="F388" s="42">
        <v>4</v>
      </c>
      <c r="G388" s="42">
        <v>1</v>
      </c>
      <c r="H388" s="42">
        <v>8</v>
      </c>
      <c r="I388" s="42">
        <v>4</v>
      </c>
      <c r="J388" s="42">
        <v>1</v>
      </c>
      <c r="K388" s="42">
        <v>0</v>
      </c>
      <c r="L388" s="42">
        <v>14.945945945945946</v>
      </c>
      <c r="M388" s="42">
        <v>2</v>
      </c>
      <c r="N388" s="43">
        <v>3</v>
      </c>
      <c r="O388">
        <v>0</v>
      </c>
      <c r="P388">
        <v>1</v>
      </c>
      <c r="Q388">
        <f t="shared" si="10"/>
        <v>-2.3140407962631691</v>
      </c>
      <c r="R388" s="37">
        <f t="shared" si="11"/>
        <v>8.9966765016880432E-2</v>
      </c>
    </row>
    <row r="389" spans="2:18" x14ac:dyDescent="0.3">
      <c r="B389" s="38">
        <v>36</v>
      </c>
      <c r="C389" s="39">
        <v>787.54826254826253</v>
      </c>
      <c r="D389" s="39">
        <v>3</v>
      </c>
      <c r="E389" s="39">
        <v>481</v>
      </c>
      <c r="F389" s="39">
        <v>1</v>
      </c>
      <c r="G389" s="39">
        <v>2</v>
      </c>
      <c r="H389" s="39">
        <v>8</v>
      </c>
      <c r="I389" s="39">
        <v>4</v>
      </c>
      <c r="J389" s="39">
        <v>2</v>
      </c>
      <c r="K389" s="39">
        <v>0</v>
      </c>
      <c r="L389" s="39">
        <v>11</v>
      </c>
      <c r="M389" s="39">
        <v>1</v>
      </c>
      <c r="N389" s="40">
        <v>3</v>
      </c>
      <c r="O389">
        <v>0</v>
      </c>
      <c r="P389">
        <v>1</v>
      </c>
      <c r="Q389">
        <f t="shared" si="10"/>
        <v>-1.410124921068094</v>
      </c>
      <c r="R389" s="37">
        <f t="shared" si="11"/>
        <v>0.19621435378165175</v>
      </c>
    </row>
    <row r="390" spans="2:18" x14ac:dyDescent="0.3">
      <c r="B390" s="41">
        <v>57</v>
      </c>
      <c r="C390" s="42">
        <v>843.5826086956522</v>
      </c>
      <c r="D390" s="42">
        <v>1</v>
      </c>
      <c r="E390" s="42">
        <v>482</v>
      </c>
      <c r="F390" s="42">
        <v>4</v>
      </c>
      <c r="G390" s="42">
        <v>2</v>
      </c>
      <c r="H390" s="42">
        <v>7</v>
      </c>
      <c r="I390" s="42">
        <v>3</v>
      </c>
      <c r="J390" s="42">
        <v>2</v>
      </c>
      <c r="K390" s="42">
        <v>0</v>
      </c>
      <c r="L390" s="42">
        <v>11</v>
      </c>
      <c r="M390" s="42">
        <v>3</v>
      </c>
      <c r="N390" s="43">
        <v>3</v>
      </c>
      <c r="O390">
        <v>0</v>
      </c>
      <c r="P390">
        <v>1</v>
      </c>
      <c r="Q390">
        <f t="shared" si="10"/>
        <v>-3.7098825869091887</v>
      </c>
      <c r="R390" s="37">
        <f t="shared" si="11"/>
        <v>2.3895427851665013E-2</v>
      </c>
    </row>
    <row r="391" spans="2:18" x14ac:dyDescent="0.3">
      <c r="B391" s="38">
        <v>40</v>
      </c>
      <c r="C391" s="39">
        <v>1171</v>
      </c>
      <c r="D391" s="39">
        <v>10</v>
      </c>
      <c r="E391" s="39">
        <v>483</v>
      </c>
      <c r="F391" s="39">
        <v>4</v>
      </c>
      <c r="G391" s="39">
        <v>1</v>
      </c>
      <c r="H391" s="39">
        <v>5</v>
      </c>
      <c r="I391" s="39">
        <v>3</v>
      </c>
      <c r="J391" s="39">
        <v>2</v>
      </c>
      <c r="K391" s="39">
        <v>1</v>
      </c>
      <c r="L391" s="39">
        <v>13</v>
      </c>
      <c r="M391" s="39">
        <v>3</v>
      </c>
      <c r="N391" s="40">
        <v>3</v>
      </c>
      <c r="O391">
        <v>0</v>
      </c>
      <c r="P391">
        <v>1</v>
      </c>
      <c r="Q391">
        <f t="shared" si="10"/>
        <v>-1.4507398288951987</v>
      </c>
      <c r="R391" s="37">
        <f t="shared" si="11"/>
        <v>0.18988773174262644</v>
      </c>
    </row>
    <row r="392" spans="2:18" x14ac:dyDescent="0.3">
      <c r="B392" s="41">
        <v>21</v>
      </c>
      <c r="C392" s="42">
        <v>895</v>
      </c>
      <c r="D392" s="42">
        <v>9</v>
      </c>
      <c r="E392" s="42">
        <v>484</v>
      </c>
      <c r="F392" s="42">
        <v>1</v>
      </c>
      <c r="G392" s="42">
        <v>2</v>
      </c>
      <c r="H392" s="42">
        <v>9</v>
      </c>
      <c r="I392" s="42">
        <v>4</v>
      </c>
      <c r="J392" s="42">
        <v>1</v>
      </c>
      <c r="K392" s="42">
        <v>0</v>
      </c>
      <c r="L392" s="42">
        <v>24</v>
      </c>
      <c r="M392" s="42">
        <v>3</v>
      </c>
      <c r="N392" s="43">
        <v>2</v>
      </c>
      <c r="O392">
        <v>0</v>
      </c>
      <c r="P392">
        <v>1</v>
      </c>
      <c r="Q392">
        <f t="shared" si="10"/>
        <v>0.31803947071463545</v>
      </c>
      <c r="R392" s="37">
        <f t="shared" si="11"/>
        <v>0.57884638197420968</v>
      </c>
    </row>
    <row r="393" spans="2:18" x14ac:dyDescent="0.3">
      <c r="B393" s="38">
        <v>33</v>
      </c>
      <c r="C393" s="39">
        <v>350</v>
      </c>
      <c r="D393" s="39">
        <v>5</v>
      </c>
      <c r="E393" s="39">
        <v>485</v>
      </c>
      <c r="F393" s="39">
        <v>4</v>
      </c>
      <c r="G393" s="39">
        <v>1</v>
      </c>
      <c r="H393" s="39">
        <v>9</v>
      </c>
      <c r="I393" s="39">
        <v>3</v>
      </c>
      <c r="J393" s="39">
        <v>1</v>
      </c>
      <c r="K393" s="39">
        <v>1</v>
      </c>
      <c r="L393" s="39">
        <v>13</v>
      </c>
      <c r="M393" s="39">
        <v>2</v>
      </c>
      <c r="N393" s="40">
        <v>3</v>
      </c>
      <c r="O393">
        <v>1</v>
      </c>
      <c r="P393">
        <v>1</v>
      </c>
      <c r="Q393">
        <f t="shared" si="10"/>
        <v>0.10228244299360556</v>
      </c>
      <c r="R393" s="37">
        <f t="shared" si="11"/>
        <v>0.52554834137806872</v>
      </c>
    </row>
    <row r="394" spans="2:18" x14ac:dyDescent="0.3">
      <c r="B394" s="41">
        <v>37</v>
      </c>
      <c r="C394" s="42">
        <v>921</v>
      </c>
      <c r="D394" s="42">
        <v>10</v>
      </c>
      <c r="E394" s="42">
        <v>486</v>
      </c>
      <c r="F394" s="42">
        <v>3</v>
      </c>
      <c r="G394" s="42">
        <v>1</v>
      </c>
      <c r="H394" s="42">
        <v>5</v>
      </c>
      <c r="I394" s="42">
        <v>1</v>
      </c>
      <c r="J394" s="42">
        <v>2</v>
      </c>
      <c r="K394" s="42">
        <v>0</v>
      </c>
      <c r="L394" s="42">
        <v>20</v>
      </c>
      <c r="M394" s="42">
        <v>2</v>
      </c>
      <c r="N394" s="43">
        <v>3</v>
      </c>
      <c r="O394">
        <v>0</v>
      </c>
      <c r="P394">
        <v>1</v>
      </c>
      <c r="Q394">
        <f t="shared" si="10"/>
        <v>-1.7514140599140018</v>
      </c>
      <c r="R394" s="37">
        <f t="shared" si="11"/>
        <v>0.14786893249968208</v>
      </c>
    </row>
    <row r="395" spans="2:18" x14ac:dyDescent="0.3">
      <c r="B395" s="38">
        <v>46</v>
      </c>
      <c r="C395" s="39">
        <v>1144</v>
      </c>
      <c r="D395" s="39">
        <v>7</v>
      </c>
      <c r="E395" s="39">
        <v>487</v>
      </c>
      <c r="F395" s="39">
        <v>3</v>
      </c>
      <c r="G395" s="39">
        <v>1</v>
      </c>
      <c r="H395" s="39">
        <v>3</v>
      </c>
      <c r="I395" s="39">
        <v>3</v>
      </c>
      <c r="J395" s="39">
        <v>2</v>
      </c>
      <c r="K395" s="39">
        <v>0</v>
      </c>
      <c r="L395" s="39">
        <v>14</v>
      </c>
      <c r="M395" s="39">
        <v>3</v>
      </c>
      <c r="N395" s="40">
        <v>4</v>
      </c>
      <c r="O395">
        <v>0</v>
      </c>
      <c r="P395">
        <v>1</v>
      </c>
      <c r="Q395">
        <f t="shared" si="10"/>
        <v>-3.7181266610859747</v>
      </c>
      <c r="R395" s="37">
        <f t="shared" si="11"/>
        <v>2.3703892337649038E-2</v>
      </c>
    </row>
    <row r="396" spans="2:18" x14ac:dyDescent="0.3">
      <c r="B396" s="41">
        <v>41</v>
      </c>
      <c r="C396" s="42">
        <v>143</v>
      </c>
      <c r="D396" s="42">
        <v>4</v>
      </c>
      <c r="E396" s="42">
        <v>488</v>
      </c>
      <c r="F396" s="42">
        <v>1</v>
      </c>
      <c r="G396" s="42">
        <v>2</v>
      </c>
      <c r="H396" s="42">
        <v>8</v>
      </c>
      <c r="I396" s="42">
        <v>2</v>
      </c>
      <c r="J396" s="42">
        <v>1</v>
      </c>
      <c r="K396" s="42">
        <v>0</v>
      </c>
      <c r="L396" s="42">
        <v>18</v>
      </c>
      <c r="M396" s="42">
        <v>3</v>
      </c>
      <c r="N396" s="43">
        <v>3</v>
      </c>
      <c r="O396">
        <v>1</v>
      </c>
      <c r="P396">
        <v>1</v>
      </c>
      <c r="Q396">
        <f t="shared" si="10"/>
        <v>-0.59608622677529999</v>
      </c>
      <c r="R396" s="37">
        <f t="shared" si="11"/>
        <v>0.35523961299799028</v>
      </c>
    </row>
    <row r="397" spans="2:18" x14ac:dyDescent="0.3">
      <c r="B397" s="38">
        <v>50</v>
      </c>
      <c r="C397" s="39">
        <v>1046</v>
      </c>
      <c r="D397" s="39">
        <v>10</v>
      </c>
      <c r="E397" s="39">
        <v>491</v>
      </c>
      <c r="F397" s="39">
        <v>4</v>
      </c>
      <c r="G397" s="39">
        <v>2</v>
      </c>
      <c r="H397" s="39">
        <v>7</v>
      </c>
      <c r="I397" s="39">
        <v>4</v>
      </c>
      <c r="J397" s="39">
        <v>1</v>
      </c>
      <c r="K397" s="39">
        <v>0</v>
      </c>
      <c r="L397" s="39">
        <v>15</v>
      </c>
      <c r="M397" s="39">
        <v>4</v>
      </c>
      <c r="N397" s="40">
        <v>3</v>
      </c>
      <c r="O397">
        <v>0</v>
      </c>
      <c r="P397">
        <v>1</v>
      </c>
      <c r="Q397">
        <f t="shared" si="10"/>
        <v>-2.9107594191724906</v>
      </c>
      <c r="R397" s="37">
        <f t="shared" si="11"/>
        <v>5.1624242263529525E-2</v>
      </c>
    </row>
    <row r="398" spans="2:18" x14ac:dyDescent="0.3">
      <c r="B398" s="41">
        <v>40</v>
      </c>
      <c r="C398" s="42">
        <v>575</v>
      </c>
      <c r="D398" s="42">
        <v>22</v>
      </c>
      <c r="E398" s="42">
        <v>492</v>
      </c>
      <c r="F398" s="42">
        <v>3</v>
      </c>
      <c r="G398" s="42">
        <v>2</v>
      </c>
      <c r="H398" s="42">
        <v>8</v>
      </c>
      <c r="I398" s="42">
        <v>3</v>
      </c>
      <c r="J398" s="42">
        <v>2</v>
      </c>
      <c r="K398" s="42">
        <v>1</v>
      </c>
      <c r="L398" s="42">
        <v>12</v>
      </c>
      <c r="M398" s="42">
        <v>1</v>
      </c>
      <c r="N398" s="43">
        <v>3</v>
      </c>
      <c r="O398">
        <v>1</v>
      </c>
      <c r="P398">
        <v>1</v>
      </c>
      <c r="Q398">
        <f t="shared" si="10"/>
        <v>0.27575400107567472</v>
      </c>
      <c r="R398" s="37">
        <f t="shared" si="11"/>
        <v>0.56850495481930352</v>
      </c>
    </row>
    <row r="399" spans="2:18" x14ac:dyDescent="0.3">
      <c r="B399" s="38">
        <v>31</v>
      </c>
      <c r="C399" s="39">
        <v>408</v>
      </c>
      <c r="D399" s="39">
        <v>9</v>
      </c>
      <c r="E399" s="39">
        <v>493</v>
      </c>
      <c r="F399" s="39">
        <v>3</v>
      </c>
      <c r="G399" s="39">
        <v>2</v>
      </c>
      <c r="H399" s="39">
        <v>4</v>
      </c>
      <c r="I399" s="39">
        <v>2</v>
      </c>
      <c r="J399" s="39">
        <v>1</v>
      </c>
      <c r="K399" s="39">
        <v>1</v>
      </c>
      <c r="L399" s="39">
        <v>16</v>
      </c>
      <c r="M399" s="39">
        <v>4</v>
      </c>
      <c r="N399" s="40">
        <v>3</v>
      </c>
      <c r="O399">
        <v>0</v>
      </c>
      <c r="P399">
        <v>1</v>
      </c>
      <c r="Q399">
        <f t="shared" si="10"/>
        <v>0.40393453079199659</v>
      </c>
      <c r="R399" s="37">
        <f t="shared" si="11"/>
        <v>0.59963260528324136</v>
      </c>
    </row>
    <row r="400" spans="2:18" x14ac:dyDescent="0.3">
      <c r="B400" s="41">
        <v>21</v>
      </c>
      <c r="C400" s="42">
        <v>156</v>
      </c>
      <c r="D400" s="42">
        <v>12</v>
      </c>
      <c r="E400" s="42">
        <v>494</v>
      </c>
      <c r="F400" s="42">
        <v>3</v>
      </c>
      <c r="G400" s="42">
        <v>1</v>
      </c>
      <c r="H400" s="42">
        <v>9</v>
      </c>
      <c r="I400" s="42">
        <v>2</v>
      </c>
      <c r="J400" s="42">
        <v>1</v>
      </c>
      <c r="K400" s="42">
        <v>0</v>
      </c>
      <c r="L400" s="42">
        <v>15</v>
      </c>
      <c r="M400" s="42">
        <v>4</v>
      </c>
      <c r="N400" s="43">
        <v>3</v>
      </c>
      <c r="O400">
        <v>1</v>
      </c>
      <c r="P400">
        <v>1</v>
      </c>
      <c r="Q400">
        <f t="shared" si="10"/>
        <v>-0.3729943016630739</v>
      </c>
      <c r="R400" s="37">
        <f t="shared" si="11"/>
        <v>0.40781769134911888</v>
      </c>
    </row>
    <row r="401" spans="2:18" x14ac:dyDescent="0.3">
      <c r="B401" s="38">
        <v>29</v>
      </c>
      <c r="C401" s="39">
        <v>1283</v>
      </c>
      <c r="D401" s="39">
        <v>23</v>
      </c>
      <c r="E401" s="39">
        <v>495</v>
      </c>
      <c r="F401" s="39">
        <v>4</v>
      </c>
      <c r="G401" s="39">
        <v>2</v>
      </c>
      <c r="H401" s="39">
        <v>4</v>
      </c>
      <c r="I401" s="39">
        <v>4</v>
      </c>
      <c r="J401" s="39">
        <v>1</v>
      </c>
      <c r="K401" s="39">
        <v>0</v>
      </c>
      <c r="L401" s="39">
        <v>16</v>
      </c>
      <c r="M401" s="39">
        <v>4</v>
      </c>
      <c r="N401" s="40">
        <v>3</v>
      </c>
      <c r="O401">
        <v>0</v>
      </c>
      <c r="P401">
        <v>1</v>
      </c>
      <c r="Q401">
        <f t="shared" si="10"/>
        <v>-1.7884270572637724</v>
      </c>
      <c r="R401" s="37">
        <f t="shared" si="11"/>
        <v>0.14326567914197064</v>
      </c>
    </row>
    <row r="402" spans="2:18" x14ac:dyDescent="0.3">
      <c r="B402" s="41">
        <v>35</v>
      </c>
      <c r="C402" s="42">
        <v>755</v>
      </c>
      <c r="D402" s="42">
        <v>9</v>
      </c>
      <c r="E402" s="42">
        <v>496</v>
      </c>
      <c r="F402" s="42">
        <v>3</v>
      </c>
      <c r="G402" s="42">
        <v>2</v>
      </c>
      <c r="H402" s="42">
        <v>7</v>
      </c>
      <c r="I402" s="42">
        <v>2</v>
      </c>
      <c r="J402" s="42">
        <v>1</v>
      </c>
      <c r="K402" s="42">
        <v>0</v>
      </c>
      <c r="L402" s="42">
        <v>19</v>
      </c>
      <c r="M402" s="42">
        <v>3</v>
      </c>
      <c r="N402" s="43">
        <v>3</v>
      </c>
      <c r="O402">
        <v>0</v>
      </c>
      <c r="P402">
        <v>1</v>
      </c>
      <c r="Q402">
        <f t="shared" si="10"/>
        <v>-0.94355302910184546</v>
      </c>
      <c r="R402" s="37">
        <f t="shared" si="11"/>
        <v>0.28018320628343407</v>
      </c>
    </row>
    <row r="403" spans="2:18" x14ac:dyDescent="0.3">
      <c r="B403" s="38">
        <v>27</v>
      </c>
      <c r="C403" s="39">
        <v>1469</v>
      </c>
      <c r="D403" s="39">
        <v>1</v>
      </c>
      <c r="E403" s="39">
        <v>497</v>
      </c>
      <c r="F403" s="39">
        <v>4</v>
      </c>
      <c r="G403" s="39">
        <v>2</v>
      </c>
      <c r="H403" s="39">
        <v>5</v>
      </c>
      <c r="I403" s="39">
        <v>2</v>
      </c>
      <c r="J403" s="39">
        <v>3</v>
      </c>
      <c r="K403" s="39">
        <v>0</v>
      </c>
      <c r="L403" s="39">
        <v>11</v>
      </c>
      <c r="M403" s="39">
        <v>2</v>
      </c>
      <c r="N403" s="40">
        <v>3</v>
      </c>
      <c r="O403">
        <v>0</v>
      </c>
      <c r="P403">
        <v>1</v>
      </c>
      <c r="Q403">
        <f t="shared" si="10"/>
        <v>-2.5471142944632104</v>
      </c>
      <c r="R403" s="37">
        <f t="shared" si="11"/>
        <v>7.2620588986850185E-2</v>
      </c>
    </row>
    <row r="404" spans="2:18" x14ac:dyDescent="0.3">
      <c r="B404" s="41">
        <v>28</v>
      </c>
      <c r="C404" s="42">
        <v>304</v>
      </c>
      <c r="D404" s="42">
        <v>9</v>
      </c>
      <c r="E404" s="42">
        <v>498</v>
      </c>
      <c r="F404" s="42">
        <v>2</v>
      </c>
      <c r="G404" s="42">
        <v>2</v>
      </c>
      <c r="H404" s="42">
        <v>8</v>
      </c>
      <c r="I404" s="42">
        <v>4</v>
      </c>
      <c r="J404" s="42">
        <v>1</v>
      </c>
      <c r="K404" s="42">
        <v>0</v>
      </c>
      <c r="L404" s="42">
        <v>14.945945945945946</v>
      </c>
      <c r="M404" s="42">
        <v>4</v>
      </c>
      <c r="N404" s="43">
        <v>3</v>
      </c>
      <c r="O404">
        <v>0</v>
      </c>
      <c r="P404">
        <v>1</v>
      </c>
      <c r="Q404">
        <f t="shared" si="10"/>
        <v>-0.97888752101733045</v>
      </c>
      <c r="R404" s="37">
        <f t="shared" si="11"/>
        <v>0.27311257956767904</v>
      </c>
    </row>
    <row r="405" spans="2:18" x14ac:dyDescent="0.3">
      <c r="B405" s="38">
        <v>49</v>
      </c>
      <c r="C405" s="39">
        <v>1261</v>
      </c>
      <c r="D405" s="39">
        <v>7</v>
      </c>
      <c r="E405" s="39">
        <v>499</v>
      </c>
      <c r="F405" s="39">
        <v>2</v>
      </c>
      <c r="G405" s="39">
        <v>2</v>
      </c>
      <c r="H405" s="39">
        <v>7</v>
      </c>
      <c r="I405" s="39">
        <v>3</v>
      </c>
      <c r="J405" s="39">
        <v>1</v>
      </c>
      <c r="K405" s="39">
        <v>0</v>
      </c>
      <c r="L405" s="39">
        <v>15.69811320754717</v>
      </c>
      <c r="M405" s="39">
        <v>3</v>
      </c>
      <c r="N405" s="40">
        <v>3</v>
      </c>
      <c r="O405">
        <v>0</v>
      </c>
      <c r="P405">
        <v>1</v>
      </c>
      <c r="Q405">
        <f t="shared" si="10"/>
        <v>-1.7408703166977202</v>
      </c>
      <c r="R405" s="37">
        <f t="shared" si="11"/>
        <v>0.14920242187432228</v>
      </c>
    </row>
    <row r="406" spans="2:18" x14ac:dyDescent="0.3">
      <c r="B406" s="41">
        <v>51</v>
      </c>
      <c r="C406" s="42">
        <v>1178</v>
      </c>
      <c r="D406" s="42">
        <v>14</v>
      </c>
      <c r="E406" s="42">
        <v>500</v>
      </c>
      <c r="F406" s="42">
        <v>3</v>
      </c>
      <c r="G406" s="42">
        <v>1</v>
      </c>
      <c r="H406" s="42">
        <v>8</v>
      </c>
      <c r="I406" s="42">
        <v>4</v>
      </c>
      <c r="J406" s="42">
        <v>2</v>
      </c>
      <c r="K406" s="42">
        <v>0</v>
      </c>
      <c r="L406" s="42">
        <v>14.945945945945946</v>
      </c>
      <c r="M406" s="42">
        <v>3</v>
      </c>
      <c r="N406" s="43">
        <v>2</v>
      </c>
      <c r="O406">
        <v>0</v>
      </c>
      <c r="P406">
        <v>1</v>
      </c>
      <c r="Q406">
        <f t="shared" si="10"/>
        <v>-2.9219492889694743</v>
      </c>
      <c r="R406" s="37">
        <f t="shared" si="11"/>
        <v>5.1079136046311972E-2</v>
      </c>
    </row>
    <row r="407" spans="2:18" x14ac:dyDescent="0.3">
      <c r="B407" s="38">
        <v>36</v>
      </c>
      <c r="C407" s="39">
        <v>329</v>
      </c>
      <c r="D407" s="39">
        <v>2</v>
      </c>
      <c r="E407" s="39">
        <v>501</v>
      </c>
      <c r="F407" s="39">
        <v>4</v>
      </c>
      <c r="G407" s="39">
        <v>1</v>
      </c>
      <c r="H407" s="39">
        <v>4</v>
      </c>
      <c r="I407" s="39">
        <v>3</v>
      </c>
      <c r="J407" s="39">
        <v>2</v>
      </c>
      <c r="K407" s="39">
        <v>0</v>
      </c>
      <c r="L407" s="39">
        <v>15.375527426160337</v>
      </c>
      <c r="M407" s="39">
        <v>2</v>
      </c>
      <c r="N407" s="40">
        <v>3</v>
      </c>
      <c r="O407">
        <v>0</v>
      </c>
      <c r="P407">
        <v>1</v>
      </c>
      <c r="Q407">
        <f t="shared" si="10"/>
        <v>-3.1019586816045304</v>
      </c>
      <c r="R407" s="37">
        <f t="shared" si="11"/>
        <v>4.3026533509376665E-2</v>
      </c>
    </row>
    <row r="408" spans="2:18" x14ac:dyDescent="0.3">
      <c r="B408" s="41">
        <v>34</v>
      </c>
      <c r="C408" s="42">
        <v>1362</v>
      </c>
      <c r="D408" s="42">
        <v>19</v>
      </c>
      <c r="E408" s="42">
        <v>502</v>
      </c>
      <c r="F408" s="42">
        <v>1</v>
      </c>
      <c r="G408" s="42">
        <v>2</v>
      </c>
      <c r="H408" s="42">
        <v>8</v>
      </c>
      <c r="I408" s="42">
        <v>4</v>
      </c>
      <c r="J408" s="42">
        <v>1</v>
      </c>
      <c r="K408" s="42">
        <v>1</v>
      </c>
      <c r="L408" s="42">
        <v>14.945945945945946</v>
      </c>
      <c r="M408" s="42">
        <v>2</v>
      </c>
      <c r="N408" s="43">
        <v>2</v>
      </c>
      <c r="O408">
        <v>1</v>
      </c>
      <c r="P408">
        <v>1</v>
      </c>
      <c r="Q408">
        <f t="shared" si="10"/>
        <v>1.6515683509080301</v>
      </c>
      <c r="R408" s="37">
        <f t="shared" si="11"/>
        <v>0.83910290488366646</v>
      </c>
    </row>
    <row r="409" spans="2:18" x14ac:dyDescent="0.3">
      <c r="B409" s="38">
        <v>55</v>
      </c>
      <c r="C409" s="39">
        <v>1311</v>
      </c>
      <c r="D409" s="39">
        <v>2</v>
      </c>
      <c r="E409" s="39">
        <v>505</v>
      </c>
      <c r="F409" s="39">
        <v>3</v>
      </c>
      <c r="G409" s="39">
        <v>1</v>
      </c>
      <c r="H409" s="39">
        <v>6</v>
      </c>
      <c r="I409" s="39">
        <v>4</v>
      </c>
      <c r="J409" s="39">
        <v>1</v>
      </c>
      <c r="K409" s="39">
        <v>1</v>
      </c>
      <c r="L409" s="39">
        <v>13</v>
      </c>
      <c r="M409" s="39">
        <v>3</v>
      </c>
      <c r="N409" s="40">
        <v>3</v>
      </c>
      <c r="O409">
        <v>0</v>
      </c>
      <c r="P409">
        <v>1</v>
      </c>
      <c r="Q409">
        <f t="shared" si="10"/>
        <v>-1.6749092059891466</v>
      </c>
      <c r="R409" s="37">
        <f t="shared" si="11"/>
        <v>0.1577707512742956</v>
      </c>
    </row>
    <row r="410" spans="2:18" x14ac:dyDescent="0.3">
      <c r="B410" s="41">
        <v>24</v>
      </c>
      <c r="C410" s="42">
        <v>1371</v>
      </c>
      <c r="D410" s="42">
        <v>10</v>
      </c>
      <c r="E410" s="42">
        <v>507</v>
      </c>
      <c r="F410" s="42">
        <v>4</v>
      </c>
      <c r="G410" s="42">
        <v>1</v>
      </c>
      <c r="H410" s="42">
        <v>8</v>
      </c>
      <c r="I410" s="42">
        <v>3</v>
      </c>
      <c r="J410" s="42">
        <v>3</v>
      </c>
      <c r="K410" s="42">
        <v>1</v>
      </c>
      <c r="L410" s="42">
        <v>12</v>
      </c>
      <c r="M410" s="42">
        <v>4</v>
      </c>
      <c r="N410" s="43">
        <v>4</v>
      </c>
      <c r="O410">
        <v>0</v>
      </c>
      <c r="P410">
        <v>1</v>
      </c>
      <c r="Q410">
        <f t="shared" si="10"/>
        <v>-1.3976758644164735</v>
      </c>
      <c r="R410" s="37">
        <f t="shared" si="11"/>
        <v>0.19818517569197708</v>
      </c>
    </row>
    <row r="411" spans="2:18" x14ac:dyDescent="0.3">
      <c r="B411" s="38">
        <v>30</v>
      </c>
      <c r="C411" s="39">
        <v>202</v>
      </c>
      <c r="D411" s="39">
        <v>2</v>
      </c>
      <c r="E411" s="39">
        <v>508</v>
      </c>
      <c r="F411" s="39">
        <v>3</v>
      </c>
      <c r="G411" s="39">
        <v>2</v>
      </c>
      <c r="H411" s="39">
        <v>9</v>
      </c>
      <c r="I411" s="39">
        <v>2</v>
      </c>
      <c r="J411" s="39">
        <v>2</v>
      </c>
      <c r="K411" s="39">
        <v>0</v>
      </c>
      <c r="L411" s="39">
        <v>18</v>
      </c>
      <c r="M411" s="39">
        <v>1</v>
      </c>
      <c r="N411" s="40">
        <v>3</v>
      </c>
      <c r="O411">
        <v>0</v>
      </c>
      <c r="P411">
        <v>1</v>
      </c>
      <c r="Q411">
        <f t="shared" si="10"/>
        <v>-0.99448671294626179</v>
      </c>
      <c r="R411" s="37">
        <f t="shared" si="11"/>
        <v>0.2700267792759522</v>
      </c>
    </row>
    <row r="412" spans="2:18" x14ac:dyDescent="0.3">
      <c r="B412" s="41">
        <v>26</v>
      </c>
      <c r="C412" s="42">
        <v>575</v>
      </c>
      <c r="D412" s="42">
        <v>3</v>
      </c>
      <c r="E412" s="42">
        <v>510</v>
      </c>
      <c r="F412" s="42">
        <v>3</v>
      </c>
      <c r="G412" s="42">
        <v>2</v>
      </c>
      <c r="H412" s="42">
        <v>4</v>
      </c>
      <c r="I412" s="42">
        <v>1</v>
      </c>
      <c r="J412" s="42">
        <v>1</v>
      </c>
      <c r="K412" s="42">
        <v>0</v>
      </c>
      <c r="L412" s="42">
        <v>22</v>
      </c>
      <c r="M412" s="42">
        <v>3</v>
      </c>
      <c r="N412" s="43">
        <v>3</v>
      </c>
      <c r="O412">
        <v>1</v>
      </c>
      <c r="P412">
        <v>1</v>
      </c>
      <c r="Q412">
        <f t="shared" si="10"/>
        <v>-0.66469133423474913</v>
      </c>
      <c r="R412" s="37">
        <f t="shared" si="11"/>
        <v>0.33968655710218593</v>
      </c>
    </row>
    <row r="413" spans="2:18" x14ac:dyDescent="0.3">
      <c r="B413" s="38">
        <v>22</v>
      </c>
      <c r="C413" s="39">
        <v>773.53418803418799</v>
      </c>
      <c r="D413" s="39">
        <v>11</v>
      </c>
      <c r="E413" s="39">
        <v>511</v>
      </c>
      <c r="F413" s="39">
        <v>1</v>
      </c>
      <c r="G413" s="39">
        <v>1</v>
      </c>
      <c r="H413" s="39">
        <v>4</v>
      </c>
      <c r="I413" s="39">
        <v>2</v>
      </c>
      <c r="J413" s="39">
        <v>2</v>
      </c>
      <c r="K413" s="39">
        <v>0</v>
      </c>
      <c r="L413" s="39">
        <v>13</v>
      </c>
      <c r="M413" s="39">
        <v>4</v>
      </c>
      <c r="N413" s="40">
        <v>3</v>
      </c>
      <c r="O413">
        <v>0</v>
      </c>
      <c r="P413">
        <v>1</v>
      </c>
      <c r="Q413">
        <f t="shared" si="10"/>
        <v>-1.0544377169740291</v>
      </c>
      <c r="R413" s="37">
        <f t="shared" si="11"/>
        <v>0.25837384830524113</v>
      </c>
    </row>
    <row r="414" spans="2:18" x14ac:dyDescent="0.3">
      <c r="B414" s="41">
        <v>36</v>
      </c>
      <c r="C414" s="42">
        <v>164</v>
      </c>
      <c r="D414" s="42">
        <v>2</v>
      </c>
      <c r="E414" s="42">
        <v>513</v>
      </c>
      <c r="F414" s="42">
        <v>2</v>
      </c>
      <c r="G414" s="42">
        <v>2</v>
      </c>
      <c r="H414" s="42">
        <v>8</v>
      </c>
      <c r="I414" s="42">
        <v>3</v>
      </c>
      <c r="J414" s="42">
        <v>2</v>
      </c>
      <c r="K414" s="42">
        <v>0</v>
      </c>
      <c r="L414" s="42">
        <v>13</v>
      </c>
      <c r="M414" s="42">
        <v>2</v>
      </c>
      <c r="N414" s="43">
        <v>3</v>
      </c>
      <c r="O414">
        <v>0</v>
      </c>
      <c r="P414">
        <v>1</v>
      </c>
      <c r="Q414">
        <f t="shared" si="10"/>
        <v>-1.6028087260125683</v>
      </c>
      <c r="R414" s="37">
        <f t="shared" si="11"/>
        <v>0.16758942266420787</v>
      </c>
    </row>
    <row r="415" spans="2:18" x14ac:dyDescent="0.3">
      <c r="B415" s="38">
        <v>30</v>
      </c>
      <c r="C415" s="39">
        <v>773.53418803418799</v>
      </c>
      <c r="D415" s="39">
        <v>4</v>
      </c>
      <c r="E415" s="39">
        <v>514</v>
      </c>
      <c r="F415" s="39">
        <v>3</v>
      </c>
      <c r="G415" s="39">
        <v>2</v>
      </c>
      <c r="H415" s="39">
        <v>4</v>
      </c>
      <c r="I415" s="39">
        <v>4</v>
      </c>
      <c r="J415" s="39">
        <v>1</v>
      </c>
      <c r="K415" s="39">
        <v>1</v>
      </c>
      <c r="L415" s="39">
        <v>23</v>
      </c>
      <c r="M415" s="39">
        <v>3</v>
      </c>
      <c r="N415" s="40">
        <v>3</v>
      </c>
      <c r="O415">
        <v>1</v>
      </c>
      <c r="P415">
        <v>1</v>
      </c>
      <c r="Q415">
        <f t="shared" ref="Q415:Q478" si="12">SUMPRODUCT($B$27:$P$27,B415:P415)</f>
        <v>-0.22367053025168948</v>
      </c>
      <c r="R415" s="37">
        <f t="shared" ref="R415:R478" si="13">EXP(Q415)/(1+EXP(Q415))</f>
        <v>0.44431433000059722</v>
      </c>
    </row>
    <row r="416" spans="2:18" x14ac:dyDescent="0.3">
      <c r="B416" s="41">
        <v>37</v>
      </c>
      <c r="C416" s="42">
        <v>1107</v>
      </c>
      <c r="D416" s="42">
        <v>14</v>
      </c>
      <c r="E416" s="42">
        <v>515</v>
      </c>
      <c r="F416" s="42">
        <v>4</v>
      </c>
      <c r="G416" s="42">
        <v>1</v>
      </c>
      <c r="H416" s="42">
        <v>5</v>
      </c>
      <c r="I416" s="42">
        <v>1</v>
      </c>
      <c r="J416" s="42">
        <v>3</v>
      </c>
      <c r="K416" s="42">
        <v>0</v>
      </c>
      <c r="L416" s="42">
        <v>12</v>
      </c>
      <c r="M416" s="42">
        <v>3</v>
      </c>
      <c r="N416" s="43">
        <v>2</v>
      </c>
      <c r="O416">
        <v>0</v>
      </c>
      <c r="P416">
        <v>1</v>
      </c>
      <c r="Q416">
        <f t="shared" si="12"/>
        <v>-2.530997381490772</v>
      </c>
      <c r="R416" s="37">
        <f t="shared" si="13"/>
        <v>7.3713516598568771E-2</v>
      </c>
    </row>
    <row r="417" spans="2:18" x14ac:dyDescent="0.3">
      <c r="B417" s="38">
        <v>40</v>
      </c>
      <c r="C417" s="39">
        <v>787.54826254826253</v>
      </c>
      <c r="D417" s="39">
        <v>2</v>
      </c>
      <c r="E417" s="39">
        <v>516</v>
      </c>
      <c r="F417" s="39">
        <v>4</v>
      </c>
      <c r="G417" s="39">
        <v>1</v>
      </c>
      <c r="H417" s="39">
        <v>8</v>
      </c>
      <c r="I417" s="39">
        <v>2</v>
      </c>
      <c r="J417" s="39">
        <v>3</v>
      </c>
      <c r="K417" s="39">
        <v>0</v>
      </c>
      <c r="L417" s="39">
        <v>12</v>
      </c>
      <c r="M417" s="39">
        <v>3</v>
      </c>
      <c r="N417" s="40">
        <v>3</v>
      </c>
      <c r="O417">
        <v>0</v>
      </c>
      <c r="P417">
        <v>1</v>
      </c>
      <c r="Q417">
        <f t="shared" si="12"/>
        <v>-3.3280161437085289</v>
      </c>
      <c r="R417" s="37">
        <f t="shared" si="13"/>
        <v>3.4622477041546647E-2</v>
      </c>
    </row>
    <row r="418" spans="2:18" x14ac:dyDescent="0.3">
      <c r="B418" s="41">
        <v>42</v>
      </c>
      <c r="C418" s="42">
        <v>776.33181818181822</v>
      </c>
      <c r="D418" s="42">
        <v>1</v>
      </c>
      <c r="E418" s="42">
        <v>517</v>
      </c>
      <c r="F418" s="42">
        <v>2</v>
      </c>
      <c r="G418" s="42">
        <v>1</v>
      </c>
      <c r="H418" s="42">
        <v>5</v>
      </c>
      <c r="I418" s="42">
        <v>1</v>
      </c>
      <c r="J418" s="42">
        <v>3</v>
      </c>
      <c r="K418" s="42">
        <v>0</v>
      </c>
      <c r="L418" s="42">
        <v>16</v>
      </c>
      <c r="M418" s="42">
        <v>2</v>
      </c>
      <c r="N418" s="43">
        <v>3</v>
      </c>
      <c r="O418">
        <v>0</v>
      </c>
      <c r="P418">
        <v>1</v>
      </c>
      <c r="Q418">
        <f t="shared" si="12"/>
        <v>-2.6190353979022389</v>
      </c>
      <c r="R418" s="37">
        <f t="shared" si="13"/>
        <v>6.7923336855089028E-2</v>
      </c>
    </row>
    <row r="419" spans="2:18" x14ac:dyDescent="0.3">
      <c r="B419" s="38">
        <v>37</v>
      </c>
      <c r="C419" s="39">
        <v>805.3360655737705</v>
      </c>
      <c r="D419" s="39">
        <v>10</v>
      </c>
      <c r="E419" s="39">
        <v>518</v>
      </c>
      <c r="F419" s="39">
        <v>3</v>
      </c>
      <c r="G419" s="39">
        <v>2</v>
      </c>
      <c r="H419" s="39">
        <v>3</v>
      </c>
      <c r="I419" s="39">
        <v>2</v>
      </c>
      <c r="J419" s="39">
        <v>1</v>
      </c>
      <c r="K419" s="39">
        <v>1</v>
      </c>
      <c r="L419" s="39">
        <v>12</v>
      </c>
      <c r="M419" s="39">
        <v>4</v>
      </c>
      <c r="N419" s="40">
        <v>2</v>
      </c>
      <c r="O419">
        <v>0</v>
      </c>
      <c r="P419">
        <v>1</v>
      </c>
      <c r="Q419">
        <f t="shared" si="12"/>
        <v>0.29537455954381064</v>
      </c>
      <c r="R419" s="37">
        <f t="shared" si="13"/>
        <v>0.57331140198744579</v>
      </c>
    </row>
    <row r="420" spans="2:18" x14ac:dyDescent="0.3">
      <c r="B420" s="41">
        <v>43</v>
      </c>
      <c r="C420" s="42">
        <v>776.57377049180332</v>
      </c>
      <c r="D420" s="42">
        <v>12</v>
      </c>
      <c r="E420" s="42">
        <v>520</v>
      </c>
      <c r="F420" s="42">
        <v>1</v>
      </c>
      <c r="G420" s="42">
        <v>2</v>
      </c>
      <c r="H420" s="42">
        <v>1</v>
      </c>
      <c r="I420" s="42">
        <v>2</v>
      </c>
      <c r="J420" s="42">
        <v>3</v>
      </c>
      <c r="K420" s="42">
        <v>0</v>
      </c>
      <c r="L420" s="42">
        <v>11</v>
      </c>
      <c r="M420" s="42">
        <v>3</v>
      </c>
      <c r="N420" s="43">
        <v>3</v>
      </c>
      <c r="O420">
        <v>0</v>
      </c>
      <c r="P420">
        <v>1</v>
      </c>
      <c r="Q420">
        <f t="shared" si="12"/>
        <v>-2.6763235109477344</v>
      </c>
      <c r="R420" s="37">
        <f t="shared" si="13"/>
        <v>6.4384992132745011E-2</v>
      </c>
    </row>
    <row r="421" spans="2:18" x14ac:dyDescent="0.3">
      <c r="B421" s="38">
        <v>40</v>
      </c>
      <c r="C421" s="39">
        <v>555</v>
      </c>
      <c r="D421" s="39">
        <v>2</v>
      </c>
      <c r="E421" s="39">
        <v>521</v>
      </c>
      <c r="F421" s="39">
        <v>2</v>
      </c>
      <c r="G421" s="39">
        <v>1</v>
      </c>
      <c r="H421" s="39">
        <v>5</v>
      </c>
      <c r="I421" s="39">
        <v>3</v>
      </c>
      <c r="J421" s="39">
        <v>2</v>
      </c>
      <c r="K421" s="39">
        <v>0</v>
      </c>
      <c r="L421" s="39">
        <v>22</v>
      </c>
      <c r="M421" s="39">
        <v>2</v>
      </c>
      <c r="N421" s="40">
        <v>3</v>
      </c>
      <c r="O421">
        <v>0</v>
      </c>
      <c r="P421">
        <v>1</v>
      </c>
      <c r="Q421">
        <f t="shared" si="12"/>
        <v>-2.5011141648393704</v>
      </c>
      <c r="R421" s="37">
        <f t="shared" si="13"/>
        <v>7.5780109826391898E-2</v>
      </c>
    </row>
    <row r="422" spans="2:18" x14ac:dyDescent="0.3">
      <c r="B422" s="41">
        <v>54</v>
      </c>
      <c r="C422" s="42">
        <v>821</v>
      </c>
      <c r="D422" s="42">
        <v>5</v>
      </c>
      <c r="E422" s="42">
        <v>522</v>
      </c>
      <c r="F422" s="42">
        <v>1</v>
      </c>
      <c r="G422" s="42">
        <v>2</v>
      </c>
      <c r="H422" s="42">
        <v>1</v>
      </c>
      <c r="I422" s="42">
        <v>1</v>
      </c>
      <c r="J422" s="42">
        <v>2</v>
      </c>
      <c r="K422" s="42">
        <v>0</v>
      </c>
      <c r="L422" s="42">
        <v>11</v>
      </c>
      <c r="M422" s="42">
        <v>3</v>
      </c>
      <c r="N422" s="43">
        <v>2</v>
      </c>
      <c r="O422">
        <v>0</v>
      </c>
      <c r="P422">
        <v>1</v>
      </c>
      <c r="Q422">
        <f t="shared" si="12"/>
        <v>-2.1309173312680687</v>
      </c>
      <c r="R422" s="37">
        <f t="shared" si="13"/>
        <v>0.10612793778173869</v>
      </c>
    </row>
    <row r="423" spans="2:18" x14ac:dyDescent="0.3">
      <c r="B423" s="38">
        <v>34</v>
      </c>
      <c r="C423" s="39">
        <v>1381</v>
      </c>
      <c r="D423" s="39">
        <v>4</v>
      </c>
      <c r="E423" s="39">
        <v>523</v>
      </c>
      <c r="F423" s="39">
        <v>3</v>
      </c>
      <c r="G423" s="39">
        <v>1</v>
      </c>
      <c r="H423" s="39">
        <v>8</v>
      </c>
      <c r="I423" s="39">
        <v>3</v>
      </c>
      <c r="J423" s="39">
        <v>2</v>
      </c>
      <c r="K423" s="39">
        <v>0</v>
      </c>
      <c r="L423" s="39">
        <v>15</v>
      </c>
      <c r="M423" s="39">
        <v>1</v>
      </c>
      <c r="N423" s="40">
        <v>3</v>
      </c>
      <c r="O423">
        <v>0</v>
      </c>
      <c r="P423">
        <v>1</v>
      </c>
      <c r="Q423">
        <f t="shared" si="12"/>
        <v>-1.9407073461737876</v>
      </c>
      <c r="R423" s="37">
        <f t="shared" si="13"/>
        <v>0.12557016770532173</v>
      </c>
    </row>
    <row r="424" spans="2:18" x14ac:dyDescent="0.3">
      <c r="B424" s="41">
        <v>31</v>
      </c>
      <c r="C424" s="42">
        <v>480</v>
      </c>
      <c r="D424" s="42">
        <v>7</v>
      </c>
      <c r="E424" s="42">
        <v>524</v>
      </c>
      <c r="F424" s="42">
        <v>2</v>
      </c>
      <c r="G424" s="42">
        <v>1</v>
      </c>
      <c r="H424" s="42">
        <v>3</v>
      </c>
      <c r="I424" s="42">
        <v>1</v>
      </c>
      <c r="J424" s="42">
        <v>2</v>
      </c>
      <c r="K424" s="42">
        <v>0</v>
      </c>
      <c r="L424" s="42">
        <v>12</v>
      </c>
      <c r="M424" s="42">
        <v>2</v>
      </c>
      <c r="N424" s="43">
        <v>1</v>
      </c>
      <c r="O424">
        <v>0</v>
      </c>
      <c r="P424">
        <v>1</v>
      </c>
      <c r="Q424">
        <f t="shared" si="12"/>
        <v>-0.83063334838815495</v>
      </c>
      <c r="R424" s="37">
        <f t="shared" si="13"/>
        <v>0.30351116864654615</v>
      </c>
    </row>
    <row r="425" spans="2:18" x14ac:dyDescent="0.3">
      <c r="B425" s="38">
        <v>43</v>
      </c>
      <c r="C425" s="39">
        <v>313</v>
      </c>
      <c r="D425" s="39">
        <v>21</v>
      </c>
      <c r="E425" s="39">
        <v>525</v>
      </c>
      <c r="F425" s="39">
        <v>4</v>
      </c>
      <c r="G425" s="39">
        <v>2</v>
      </c>
      <c r="H425" s="39">
        <v>5</v>
      </c>
      <c r="I425" s="39">
        <v>4</v>
      </c>
      <c r="J425" s="39">
        <v>2</v>
      </c>
      <c r="K425" s="39">
        <v>0</v>
      </c>
      <c r="L425" s="39">
        <v>20</v>
      </c>
      <c r="M425" s="39">
        <v>1</v>
      </c>
      <c r="N425" s="40">
        <v>3</v>
      </c>
      <c r="O425">
        <v>0</v>
      </c>
      <c r="P425">
        <v>1</v>
      </c>
      <c r="Q425">
        <f t="shared" si="12"/>
        <v>-2.6381329906967559</v>
      </c>
      <c r="R425" s="37">
        <f t="shared" si="13"/>
        <v>6.6724204130616499E-2</v>
      </c>
    </row>
    <row r="426" spans="2:18" x14ac:dyDescent="0.3">
      <c r="B426" s="41">
        <v>43</v>
      </c>
      <c r="C426" s="42">
        <v>1473</v>
      </c>
      <c r="D426" s="42">
        <v>8</v>
      </c>
      <c r="E426" s="42">
        <v>526</v>
      </c>
      <c r="F426" s="42">
        <v>3</v>
      </c>
      <c r="G426" s="42">
        <v>1</v>
      </c>
      <c r="H426" s="42">
        <v>7</v>
      </c>
      <c r="I426" s="42">
        <v>3</v>
      </c>
      <c r="J426" s="42">
        <v>3</v>
      </c>
      <c r="K426" s="42">
        <v>1</v>
      </c>
      <c r="L426" s="42">
        <v>14</v>
      </c>
      <c r="M426" s="42">
        <v>4</v>
      </c>
      <c r="N426" s="43">
        <v>3</v>
      </c>
      <c r="O426">
        <v>0</v>
      </c>
      <c r="P426">
        <v>1</v>
      </c>
      <c r="Q426">
        <f t="shared" si="12"/>
        <v>-1.9313080728378895</v>
      </c>
      <c r="R426" s="37">
        <f t="shared" si="13"/>
        <v>0.1266058669244286</v>
      </c>
    </row>
    <row r="427" spans="2:18" x14ac:dyDescent="0.3">
      <c r="B427" s="38">
        <v>25</v>
      </c>
      <c r="C427" s="39">
        <v>891</v>
      </c>
      <c r="D427" s="39">
        <v>4</v>
      </c>
      <c r="E427" s="39">
        <v>527</v>
      </c>
      <c r="F427" s="39">
        <v>2</v>
      </c>
      <c r="G427" s="39">
        <v>1</v>
      </c>
      <c r="H427" s="39">
        <v>8</v>
      </c>
      <c r="I427" s="39">
        <v>4</v>
      </c>
      <c r="J427" s="39">
        <v>1</v>
      </c>
      <c r="K427" s="39">
        <v>1</v>
      </c>
      <c r="L427" s="39">
        <v>11</v>
      </c>
      <c r="M427" s="39">
        <v>2</v>
      </c>
      <c r="N427" s="40">
        <v>3</v>
      </c>
      <c r="O427">
        <v>0</v>
      </c>
      <c r="P427">
        <v>1</v>
      </c>
      <c r="Q427">
        <f t="shared" si="12"/>
        <v>0.70953265094159823</v>
      </c>
      <c r="R427" s="37">
        <f t="shared" si="13"/>
        <v>0.67029788452839478</v>
      </c>
    </row>
    <row r="428" spans="2:18" x14ac:dyDescent="0.3">
      <c r="B428" s="41">
        <v>37</v>
      </c>
      <c r="C428" s="42">
        <v>1063</v>
      </c>
      <c r="D428" s="42">
        <v>25</v>
      </c>
      <c r="E428" s="42">
        <v>529</v>
      </c>
      <c r="F428" s="42">
        <v>2</v>
      </c>
      <c r="G428" s="42">
        <v>1</v>
      </c>
      <c r="H428" s="42">
        <v>4</v>
      </c>
      <c r="I428" s="42">
        <v>3</v>
      </c>
      <c r="J428" s="42">
        <v>2</v>
      </c>
      <c r="K428" s="42">
        <v>1</v>
      </c>
      <c r="L428" s="42">
        <v>15</v>
      </c>
      <c r="M428" s="42">
        <v>1</v>
      </c>
      <c r="N428" s="43">
        <v>3</v>
      </c>
      <c r="O428">
        <v>0</v>
      </c>
      <c r="P428">
        <v>1</v>
      </c>
      <c r="Q428">
        <f t="shared" si="12"/>
        <v>5.6438878280760552E-2</v>
      </c>
      <c r="R428" s="37">
        <f t="shared" si="13"/>
        <v>0.51410597540011338</v>
      </c>
    </row>
    <row r="429" spans="2:18" x14ac:dyDescent="0.3">
      <c r="B429" s="38">
        <v>31</v>
      </c>
      <c r="C429" s="39">
        <v>329</v>
      </c>
      <c r="D429" s="39">
        <v>1</v>
      </c>
      <c r="E429" s="39">
        <v>530</v>
      </c>
      <c r="F429" s="39">
        <v>4</v>
      </c>
      <c r="G429" s="39">
        <v>2</v>
      </c>
      <c r="H429" s="39">
        <v>5</v>
      </c>
      <c r="I429" s="39">
        <v>1</v>
      </c>
      <c r="J429" s="39">
        <v>2</v>
      </c>
      <c r="K429" s="39">
        <v>0</v>
      </c>
      <c r="L429" s="39">
        <v>12</v>
      </c>
      <c r="M429" s="39">
        <v>3</v>
      </c>
      <c r="N429" s="40">
        <v>3</v>
      </c>
      <c r="O429">
        <v>0</v>
      </c>
      <c r="P429">
        <v>1</v>
      </c>
      <c r="Q429">
        <f t="shared" si="12"/>
        <v>-1.8920695922934931</v>
      </c>
      <c r="R429" s="37">
        <f t="shared" si="13"/>
        <v>0.13100867588806606</v>
      </c>
    </row>
    <row r="430" spans="2:18" x14ac:dyDescent="0.3">
      <c r="B430" s="41">
        <v>39</v>
      </c>
      <c r="C430" s="42">
        <v>1218</v>
      </c>
      <c r="D430" s="42">
        <v>1</v>
      </c>
      <c r="E430" s="42">
        <v>531</v>
      </c>
      <c r="F430" s="42">
        <v>2</v>
      </c>
      <c r="G430" s="42">
        <v>2</v>
      </c>
      <c r="H430" s="42">
        <v>6</v>
      </c>
      <c r="I430" s="42">
        <v>3</v>
      </c>
      <c r="J430" s="42">
        <v>3</v>
      </c>
      <c r="K430" s="42">
        <v>1</v>
      </c>
      <c r="L430" s="42">
        <v>14</v>
      </c>
      <c r="M430" s="42">
        <v>3</v>
      </c>
      <c r="N430" s="43">
        <v>3</v>
      </c>
      <c r="O430">
        <v>0</v>
      </c>
      <c r="P430">
        <v>1</v>
      </c>
      <c r="Q430">
        <f t="shared" si="12"/>
        <v>-1.2130995091857728</v>
      </c>
      <c r="R430" s="37">
        <f t="shared" si="13"/>
        <v>0.22915308803384873</v>
      </c>
    </row>
    <row r="431" spans="2:18" x14ac:dyDescent="0.3">
      <c r="B431" s="38">
        <v>56</v>
      </c>
      <c r="C431" s="39">
        <v>787.54826254826253</v>
      </c>
      <c r="D431" s="39">
        <v>6</v>
      </c>
      <c r="E431" s="39">
        <v>532</v>
      </c>
      <c r="F431" s="39">
        <v>3</v>
      </c>
      <c r="G431" s="39">
        <v>1</v>
      </c>
      <c r="H431" s="39">
        <v>8</v>
      </c>
      <c r="I431" s="39">
        <v>1</v>
      </c>
      <c r="J431" s="39">
        <v>2</v>
      </c>
      <c r="K431" s="39">
        <v>0</v>
      </c>
      <c r="L431" s="39">
        <v>11</v>
      </c>
      <c r="M431" s="39">
        <v>4</v>
      </c>
      <c r="N431" s="40">
        <v>2</v>
      </c>
      <c r="O431">
        <v>0</v>
      </c>
      <c r="P431">
        <v>1</v>
      </c>
      <c r="Q431">
        <f t="shared" si="12"/>
        <v>-2.5406731385518602</v>
      </c>
      <c r="R431" s="37">
        <f t="shared" si="13"/>
        <v>7.3055576414311055E-2</v>
      </c>
    </row>
    <row r="432" spans="2:18" x14ac:dyDescent="0.3">
      <c r="B432" s="41">
        <v>30</v>
      </c>
      <c r="C432" s="42">
        <v>1082</v>
      </c>
      <c r="D432" s="42">
        <v>12</v>
      </c>
      <c r="E432" s="42">
        <v>533</v>
      </c>
      <c r="F432" s="42">
        <v>2</v>
      </c>
      <c r="G432" s="42">
        <v>1</v>
      </c>
      <c r="H432" s="42">
        <v>8</v>
      </c>
      <c r="I432" s="42">
        <v>3</v>
      </c>
      <c r="J432" s="42">
        <v>1</v>
      </c>
      <c r="K432" s="42">
        <v>0</v>
      </c>
      <c r="L432" s="42">
        <v>11</v>
      </c>
      <c r="M432" s="42">
        <v>2</v>
      </c>
      <c r="N432" s="43">
        <v>3</v>
      </c>
      <c r="O432">
        <v>0</v>
      </c>
      <c r="P432">
        <v>1</v>
      </c>
      <c r="Q432">
        <f t="shared" si="12"/>
        <v>-0.63415432707881569</v>
      </c>
      <c r="R432" s="37">
        <f t="shared" si="13"/>
        <v>0.34656915446687225</v>
      </c>
    </row>
    <row r="433" spans="2:18" x14ac:dyDescent="0.3">
      <c r="B433" s="38">
        <v>41</v>
      </c>
      <c r="C433" s="39">
        <v>787.54826254826253</v>
      </c>
      <c r="D433" s="39">
        <v>1</v>
      </c>
      <c r="E433" s="39">
        <v>534</v>
      </c>
      <c r="F433" s="39">
        <v>2</v>
      </c>
      <c r="G433" s="39">
        <v>2</v>
      </c>
      <c r="H433" s="39">
        <v>8</v>
      </c>
      <c r="I433" s="39">
        <v>1</v>
      </c>
      <c r="J433" s="39">
        <v>2</v>
      </c>
      <c r="K433" s="39">
        <v>0</v>
      </c>
      <c r="L433" s="39">
        <v>16</v>
      </c>
      <c r="M433" s="39">
        <v>3</v>
      </c>
      <c r="N433" s="40">
        <v>3</v>
      </c>
      <c r="O433">
        <v>0</v>
      </c>
      <c r="P433">
        <v>1</v>
      </c>
      <c r="Q433">
        <f t="shared" si="12"/>
        <v>-1.3629964934635654</v>
      </c>
      <c r="R433" s="37">
        <f t="shared" si="13"/>
        <v>0.20375372517366905</v>
      </c>
    </row>
    <row r="434" spans="2:18" x14ac:dyDescent="0.3">
      <c r="B434" s="41">
        <v>28</v>
      </c>
      <c r="C434" s="42">
        <v>1300</v>
      </c>
      <c r="D434" s="42">
        <v>17</v>
      </c>
      <c r="E434" s="42">
        <v>536</v>
      </c>
      <c r="F434" s="42">
        <v>3</v>
      </c>
      <c r="G434" s="42">
        <v>2</v>
      </c>
      <c r="H434" s="42">
        <v>5</v>
      </c>
      <c r="I434" s="42">
        <v>1</v>
      </c>
      <c r="J434" s="42">
        <v>3</v>
      </c>
      <c r="K434" s="42">
        <v>0</v>
      </c>
      <c r="L434" s="42">
        <v>12</v>
      </c>
      <c r="M434" s="42">
        <v>4</v>
      </c>
      <c r="N434" s="43">
        <v>3</v>
      </c>
      <c r="O434">
        <v>0</v>
      </c>
      <c r="P434">
        <v>1</v>
      </c>
      <c r="Q434">
        <f t="shared" si="12"/>
        <v>-1.7655347165795017</v>
      </c>
      <c r="R434" s="37">
        <f t="shared" si="13"/>
        <v>0.14609850988236645</v>
      </c>
    </row>
    <row r="435" spans="2:18" x14ac:dyDescent="0.3">
      <c r="B435" s="38">
        <v>25</v>
      </c>
      <c r="C435" s="39">
        <v>688</v>
      </c>
      <c r="D435" s="39">
        <v>3</v>
      </c>
      <c r="E435" s="39">
        <v>538</v>
      </c>
      <c r="F435" s="39">
        <v>1</v>
      </c>
      <c r="G435" s="39">
        <v>2</v>
      </c>
      <c r="H435" s="39">
        <v>5</v>
      </c>
      <c r="I435" s="39">
        <v>1</v>
      </c>
      <c r="J435" s="39">
        <v>2</v>
      </c>
      <c r="K435" s="39">
        <v>0</v>
      </c>
      <c r="L435" s="39">
        <v>13</v>
      </c>
      <c r="M435" s="39">
        <v>3</v>
      </c>
      <c r="N435" s="40">
        <v>3</v>
      </c>
      <c r="O435">
        <v>1</v>
      </c>
      <c r="P435">
        <v>1</v>
      </c>
      <c r="Q435">
        <f t="shared" si="12"/>
        <v>-0.48496371365143043</v>
      </c>
      <c r="R435" s="37">
        <f t="shared" si="13"/>
        <v>0.38108070359577045</v>
      </c>
    </row>
    <row r="436" spans="2:18" x14ac:dyDescent="0.3">
      <c r="B436" s="41">
        <v>52</v>
      </c>
      <c r="C436" s="42">
        <v>319</v>
      </c>
      <c r="D436" s="42">
        <v>3</v>
      </c>
      <c r="E436" s="42">
        <v>543</v>
      </c>
      <c r="F436" s="42">
        <v>4</v>
      </c>
      <c r="G436" s="42">
        <v>2</v>
      </c>
      <c r="H436" s="42">
        <v>3</v>
      </c>
      <c r="I436" s="42">
        <v>3</v>
      </c>
      <c r="J436" s="42">
        <v>2</v>
      </c>
      <c r="K436" s="42">
        <v>1</v>
      </c>
      <c r="L436" s="42">
        <v>14</v>
      </c>
      <c r="M436" s="42">
        <v>3</v>
      </c>
      <c r="N436" s="43">
        <v>3</v>
      </c>
      <c r="O436">
        <v>0</v>
      </c>
      <c r="P436">
        <v>1</v>
      </c>
      <c r="Q436">
        <f t="shared" si="12"/>
        <v>-2.2036445872864872</v>
      </c>
      <c r="R436" s="37">
        <f t="shared" si="13"/>
        <v>9.942368107326098E-2</v>
      </c>
    </row>
    <row r="437" spans="2:18" x14ac:dyDescent="0.3">
      <c r="B437" s="38">
        <v>45</v>
      </c>
      <c r="C437" s="39">
        <v>192</v>
      </c>
      <c r="D437" s="39">
        <v>10</v>
      </c>
      <c r="E437" s="39">
        <v>544</v>
      </c>
      <c r="F437" s="39">
        <v>1</v>
      </c>
      <c r="G437" s="39">
        <v>2</v>
      </c>
      <c r="H437" s="39">
        <v>4</v>
      </c>
      <c r="I437" s="39">
        <v>4</v>
      </c>
      <c r="J437" s="39">
        <v>2</v>
      </c>
      <c r="K437" s="39">
        <v>0</v>
      </c>
      <c r="L437" s="39">
        <v>15.375527426160337</v>
      </c>
      <c r="M437" s="39">
        <v>4</v>
      </c>
      <c r="N437" s="40">
        <v>2</v>
      </c>
      <c r="O437">
        <v>0</v>
      </c>
      <c r="P437">
        <v>1</v>
      </c>
      <c r="Q437">
        <f t="shared" si="12"/>
        <v>-2.3648043321934318</v>
      </c>
      <c r="R437" s="37">
        <f t="shared" si="13"/>
        <v>8.5896216412302467E-2</v>
      </c>
    </row>
    <row r="438" spans="2:18" x14ac:dyDescent="0.3">
      <c r="B438" s="41">
        <v>52</v>
      </c>
      <c r="C438" s="42">
        <v>1490</v>
      </c>
      <c r="D438" s="42">
        <v>4</v>
      </c>
      <c r="E438" s="42">
        <v>546</v>
      </c>
      <c r="F438" s="42">
        <v>4</v>
      </c>
      <c r="G438" s="42">
        <v>1</v>
      </c>
      <c r="H438" s="42">
        <v>6</v>
      </c>
      <c r="I438" s="42">
        <v>4</v>
      </c>
      <c r="J438" s="42">
        <v>2</v>
      </c>
      <c r="K438" s="42">
        <v>0</v>
      </c>
      <c r="L438" s="42">
        <v>15.049382716049383</v>
      </c>
      <c r="M438" s="42">
        <v>4</v>
      </c>
      <c r="N438" s="43">
        <v>1</v>
      </c>
      <c r="O438">
        <v>0</v>
      </c>
      <c r="P438">
        <v>1</v>
      </c>
      <c r="Q438">
        <f t="shared" si="12"/>
        <v>-3.7296878617285087</v>
      </c>
      <c r="R438" s="37">
        <f t="shared" si="13"/>
        <v>2.3437810981605342E-2</v>
      </c>
    </row>
    <row r="439" spans="2:18" x14ac:dyDescent="0.3">
      <c r="B439" s="38">
        <v>42</v>
      </c>
      <c r="C439" s="39">
        <v>532</v>
      </c>
      <c r="D439" s="39">
        <v>29</v>
      </c>
      <c r="E439" s="39">
        <v>547</v>
      </c>
      <c r="F439" s="39">
        <v>1</v>
      </c>
      <c r="G439" s="39">
        <v>1</v>
      </c>
      <c r="H439" s="39">
        <v>4</v>
      </c>
      <c r="I439" s="39">
        <v>3</v>
      </c>
      <c r="J439" s="39">
        <v>3</v>
      </c>
      <c r="K439" s="39">
        <v>0</v>
      </c>
      <c r="L439" s="39">
        <v>15.375527426160337</v>
      </c>
      <c r="M439" s="39">
        <v>2</v>
      </c>
      <c r="N439" s="40">
        <v>3</v>
      </c>
      <c r="O439">
        <v>0</v>
      </c>
      <c r="P439">
        <v>1</v>
      </c>
      <c r="Q439">
        <f t="shared" si="12"/>
        <v>-2.2621863904170962</v>
      </c>
      <c r="R439" s="37">
        <f t="shared" si="13"/>
        <v>9.4303462932160811E-2</v>
      </c>
    </row>
    <row r="440" spans="2:18" x14ac:dyDescent="0.3">
      <c r="B440" s="41">
        <v>30</v>
      </c>
      <c r="C440" s="42">
        <v>317</v>
      </c>
      <c r="D440" s="42">
        <v>2</v>
      </c>
      <c r="E440" s="42">
        <v>548</v>
      </c>
      <c r="F440" s="42">
        <v>3</v>
      </c>
      <c r="G440" s="42">
        <v>1</v>
      </c>
      <c r="H440" s="42">
        <v>3</v>
      </c>
      <c r="I440" s="42">
        <v>4</v>
      </c>
      <c r="J440" s="42">
        <v>1</v>
      </c>
      <c r="K440" s="42">
        <v>0</v>
      </c>
      <c r="L440" s="42">
        <v>15.345132743362832</v>
      </c>
      <c r="M440" s="42">
        <v>3</v>
      </c>
      <c r="N440" s="43">
        <v>3</v>
      </c>
      <c r="O440">
        <v>0</v>
      </c>
      <c r="P440">
        <v>1</v>
      </c>
      <c r="Q440">
        <f t="shared" si="12"/>
        <v>-2.3994308548253112</v>
      </c>
      <c r="R440" s="37">
        <f t="shared" si="13"/>
        <v>8.3216106955998584E-2</v>
      </c>
    </row>
    <row r="441" spans="2:18" x14ac:dyDescent="0.3">
      <c r="B441" s="38">
        <v>60</v>
      </c>
      <c r="C441" s="39">
        <v>422</v>
      </c>
      <c r="D441" s="39">
        <v>7</v>
      </c>
      <c r="E441" s="39">
        <v>549</v>
      </c>
      <c r="F441" s="39">
        <v>1</v>
      </c>
      <c r="G441" s="39">
        <v>1</v>
      </c>
      <c r="H441" s="39">
        <v>6</v>
      </c>
      <c r="I441" s="39">
        <v>1</v>
      </c>
      <c r="J441" s="39">
        <v>2</v>
      </c>
      <c r="K441" s="39">
        <v>0</v>
      </c>
      <c r="L441" s="39">
        <v>15.049382716049383</v>
      </c>
      <c r="M441" s="39">
        <v>4</v>
      </c>
      <c r="N441" s="40">
        <v>1</v>
      </c>
      <c r="O441">
        <v>0</v>
      </c>
      <c r="P441">
        <v>1</v>
      </c>
      <c r="Q441">
        <f t="shared" si="12"/>
        <v>-1.9766171750996535</v>
      </c>
      <c r="R441" s="37">
        <f t="shared" si="13"/>
        <v>0.12167991117447732</v>
      </c>
    </row>
    <row r="442" spans="2:18" x14ac:dyDescent="0.3">
      <c r="B442" s="41">
        <v>46</v>
      </c>
      <c r="C442" s="42">
        <v>1485</v>
      </c>
      <c r="D442" s="42">
        <v>18</v>
      </c>
      <c r="E442" s="42">
        <v>550</v>
      </c>
      <c r="F442" s="42">
        <v>3</v>
      </c>
      <c r="G442" s="42">
        <v>1</v>
      </c>
      <c r="H442" s="42">
        <v>3</v>
      </c>
      <c r="I442" s="42">
        <v>3</v>
      </c>
      <c r="J442" s="42">
        <v>3</v>
      </c>
      <c r="K442" s="42">
        <v>0</v>
      </c>
      <c r="L442" s="42">
        <v>15.345132743362832</v>
      </c>
      <c r="M442" s="42">
        <v>3</v>
      </c>
      <c r="N442" s="43">
        <v>2</v>
      </c>
      <c r="O442">
        <v>0</v>
      </c>
      <c r="P442">
        <v>1</v>
      </c>
      <c r="Q442">
        <f t="shared" si="12"/>
        <v>-3.480085051095879</v>
      </c>
      <c r="R442" s="37">
        <f t="shared" si="13"/>
        <v>2.9884213976159087E-2</v>
      </c>
    </row>
    <row r="443" spans="2:18" x14ac:dyDescent="0.3">
      <c r="B443" s="38">
        <v>42</v>
      </c>
      <c r="C443" s="39">
        <v>1368</v>
      </c>
      <c r="D443" s="39">
        <v>28</v>
      </c>
      <c r="E443" s="39">
        <v>551</v>
      </c>
      <c r="F443" s="39">
        <v>4</v>
      </c>
      <c r="G443" s="39">
        <v>1</v>
      </c>
      <c r="H443" s="39">
        <v>7</v>
      </c>
      <c r="I443" s="39">
        <v>4</v>
      </c>
      <c r="J443" s="39">
        <v>2</v>
      </c>
      <c r="K443" s="39">
        <v>0</v>
      </c>
      <c r="L443" s="39">
        <v>11</v>
      </c>
      <c r="M443" s="39">
        <v>4</v>
      </c>
      <c r="N443" s="40">
        <v>4</v>
      </c>
      <c r="O443">
        <v>0</v>
      </c>
      <c r="P443">
        <v>1</v>
      </c>
      <c r="Q443">
        <f t="shared" si="12"/>
        <v>-3.2619602251895814</v>
      </c>
      <c r="R443" s="37">
        <f t="shared" si="13"/>
        <v>3.6899483713498077E-2</v>
      </c>
    </row>
    <row r="444" spans="2:18" x14ac:dyDescent="0.3">
      <c r="B444" s="41">
        <v>24</v>
      </c>
      <c r="C444" s="42">
        <v>1448</v>
      </c>
      <c r="D444" s="42">
        <v>1</v>
      </c>
      <c r="E444" s="42">
        <v>554</v>
      </c>
      <c r="F444" s="42">
        <v>1</v>
      </c>
      <c r="G444" s="42">
        <v>1</v>
      </c>
      <c r="H444" s="42">
        <v>9</v>
      </c>
      <c r="I444" s="42">
        <v>2</v>
      </c>
      <c r="J444" s="42">
        <v>1</v>
      </c>
      <c r="K444" s="42">
        <v>1</v>
      </c>
      <c r="L444" s="42">
        <v>16</v>
      </c>
      <c r="M444" s="42">
        <v>2</v>
      </c>
      <c r="N444" s="43">
        <v>3</v>
      </c>
      <c r="O444">
        <v>1</v>
      </c>
      <c r="P444">
        <v>1</v>
      </c>
      <c r="Q444">
        <f t="shared" si="12"/>
        <v>1.8376045855405656</v>
      </c>
      <c r="R444" s="37">
        <f t="shared" si="13"/>
        <v>0.86266515959799928</v>
      </c>
    </row>
    <row r="445" spans="2:18" x14ac:dyDescent="0.3">
      <c r="B445" s="38">
        <v>34</v>
      </c>
      <c r="C445" s="39">
        <v>803.12121212121212</v>
      </c>
      <c r="D445" s="39">
        <v>6</v>
      </c>
      <c r="E445" s="39">
        <v>555</v>
      </c>
      <c r="F445" s="39">
        <v>4</v>
      </c>
      <c r="G445" s="39">
        <v>1</v>
      </c>
      <c r="H445" s="39">
        <v>9</v>
      </c>
      <c r="I445" s="39">
        <v>3</v>
      </c>
      <c r="J445" s="39">
        <v>3</v>
      </c>
      <c r="K445" s="39">
        <v>0</v>
      </c>
      <c r="L445" s="39">
        <v>16</v>
      </c>
      <c r="M445" s="39">
        <v>4</v>
      </c>
      <c r="N445" s="40">
        <v>2</v>
      </c>
      <c r="O445">
        <v>1</v>
      </c>
      <c r="P445">
        <v>1</v>
      </c>
      <c r="Q445">
        <f t="shared" si="12"/>
        <v>-2.9947617700296081</v>
      </c>
      <c r="R445" s="37">
        <f t="shared" si="13"/>
        <v>4.7663080713040686E-2</v>
      </c>
    </row>
    <row r="446" spans="2:18" x14ac:dyDescent="0.3">
      <c r="B446" s="41">
        <v>38</v>
      </c>
      <c r="C446" s="42">
        <v>776.33181818181822</v>
      </c>
      <c r="D446" s="42">
        <v>2</v>
      </c>
      <c r="E446" s="42">
        <v>556</v>
      </c>
      <c r="F446" s="42">
        <v>4</v>
      </c>
      <c r="G446" s="42">
        <v>2</v>
      </c>
      <c r="H446" s="42">
        <v>5</v>
      </c>
      <c r="I446" s="42">
        <v>4</v>
      </c>
      <c r="J446" s="42">
        <v>2</v>
      </c>
      <c r="K446" s="42">
        <v>1</v>
      </c>
      <c r="L446" s="42">
        <v>23</v>
      </c>
      <c r="M446" s="42">
        <v>3</v>
      </c>
      <c r="N446" s="43">
        <v>3</v>
      </c>
      <c r="O446">
        <v>0</v>
      </c>
      <c r="P446">
        <v>1</v>
      </c>
      <c r="Q446">
        <f t="shared" si="12"/>
        <v>-1.6080604842510842</v>
      </c>
      <c r="R446" s="37">
        <f t="shared" si="13"/>
        <v>0.16685806398495517</v>
      </c>
    </row>
    <row r="447" spans="2:18" x14ac:dyDescent="0.3">
      <c r="B447" s="38">
        <v>40</v>
      </c>
      <c r="C447" s="39">
        <v>1398</v>
      </c>
      <c r="D447" s="39">
        <v>2</v>
      </c>
      <c r="E447" s="39">
        <v>558</v>
      </c>
      <c r="F447" s="39">
        <v>3</v>
      </c>
      <c r="G447" s="39">
        <v>1</v>
      </c>
      <c r="H447" s="39">
        <v>6</v>
      </c>
      <c r="I447" s="39">
        <v>3</v>
      </c>
      <c r="J447" s="39">
        <v>2</v>
      </c>
      <c r="K447" s="39">
        <v>0</v>
      </c>
      <c r="L447" s="39">
        <v>14</v>
      </c>
      <c r="M447" s="39">
        <v>4</v>
      </c>
      <c r="N447" s="40">
        <v>3</v>
      </c>
      <c r="O447">
        <v>0</v>
      </c>
      <c r="P447">
        <v>1</v>
      </c>
      <c r="Q447">
        <f t="shared" si="12"/>
        <v>-3.0606376957836443</v>
      </c>
      <c r="R447" s="37">
        <f t="shared" si="13"/>
        <v>4.4760429216979633E-2</v>
      </c>
    </row>
    <row r="448" spans="2:18" x14ac:dyDescent="0.3">
      <c r="B448" s="41">
        <v>26</v>
      </c>
      <c r="C448" s="42">
        <v>773.53418803418799</v>
      </c>
      <c r="D448" s="42">
        <v>23</v>
      </c>
      <c r="E448" s="42">
        <v>560</v>
      </c>
      <c r="F448" s="42">
        <v>1</v>
      </c>
      <c r="G448" s="42">
        <v>1</v>
      </c>
      <c r="H448" s="42">
        <v>4</v>
      </c>
      <c r="I448" s="42">
        <v>4</v>
      </c>
      <c r="J448" s="42">
        <v>3</v>
      </c>
      <c r="K448" s="42">
        <v>0</v>
      </c>
      <c r="L448" s="42">
        <v>22</v>
      </c>
      <c r="M448" s="42">
        <v>2</v>
      </c>
      <c r="N448" s="43">
        <v>1</v>
      </c>
      <c r="O448">
        <v>0</v>
      </c>
      <c r="P448">
        <v>1</v>
      </c>
      <c r="Q448">
        <f t="shared" si="12"/>
        <v>-1.359185532824482</v>
      </c>
      <c r="R448" s="37">
        <f t="shared" si="13"/>
        <v>0.20437270642719654</v>
      </c>
    </row>
    <row r="449" spans="2:18" x14ac:dyDescent="0.3">
      <c r="B449" s="38">
        <v>30</v>
      </c>
      <c r="C449" s="39">
        <v>776.33181818181822</v>
      </c>
      <c r="D449" s="39">
        <v>3</v>
      </c>
      <c r="E449" s="39">
        <v>562</v>
      </c>
      <c r="F449" s="39">
        <v>3</v>
      </c>
      <c r="G449" s="39">
        <v>2</v>
      </c>
      <c r="H449" s="39">
        <v>5</v>
      </c>
      <c r="I449" s="39">
        <v>4</v>
      </c>
      <c r="J449" s="39">
        <v>2</v>
      </c>
      <c r="K449" s="39">
        <v>0</v>
      </c>
      <c r="L449" s="39">
        <v>15</v>
      </c>
      <c r="M449" s="39">
        <v>3</v>
      </c>
      <c r="N449" s="40">
        <v>1</v>
      </c>
      <c r="O449">
        <v>0</v>
      </c>
      <c r="P449">
        <v>1</v>
      </c>
      <c r="Q449">
        <f t="shared" si="12"/>
        <v>-1.8909652218586737</v>
      </c>
      <c r="R449" s="37">
        <f t="shared" si="13"/>
        <v>0.13113445462742501</v>
      </c>
    </row>
    <row r="450" spans="2:18" x14ac:dyDescent="0.3">
      <c r="B450" s="41">
        <v>29</v>
      </c>
      <c r="C450" s="42">
        <v>776.57377049180332</v>
      </c>
      <c r="D450" s="42">
        <v>3</v>
      </c>
      <c r="E450" s="42">
        <v>564</v>
      </c>
      <c r="F450" s="42">
        <v>2</v>
      </c>
      <c r="G450" s="42">
        <v>2</v>
      </c>
      <c r="H450" s="42">
        <v>1</v>
      </c>
      <c r="I450" s="42">
        <v>3</v>
      </c>
      <c r="J450" s="42">
        <v>2</v>
      </c>
      <c r="K450" s="42">
        <v>0</v>
      </c>
      <c r="L450" s="42">
        <v>18</v>
      </c>
      <c r="M450" s="42">
        <v>3</v>
      </c>
      <c r="N450" s="43">
        <v>3</v>
      </c>
      <c r="O450">
        <v>0</v>
      </c>
      <c r="P450">
        <v>1</v>
      </c>
      <c r="Q450">
        <f t="shared" si="12"/>
        <v>-2.2226472553970589</v>
      </c>
      <c r="R450" s="37">
        <f t="shared" si="13"/>
        <v>9.7735112758308873E-2</v>
      </c>
    </row>
    <row r="451" spans="2:18" x14ac:dyDescent="0.3">
      <c r="B451" s="38">
        <v>29</v>
      </c>
      <c r="C451" s="39">
        <v>773.53418803418799</v>
      </c>
      <c r="D451" s="39">
        <v>25</v>
      </c>
      <c r="E451" s="39">
        <v>565</v>
      </c>
      <c r="F451" s="39">
        <v>3</v>
      </c>
      <c r="G451" s="39">
        <v>1</v>
      </c>
      <c r="H451" s="39">
        <v>4</v>
      </c>
      <c r="I451" s="39">
        <v>2</v>
      </c>
      <c r="J451" s="39">
        <v>2</v>
      </c>
      <c r="K451" s="39">
        <v>0</v>
      </c>
      <c r="L451" s="39">
        <v>16</v>
      </c>
      <c r="M451" s="39">
        <v>2</v>
      </c>
      <c r="N451" s="40">
        <v>4</v>
      </c>
      <c r="O451">
        <v>1</v>
      </c>
      <c r="P451">
        <v>1</v>
      </c>
      <c r="Q451">
        <f t="shared" si="12"/>
        <v>-1.6542296656593378</v>
      </c>
      <c r="R451" s="37">
        <f t="shared" si="13"/>
        <v>0.16053811726272407</v>
      </c>
    </row>
    <row r="452" spans="2:18" x14ac:dyDescent="0.3">
      <c r="B452" s="41">
        <v>19</v>
      </c>
      <c r="C452" s="42">
        <v>489</v>
      </c>
      <c r="D452" s="42">
        <v>2</v>
      </c>
      <c r="E452" s="42">
        <v>566</v>
      </c>
      <c r="F452" s="42">
        <v>1</v>
      </c>
      <c r="G452" s="42">
        <v>2</v>
      </c>
      <c r="H452" s="42">
        <v>2</v>
      </c>
      <c r="I452" s="42">
        <v>4</v>
      </c>
      <c r="J452" s="42">
        <v>1</v>
      </c>
      <c r="K452" s="42">
        <v>0</v>
      </c>
      <c r="L452" s="42">
        <v>12</v>
      </c>
      <c r="M452" s="42">
        <v>3</v>
      </c>
      <c r="N452" s="43">
        <v>4</v>
      </c>
      <c r="O452">
        <v>1</v>
      </c>
      <c r="P452">
        <v>1</v>
      </c>
      <c r="Q452">
        <f t="shared" si="12"/>
        <v>-1.2270500398266457</v>
      </c>
      <c r="R452" s="37">
        <f t="shared" si="13"/>
        <v>0.22669815477085334</v>
      </c>
    </row>
    <row r="453" spans="2:18" x14ac:dyDescent="0.3">
      <c r="B453" s="38">
        <v>30</v>
      </c>
      <c r="C453" s="39">
        <v>1398</v>
      </c>
      <c r="D453" s="39">
        <v>22</v>
      </c>
      <c r="E453" s="39">
        <v>567</v>
      </c>
      <c r="F453" s="39">
        <v>3</v>
      </c>
      <c r="G453" s="39">
        <v>1</v>
      </c>
      <c r="H453" s="39">
        <v>8</v>
      </c>
      <c r="I453" s="39">
        <v>1</v>
      </c>
      <c r="J453" s="39">
        <v>2</v>
      </c>
      <c r="K453" s="39">
        <v>0</v>
      </c>
      <c r="L453" s="39">
        <v>11</v>
      </c>
      <c r="M453" s="39">
        <v>3</v>
      </c>
      <c r="N453" s="40">
        <v>3</v>
      </c>
      <c r="O453">
        <v>0</v>
      </c>
      <c r="P453">
        <v>1</v>
      </c>
      <c r="Q453">
        <f t="shared" si="12"/>
        <v>-0.83284556851615621</v>
      </c>
      <c r="R453" s="37">
        <f t="shared" si="13"/>
        <v>0.3030437260783671</v>
      </c>
    </row>
    <row r="454" spans="2:18" x14ac:dyDescent="0.3">
      <c r="B454" s="41">
        <v>57</v>
      </c>
      <c r="C454" s="42">
        <v>210</v>
      </c>
      <c r="D454" s="42">
        <v>29</v>
      </c>
      <c r="E454" s="42">
        <v>568</v>
      </c>
      <c r="F454" s="42">
        <v>1</v>
      </c>
      <c r="G454" s="42">
        <v>2</v>
      </c>
      <c r="H454" s="42">
        <v>6</v>
      </c>
      <c r="I454" s="42">
        <v>4</v>
      </c>
      <c r="J454" s="42">
        <v>3</v>
      </c>
      <c r="K454" s="42">
        <v>0</v>
      </c>
      <c r="L454" s="42">
        <v>12</v>
      </c>
      <c r="M454" s="42">
        <v>3</v>
      </c>
      <c r="N454" s="43">
        <v>2</v>
      </c>
      <c r="O454">
        <v>0</v>
      </c>
      <c r="P454">
        <v>1</v>
      </c>
      <c r="Q454">
        <f t="shared" si="12"/>
        <v>-2.7002719517454028</v>
      </c>
      <c r="R454" s="37">
        <f t="shared" si="13"/>
        <v>6.2957310713684753E-2</v>
      </c>
    </row>
    <row r="455" spans="2:18" x14ac:dyDescent="0.3">
      <c r="B455" s="38">
        <v>50</v>
      </c>
      <c r="C455" s="39">
        <v>1099</v>
      </c>
      <c r="D455" s="39">
        <v>29</v>
      </c>
      <c r="E455" s="39">
        <v>569</v>
      </c>
      <c r="F455" s="39">
        <v>2</v>
      </c>
      <c r="G455" s="39">
        <v>2</v>
      </c>
      <c r="H455" s="39">
        <v>6</v>
      </c>
      <c r="I455" s="39">
        <v>3</v>
      </c>
      <c r="J455" s="39">
        <v>2</v>
      </c>
      <c r="K455" s="39">
        <v>0</v>
      </c>
      <c r="L455" s="39">
        <v>15</v>
      </c>
      <c r="M455" s="39">
        <v>2</v>
      </c>
      <c r="N455" s="40">
        <v>3</v>
      </c>
      <c r="O455">
        <v>0</v>
      </c>
      <c r="P455">
        <v>1</v>
      </c>
      <c r="Q455">
        <f t="shared" si="12"/>
        <v>-1.7747843950994997</v>
      </c>
      <c r="R455" s="37">
        <f t="shared" si="13"/>
        <v>0.14494835115289134</v>
      </c>
    </row>
    <row r="456" spans="2:18" x14ac:dyDescent="0.3">
      <c r="B456" s="41">
        <v>30</v>
      </c>
      <c r="C456" s="42">
        <v>1116</v>
      </c>
      <c r="D456" s="42">
        <v>2</v>
      </c>
      <c r="E456" s="42">
        <v>571</v>
      </c>
      <c r="F456" s="42">
        <v>3</v>
      </c>
      <c r="G456" s="42">
        <v>1</v>
      </c>
      <c r="H456" s="42">
        <v>5</v>
      </c>
      <c r="I456" s="42">
        <v>4</v>
      </c>
      <c r="J456" s="42">
        <v>1</v>
      </c>
      <c r="K456" s="42">
        <v>0</v>
      </c>
      <c r="L456" s="42">
        <v>14</v>
      </c>
      <c r="M456" s="42">
        <v>3</v>
      </c>
      <c r="N456" s="43">
        <v>2</v>
      </c>
      <c r="O456">
        <v>0</v>
      </c>
      <c r="P456">
        <v>1</v>
      </c>
      <c r="Q456">
        <f t="shared" si="12"/>
        <v>-1.8603301233687302</v>
      </c>
      <c r="R456" s="37">
        <f t="shared" si="13"/>
        <v>0.13466457802631973</v>
      </c>
    </row>
    <row r="457" spans="2:18" x14ac:dyDescent="0.3">
      <c r="B457" s="38">
        <v>60</v>
      </c>
      <c r="C457" s="39">
        <v>1499</v>
      </c>
      <c r="D457" s="39">
        <v>28</v>
      </c>
      <c r="E457" s="39">
        <v>573</v>
      </c>
      <c r="F457" s="39">
        <v>3</v>
      </c>
      <c r="G457" s="39">
        <v>1</v>
      </c>
      <c r="H457" s="39">
        <v>8</v>
      </c>
      <c r="I457" s="39">
        <v>1</v>
      </c>
      <c r="J457" s="39">
        <v>2</v>
      </c>
      <c r="K457" s="39">
        <v>0</v>
      </c>
      <c r="L457" s="39">
        <v>19</v>
      </c>
      <c r="M457" s="39">
        <v>4</v>
      </c>
      <c r="N457" s="40">
        <v>4</v>
      </c>
      <c r="O457">
        <v>0</v>
      </c>
      <c r="P457">
        <v>1</v>
      </c>
      <c r="Q457">
        <f t="shared" si="12"/>
        <v>-2.6894252793897606</v>
      </c>
      <c r="R457" s="37">
        <f t="shared" si="13"/>
        <v>6.3600237379710448E-2</v>
      </c>
    </row>
    <row r="458" spans="2:18" x14ac:dyDescent="0.3">
      <c r="B458" s="41">
        <v>47</v>
      </c>
      <c r="C458" s="42">
        <v>983</v>
      </c>
      <c r="D458" s="42">
        <v>2</v>
      </c>
      <c r="E458" s="42">
        <v>574</v>
      </c>
      <c r="F458" s="42">
        <v>1</v>
      </c>
      <c r="G458" s="42">
        <v>1</v>
      </c>
      <c r="H458" s="42">
        <v>3</v>
      </c>
      <c r="I458" s="42">
        <v>4</v>
      </c>
      <c r="J458" s="42">
        <v>3</v>
      </c>
      <c r="K458" s="42">
        <v>0</v>
      </c>
      <c r="L458" s="42">
        <v>13</v>
      </c>
      <c r="M458" s="42">
        <v>3</v>
      </c>
      <c r="N458" s="43">
        <v>3</v>
      </c>
      <c r="O458">
        <v>0</v>
      </c>
      <c r="P458">
        <v>1</v>
      </c>
      <c r="Q458">
        <f t="shared" si="12"/>
        <v>-3.9657024529418554</v>
      </c>
      <c r="R458" s="37">
        <f t="shared" si="13"/>
        <v>1.8602119229840845E-2</v>
      </c>
    </row>
    <row r="459" spans="2:18" x14ac:dyDescent="0.3">
      <c r="B459" s="38">
        <v>46</v>
      </c>
      <c r="C459" s="39">
        <v>1009</v>
      </c>
      <c r="D459" s="39">
        <v>2</v>
      </c>
      <c r="E459" s="39">
        <v>575</v>
      </c>
      <c r="F459" s="39">
        <v>1</v>
      </c>
      <c r="G459" s="39">
        <v>2</v>
      </c>
      <c r="H459" s="39">
        <v>1</v>
      </c>
      <c r="I459" s="39">
        <v>3</v>
      </c>
      <c r="J459" s="39">
        <v>2</v>
      </c>
      <c r="K459" s="39">
        <v>0</v>
      </c>
      <c r="L459" s="39">
        <v>13</v>
      </c>
      <c r="M459" s="39">
        <v>3</v>
      </c>
      <c r="N459" s="40">
        <v>1</v>
      </c>
      <c r="O459">
        <v>0</v>
      </c>
      <c r="P459">
        <v>1</v>
      </c>
      <c r="Q459">
        <f t="shared" si="12"/>
        <v>-2.203889605278857</v>
      </c>
      <c r="R459" s="37">
        <f t="shared" si="13"/>
        <v>9.9401744655268118E-2</v>
      </c>
    </row>
    <row r="460" spans="2:18" x14ac:dyDescent="0.3">
      <c r="B460" s="41">
        <v>35</v>
      </c>
      <c r="C460" s="42">
        <v>144</v>
      </c>
      <c r="D460" s="42">
        <v>22</v>
      </c>
      <c r="E460" s="42">
        <v>577</v>
      </c>
      <c r="F460" s="42">
        <v>4</v>
      </c>
      <c r="G460" s="42">
        <v>2</v>
      </c>
      <c r="H460" s="42">
        <v>5</v>
      </c>
      <c r="I460" s="42">
        <v>3</v>
      </c>
      <c r="J460" s="42">
        <v>1</v>
      </c>
      <c r="K460" s="42">
        <v>0</v>
      </c>
      <c r="L460" s="42">
        <v>15.173076923076923</v>
      </c>
      <c r="M460" s="42">
        <v>3</v>
      </c>
      <c r="N460" s="43">
        <v>3</v>
      </c>
      <c r="O460">
        <v>0</v>
      </c>
      <c r="P460">
        <v>1</v>
      </c>
      <c r="Q460">
        <f t="shared" si="12"/>
        <v>-1.493358749199206</v>
      </c>
      <c r="R460" s="37">
        <f t="shared" si="13"/>
        <v>0.1834181326553842</v>
      </c>
    </row>
    <row r="461" spans="2:18" x14ac:dyDescent="0.3">
      <c r="B461" s="38">
        <v>54</v>
      </c>
      <c r="C461" s="39">
        <v>548</v>
      </c>
      <c r="D461" s="39">
        <v>8</v>
      </c>
      <c r="E461" s="39">
        <v>578</v>
      </c>
      <c r="F461" s="39">
        <v>3</v>
      </c>
      <c r="G461" s="39">
        <v>1</v>
      </c>
      <c r="H461" s="39">
        <v>5</v>
      </c>
      <c r="I461" s="39">
        <v>3</v>
      </c>
      <c r="J461" s="39">
        <v>1</v>
      </c>
      <c r="K461" s="39">
        <v>0</v>
      </c>
      <c r="L461" s="39">
        <v>15.173076923076923</v>
      </c>
      <c r="M461" s="39">
        <v>3</v>
      </c>
      <c r="N461" s="40">
        <v>3</v>
      </c>
      <c r="O461">
        <v>0</v>
      </c>
      <c r="P461">
        <v>1</v>
      </c>
      <c r="Q461">
        <f t="shared" si="12"/>
        <v>-2.8851800792925659</v>
      </c>
      <c r="R461" s="37">
        <f t="shared" si="13"/>
        <v>5.289104586174876E-2</v>
      </c>
    </row>
    <row r="462" spans="2:18" x14ac:dyDescent="0.3">
      <c r="B462" s="41">
        <v>34</v>
      </c>
      <c r="C462" s="42">
        <v>1303</v>
      </c>
      <c r="D462" s="42">
        <v>2</v>
      </c>
      <c r="E462" s="42">
        <v>579</v>
      </c>
      <c r="F462" s="42">
        <v>4</v>
      </c>
      <c r="G462" s="42">
        <v>2</v>
      </c>
      <c r="H462" s="42">
        <v>4</v>
      </c>
      <c r="I462" s="42">
        <v>3</v>
      </c>
      <c r="J462" s="42">
        <v>3</v>
      </c>
      <c r="K462" s="42">
        <v>0</v>
      </c>
      <c r="L462" s="42">
        <v>15.375527426160337</v>
      </c>
      <c r="M462" s="42">
        <v>3</v>
      </c>
      <c r="N462" s="43">
        <v>3</v>
      </c>
      <c r="O462">
        <v>0</v>
      </c>
      <c r="P462">
        <v>1</v>
      </c>
      <c r="Q462">
        <f t="shared" si="12"/>
        <v>-3.5225666182705955</v>
      </c>
      <c r="R462" s="37">
        <f t="shared" si="13"/>
        <v>2.867691737526875E-2</v>
      </c>
    </row>
    <row r="463" spans="2:18" x14ac:dyDescent="0.3">
      <c r="B463" s="38">
        <v>46</v>
      </c>
      <c r="C463" s="39">
        <v>1125</v>
      </c>
      <c r="D463" s="39">
        <v>10</v>
      </c>
      <c r="E463" s="39">
        <v>580</v>
      </c>
      <c r="F463" s="39">
        <v>3</v>
      </c>
      <c r="G463" s="39">
        <v>1</v>
      </c>
      <c r="H463" s="39">
        <v>8</v>
      </c>
      <c r="I463" s="39">
        <v>4</v>
      </c>
      <c r="J463" s="39">
        <v>2</v>
      </c>
      <c r="K463" s="39">
        <v>1</v>
      </c>
      <c r="L463" s="39">
        <v>14.945945945945946</v>
      </c>
      <c r="M463" s="39">
        <v>3</v>
      </c>
      <c r="N463" s="40">
        <v>3</v>
      </c>
      <c r="O463">
        <v>0</v>
      </c>
      <c r="P463">
        <v>1</v>
      </c>
      <c r="Q463">
        <f t="shared" si="12"/>
        <v>-1.406499999538966</v>
      </c>
      <c r="R463" s="37">
        <f t="shared" si="13"/>
        <v>0.19678668529911261</v>
      </c>
    </row>
    <row r="464" spans="2:18" x14ac:dyDescent="0.3">
      <c r="B464" s="41">
        <v>31</v>
      </c>
      <c r="C464" s="42">
        <v>1274</v>
      </c>
      <c r="D464" s="42">
        <v>9</v>
      </c>
      <c r="E464" s="42">
        <v>581</v>
      </c>
      <c r="F464" s="42">
        <v>3</v>
      </c>
      <c r="G464" s="42">
        <v>2</v>
      </c>
      <c r="H464" s="42">
        <v>3</v>
      </c>
      <c r="I464" s="42">
        <v>2</v>
      </c>
      <c r="J464" s="42">
        <v>3</v>
      </c>
      <c r="K464" s="42">
        <v>0</v>
      </c>
      <c r="L464" s="42">
        <v>15.345132743362832</v>
      </c>
      <c r="M464" s="42">
        <v>4</v>
      </c>
      <c r="N464" s="43">
        <v>4</v>
      </c>
      <c r="O464">
        <v>0</v>
      </c>
      <c r="P464">
        <v>1</v>
      </c>
      <c r="Q464">
        <f t="shared" si="12"/>
        <v>-3.0492208132798848</v>
      </c>
      <c r="R464" s="37">
        <f t="shared" si="13"/>
        <v>4.5251125120571278E-2</v>
      </c>
    </row>
    <row r="465" spans="2:18" x14ac:dyDescent="0.3">
      <c r="B465" s="38">
        <v>33</v>
      </c>
      <c r="C465" s="39">
        <v>1277</v>
      </c>
      <c r="D465" s="39">
        <v>15</v>
      </c>
      <c r="E465" s="39">
        <v>582</v>
      </c>
      <c r="F465" s="39">
        <v>2</v>
      </c>
      <c r="G465" s="39">
        <v>2</v>
      </c>
      <c r="H465" s="39">
        <v>6</v>
      </c>
      <c r="I465" s="39">
        <v>3</v>
      </c>
      <c r="J465" s="39">
        <v>2</v>
      </c>
      <c r="K465" s="39">
        <v>1</v>
      </c>
      <c r="L465" s="39">
        <v>15.049382716049383</v>
      </c>
      <c r="M465" s="39">
        <v>4</v>
      </c>
      <c r="N465" s="40">
        <v>4</v>
      </c>
      <c r="O465">
        <v>1</v>
      </c>
      <c r="P465">
        <v>1</v>
      </c>
      <c r="Q465">
        <f t="shared" si="12"/>
        <v>-0.26481061192356004</v>
      </c>
      <c r="R465" s="37">
        <f t="shared" si="13"/>
        <v>0.43418152310076746</v>
      </c>
    </row>
    <row r="466" spans="2:18" x14ac:dyDescent="0.3">
      <c r="B466" s="41">
        <v>33</v>
      </c>
      <c r="C466" s="42">
        <v>776.33181818181822</v>
      </c>
      <c r="D466" s="42">
        <v>10</v>
      </c>
      <c r="E466" s="42">
        <v>584</v>
      </c>
      <c r="F466" s="42">
        <v>1</v>
      </c>
      <c r="G466" s="42">
        <v>2</v>
      </c>
      <c r="H466" s="42">
        <v>5</v>
      </c>
      <c r="I466" s="42">
        <v>4</v>
      </c>
      <c r="J466" s="42">
        <v>3</v>
      </c>
      <c r="K466" s="42">
        <v>0</v>
      </c>
      <c r="L466" s="42">
        <v>15.173076923076923</v>
      </c>
      <c r="M466" s="42">
        <v>1</v>
      </c>
      <c r="N466" s="43">
        <v>3</v>
      </c>
      <c r="O466">
        <v>1</v>
      </c>
      <c r="P466">
        <v>1</v>
      </c>
      <c r="Q466">
        <f t="shared" si="12"/>
        <v>-2.0911096914600198</v>
      </c>
      <c r="R466" s="37">
        <f t="shared" si="13"/>
        <v>0.10996391978288708</v>
      </c>
    </row>
    <row r="467" spans="2:18" x14ac:dyDescent="0.3">
      <c r="B467" s="38">
        <v>30</v>
      </c>
      <c r="C467" s="39">
        <v>803.12121212121212</v>
      </c>
      <c r="D467" s="39">
        <v>7</v>
      </c>
      <c r="E467" s="39">
        <v>585</v>
      </c>
      <c r="F467" s="39">
        <v>4</v>
      </c>
      <c r="G467" s="39">
        <v>2</v>
      </c>
      <c r="H467" s="39">
        <v>9</v>
      </c>
      <c r="I467" s="39">
        <v>2</v>
      </c>
      <c r="J467" s="39">
        <v>1</v>
      </c>
      <c r="K467" s="39">
        <v>0</v>
      </c>
      <c r="L467" s="39">
        <v>15.492537313432836</v>
      </c>
      <c r="M467" s="39">
        <v>1</v>
      </c>
      <c r="N467" s="40">
        <v>3</v>
      </c>
      <c r="O467">
        <v>0</v>
      </c>
      <c r="P467">
        <v>1</v>
      </c>
      <c r="Q467">
        <f t="shared" si="12"/>
        <v>-0.50751413524165168</v>
      </c>
      <c r="R467" s="37">
        <f t="shared" si="13"/>
        <v>0.37577645081434341</v>
      </c>
    </row>
    <row r="468" spans="2:18" x14ac:dyDescent="0.3">
      <c r="B468" s="41">
        <v>35</v>
      </c>
      <c r="C468" s="42">
        <v>1276</v>
      </c>
      <c r="D468" s="42">
        <v>16</v>
      </c>
      <c r="E468" s="42">
        <v>586</v>
      </c>
      <c r="F468" s="42">
        <v>4</v>
      </c>
      <c r="G468" s="42">
        <v>2</v>
      </c>
      <c r="H468" s="42">
        <v>7</v>
      </c>
      <c r="I468" s="42">
        <v>3</v>
      </c>
      <c r="J468" s="42">
        <v>2</v>
      </c>
      <c r="K468" s="42">
        <v>1</v>
      </c>
      <c r="L468" s="42">
        <v>12</v>
      </c>
      <c r="M468" s="42">
        <v>3</v>
      </c>
      <c r="N468" s="43">
        <v>3</v>
      </c>
      <c r="O468">
        <v>0</v>
      </c>
      <c r="P468">
        <v>1</v>
      </c>
      <c r="Q468">
        <f t="shared" si="12"/>
        <v>-0.44277924448739769</v>
      </c>
      <c r="R468" s="37">
        <f t="shared" si="13"/>
        <v>0.39107893054556092</v>
      </c>
    </row>
    <row r="469" spans="2:18" x14ac:dyDescent="0.3">
      <c r="B469" s="38">
        <v>31</v>
      </c>
      <c r="C469" s="39">
        <v>534</v>
      </c>
      <c r="D469" s="39">
        <v>20</v>
      </c>
      <c r="E469" s="39">
        <v>587</v>
      </c>
      <c r="F469" s="39">
        <v>1</v>
      </c>
      <c r="G469" s="39">
        <v>2</v>
      </c>
      <c r="H469" s="39">
        <v>7</v>
      </c>
      <c r="I469" s="39">
        <v>3</v>
      </c>
      <c r="J469" s="39">
        <v>2</v>
      </c>
      <c r="K469" s="39">
        <v>0</v>
      </c>
      <c r="L469" s="39">
        <v>12</v>
      </c>
      <c r="M469" s="39">
        <v>1</v>
      </c>
      <c r="N469" s="40">
        <v>3</v>
      </c>
      <c r="O469">
        <v>1</v>
      </c>
      <c r="P469">
        <v>1</v>
      </c>
      <c r="Q469">
        <f t="shared" si="12"/>
        <v>-0.41432522797616889</v>
      </c>
      <c r="R469" s="37">
        <f t="shared" si="13"/>
        <v>0.3978754674912186</v>
      </c>
    </row>
    <row r="470" spans="2:18" x14ac:dyDescent="0.3">
      <c r="B470" s="41">
        <v>34</v>
      </c>
      <c r="C470" s="42">
        <v>988</v>
      </c>
      <c r="D470" s="42">
        <v>23</v>
      </c>
      <c r="E470" s="42">
        <v>590</v>
      </c>
      <c r="F470" s="42">
        <v>2</v>
      </c>
      <c r="G470" s="42">
        <v>1</v>
      </c>
      <c r="H470" s="42">
        <v>2</v>
      </c>
      <c r="I470" s="42">
        <v>1</v>
      </c>
      <c r="J470" s="42">
        <v>3</v>
      </c>
      <c r="K470" s="42">
        <v>1</v>
      </c>
      <c r="L470" s="42">
        <v>15</v>
      </c>
      <c r="M470" s="42">
        <v>3</v>
      </c>
      <c r="N470" s="43">
        <v>3</v>
      </c>
      <c r="O470">
        <v>1</v>
      </c>
      <c r="P470">
        <v>1</v>
      </c>
      <c r="Q470">
        <f t="shared" si="12"/>
        <v>-0.407904607983538</v>
      </c>
      <c r="R470" s="37">
        <f t="shared" si="13"/>
        <v>0.39941466311312263</v>
      </c>
    </row>
    <row r="471" spans="2:18" x14ac:dyDescent="0.3">
      <c r="B471" s="38">
        <v>42</v>
      </c>
      <c r="C471" s="39">
        <v>1474</v>
      </c>
      <c r="D471" s="39">
        <v>5</v>
      </c>
      <c r="E471" s="39">
        <v>591</v>
      </c>
      <c r="F471" s="39">
        <v>2</v>
      </c>
      <c r="G471" s="39">
        <v>2</v>
      </c>
      <c r="H471" s="39">
        <v>5</v>
      </c>
      <c r="I471" s="39">
        <v>3</v>
      </c>
      <c r="J471" s="39">
        <v>2</v>
      </c>
      <c r="K471" s="39">
        <v>0</v>
      </c>
      <c r="L471" s="39">
        <v>17</v>
      </c>
      <c r="M471" s="39">
        <v>4</v>
      </c>
      <c r="N471" s="40">
        <v>3</v>
      </c>
      <c r="O471">
        <v>0</v>
      </c>
      <c r="P471">
        <v>1</v>
      </c>
      <c r="Q471">
        <f t="shared" si="12"/>
        <v>-2.5271039175868739</v>
      </c>
      <c r="R471" s="37">
        <f t="shared" si="13"/>
        <v>7.3979803295789376E-2</v>
      </c>
    </row>
    <row r="472" spans="2:18" x14ac:dyDescent="0.3">
      <c r="B472" s="41">
        <v>36</v>
      </c>
      <c r="C472" s="42">
        <v>635</v>
      </c>
      <c r="D472" s="42">
        <v>10</v>
      </c>
      <c r="E472" s="42">
        <v>592</v>
      </c>
      <c r="F472" s="42">
        <v>2</v>
      </c>
      <c r="G472" s="42">
        <v>2</v>
      </c>
      <c r="H472" s="42">
        <v>8</v>
      </c>
      <c r="I472" s="42">
        <v>4</v>
      </c>
      <c r="J472" s="42">
        <v>1</v>
      </c>
      <c r="K472" s="42">
        <v>0</v>
      </c>
      <c r="L472" s="42">
        <v>14</v>
      </c>
      <c r="M472" s="42">
        <v>4</v>
      </c>
      <c r="N472" s="43">
        <v>2</v>
      </c>
      <c r="O472">
        <v>0</v>
      </c>
      <c r="P472">
        <v>1</v>
      </c>
      <c r="Q472">
        <f t="shared" si="12"/>
        <v>-1.0709959692529165</v>
      </c>
      <c r="R472" s="37">
        <f t="shared" si="13"/>
        <v>0.25521372450614865</v>
      </c>
    </row>
    <row r="473" spans="2:18" x14ac:dyDescent="0.3">
      <c r="B473" s="38">
        <v>22</v>
      </c>
      <c r="C473" s="39">
        <v>1368</v>
      </c>
      <c r="D473" s="39">
        <v>4</v>
      </c>
      <c r="E473" s="39">
        <v>593</v>
      </c>
      <c r="F473" s="39">
        <v>3</v>
      </c>
      <c r="G473" s="39">
        <v>2</v>
      </c>
      <c r="H473" s="39">
        <v>5</v>
      </c>
      <c r="I473" s="39">
        <v>3</v>
      </c>
      <c r="J473" s="39">
        <v>1</v>
      </c>
      <c r="K473" s="39">
        <v>0</v>
      </c>
      <c r="L473" s="39">
        <v>16</v>
      </c>
      <c r="M473" s="39">
        <v>3</v>
      </c>
      <c r="N473" s="40">
        <v>3</v>
      </c>
      <c r="O473">
        <v>1</v>
      </c>
      <c r="P473">
        <v>1</v>
      </c>
      <c r="Q473">
        <f t="shared" si="12"/>
        <v>-1.0037727063213393</v>
      </c>
      <c r="R473" s="37">
        <f t="shared" si="13"/>
        <v>0.2682003092050948</v>
      </c>
    </row>
    <row r="474" spans="2:18" x14ac:dyDescent="0.3">
      <c r="B474" s="41">
        <v>48</v>
      </c>
      <c r="C474" s="42">
        <v>163</v>
      </c>
      <c r="D474" s="42">
        <v>2</v>
      </c>
      <c r="E474" s="42">
        <v>595</v>
      </c>
      <c r="F474" s="42">
        <v>2</v>
      </c>
      <c r="G474" s="42">
        <v>1</v>
      </c>
      <c r="H474" s="42">
        <v>8</v>
      </c>
      <c r="I474" s="42">
        <v>4</v>
      </c>
      <c r="J474" s="42">
        <v>2</v>
      </c>
      <c r="K474" s="42">
        <v>0</v>
      </c>
      <c r="L474" s="42">
        <v>14</v>
      </c>
      <c r="M474" s="42">
        <v>1</v>
      </c>
      <c r="N474" s="43">
        <v>3</v>
      </c>
      <c r="O474">
        <v>0</v>
      </c>
      <c r="P474">
        <v>1</v>
      </c>
      <c r="Q474">
        <f t="shared" si="12"/>
        <v>-2.7380246337696614</v>
      </c>
      <c r="R474" s="37">
        <f t="shared" si="13"/>
        <v>6.0766547544957306E-2</v>
      </c>
    </row>
    <row r="475" spans="2:18" x14ac:dyDescent="0.3">
      <c r="B475" s="38">
        <v>55</v>
      </c>
      <c r="C475" s="39">
        <v>1117</v>
      </c>
      <c r="D475" s="39">
        <v>18</v>
      </c>
      <c r="E475" s="39">
        <v>597</v>
      </c>
      <c r="F475" s="39">
        <v>1</v>
      </c>
      <c r="G475" s="39">
        <v>1</v>
      </c>
      <c r="H475" s="39">
        <v>6</v>
      </c>
      <c r="I475" s="39">
        <v>2</v>
      </c>
      <c r="J475" s="39">
        <v>1</v>
      </c>
      <c r="K475" s="39">
        <v>0</v>
      </c>
      <c r="L475" s="39">
        <v>23</v>
      </c>
      <c r="M475" s="39">
        <v>4</v>
      </c>
      <c r="N475" s="40">
        <v>3</v>
      </c>
      <c r="O475">
        <v>0</v>
      </c>
      <c r="P475">
        <v>1</v>
      </c>
      <c r="Q475">
        <f t="shared" si="12"/>
        <v>-1.6483267916227375</v>
      </c>
      <c r="R475" s="37">
        <f t="shared" si="13"/>
        <v>0.16133521671603662</v>
      </c>
    </row>
    <row r="476" spans="2:18" x14ac:dyDescent="0.3">
      <c r="B476" s="41">
        <v>41</v>
      </c>
      <c r="C476" s="42">
        <v>267</v>
      </c>
      <c r="D476" s="42">
        <v>10</v>
      </c>
      <c r="E476" s="42">
        <v>599</v>
      </c>
      <c r="F476" s="42">
        <v>4</v>
      </c>
      <c r="G476" s="42">
        <v>2</v>
      </c>
      <c r="H476" s="42">
        <v>8</v>
      </c>
      <c r="I476" s="42">
        <v>4</v>
      </c>
      <c r="J476" s="42">
        <v>1</v>
      </c>
      <c r="K476" s="42">
        <v>0</v>
      </c>
      <c r="L476" s="42">
        <v>14</v>
      </c>
      <c r="M476" s="42">
        <v>4</v>
      </c>
      <c r="N476" s="43">
        <v>3</v>
      </c>
      <c r="O476">
        <v>0</v>
      </c>
      <c r="P476">
        <v>1</v>
      </c>
      <c r="Q476">
        <f t="shared" si="12"/>
        <v>-2.3185983443775053</v>
      </c>
      <c r="R476" s="37">
        <f t="shared" si="13"/>
        <v>8.9594322681650365E-2</v>
      </c>
    </row>
    <row r="477" spans="2:18" x14ac:dyDescent="0.3">
      <c r="B477" s="38">
        <v>35</v>
      </c>
      <c r="C477" s="39">
        <v>619</v>
      </c>
      <c r="D477" s="39">
        <v>1</v>
      </c>
      <c r="E477" s="39">
        <v>600</v>
      </c>
      <c r="F477" s="39">
        <v>2</v>
      </c>
      <c r="G477" s="39">
        <v>2</v>
      </c>
      <c r="H477" s="39">
        <v>8</v>
      </c>
      <c r="I477" s="39">
        <v>3</v>
      </c>
      <c r="J477" s="39">
        <v>2</v>
      </c>
      <c r="K477" s="39">
        <v>0</v>
      </c>
      <c r="L477" s="39">
        <v>11</v>
      </c>
      <c r="M477" s="39">
        <v>3</v>
      </c>
      <c r="N477" s="40">
        <v>3</v>
      </c>
      <c r="O477">
        <v>0</v>
      </c>
      <c r="P477">
        <v>1</v>
      </c>
      <c r="Q477">
        <f t="shared" si="12"/>
        <v>-1.7482700386583923</v>
      </c>
      <c r="R477" s="37">
        <f t="shared" si="13"/>
        <v>0.14826552959524902</v>
      </c>
    </row>
    <row r="478" spans="2:18" x14ac:dyDescent="0.3">
      <c r="B478" s="41">
        <v>40</v>
      </c>
      <c r="C478" s="42">
        <v>302</v>
      </c>
      <c r="D478" s="42">
        <v>6</v>
      </c>
      <c r="E478" s="42">
        <v>601</v>
      </c>
      <c r="F478" s="42">
        <v>2</v>
      </c>
      <c r="G478" s="42">
        <v>1</v>
      </c>
      <c r="H478" s="42">
        <v>3</v>
      </c>
      <c r="I478" s="42">
        <v>3</v>
      </c>
      <c r="J478" s="42">
        <v>1</v>
      </c>
      <c r="K478" s="42">
        <v>0</v>
      </c>
      <c r="L478" s="42">
        <v>15</v>
      </c>
      <c r="M478" s="42">
        <v>3</v>
      </c>
      <c r="N478" s="43">
        <v>3</v>
      </c>
      <c r="O478">
        <v>0</v>
      </c>
      <c r="P478">
        <v>1</v>
      </c>
      <c r="Q478">
        <f t="shared" si="12"/>
        <v>-2.1096583768503741</v>
      </c>
      <c r="R478" s="37">
        <f t="shared" si="13"/>
        <v>0.10816161623593921</v>
      </c>
    </row>
    <row r="479" spans="2:18" x14ac:dyDescent="0.3">
      <c r="B479" s="38">
        <v>39</v>
      </c>
      <c r="C479" s="39">
        <v>443</v>
      </c>
      <c r="D479" s="39">
        <v>8</v>
      </c>
      <c r="E479" s="39">
        <v>602</v>
      </c>
      <c r="F479" s="39">
        <v>3</v>
      </c>
      <c r="G479" s="39">
        <v>1</v>
      </c>
      <c r="H479" s="39">
        <v>5</v>
      </c>
      <c r="I479" s="39">
        <v>3</v>
      </c>
      <c r="J479" s="39">
        <v>2</v>
      </c>
      <c r="K479" s="39">
        <v>0</v>
      </c>
      <c r="L479" s="39">
        <v>11</v>
      </c>
      <c r="M479" s="39">
        <v>1</v>
      </c>
      <c r="N479" s="40">
        <v>3</v>
      </c>
      <c r="O479">
        <v>0</v>
      </c>
      <c r="P479">
        <v>1</v>
      </c>
      <c r="Q479">
        <f t="shared" ref="Q479:Q542" si="14">SUMPRODUCT($B$27:$P$27,B479:P479)</f>
        <v>-2.44680886661143</v>
      </c>
      <c r="R479" s="37">
        <f t="shared" ref="R479:R542" si="15">EXP(Q479)/(1+EXP(Q479))</f>
        <v>7.9672224006441458E-2</v>
      </c>
    </row>
    <row r="480" spans="2:18" x14ac:dyDescent="0.3">
      <c r="B480" s="41">
        <v>31</v>
      </c>
      <c r="C480" s="42">
        <v>828</v>
      </c>
      <c r="D480" s="42">
        <v>2</v>
      </c>
      <c r="E480" s="42">
        <v>604</v>
      </c>
      <c r="F480" s="42">
        <v>2</v>
      </c>
      <c r="G480" s="42">
        <v>2</v>
      </c>
      <c r="H480" s="42">
        <v>8</v>
      </c>
      <c r="I480" s="42">
        <v>4</v>
      </c>
      <c r="J480" s="42">
        <v>1</v>
      </c>
      <c r="K480" s="42">
        <v>1</v>
      </c>
      <c r="L480" s="42">
        <v>13</v>
      </c>
      <c r="M480" s="42">
        <v>3</v>
      </c>
      <c r="N480" s="43">
        <v>4</v>
      </c>
      <c r="O480">
        <v>0</v>
      </c>
      <c r="P480">
        <v>1</v>
      </c>
      <c r="Q480">
        <f t="shared" si="14"/>
        <v>0.19669985681494095</v>
      </c>
      <c r="R480" s="37">
        <f t="shared" si="15"/>
        <v>0.5490170235643691</v>
      </c>
    </row>
    <row r="481" spans="2:18" x14ac:dyDescent="0.3">
      <c r="B481" s="38">
        <v>42</v>
      </c>
      <c r="C481" s="39">
        <v>805.3360655737705</v>
      </c>
      <c r="D481" s="39">
        <v>24</v>
      </c>
      <c r="E481" s="39">
        <v>605</v>
      </c>
      <c r="F481" s="39">
        <v>4</v>
      </c>
      <c r="G481" s="39">
        <v>2</v>
      </c>
      <c r="H481" s="39">
        <v>3</v>
      </c>
      <c r="I481" s="39">
        <v>1</v>
      </c>
      <c r="J481" s="39">
        <v>2</v>
      </c>
      <c r="K481" s="39">
        <v>1</v>
      </c>
      <c r="L481" s="39">
        <v>21</v>
      </c>
      <c r="M481" s="39">
        <v>4</v>
      </c>
      <c r="N481" s="40">
        <v>2</v>
      </c>
      <c r="O481">
        <v>0</v>
      </c>
      <c r="P481">
        <v>1</v>
      </c>
      <c r="Q481">
        <f t="shared" si="14"/>
        <v>-0.22763081541972818</v>
      </c>
      <c r="R481" s="37">
        <f t="shared" si="15"/>
        <v>0.44333675599566302</v>
      </c>
    </row>
    <row r="482" spans="2:18" x14ac:dyDescent="0.3">
      <c r="B482" s="41">
        <v>45</v>
      </c>
      <c r="C482" s="42">
        <v>561</v>
      </c>
      <c r="D482" s="42">
        <v>2</v>
      </c>
      <c r="E482" s="42">
        <v>606</v>
      </c>
      <c r="F482" s="42">
        <v>4</v>
      </c>
      <c r="G482" s="42">
        <v>2</v>
      </c>
      <c r="H482" s="42">
        <v>8</v>
      </c>
      <c r="I482" s="42">
        <v>2</v>
      </c>
      <c r="J482" s="42">
        <v>2</v>
      </c>
      <c r="K482" s="42">
        <v>0</v>
      </c>
      <c r="L482" s="42">
        <v>19</v>
      </c>
      <c r="M482" s="42">
        <v>2</v>
      </c>
      <c r="N482" s="43">
        <v>4</v>
      </c>
      <c r="O482">
        <v>0</v>
      </c>
      <c r="P482">
        <v>1</v>
      </c>
      <c r="Q482">
        <f t="shared" si="14"/>
        <v>-2.710111560519961</v>
      </c>
      <c r="R482" s="37">
        <f t="shared" si="15"/>
        <v>6.2379326093475296E-2</v>
      </c>
    </row>
    <row r="483" spans="2:18" x14ac:dyDescent="0.3">
      <c r="B483" s="38">
        <v>26</v>
      </c>
      <c r="C483" s="39">
        <v>735.95555555555552</v>
      </c>
      <c r="D483" s="39">
        <v>17</v>
      </c>
      <c r="E483" s="39">
        <v>608</v>
      </c>
      <c r="F483" s="39">
        <v>2</v>
      </c>
      <c r="G483" s="39">
        <v>1</v>
      </c>
      <c r="H483" s="39">
        <v>2</v>
      </c>
      <c r="I483" s="39">
        <v>3</v>
      </c>
      <c r="J483" s="39">
        <v>3</v>
      </c>
      <c r="K483" s="39">
        <v>1</v>
      </c>
      <c r="L483" s="39">
        <v>11</v>
      </c>
      <c r="M483" s="39">
        <v>2</v>
      </c>
      <c r="N483" s="40">
        <v>2</v>
      </c>
      <c r="O483">
        <v>1</v>
      </c>
      <c r="P483">
        <v>1</v>
      </c>
      <c r="Q483">
        <f t="shared" si="14"/>
        <v>-0.40204093775083027</v>
      </c>
      <c r="R483" s="37">
        <f t="shared" si="15"/>
        <v>0.40082208157725885</v>
      </c>
    </row>
    <row r="484" spans="2:18" x14ac:dyDescent="0.3">
      <c r="B484" s="41">
        <v>29</v>
      </c>
      <c r="C484" s="42">
        <v>232</v>
      </c>
      <c r="D484" s="42">
        <v>19</v>
      </c>
      <c r="E484" s="42">
        <v>611</v>
      </c>
      <c r="F484" s="42">
        <v>4</v>
      </c>
      <c r="G484" s="42">
        <v>2</v>
      </c>
      <c r="H484" s="42">
        <v>3</v>
      </c>
      <c r="I484" s="42">
        <v>4</v>
      </c>
      <c r="J484" s="42">
        <v>3</v>
      </c>
      <c r="K484" s="42">
        <v>0</v>
      </c>
      <c r="L484" s="42">
        <v>12</v>
      </c>
      <c r="M484" s="42">
        <v>2</v>
      </c>
      <c r="N484" s="43">
        <v>4</v>
      </c>
      <c r="O484">
        <v>0</v>
      </c>
      <c r="P484">
        <v>1</v>
      </c>
      <c r="Q484">
        <f t="shared" si="14"/>
        <v>-3.3548547252349041</v>
      </c>
      <c r="R484" s="37">
        <f t="shared" si="15"/>
        <v>3.3736549184794025E-2</v>
      </c>
    </row>
    <row r="485" spans="2:18" x14ac:dyDescent="0.3">
      <c r="B485" s="38">
        <v>33</v>
      </c>
      <c r="C485" s="39">
        <v>922</v>
      </c>
      <c r="D485" s="39">
        <v>1</v>
      </c>
      <c r="E485" s="39">
        <v>612</v>
      </c>
      <c r="F485" s="39">
        <v>1</v>
      </c>
      <c r="G485" s="39">
        <v>1</v>
      </c>
      <c r="H485" s="39">
        <v>1</v>
      </c>
      <c r="I485" s="39">
        <v>3</v>
      </c>
      <c r="J485" s="39">
        <v>3</v>
      </c>
      <c r="K485" s="39">
        <v>0</v>
      </c>
      <c r="L485" s="39">
        <v>19</v>
      </c>
      <c r="M485" s="39">
        <v>3</v>
      </c>
      <c r="N485" s="40">
        <v>3</v>
      </c>
      <c r="O485">
        <v>0</v>
      </c>
      <c r="P485">
        <v>1</v>
      </c>
      <c r="Q485">
        <f t="shared" si="14"/>
        <v>-3.1553253607224598</v>
      </c>
      <c r="R485" s="37">
        <f t="shared" si="15"/>
        <v>4.0881956203758577E-2</v>
      </c>
    </row>
    <row r="486" spans="2:18" x14ac:dyDescent="0.3">
      <c r="B486" s="41">
        <v>31</v>
      </c>
      <c r="C486" s="42">
        <v>777.51162790697674</v>
      </c>
      <c r="D486" s="42">
        <v>7</v>
      </c>
      <c r="E486" s="42">
        <v>613</v>
      </c>
      <c r="F486" s="42">
        <v>3</v>
      </c>
      <c r="G486" s="42">
        <v>2</v>
      </c>
      <c r="H486" s="42">
        <v>6</v>
      </c>
      <c r="I486" s="42">
        <v>4</v>
      </c>
      <c r="J486" s="42">
        <v>3</v>
      </c>
      <c r="K486" s="42">
        <v>0</v>
      </c>
      <c r="L486" s="42">
        <v>21</v>
      </c>
      <c r="M486" s="42">
        <v>3</v>
      </c>
      <c r="N486" s="43">
        <v>2</v>
      </c>
      <c r="O486">
        <v>0</v>
      </c>
      <c r="P486">
        <v>1</v>
      </c>
      <c r="Q486">
        <f t="shared" si="14"/>
        <v>-2.6828656800767514</v>
      </c>
      <c r="R486" s="37">
        <f t="shared" si="15"/>
        <v>6.399201604200265E-2</v>
      </c>
    </row>
    <row r="487" spans="2:18" x14ac:dyDescent="0.3">
      <c r="B487" s="38">
        <v>18</v>
      </c>
      <c r="C487" s="39">
        <v>1306</v>
      </c>
      <c r="D487" s="39">
        <v>5</v>
      </c>
      <c r="E487" s="39">
        <v>614</v>
      </c>
      <c r="F487" s="39">
        <v>2</v>
      </c>
      <c r="G487" s="39">
        <v>2</v>
      </c>
      <c r="H487" s="39">
        <v>9</v>
      </c>
      <c r="I487" s="39">
        <v>2</v>
      </c>
      <c r="J487" s="39">
        <v>1</v>
      </c>
      <c r="K487" s="39">
        <v>1</v>
      </c>
      <c r="L487" s="39">
        <v>14</v>
      </c>
      <c r="M487" s="39">
        <v>4</v>
      </c>
      <c r="N487" s="40">
        <v>3</v>
      </c>
      <c r="O487">
        <v>1</v>
      </c>
      <c r="P487">
        <v>1</v>
      </c>
      <c r="Q487">
        <f t="shared" si="14"/>
        <v>1.9155196098739369</v>
      </c>
      <c r="R487" s="37">
        <f t="shared" si="15"/>
        <v>0.87163797841413504</v>
      </c>
    </row>
    <row r="488" spans="2:18" x14ac:dyDescent="0.3">
      <c r="B488" s="41">
        <v>40</v>
      </c>
      <c r="C488" s="42">
        <v>787.54826254826253</v>
      </c>
      <c r="D488" s="42">
        <v>28</v>
      </c>
      <c r="E488" s="42">
        <v>615</v>
      </c>
      <c r="F488" s="42">
        <v>3</v>
      </c>
      <c r="G488" s="42">
        <v>2</v>
      </c>
      <c r="H488" s="42">
        <v>8</v>
      </c>
      <c r="I488" s="42">
        <v>1</v>
      </c>
      <c r="J488" s="42">
        <v>3</v>
      </c>
      <c r="K488" s="42">
        <v>0</v>
      </c>
      <c r="L488" s="42">
        <v>15</v>
      </c>
      <c r="M488" s="42">
        <v>3</v>
      </c>
      <c r="N488" s="43">
        <v>3</v>
      </c>
      <c r="O488">
        <v>0</v>
      </c>
      <c r="P488">
        <v>1</v>
      </c>
      <c r="Q488">
        <f t="shared" si="14"/>
        <v>-1.5349984938405998</v>
      </c>
      <c r="R488" s="37">
        <f t="shared" si="15"/>
        <v>0.17726352323819411</v>
      </c>
    </row>
    <row r="489" spans="2:18" x14ac:dyDescent="0.3">
      <c r="B489" s="38">
        <v>41</v>
      </c>
      <c r="C489" s="39">
        <v>509</v>
      </c>
      <c r="D489" s="39">
        <v>2</v>
      </c>
      <c r="E489" s="39">
        <v>616</v>
      </c>
      <c r="F489" s="39">
        <v>1</v>
      </c>
      <c r="G489" s="39">
        <v>1</v>
      </c>
      <c r="H489" s="39">
        <v>7</v>
      </c>
      <c r="I489" s="39">
        <v>3</v>
      </c>
      <c r="J489" s="39">
        <v>1</v>
      </c>
      <c r="K489" s="39">
        <v>1</v>
      </c>
      <c r="L489" s="39">
        <v>17</v>
      </c>
      <c r="M489" s="39">
        <v>1</v>
      </c>
      <c r="N489" s="40">
        <v>3</v>
      </c>
      <c r="O489">
        <v>0</v>
      </c>
      <c r="P489">
        <v>1</v>
      </c>
      <c r="Q489">
        <f t="shared" si="14"/>
        <v>0.55376974401878964</v>
      </c>
      <c r="R489" s="37">
        <f t="shared" si="15"/>
        <v>0.63500975737272758</v>
      </c>
    </row>
    <row r="490" spans="2:18" x14ac:dyDescent="0.3">
      <c r="B490" s="41">
        <v>26</v>
      </c>
      <c r="C490" s="42">
        <v>775</v>
      </c>
      <c r="D490" s="42">
        <v>29</v>
      </c>
      <c r="E490" s="42">
        <v>618</v>
      </c>
      <c r="F490" s="42">
        <v>1</v>
      </c>
      <c r="G490" s="42">
        <v>2</v>
      </c>
      <c r="H490" s="42">
        <v>8</v>
      </c>
      <c r="I490" s="42">
        <v>3</v>
      </c>
      <c r="J490" s="42">
        <v>3</v>
      </c>
      <c r="K490" s="42">
        <v>0</v>
      </c>
      <c r="L490" s="42">
        <v>12</v>
      </c>
      <c r="M490" s="42">
        <v>1</v>
      </c>
      <c r="N490" s="43">
        <v>3</v>
      </c>
      <c r="O490">
        <v>0</v>
      </c>
      <c r="P490">
        <v>1</v>
      </c>
      <c r="Q490">
        <f t="shared" si="14"/>
        <v>-0.44665028632425274</v>
      </c>
      <c r="R490" s="37">
        <f t="shared" si="15"/>
        <v>0.39015748501717407</v>
      </c>
    </row>
    <row r="491" spans="2:18" x14ac:dyDescent="0.3">
      <c r="B491" s="38">
        <v>35</v>
      </c>
      <c r="C491" s="39">
        <v>195</v>
      </c>
      <c r="D491" s="39">
        <v>1</v>
      </c>
      <c r="E491" s="39">
        <v>620</v>
      </c>
      <c r="F491" s="39">
        <v>1</v>
      </c>
      <c r="G491" s="39">
        <v>1</v>
      </c>
      <c r="H491" s="39">
        <v>8</v>
      </c>
      <c r="I491" s="39">
        <v>3</v>
      </c>
      <c r="J491" s="39">
        <v>1</v>
      </c>
      <c r="K491" s="39">
        <v>0</v>
      </c>
      <c r="L491" s="39">
        <v>14.945945945945946</v>
      </c>
      <c r="M491" s="39">
        <v>4</v>
      </c>
      <c r="N491" s="40">
        <v>3</v>
      </c>
      <c r="O491">
        <v>0</v>
      </c>
      <c r="P491">
        <v>1</v>
      </c>
      <c r="Q491">
        <f t="shared" si="14"/>
        <v>-1.2145696982362097</v>
      </c>
      <c r="R491" s="37">
        <f t="shared" si="15"/>
        <v>0.22889349438865372</v>
      </c>
    </row>
    <row r="492" spans="2:18" x14ac:dyDescent="0.3">
      <c r="B492" s="41">
        <v>34</v>
      </c>
      <c r="C492" s="42">
        <v>258</v>
      </c>
      <c r="D492" s="42">
        <v>21</v>
      </c>
      <c r="E492" s="42">
        <v>621</v>
      </c>
      <c r="F492" s="42">
        <v>4</v>
      </c>
      <c r="G492" s="42">
        <v>2</v>
      </c>
      <c r="H492" s="42">
        <v>8</v>
      </c>
      <c r="I492" s="42">
        <v>4</v>
      </c>
      <c r="J492" s="42">
        <v>1</v>
      </c>
      <c r="K492" s="42">
        <v>0</v>
      </c>
      <c r="L492" s="42">
        <v>14.945945945945946</v>
      </c>
      <c r="M492" s="42">
        <v>4</v>
      </c>
      <c r="N492" s="43">
        <v>3</v>
      </c>
      <c r="O492">
        <v>0</v>
      </c>
      <c r="P492">
        <v>1</v>
      </c>
      <c r="Q492">
        <f t="shared" si="14"/>
        <v>-1.6250905694639921</v>
      </c>
      <c r="R492" s="37">
        <f t="shared" si="15"/>
        <v>0.16450401442986379</v>
      </c>
    </row>
    <row r="493" spans="2:18" x14ac:dyDescent="0.3">
      <c r="B493" s="38">
        <v>26</v>
      </c>
      <c r="C493" s="39">
        <v>471</v>
      </c>
      <c r="D493" s="39">
        <v>24</v>
      </c>
      <c r="E493" s="39">
        <v>622</v>
      </c>
      <c r="F493" s="39">
        <v>3</v>
      </c>
      <c r="G493" s="39">
        <v>2</v>
      </c>
      <c r="H493" s="39">
        <v>5</v>
      </c>
      <c r="I493" s="39">
        <v>4</v>
      </c>
      <c r="J493" s="39">
        <v>1</v>
      </c>
      <c r="K493" s="39">
        <v>1</v>
      </c>
      <c r="L493" s="39">
        <v>15.173076923076923</v>
      </c>
      <c r="M493" s="39">
        <v>2</v>
      </c>
      <c r="N493" s="40">
        <v>1</v>
      </c>
      <c r="O493">
        <v>1</v>
      </c>
      <c r="P493">
        <v>1</v>
      </c>
      <c r="Q493">
        <f t="shared" si="14"/>
        <v>1.4633727961063618</v>
      </c>
      <c r="R493" s="37">
        <f t="shared" si="15"/>
        <v>0.81204799320399612</v>
      </c>
    </row>
    <row r="494" spans="2:18" x14ac:dyDescent="0.3">
      <c r="B494" s="41">
        <v>37</v>
      </c>
      <c r="C494" s="42">
        <v>799</v>
      </c>
      <c r="D494" s="42">
        <v>1</v>
      </c>
      <c r="E494" s="42">
        <v>623</v>
      </c>
      <c r="F494" s="42">
        <v>2</v>
      </c>
      <c r="G494" s="42">
        <v>1</v>
      </c>
      <c r="H494" s="42">
        <v>3</v>
      </c>
      <c r="I494" s="42">
        <v>4</v>
      </c>
      <c r="J494" s="42">
        <v>1</v>
      </c>
      <c r="K494" s="42">
        <v>0</v>
      </c>
      <c r="L494" s="42">
        <v>15.345132743362832</v>
      </c>
      <c r="M494" s="42">
        <v>4</v>
      </c>
      <c r="N494" s="43">
        <v>4</v>
      </c>
      <c r="O494">
        <v>0</v>
      </c>
      <c r="P494">
        <v>1</v>
      </c>
      <c r="Q494">
        <f t="shared" si="14"/>
        <v>-2.9159050519668859</v>
      </c>
      <c r="R494" s="37">
        <f t="shared" si="15"/>
        <v>5.1372896755142637E-2</v>
      </c>
    </row>
    <row r="495" spans="2:18" x14ac:dyDescent="0.3">
      <c r="B495" s="38">
        <v>46</v>
      </c>
      <c r="C495" s="39">
        <v>1034</v>
      </c>
      <c r="D495" s="39">
        <v>18</v>
      </c>
      <c r="E495" s="39">
        <v>624</v>
      </c>
      <c r="F495" s="39">
        <v>1</v>
      </c>
      <c r="G495" s="39">
        <v>1</v>
      </c>
      <c r="H495" s="39">
        <v>7</v>
      </c>
      <c r="I495" s="39">
        <v>3</v>
      </c>
      <c r="J495" s="39">
        <v>2</v>
      </c>
      <c r="K495" s="39">
        <v>0</v>
      </c>
      <c r="L495" s="39">
        <v>15.69811320754717</v>
      </c>
      <c r="M495" s="39">
        <v>4</v>
      </c>
      <c r="N495" s="40">
        <v>2</v>
      </c>
      <c r="O495">
        <v>0</v>
      </c>
      <c r="P495">
        <v>1</v>
      </c>
      <c r="Q495">
        <f t="shared" si="14"/>
        <v>-1.7917684839382297</v>
      </c>
      <c r="R495" s="37">
        <f t="shared" si="15"/>
        <v>0.1428560390186345</v>
      </c>
    </row>
    <row r="496" spans="2:18" x14ac:dyDescent="0.3">
      <c r="B496" s="41">
        <v>41</v>
      </c>
      <c r="C496" s="42">
        <v>777.51162790697674</v>
      </c>
      <c r="D496" s="42">
        <v>2</v>
      </c>
      <c r="E496" s="42">
        <v>625</v>
      </c>
      <c r="F496" s="42">
        <v>2</v>
      </c>
      <c r="G496" s="42">
        <v>1</v>
      </c>
      <c r="H496" s="42">
        <v>6</v>
      </c>
      <c r="I496" s="42">
        <v>1</v>
      </c>
      <c r="J496" s="42">
        <v>2</v>
      </c>
      <c r="K496" s="42">
        <v>0</v>
      </c>
      <c r="L496" s="42">
        <v>15.049382716049383</v>
      </c>
      <c r="M496" s="42">
        <v>2</v>
      </c>
      <c r="N496" s="43">
        <v>3</v>
      </c>
      <c r="O496">
        <v>0</v>
      </c>
      <c r="P496">
        <v>1</v>
      </c>
      <c r="Q496">
        <f t="shared" si="14"/>
        <v>-1.7330284727704259</v>
      </c>
      <c r="R496" s="37">
        <f t="shared" si="15"/>
        <v>0.150200614661506</v>
      </c>
    </row>
    <row r="497" spans="2:18" x14ac:dyDescent="0.3">
      <c r="B497" s="38">
        <v>37</v>
      </c>
      <c r="C497" s="39">
        <v>142</v>
      </c>
      <c r="D497" s="39">
        <v>9</v>
      </c>
      <c r="E497" s="39">
        <v>626</v>
      </c>
      <c r="F497" s="39">
        <v>1</v>
      </c>
      <c r="G497" s="39">
        <v>2</v>
      </c>
      <c r="H497" s="39">
        <v>8</v>
      </c>
      <c r="I497" s="39">
        <v>2</v>
      </c>
      <c r="J497" s="39">
        <v>3</v>
      </c>
      <c r="K497" s="39">
        <v>0</v>
      </c>
      <c r="L497" s="39">
        <v>14.945945945945946</v>
      </c>
      <c r="M497" s="39">
        <v>4</v>
      </c>
      <c r="N497" s="40">
        <v>3</v>
      </c>
      <c r="O497">
        <v>0</v>
      </c>
      <c r="P497">
        <v>1</v>
      </c>
      <c r="Q497">
        <f t="shared" si="14"/>
        <v>-1.7716980550725094</v>
      </c>
      <c r="R497" s="37">
        <f t="shared" si="15"/>
        <v>0.14533128629154035</v>
      </c>
    </row>
    <row r="498" spans="2:18" x14ac:dyDescent="0.3">
      <c r="B498" s="41">
        <v>52</v>
      </c>
      <c r="C498" s="42">
        <v>773.53418803418799</v>
      </c>
      <c r="D498" s="42">
        <v>6</v>
      </c>
      <c r="E498" s="42">
        <v>630</v>
      </c>
      <c r="F498" s="42">
        <v>4</v>
      </c>
      <c r="G498" s="42">
        <v>2</v>
      </c>
      <c r="H498" s="42">
        <v>4</v>
      </c>
      <c r="I498" s="42">
        <v>1</v>
      </c>
      <c r="J498" s="42">
        <v>3</v>
      </c>
      <c r="K498" s="42">
        <v>1</v>
      </c>
      <c r="L498" s="42">
        <v>12</v>
      </c>
      <c r="M498" s="42">
        <v>2</v>
      </c>
      <c r="N498" s="43">
        <v>3</v>
      </c>
      <c r="O498">
        <v>0</v>
      </c>
      <c r="P498">
        <v>1</v>
      </c>
      <c r="Q498">
        <f t="shared" si="14"/>
        <v>-1.808744874502938</v>
      </c>
      <c r="R498" s="37">
        <f t="shared" si="15"/>
        <v>0.14078988743227927</v>
      </c>
    </row>
    <row r="499" spans="2:18" x14ac:dyDescent="0.3">
      <c r="B499" s="38">
        <v>32</v>
      </c>
      <c r="C499" s="39">
        <v>1474</v>
      </c>
      <c r="D499" s="39">
        <v>11</v>
      </c>
      <c r="E499" s="39">
        <v>631</v>
      </c>
      <c r="F499" s="39">
        <v>4</v>
      </c>
      <c r="G499" s="39">
        <v>2</v>
      </c>
      <c r="H499" s="39">
        <v>8</v>
      </c>
      <c r="I499" s="39">
        <v>3</v>
      </c>
      <c r="J499" s="39">
        <v>2</v>
      </c>
      <c r="K499" s="39">
        <v>0</v>
      </c>
      <c r="L499" s="39">
        <v>12</v>
      </c>
      <c r="M499" s="39">
        <v>4</v>
      </c>
      <c r="N499" s="40">
        <v>3</v>
      </c>
      <c r="O499">
        <v>1</v>
      </c>
      <c r="P499">
        <v>1</v>
      </c>
      <c r="Q499">
        <f t="shared" si="14"/>
        <v>-2.1509771940047808</v>
      </c>
      <c r="R499" s="37">
        <f t="shared" si="15"/>
        <v>0.10423994333417395</v>
      </c>
    </row>
    <row r="500" spans="2:18" x14ac:dyDescent="0.3">
      <c r="B500" s="41">
        <v>24</v>
      </c>
      <c r="C500" s="42">
        <v>535</v>
      </c>
      <c r="D500" s="42">
        <v>24</v>
      </c>
      <c r="E500" s="42">
        <v>632</v>
      </c>
      <c r="F500" s="42">
        <v>4</v>
      </c>
      <c r="G500" s="42">
        <v>2</v>
      </c>
      <c r="H500" s="42">
        <v>9</v>
      </c>
      <c r="I500" s="42">
        <v>4</v>
      </c>
      <c r="J500" s="42">
        <v>2</v>
      </c>
      <c r="K500" s="42">
        <v>0</v>
      </c>
      <c r="L500" s="42">
        <v>13</v>
      </c>
      <c r="M500" s="42">
        <v>3</v>
      </c>
      <c r="N500" s="43">
        <v>3</v>
      </c>
      <c r="O500">
        <v>0</v>
      </c>
      <c r="P500">
        <v>1</v>
      </c>
      <c r="Q500">
        <f t="shared" si="14"/>
        <v>-1.4061154739544031</v>
      </c>
      <c r="R500" s="37">
        <f t="shared" si="15"/>
        <v>0.19684747114770959</v>
      </c>
    </row>
    <row r="501" spans="2:18" x14ac:dyDescent="0.3">
      <c r="B501" s="38">
        <v>38</v>
      </c>
      <c r="C501" s="39">
        <v>843.5826086956522</v>
      </c>
      <c r="D501" s="39">
        <v>10</v>
      </c>
      <c r="E501" s="39">
        <v>634</v>
      </c>
      <c r="F501" s="39">
        <v>3</v>
      </c>
      <c r="G501" s="39">
        <v>1</v>
      </c>
      <c r="H501" s="39">
        <v>7</v>
      </c>
      <c r="I501" s="39">
        <v>3</v>
      </c>
      <c r="J501" s="39">
        <v>2</v>
      </c>
      <c r="K501" s="39">
        <v>0</v>
      </c>
      <c r="L501" s="39">
        <v>19</v>
      </c>
      <c r="M501" s="39">
        <v>3</v>
      </c>
      <c r="N501" s="40">
        <v>3</v>
      </c>
      <c r="O501">
        <v>0</v>
      </c>
      <c r="P501">
        <v>1</v>
      </c>
      <c r="Q501">
        <f t="shared" si="14"/>
        <v>-2.4288541495546832</v>
      </c>
      <c r="R501" s="37">
        <f t="shared" si="15"/>
        <v>8.0998721007880012E-2</v>
      </c>
    </row>
    <row r="502" spans="2:18" x14ac:dyDescent="0.3">
      <c r="B502" s="41">
        <v>37</v>
      </c>
      <c r="C502" s="42">
        <v>446</v>
      </c>
      <c r="D502" s="42">
        <v>1</v>
      </c>
      <c r="E502" s="42">
        <v>635</v>
      </c>
      <c r="F502" s="42">
        <v>2</v>
      </c>
      <c r="G502" s="42">
        <v>1</v>
      </c>
      <c r="H502" s="42">
        <v>3</v>
      </c>
      <c r="I502" s="42">
        <v>2</v>
      </c>
      <c r="J502" s="42">
        <v>2</v>
      </c>
      <c r="K502" s="42">
        <v>0</v>
      </c>
      <c r="L502" s="42">
        <v>12</v>
      </c>
      <c r="M502" s="42">
        <v>2</v>
      </c>
      <c r="N502" s="43">
        <v>2</v>
      </c>
      <c r="O502">
        <v>0</v>
      </c>
      <c r="P502">
        <v>1</v>
      </c>
      <c r="Q502">
        <f t="shared" si="14"/>
        <v>-1.9695978668918479</v>
      </c>
      <c r="R502" s="37">
        <f t="shared" si="15"/>
        <v>0.12243208643802805</v>
      </c>
    </row>
    <row r="503" spans="2:18" x14ac:dyDescent="0.3">
      <c r="B503" s="38">
        <v>49</v>
      </c>
      <c r="C503" s="39">
        <v>1245</v>
      </c>
      <c r="D503" s="39">
        <v>18</v>
      </c>
      <c r="E503" s="39">
        <v>638</v>
      </c>
      <c r="F503" s="39">
        <v>4</v>
      </c>
      <c r="G503" s="39">
        <v>2</v>
      </c>
      <c r="H503" s="39">
        <v>1</v>
      </c>
      <c r="I503" s="39">
        <v>3</v>
      </c>
      <c r="J503" s="39">
        <v>3</v>
      </c>
      <c r="K503" s="39">
        <v>1</v>
      </c>
      <c r="L503" s="39">
        <v>17</v>
      </c>
      <c r="M503" s="39">
        <v>3</v>
      </c>
      <c r="N503" s="40">
        <v>3</v>
      </c>
      <c r="O503">
        <v>0</v>
      </c>
      <c r="P503">
        <v>1</v>
      </c>
      <c r="Q503">
        <f t="shared" si="14"/>
        <v>-2.5255781699402911</v>
      </c>
      <c r="R503" s="37">
        <f t="shared" si="15"/>
        <v>7.4084395336923292E-2</v>
      </c>
    </row>
    <row r="504" spans="2:18" x14ac:dyDescent="0.3">
      <c r="B504" s="41">
        <v>24</v>
      </c>
      <c r="C504" s="42">
        <v>773.53418803418799</v>
      </c>
      <c r="D504" s="42">
        <v>23</v>
      </c>
      <c r="E504" s="42">
        <v>639</v>
      </c>
      <c r="F504" s="42">
        <v>2</v>
      </c>
      <c r="G504" s="42">
        <v>2</v>
      </c>
      <c r="H504" s="42">
        <v>4</v>
      </c>
      <c r="I504" s="42">
        <v>4</v>
      </c>
      <c r="J504" s="42">
        <v>2</v>
      </c>
      <c r="K504" s="42">
        <v>1</v>
      </c>
      <c r="L504" s="42">
        <v>11</v>
      </c>
      <c r="M504" s="42">
        <v>2</v>
      </c>
      <c r="N504" s="43">
        <v>3</v>
      </c>
      <c r="O504">
        <v>0</v>
      </c>
      <c r="P504">
        <v>1</v>
      </c>
      <c r="Q504">
        <f t="shared" si="14"/>
        <v>0.48521378075067156</v>
      </c>
      <c r="R504" s="37">
        <f t="shared" si="15"/>
        <v>0.61897827502616964</v>
      </c>
    </row>
    <row r="505" spans="2:18" x14ac:dyDescent="0.3">
      <c r="B505" s="38">
        <v>26</v>
      </c>
      <c r="C505" s="39">
        <v>787.54826254826253</v>
      </c>
      <c r="D505" s="39">
        <v>28</v>
      </c>
      <c r="E505" s="39">
        <v>641</v>
      </c>
      <c r="F505" s="39">
        <v>1</v>
      </c>
      <c r="G505" s="39">
        <v>2</v>
      </c>
      <c r="H505" s="39">
        <v>8</v>
      </c>
      <c r="I505" s="39">
        <v>2</v>
      </c>
      <c r="J505" s="39">
        <v>2</v>
      </c>
      <c r="K505" s="39">
        <v>0</v>
      </c>
      <c r="L505" s="39">
        <v>20</v>
      </c>
      <c r="M505" s="39">
        <v>4</v>
      </c>
      <c r="N505" s="40">
        <v>4</v>
      </c>
      <c r="O505">
        <v>0</v>
      </c>
      <c r="P505">
        <v>1</v>
      </c>
      <c r="Q505">
        <f t="shared" si="14"/>
        <v>-0.24496185290062744</v>
      </c>
      <c r="R505" s="37">
        <f t="shared" si="15"/>
        <v>0.43906394478036936</v>
      </c>
    </row>
    <row r="506" spans="2:18" x14ac:dyDescent="0.3">
      <c r="B506" s="41">
        <v>24</v>
      </c>
      <c r="C506" s="42">
        <v>823</v>
      </c>
      <c r="D506" s="42">
        <v>17</v>
      </c>
      <c r="E506" s="42">
        <v>643</v>
      </c>
      <c r="F506" s="42">
        <v>4</v>
      </c>
      <c r="G506" s="42">
        <v>2</v>
      </c>
      <c r="H506" s="42">
        <v>5</v>
      </c>
      <c r="I506" s="42">
        <v>2</v>
      </c>
      <c r="J506" s="42">
        <v>2</v>
      </c>
      <c r="K506" s="42">
        <v>0</v>
      </c>
      <c r="L506" s="42">
        <v>21</v>
      </c>
      <c r="M506" s="42">
        <v>4</v>
      </c>
      <c r="N506" s="43">
        <v>3</v>
      </c>
      <c r="O506">
        <v>0</v>
      </c>
      <c r="P506">
        <v>1</v>
      </c>
      <c r="Q506">
        <f t="shared" si="14"/>
        <v>-1.5675649299702692</v>
      </c>
      <c r="R506" s="37">
        <f t="shared" si="15"/>
        <v>0.17256380734579879</v>
      </c>
    </row>
    <row r="507" spans="2:18" x14ac:dyDescent="0.3">
      <c r="B507" s="38">
        <v>50</v>
      </c>
      <c r="C507" s="39">
        <v>777.51162790697674</v>
      </c>
      <c r="D507" s="39">
        <v>3</v>
      </c>
      <c r="E507" s="39">
        <v>644</v>
      </c>
      <c r="F507" s="39">
        <v>1</v>
      </c>
      <c r="G507" s="39">
        <v>2</v>
      </c>
      <c r="H507" s="39">
        <v>6</v>
      </c>
      <c r="I507" s="39">
        <v>2</v>
      </c>
      <c r="J507" s="39">
        <v>2</v>
      </c>
      <c r="K507" s="39">
        <v>0</v>
      </c>
      <c r="L507" s="39">
        <v>11</v>
      </c>
      <c r="M507" s="39">
        <v>3</v>
      </c>
      <c r="N507" s="40">
        <v>3</v>
      </c>
      <c r="O507">
        <v>0</v>
      </c>
      <c r="P507">
        <v>1</v>
      </c>
      <c r="Q507">
        <f t="shared" si="14"/>
        <v>-2.0219169947218805</v>
      </c>
      <c r="R507" s="37">
        <f t="shared" si="15"/>
        <v>0.1169209149774515</v>
      </c>
    </row>
    <row r="508" spans="2:18" x14ac:dyDescent="0.3">
      <c r="B508" s="41">
        <v>25</v>
      </c>
      <c r="C508" s="42">
        <v>622</v>
      </c>
      <c r="D508" s="42">
        <v>13</v>
      </c>
      <c r="E508" s="42">
        <v>645</v>
      </c>
      <c r="F508" s="42">
        <v>2</v>
      </c>
      <c r="G508" s="42">
        <v>2</v>
      </c>
      <c r="H508" s="42">
        <v>9</v>
      </c>
      <c r="I508" s="42">
        <v>3</v>
      </c>
      <c r="J508" s="42">
        <v>2</v>
      </c>
      <c r="K508" s="42">
        <v>0</v>
      </c>
      <c r="L508" s="42">
        <v>11</v>
      </c>
      <c r="M508" s="42">
        <v>3</v>
      </c>
      <c r="N508" s="43">
        <v>3</v>
      </c>
      <c r="O508">
        <v>0</v>
      </c>
      <c r="P508">
        <v>1</v>
      </c>
      <c r="Q508">
        <f t="shared" si="14"/>
        <v>-0.74688393073555881</v>
      </c>
      <c r="R508" s="37">
        <f t="shared" si="15"/>
        <v>0.32150065547411993</v>
      </c>
    </row>
    <row r="509" spans="2:18" x14ac:dyDescent="0.3">
      <c r="B509" s="38">
        <v>24</v>
      </c>
      <c r="C509" s="39">
        <v>1287</v>
      </c>
      <c r="D509" s="39">
        <v>7</v>
      </c>
      <c r="E509" s="39">
        <v>647</v>
      </c>
      <c r="F509" s="39">
        <v>1</v>
      </c>
      <c r="G509" s="39">
        <v>1</v>
      </c>
      <c r="H509" s="39">
        <v>5</v>
      </c>
      <c r="I509" s="39">
        <v>3</v>
      </c>
      <c r="J509" s="39">
        <v>2</v>
      </c>
      <c r="K509" s="39">
        <v>1</v>
      </c>
      <c r="L509" s="39">
        <v>16</v>
      </c>
      <c r="M509" s="39">
        <v>4</v>
      </c>
      <c r="N509" s="40">
        <v>3</v>
      </c>
      <c r="O509">
        <v>1</v>
      </c>
      <c r="P509">
        <v>1</v>
      </c>
      <c r="Q509">
        <f t="shared" si="14"/>
        <v>0.1629772245404455</v>
      </c>
      <c r="R509" s="37">
        <f t="shared" si="15"/>
        <v>0.54065435896038472</v>
      </c>
    </row>
    <row r="510" spans="2:18" x14ac:dyDescent="0.3">
      <c r="B510" s="41">
        <v>30</v>
      </c>
      <c r="C510" s="42">
        <v>448</v>
      </c>
      <c r="D510" s="42">
        <v>12</v>
      </c>
      <c r="E510" s="42">
        <v>648</v>
      </c>
      <c r="F510" s="42">
        <v>2</v>
      </c>
      <c r="G510" s="42">
        <v>2</v>
      </c>
      <c r="H510" s="42">
        <v>9</v>
      </c>
      <c r="I510" s="42">
        <v>1</v>
      </c>
      <c r="J510" s="42">
        <v>2</v>
      </c>
      <c r="K510" s="42">
        <v>0</v>
      </c>
      <c r="L510" s="42">
        <v>18</v>
      </c>
      <c r="M510" s="42">
        <v>3</v>
      </c>
      <c r="N510" s="43">
        <v>4</v>
      </c>
      <c r="O510">
        <v>1</v>
      </c>
      <c r="P510">
        <v>1</v>
      </c>
      <c r="Q510">
        <f t="shared" si="14"/>
        <v>-0.63586256116666418</v>
      </c>
      <c r="R510" s="37">
        <f t="shared" si="15"/>
        <v>0.34618241098307462</v>
      </c>
    </row>
    <row r="511" spans="2:18" x14ac:dyDescent="0.3">
      <c r="B511" s="38">
        <v>34</v>
      </c>
      <c r="C511" s="39">
        <v>254</v>
      </c>
      <c r="D511" s="39">
        <v>1</v>
      </c>
      <c r="E511" s="39">
        <v>649</v>
      </c>
      <c r="F511" s="39">
        <v>2</v>
      </c>
      <c r="G511" s="39">
        <v>2</v>
      </c>
      <c r="H511" s="39">
        <v>4</v>
      </c>
      <c r="I511" s="39">
        <v>4</v>
      </c>
      <c r="J511" s="39">
        <v>2</v>
      </c>
      <c r="K511" s="39">
        <v>1</v>
      </c>
      <c r="L511" s="39">
        <v>13</v>
      </c>
      <c r="M511" s="39">
        <v>4</v>
      </c>
      <c r="N511" s="40">
        <v>3</v>
      </c>
      <c r="O511">
        <v>0</v>
      </c>
      <c r="P511">
        <v>1</v>
      </c>
      <c r="Q511">
        <f t="shared" si="14"/>
        <v>-1.0285686302163</v>
      </c>
      <c r="R511" s="37">
        <f t="shared" si="15"/>
        <v>0.26336169914411117</v>
      </c>
    </row>
    <row r="512" spans="2:18" x14ac:dyDescent="0.3">
      <c r="B512" s="41">
        <v>31</v>
      </c>
      <c r="C512" s="42">
        <v>1365</v>
      </c>
      <c r="D512" s="42">
        <v>13</v>
      </c>
      <c r="E512" s="42">
        <v>650</v>
      </c>
      <c r="F512" s="42">
        <v>2</v>
      </c>
      <c r="G512" s="42">
        <v>2</v>
      </c>
      <c r="H512" s="42">
        <v>8</v>
      </c>
      <c r="I512" s="42">
        <v>1</v>
      </c>
      <c r="J512" s="42">
        <v>3</v>
      </c>
      <c r="K512" s="42">
        <v>0</v>
      </c>
      <c r="L512" s="42">
        <v>17</v>
      </c>
      <c r="M512" s="42">
        <v>3</v>
      </c>
      <c r="N512" s="43">
        <v>1</v>
      </c>
      <c r="O512">
        <v>1</v>
      </c>
      <c r="P512">
        <v>1</v>
      </c>
      <c r="Q512">
        <f t="shared" si="14"/>
        <v>-0.57184191357566716</v>
      </c>
      <c r="R512" s="37">
        <f t="shared" si="15"/>
        <v>0.36081192162715847</v>
      </c>
    </row>
    <row r="513" spans="2:18" x14ac:dyDescent="0.3">
      <c r="B513" s="38">
        <v>35</v>
      </c>
      <c r="C513" s="39">
        <v>538</v>
      </c>
      <c r="D513" s="39">
        <v>25</v>
      </c>
      <c r="E513" s="39">
        <v>652</v>
      </c>
      <c r="F513" s="39">
        <v>1</v>
      </c>
      <c r="G513" s="39">
        <v>2</v>
      </c>
      <c r="H513" s="39">
        <v>5</v>
      </c>
      <c r="I513" s="39">
        <v>4</v>
      </c>
      <c r="J513" s="39">
        <v>1</v>
      </c>
      <c r="K513" s="39">
        <v>0</v>
      </c>
      <c r="L513" s="39">
        <v>14</v>
      </c>
      <c r="M513" s="39">
        <v>4</v>
      </c>
      <c r="N513" s="40">
        <v>3</v>
      </c>
      <c r="O513">
        <v>0</v>
      </c>
      <c r="P513">
        <v>1</v>
      </c>
      <c r="Q513">
        <f t="shared" si="14"/>
        <v>-0.88824197541127736</v>
      </c>
      <c r="R513" s="37">
        <f t="shared" si="15"/>
        <v>0.29147275518091131</v>
      </c>
    </row>
    <row r="514" spans="2:18" x14ac:dyDescent="0.3">
      <c r="B514" s="41">
        <v>31</v>
      </c>
      <c r="C514" s="42">
        <v>525</v>
      </c>
      <c r="D514" s="42">
        <v>6</v>
      </c>
      <c r="E514" s="42">
        <v>653</v>
      </c>
      <c r="F514" s="42">
        <v>1</v>
      </c>
      <c r="G514" s="42">
        <v>2</v>
      </c>
      <c r="H514" s="42">
        <v>8</v>
      </c>
      <c r="I514" s="42">
        <v>4</v>
      </c>
      <c r="J514" s="42">
        <v>3</v>
      </c>
      <c r="K514" s="42">
        <v>0</v>
      </c>
      <c r="L514" s="42">
        <v>22</v>
      </c>
      <c r="M514" s="42">
        <v>4</v>
      </c>
      <c r="N514" s="43">
        <v>4</v>
      </c>
      <c r="O514">
        <v>0</v>
      </c>
      <c r="P514">
        <v>1</v>
      </c>
      <c r="Q514">
        <f t="shared" si="14"/>
        <v>-2.5430423080647571</v>
      </c>
      <c r="R514" s="37">
        <f t="shared" si="15"/>
        <v>7.2895302098420614E-2</v>
      </c>
    </row>
    <row r="515" spans="2:18" x14ac:dyDescent="0.3">
      <c r="B515" s="38">
        <v>27</v>
      </c>
      <c r="C515" s="39">
        <v>798</v>
      </c>
      <c r="D515" s="39">
        <v>6</v>
      </c>
      <c r="E515" s="39">
        <v>655</v>
      </c>
      <c r="F515" s="39">
        <v>1</v>
      </c>
      <c r="G515" s="39">
        <v>1</v>
      </c>
      <c r="H515" s="39">
        <v>4</v>
      </c>
      <c r="I515" s="39">
        <v>3</v>
      </c>
      <c r="J515" s="39">
        <v>3</v>
      </c>
      <c r="K515" s="39">
        <v>0</v>
      </c>
      <c r="L515" s="39">
        <v>12</v>
      </c>
      <c r="M515" s="39">
        <v>3</v>
      </c>
      <c r="N515" s="40">
        <v>2</v>
      </c>
      <c r="O515">
        <v>0</v>
      </c>
      <c r="P515">
        <v>1</v>
      </c>
      <c r="Q515">
        <f t="shared" si="14"/>
        <v>-2.0323719999333654</v>
      </c>
      <c r="R515" s="37">
        <f t="shared" si="15"/>
        <v>0.1158457472955855</v>
      </c>
    </row>
    <row r="516" spans="2:18" x14ac:dyDescent="0.3">
      <c r="B516" s="41">
        <v>37</v>
      </c>
      <c r="C516" s="42">
        <v>558</v>
      </c>
      <c r="D516" s="42">
        <v>2</v>
      </c>
      <c r="E516" s="42">
        <v>656</v>
      </c>
      <c r="F516" s="42">
        <v>4</v>
      </c>
      <c r="G516" s="42">
        <v>2</v>
      </c>
      <c r="H516" s="42">
        <v>8</v>
      </c>
      <c r="I516" s="42">
        <v>3</v>
      </c>
      <c r="J516" s="42">
        <v>2</v>
      </c>
      <c r="K516" s="42">
        <v>1</v>
      </c>
      <c r="L516" s="42">
        <v>11</v>
      </c>
      <c r="M516" s="42">
        <v>3</v>
      </c>
      <c r="N516" s="43">
        <v>2</v>
      </c>
      <c r="O516">
        <v>0</v>
      </c>
      <c r="P516">
        <v>1</v>
      </c>
      <c r="Q516">
        <f t="shared" si="14"/>
        <v>-0.54584806530318941</v>
      </c>
      <c r="R516" s="37">
        <f t="shared" si="15"/>
        <v>0.36682822495898487</v>
      </c>
    </row>
    <row r="517" spans="2:18" x14ac:dyDescent="0.3">
      <c r="B517" s="38">
        <v>20</v>
      </c>
      <c r="C517" s="39">
        <v>773.53418803418799</v>
      </c>
      <c r="D517" s="39">
        <v>1</v>
      </c>
      <c r="E517" s="39">
        <v>657</v>
      </c>
      <c r="F517" s="39">
        <v>4</v>
      </c>
      <c r="G517" s="39">
        <v>1</v>
      </c>
      <c r="H517" s="39">
        <v>4</v>
      </c>
      <c r="I517" s="39">
        <v>2</v>
      </c>
      <c r="J517" s="39">
        <v>1</v>
      </c>
      <c r="K517" s="39">
        <v>0</v>
      </c>
      <c r="L517" s="39">
        <v>13</v>
      </c>
      <c r="M517" s="39">
        <v>4</v>
      </c>
      <c r="N517" s="40">
        <v>4</v>
      </c>
      <c r="O517">
        <v>0</v>
      </c>
      <c r="P517">
        <v>1</v>
      </c>
      <c r="Q517">
        <f t="shared" si="14"/>
        <v>-1.8948166419670325</v>
      </c>
      <c r="R517" s="37">
        <f t="shared" si="15"/>
        <v>0.13069625379088351</v>
      </c>
    </row>
    <row r="518" spans="2:18" x14ac:dyDescent="0.3">
      <c r="B518" s="41">
        <v>42</v>
      </c>
      <c r="C518" s="42">
        <v>622</v>
      </c>
      <c r="D518" s="42">
        <v>2</v>
      </c>
      <c r="E518" s="42">
        <v>659</v>
      </c>
      <c r="F518" s="42">
        <v>3</v>
      </c>
      <c r="G518" s="42">
        <v>1</v>
      </c>
      <c r="H518" s="42">
        <v>7</v>
      </c>
      <c r="I518" s="42">
        <v>4</v>
      </c>
      <c r="J518" s="42">
        <v>2</v>
      </c>
      <c r="K518" s="42">
        <v>0</v>
      </c>
      <c r="L518" s="42">
        <v>13</v>
      </c>
      <c r="M518" s="42">
        <v>2</v>
      </c>
      <c r="N518" s="43">
        <v>3</v>
      </c>
      <c r="O518">
        <v>0</v>
      </c>
      <c r="P518">
        <v>1</v>
      </c>
      <c r="Q518">
        <f t="shared" si="14"/>
        <v>-3.0577188522482968</v>
      </c>
      <c r="R518" s="37">
        <f t="shared" si="15"/>
        <v>4.4885395978768179E-2</v>
      </c>
    </row>
    <row r="519" spans="2:18" x14ac:dyDescent="0.3">
      <c r="B519" s="38">
        <v>43</v>
      </c>
      <c r="C519" s="39">
        <v>782</v>
      </c>
      <c r="D519" s="39">
        <v>6</v>
      </c>
      <c r="E519" s="39">
        <v>661</v>
      </c>
      <c r="F519" s="39">
        <v>2</v>
      </c>
      <c r="G519" s="39">
        <v>2</v>
      </c>
      <c r="H519" s="39">
        <v>1</v>
      </c>
      <c r="I519" s="39">
        <v>4</v>
      </c>
      <c r="J519" s="39">
        <v>3</v>
      </c>
      <c r="K519" s="39">
        <v>1</v>
      </c>
      <c r="L519" s="39">
        <v>14</v>
      </c>
      <c r="M519" s="39">
        <v>3</v>
      </c>
      <c r="N519" s="40">
        <v>2</v>
      </c>
      <c r="O519">
        <v>0</v>
      </c>
      <c r="P519">
        <v>1</v>
      </c>
      <c r="Q519">
        <f t="shared" si="14"/>
        <v>-1.9321748325211803</v>
      </c>
      <c r="R519" s="37">
        <f t="shared" si="15"/>
        <v>0.12651005440879246</v>
      </c>
    </row>
    <row r="520" spans="2:18" x14ac:dyDescent="0.3">
      <c r="B520" s="41">
        <v>38</v>
      </c>
      <c r="C520" s="42">
        <v>362</v>
      </c>
      <c r="D520" s="42">
        <v>1</v>
      </c>
      <c r="E520" s="42">
        <v>662</v>
      </c>
      <c r="F520" s="42">
        <v>3</v>
      </c>
      <c r="G520" s="42">
        <v>1</v>
      </c>
      <c r="H520" s="42">
        <v>4</v>
      </c>
      <c r="I520" s="42">
        <v>1</v>
      </c>
      <c r="J520" s="42">
        <v>1</v>
      </c>
      <c r="K520" s="42">
        <v>0</v>
      </c>
      <c r="L520" s="42">
        <v>17</v>
      </c>
      <c r="M520" s="42">
        <v>4</v>
      </c>
      <c r="N520" s="43">
        <v>2</v>
      </c>
      <c r="O520">
        <v>0</v>
      </c>
      <c r="P520">
        <v>1</v>
      </c>
      <c r="Q520">
        <f t="shared" si="14"/>
        <v>-1.5490071051953485</v>
      </c>
      <c r="R520" s="37">
        <f t="shared" si="15"/>
        <v>0.1752297192862465</v>
      </c>
    </row>
    <row r="521" spans="2:18" x14ac:dyDescent="0.3">
      <c r="B521" s="38">
        <v>43</v>
      </c>
      <c r="C521" s="39">
        <v>1001</v>
      </c>
      <c r="D521" s="39">
        <v>9</v>
      </c>
      <c r="E521" s="39">
        <v>663</v>
      </c>
      <c r="F521" s="39">
        <v>4</v>
      </c>
      <c r="G521" s="39">
        <v>2</v>
      </c>
      <c r="H521" s="39">
        <v>5</v>
      </c>
      <c r="I521" s="39">
        <v>3</v>
      </c>
      <c r="J521" s="39">
        <v>3</v>
      </c>
      <c r="K521" s="39">
        <v>1</v>
      </c>
      <c r="L521" s="39">
        <v>13</v>
      </c>
      <c r="M521" s="39">
        <v>2</v>
      </c>
      <c r="N521" s="40">
        <v>3</v>
      </c>
      <c r="O521">
        <v>0</v>
      </c>
      <c r="P521">
        <v>1</v>
      </c>
      <c r="Q521">
        <f t="shared" si="14"/>
        <v>-1.8266587864971728</v>
      </c>
      <c r="R521" s="37">
        <f t="shared" si="15"/>
        <v>0.13863678809171096</v>
      </c>
    </row>
    <row r="522" spans="2:18" x14ac:dyDescent="0.3">
      <c r="B522" s="41">
        <v>48</v>
      </c>
      <c r="C522" s="42">
        <v>777.51162790697674</v>
      </c>
      <c r="D522" s="42">
        <v>1</v>
      </c>
      <c r="E522" s="42">
        <v>664</v>
      </c>
      <c r="F522" s="42">
        <v>4</v>
      </c>
      <c r="G522" s="42">
        <v>1</v>
      </c>
      <c r="H522" s="42">
        <v>6</v>
      </c>
      <c r="I522" s="42">
        <v>1</v>
      </c>
      <c r="J522" s="42">
        <v>2</v>
      </c>
      <c r="K522" s="42">
        <v>0</v>
      </c>
      <c r="L522" s="42">
        <v>11</v>
      </c>
      <c r="M522" s="42">
        <v>1</v>
      </c>
      <c r="N522" s="43">
        <v>1</v>
      </c>
      <c r="O522">
        <v>0</v>
      </c>
      <c r="P522">
        <v>1</v>
      </c>
      <c r="Q522">
        <f t="shared" si="14"/>
        <v>-2.056441794889142</v>
      </c>
      <c r="R522" s="37">
        <f t="shared" si="15"/>
        <v>0.11340309026056911</v>
      </c>
    </row>
    <row r="523" spans="2:18" x14ac:dyDescent="0.3">
      <c r="B523" s="38">
        <v>44</v>
      </c>
      <c r="C523" s="39">
        <v>735.95555555555552</v>
      </c>
      <c r="D523" s="39">
        <v>1</v>
      </c>
      <c r="E523" s="39">
        <v>665</v>
      </c>
      <c r="F523" s="39">
        <v>1</v>
      </c>
      <c r="G523" s="39">
        <v>1</v>
      </c>
      <c r="H523" s="39">
        <v>2</v>
      </c>
      <c r="I523" s="39">
        <v>3</v>
      </c>
      <c r="J523" s="39">
        <v>1</v>
      </c>
      <c r="K523" s="39">
        <v>0</v>
      </c>
      <c r="L523" s="39">
        <v>11</v>
      </c>
      <c r="M523" s="39">
        <v>2</v>
      </c>
      <c r="N523" s="40">
        <v>4</v>
      </c>
      <c r="O523">
        <v>0</v>
      </c>
      <c r="P523">
        <v>1</v>
      </c>
      <c r="Q523">
        <f t="shared" si="14"/>
        <v>-2.3730936763460666</v>
      </c>
      <c r="R523" s="37">
        <f t="shared" si="15"/>
        <v>8.5247583463686882E-2</v>
      </c>
    </row>
    <row r="524" spans="2:18" x14ac:dyDescent="0.3">
      <c r="B524" s="41">
        <v>34</v>
      </c>
      <c r="C524" s="42">
        <v>803.12121212121212</v>
      </c>
      <c r="D524" s="42">
        <v>14</v>
      </c>
      <c r="E524" s="42">
        <v>666</v>
      </c>
      <c r="F524" s="42">
        <v>3</v>
      </c>
      <c r="G524" s="42">
        <v>1</v>
      </c>
      <c r="H524" s="42">
        <v>9</v>
      </c>
      <c r="I524" s="42">
        <v>3</v>
      </c>
      <c r="J524" s="42">
        <v>3</v>
      </c>
      <c r="K524" s="42">
        <v>1</v>
      </c>
      <c r="L524" s="42">
        <v>18</v>
      </c>
      <c r="M524" s="42">
        <v>4</v>
      </c>
      <c r="N524" s="43">
        <v>3</v>
      </c>
      <c r="O524">
        <v>0</v>
      </c>
      <c r="P524">
        <v>1</v>
      </c>
      <c r="Q524">
        <f t="shared" si="14"/>
        <v>-1.0395771104960541</v>
      </c>
      <c r="R524" s="37">
        <f t="shared" si="15"/>
        <v>0.26123159897229481</v>
      </c>
    </row>
    <row r="525" spans="2:18" x14ac:dyDescent="0.3">
      <c r="B525" s="38">
        <v>27</v>
      </c>
      <c r="C525" s="39">
        <v>1420</v>
      </c>
      <c r="D525" s="39">
        <v>2</v>
      </c>
      <c r="E525" s="39">
        <v>667</v>
      </c>
      <c r="F525" s="39">
        <v>3</v>
      </c>
      <c r="G525" s="39">
        <v>2</v>
      </c>
      <c r="H525" s="39">
        <v>9</v>
      </c>
      <c r="I525" s="39">
        <v>1</v>
      </c>
      <c r="J525" s="39">
        <v>3</v>
      </c>
      <c r="K525" s="39">
        <v>0</v>
      </c>
      <c r="L525" s="39">
        <v>11</v>
      </c>
      <c r="M525" s="39">
        <v>2</v>
      </c>
      <c r="N525" s="40">
        <v>3</v>
      </c>
      <c r="O525">
        <v>1</v>
      </c>
      <c r="P525">
        <v>1</v>
      </c>
      <c r="Q525">
        <f t="shared" si="14"/>
        <v>-1.3386874990808786</v>
      </c>
      <c r="R525" s="37">
        <f t="shared" si="15"/>
        <v>0.20772598171607473</v>
      </c>
    </row>
    <row r="526" spans="2:18" x14ac:dyDescent="0.3">
      <c r="B526" s="41">
        <v>21</v>
      </c>
      <c r="C526" s="42">
        <v>1343</v>
      </c>
      <c r="D526" s="42">
        <v>22</v>
      </c>
      <c r="E526" s="42">
        <v>669</v>
      </c>
      <c r="F526" s="42">
        <v>3</v>
      </c>
      <c r="G526" s="42">
        <v>2</v>
      </c>
      <c r="H526" s="42">
        <v>9</v>
      </c>
      <c r="I526" s="42">
        <v>3</v>
      </c>
      <c r="J526" s="42">
        <v>1</v>
      </c>
      <c r="K526" s="42">
        <v>0</v>
      </c>
      <c r="L526" s="42">
        <v>15.492537313432836</v>
      </c>
      <c r="M526" s="42">
        <v>3</v>
      </c>
      <c r="N526" s="43">
        <v>3</v>
      </c>
      <c r="O526">
        <v>0</v>
      </c>
      <c r="P526">
        <v>1</v>
      </c>
      <c r="Q526">
        <f t="shared" si="14"/>
        <v>6.840017527246145E-2</v>
      </c>
      <c r="R526" s="37">
        <f t="shared" si="15"/>
        <v>0.51709337993659932</v>
      </c>
    </row>
    <row r="527" spans="2:18" x14ac:dyDescent="0.3">
      <c r="B527" s="38">
        <v>44</v>
      </c>
      <c r="C527" s="39">
        <v>1315</v>
      </c>
      <c r="D527" s="39">
        <v>3</v>
      </c>
      <c r="E527" s="39">
        <v>671</v>
      </c>
      <c r="F527" s="39">
        <v>4</v>
      </c>
      <c r="G527" s="39">
        <v>2</v>
      </c>
      <c r="H527" s="39">
        <v>6</v>
      </c>
      <c r="I527" s="39">
        <v>4</v>
      </c>
      <c r="J527" s="39">
        <v>2</v>
      </c>
      <c r="K527" s="39">
        <v>1</v>
      </c>
      <c r="L527" s="39">
        <v>12</v>
      </c>
      <c r="M527" s="39">
        <v>1</v>
      </c>
      <c r="N527" s="40">
        <v>4</v>
      </c>
      <c r="O527">
        <v>0</v>
      </c>
      <c r="P527">
        <v>1</v>
      </c>
      <c r="Q527">
        <f t="shared" si="14"/>
        <v>-1.7319502075134161</v>
      </c>
      <c r="R527" s="37">
        <f t="shared" si="15"/>
        <v>0.15033829677657418</v>
      </c>
    </row>
    <row r="528" spans="2:18" x14ac:dyDescent="0.3">
      <c r="B528" s="41">
        <v>22</v>
      </c>
      <c r="C528" s="42">
        <v>604</v>
      </c>
      <c r="D528" s="42">
        <v>6</v>
      </c>
      <c r="E528" s="42">
        <v>675</v>
      </c>
      <c r="F528" s="42">
        <v>1</v>
      </c>
      <c r="G528" s="42">
        <v>2</v>
      </c>
      <c r="H528" s="42">
        <v>4</v>
      </c>
      <c r="I528" s="42">
        <v>3</v>
      </c>
      <c r="J528" s="42">
        <v>2</v>
      </c>
      <c r="K528" s="42">
        <v>0</v>
      </c>
      <c r="L528" s="42">
        <v>15.375527426160337</v>
      </c>
      <c r="M528" s="42">
        <v>4</v>
      </c>
      <c r="N528" s="43">
        <v>3</v>
      </c>
      <c r="O528">
        <v>0</v>
      </c>
      <c r="P528">
        <v>1</v>
      </c>
      <c r="Q528">
        <f t="shared" si="14"/>
        <v>-1.2272108860034394</v>
      </c>
      <c r="R528" s="37">
        <f t="shared" si="15"/>
        <v>0.22666995869422329</v>
      </c>
    </row>
    <row r="529" spans="2:18" x14ac:dyDescent="0.3">
      <c r="B529" s="38">
        <v>33</v>
      </c>
      <c r="C529" s="39">
        <v>1216</v>
      </c>
      <c r="D529" s="39">
        <v>8</v>
      </c>
      <c r="E529" s="39">
        <v>677</v>
      </c>
      <c r="F529" s="39">
        <v>3</v>
      </c>
      <c r="G529" s="39">
        <v>2</v>
      </c>
      <c r="H529" s="39">
        <v>8</v>
      </c>
      <c r="I529" s="39">
        <v>3</v>
      </c>
      <c r="J529" s="39">
        <v>3</v>
      </c>
      <c r="K529" s="39">
        <v>0</v>
      </c>
      <c r="L529" s="39">
        <v>14.945945945945946</v>
      </c>
      <c r="M529" s="39">
        <v>4</v>
      </c>
      <c r="N529" s="40">
        <v>3</v>
      </c>
      <c r="O529">
        <v>0</v>
      </c>
      <c r="P529">
        <v>1</v>
      </c>
      <c r="Q529">
        <f t="shared" si="14"/>
        <v>-2.6308057034983352</v>
      </c>
      <c r="R529" s="37">
        <f t="shared" si="15"/>
        <v>6.7181940724735434E-2</v>
      </c>
    </row>
    <row r="530" spans="2:18" x14ac:dyDescent="0.3">
      <c r="B530" s="41">
        <v>32</v>
      </c>
      <c r="C530" s="42">
        <v>646</v>
      </c>
      <c r="D530" s="42">
        <v>9</v>
      </c>
      <c r="E530" s="42">
        <v>679</v>
      </c>
      <c r="F530" s="42">
        <v>1</v>
      </c>
      <c r="G530" s="42">
        <v>1</v>
      </c>
      <c r="H530" s="42">
        <v>4</v>
      </c>
      <c r="I530" s="42">
        <v>4</v>
      </c>
      <c r="J530" s="42">
        <v>2</v>
      </c>
      <c r="K530" s="42">
        <v>1</v>
      </c>
      <c r="L530" s="42">
        <v>15.375527426160337</v>
      </c>
      <c r="M530" s="42">
        <v>4</v>
      </c>
      <c r="N530" s="43">
        <v>2</v>
      </c>
      <c r="O530">
        <v>0</v>
      </c>
      <c r="P530">
        <v>1</v>
      </c>
      <c r="Q530">
        <f t="shared" si="14"/>
        <v>-0.37016502911060156</v>
      </c>
      <c r="R530" s="37">
        <f t="shared" si="15"/>
        <v>0.40850114531791215</v>
      </c>
    </row>
    <row r="531" spans="2:18" x14ac:dyDescent="0.3">
      <c r="B531" s="38">
        <v>30</v>
      </c>
      <c r="C531" s="39">
        <v>160</v>
      </c>
      <c r="D531" s="39">
        <v>3</v>
      </c>
      <c r="E531" s="39">
        <v>680</v>
      </c>
      <c r="F531" s="39">
        <v>3</v>
      </c>
      <c r="G531" s="39">
        <v>1</v>
      </c>
      <c r="H531" s="39">
        <v>4</v>
      </c>
      <c r="I531" s="39">
        <v>3</v>
      </c>
      <c r="J531" s="39">
        <v>3</v>
      </c>
      <c r="K531" s="39">
        <v>0</v>
      </c>
      <c r="L531" s="39">
        <v>15.375527426160337</v>
      </c>
      <c r="M531" s="39">
        <v>3</v>
      </c>
      <c r="N531" s="40">
        <v>3</v>
      </c>
      <c r="O531">
        <v>0</v>
      </c>
      <c r="P531">
        <v>1</v>
      </c>
      <c r="Q531">
        <f t="shared" si="14"/>
        <v>-3.2645218613844293</v>
      </c>
      <c r="R531" s="37">
        <f t="shared" si="15"/>
        <v>3.6808556428612367E-2</v>
      </c>
    </row>
    <row r="532" spans="2:18" x14ac:dyDescent="0.3">
      <c r="B532" s="41">
        <v>53</v>
      </c>
      <c r="C532" s="42">
        <v>238</v>
      </c>
      <c r="D532" s="42">
        <v>1</v>
      </c>
      <c r="E532" s="42">
        <v>682</v>
      </c>
      <c r="F532" s="42">
        <v>4</v>
      </c>
      <c r="G532" s="42">
        <v>1</v>
      </c>
      <c r="H532" s="42">
        <v>8</v>
      </c>
      <c r="I532" s="42">
        <v>1</v>
      </c>
      <c r="J532" s="42">
        <v>1</v>
      </c>
      <c r="K532" s="42">
        <v>0</v>
      </c>
      <c r="L532" s="42">
        <v>14.945945945945946</v>
      </c>
      <c r="M532" s="42">
        <v>4</v>
      </c>
      <c r="N532" s="43">
        <v>4</v>
      </c>
      <c r="O532">
        <v>0</v>
      </c>
      <c r="P532">
        <v>1</v>
      </c>
      <c r="Q532">
        <f t="shared" si="14"/>
        <v>-2.7877928808839862</v>
      </c>
      <c r="R532" s="37">
        <f t="shared" si="15"/>
        <v>5.7987401301837056E-2</v>
      </c>
    </row>
    <row r="533" spans="2:18" x14ac:dyDescent="0.3">
      <c r="B533" s="38">
        <v>34</v>
      </c>
      <c r="C533" s="39">
        <v>773.53418803418799</v>
      </c>
      <c r="D533" s="39">
        <v>1</v>
      </c>
      <c r="E533" s="39">
        <v>683</v>
      </c>
      <c r="F533" s="39">
        <v>2</v>
      </c>
      <c r="G533" s="39">
        <v>2</v>
      </c>
      <c r="H533" s="39">
        <v>4</v>
      </c>
      <c r="I533" s="39">
        <v>4</v>
      </c>
      <c r="J533" s="39">
        <v>2</v>
      </c>
      <c r="K533" s="39">
        <v>0</v>
      </c>
      <c r="L533" s="39">
        <v>12</v>
      </c>
      <c r="M533" s="39">
        <v>4</v>
      </c>
      <c r="N533" s="40">
        <v>2</v>
      </c>
      <c r="O533">
        <v>0</v>
      </c>
      <c r="P533">
        <v>1</v>
      </c>
      <c r="Q533">
        <f t="shared" si="14"/>
        <v>-2.401294360128269</v>
      </c>
      <c r="R533" s="37">
        <f t="shared" si="15"/>
        <v>8.3074048300472381E-2</v>
      </c>
    </row>
    <row r="534" spans="2:18" x14ac:dyDescent="0.3">
      <c r="B534" s="41">
        <v>45</v>
      </c>
      <c r="C534" s="42">
        <v>787.54826254826253</v>
      </c>
      <c r="D534" s="42">
        <v>26</v>
      </c>
      <c r="E534" s="42">
        <v>684</v>
      </c>
      <c r="F534" s="42">
        <v>1</v>
      </c>
      <c r="G534" s="42">
        <v>1</v>
      </c>
      <c r="H534" s="42">
        <v>8</v>
      </c>
      <c r="I534" s="42">
        <v>1</v>
      </c>
      <c r="J534" s="42">
        <v>2</v>
      </c>
      <c r="K534" s="42">
        <v>0</v>
      </c>
      <c r="L534" s="42">
        <v>14</v>
      </c>
      <c r="M534" s="42">
        <v>4</v>
      </c>
      <c r="N534" s="43">
        <v>3</v>
      </c>
      <c r="O534">
        <v>1</v>
      </c>
      <c r="P534">
        <v>1</v>
      </c>
      <c r="Q534">
        <f t="shared" si="14"/>
        <v>-0.9779318846542755</v>
      </c>
      <c r="R534" s="37">
        <f t="shared" si="15"/>
        <v>0.27330233563265111</v>
      </c>
    </row>
    <row r="535" spans="2:18" x14ac:dyDescent="0.3">
      <c r="B535" s="38">
        <v>26</v>
      </c>
      <c r="C535" s="39">
        <v>991</v>
      </c>
      <c r="D535" s="39">
        <v>6</v>
      </c>
      <c r="E535" s="39">
        <v>686</v>
      </c>
      <c r="F535" s="39">
        <v>3</v>
      </c>
      <c r="G535" s="39">
        <v>1</v>
      </c>
      <c r="H535" s="39">
        <v>5</v>
      </c>
      <c r="I535" s="39">
        <v>4</v>
      </c>
      <c r="J535" s="39">
        <v>2</v>
      </c>
      <c r="K535" s="39">
        <v>1</v>
      </c>
      <c r="L535" s="39">
        <v>13</v>
      </c>
      <c r="M535" s="39">
        <v>3</v>
      </c>
      <c r="N535" s="40">
        <v>3</v>
      </c>
      <c r="O535">
        <v>0</v>
      </c>
      <c r="P535">
        <v>1</v>
      </c>
      <c r="Q535">
        <f t="shared" si="14"/>
        <v>-0.84209592123627575</v>
      </c>
      <c r="R535" s="37">
        <f t="shared" si="15"/>
        <v>0.30109354246401349</v>
      </c>
    </row>
    <row r="536" spans="2:18" x14ac:dyDescent="0.3">
      <c r="B536" s="41">
        <v>37</v>
      </c>
      <c r="C536" s="42">
        <v>482</v>
      </c>
      <c r="D536" s="42">
        <v>3</v>
      </c>
      <c r="E536" s="42">
        <v>689</v>
      </c>
      <c r="F536" s="42">
        <v>3</v>
      </c>
      <c r="G536" s="42">
        <v>2</v>
      </c>
      <c r="H536" s="42">
        <v>3</v>
      </c>
      <c r="I536" s="42">
        <v>3</v>
      </c>
      <c r="J536" s="42">
        <v>2</v>
      </c>
      <c r="K536" s="42">
        <v>0</v>
      </c>
      <c r="L536" s="42">
        <v>15</v>
      </c>
      <c r="M536" s="42">
        <v>3</v>
      </c>
      <c r="N536" s="43">
        <v>3</v>
      </c>
      <c r="O536">
        <v>0</v>
      </c>
      <c r="P536">
        <v>1</v>
      </c>
      <c r="Q536">
        <f t="shared" si="14"/>
        <v>-2.7436268661492211</v>
      </c>
      <c r="R536" s="37">
        <f t="shared" si="15"/>
        <v>6.0447591563731515E-2</v>
      </c>
    </row>
    <row r="537" spans="2:18" x14ac:dyDescent="0.3">
      <c r="B537" s="38">
        <v>29</v>
      </c>
      <c r="C537" s="39">
        <v>1176</v>
      </c>
      <c r="D537" s="39">
        <v>3</v>
      </c>
      <c r="E537" s="39">
        <v>690</v>
      </c>
      <c r="F537" s="39">
        <v>2</v>
      </c>
      <c r="G537" s="39">
        <v>1</v>
      </c>
      <c r="H537" s="39">
        <v>8</v>
      </c>
      <c r="I537" s="39">
        <v>3</v>
      </c>
      <c r="J537" s="39">
        <v>2</v>
      </c>
      <c r="K537" s="39">
        <v>0</v>
      </c>
      <c r="L537" s="39">
        <v>14</v>
      </c>
      <c r="M537" s="39">
        <v>1</v>
      </c>
      <c r="N537" s="40">
        <v>2</v>
      </c>
      <c r="O537">
        <v>0</v>
      </c>
      <c r="P537">
        <v>1</v>
      </c>
      <c r="Q537">
        <f t="shared" si="14"/>
        <v>-1.0673793500013309</v>
      </c>
      <c r="R537" s="37">
        <f t="shared" si="15"/>
        <v>0.25590177871731057</v>
      </c>
    </row>
    <row r="538" spans="2:18" x14ac:dyDescent="0.3">
      <c r="B538" s="41">
        <v>35</v>
      </c>
      <c r="C538" s="42">
        <v>1017</v>
      </c>
      <c r="D538" s="42">
        <v>6</v>
      </c>
      <c r="E538" s="42">
        <v>691</v>
      </c>
      <c r="F538" s="42">
        <v>2</v>
      </c>
      <c r="G538" s="42">
        <v>2</v>
      </c>
      <c r="H538" s="42">
        <v>4</v>
      </c>
      <c r="I538" s="42">
        <v>4</v>
      </c>
      <c r="J538" s="42">
        <v>1</v>
      </c>
      <c r="K538" s="42">
        <v>0</v>
      </c>
      <c r="L538" s="42">
        <v>13</v>
      </c>
      <c r="M538" s="42">
        <v>2</v>
      </c>
      <c r="N538" s="43">
        <v>3</v>
      </c>
      <c r="O538">
        <v>0</v>
      </c>
      <c r="P538">
        <v>1</v>
      </c>
      <c r="Q538">
        <f t="shared" si="14"/>
        <v>-1.5828582539970806</v>
      </c>
      <c r="R538" s="37">
        <f t="shared" si="15"/>
        <v>0.17039106436905466</v>
      </c>
    </row>
    <row r="539" spans="2:18" x14ac:dyDescent="0.3">
      <c r="B539" s="38">
        <v>33</v>
      </c>
      <c r="C539" s="39">
        <v>1296</v>
      </c>
      <c r="D539" s="39">
        <v>6</v>
      </c>
      <c r="E539" s="39">
        <v>692</v>
      </c>
      <c r="F539" s="39">
        <v>3</v>
      </c>
      <c r="G539" s="39">
        <v>2</v>
      </c>
      <c r="H539" s="39">
        <v>7</v>
      </c>
      <c r="I539" s="39">
        <v>4</v>
      </c>
      <c r="J539" s="39">
        <v>3</v>
      </c>
      <c r="K539" s="39">
        <v>0</v>
      </c>
      <c r="L539" s="39">
        <v>23</v>
      </c>
      <c r="M539" s="39">
        <v>3</v>
      </c>
      <c r="N539" s="40">
        <v>1</v>
      </c>
      <c r="O539">
        <v>0</v>
      </c>
      <c r="P539">
        <v>1</v>
      </c>
      <c r="Q539">
        <f t="shared" si="14"/>
        <v>-2.3993060496492746</v>
      </c>
      <c r="R539" s="37">
        <f t="shared" si="15"/>
        <v>8.32256289862527E-2</v>
      </c>
    </row>
    <row r="540" spans="2:18" x14ac:dyDescent="0.3">
      <c r="B540" s="41">
        <v>54</v>
      </c>
      <c r="C540" s="42">
        <v>397</v>
      </c>
      <c r="D540" s="42">
        <v>19</v>
      </c>
      <c r="E540" s="42">
        <v>698</v>
      </c>
      <c r="F540" s="42">
        <v>3</v>
      </c>
      <c r="G540" s="42">
        <v>2</v>
      </c>
      <c r="H540" s="42">
        <v>2</v>
      </c>
      <c r="I540" s="42">
        <v>2</v>
      </c>
      <c r="J540" s="42">
        <v>2</v>
      </c>
      <c r="K540" s="42">
        <v>0</v>
      </c>
      <c r="L540" s="42">
        <v>15</v>
      </c>
      <c r="M540" s="42">
        <v>3</v>
      </c>
      <c r="N540" s="43">
        <v>4</v>
      </c>
      <c r="O540">
        <v>0</v>
      </c>
      <c r="P540">
        <v>1</v>
      </c>
      <c r="Q540">
        <f t="shared" si="14"/>
        <v>-3.2258356842282132</v>
      </c>
      <c r="R540" s="37">
        <f t="shared" si="15"/>
        <v>3.8204972401155925E-2</v>
      </c>
    </row>
    <row r="541" spans="2:18" x14ac:dyDescent="0.3">
      <c r="B541" s="38">
        <v>36</v>
      </c>
      <c r="C541" s="39">
        <v>913</v>
      </c>
      <c r="D541" s="39">
        <v>9</v>
      </c>
      <c r="E541" s="39">
        <v>699</v>
      </c>
      <c r="F541" s="39">
        <v>2</v>
      </c>
      <c r="G541" s="39">
        <v>2</v>
      </c>
      <c r="H541" s="39">
        <v>3</v>
      </c>
      <c r="I541" s="39">
        <v>2</v>
      </c>
      <c r="J541" s="39">
        <v>3</v>
      </c>
      <c r="K541" s="39">
        <v>1</v>
      </c>
      <c r="L541" s="39">
        <v>11</v>
      </c>
      <c r="M541" s="39">
        <v>3</v>
      </c>
      <c r="N541" s="40">
        <v>3</v>
      </c>
      <c r="O541">
        <v>0</v>
      </c>
      <c r="P541">
        <v>1</v>
      </c>
      <c r="Q541">
        <f t="shared" si="14"/>
        <v>-0.83189210486107212</v>
      </c>
      <c r="R541" s="37">
        <f t="shared" si="15"/>
        <v>0.3032451432546715</v>
      </c>
    </row>
    <row r="542" spans="2:18" x14ac:dyDescent="0.3">
      <c r="B542" s="41">
        <v>27</v>
      </c>
      <c r="C542" s="42">
        <v>1115</v>
      </c>
      <c r="D542" s="42">
        <v>3</v>
      </c>
      <c r="E542" s="42">
        <v>700</v>
      </c>
      <c r="F542" s="42">
        <v>1</v>
      </c>
      <c r="G542" s="42">
        <v>2</v>
      </c>
      <c r="H542" s="42">
        <v>4</v>
      </c>
      <c r="I542" s="42">
        <v>4</v>
      </c>
      <c r="J542" s="42">
        <v>1</v>
      </c>
      <c r="K542" s="42">
        <v>0</v>
      </c>
      <c r="L542" s="42">
        <v>13</v>
      </c>
      <c r="M542" s="42">
        <v>4</v>
      </c>
      <c r="N542" s="43">
        <v>3</v>
      </c>
      <c r="O542">
        <v>0</v>
      </c>
      <c r="P542">
        <v>1</v>
      </c>
      <c r="Q542">
        <f t="shared" si="14"/>
        <v>-1.244964408646569</v>
      </c>
      <c r="R542" s="37">
        <f t="shared" si="15"/>
        <v>0.22357304084252638</v>
      </c>
    </row>
    <row r="543" spans="2:18" x14ac:dyDescent="0.3">
      <c r="B543" s="38">
        <v>20</v>
      </c>
      <c r="C543" s="39">
        <v>1362</v>
      </c>
      <c r="D543" s="39">
        <v>10</v>
      </c>
      <c r="E543" s="39">
        <v>701</v>
      </c>
      <c r="F543" s="39">
        <v>4</v>
      </c>
      <c r="G543" s="39">
        <v>2</v>
      </c>
      <c r="H543" s="39">
        <v>4</v>
      </c>
      <c r="I543" s="39">
        <v>3</v>
      </c>
      <c r="J543" s="39">
        <v>1</v>
      </c>
      <c r="K543" s="39">
        <v>1</v>
      </c>
      <c r="L543" s="39">
        <v>11</v>
      </c>
      <c r="M543" s="39">
        <v>4</v>
      </c>
      <c r="N543" s="40">
        <v>3</v>
      </c>
      <c r="O543">
        <v>1</v>
      </c>
      <c r="P543">
        <v>1</v>
      </c>
      <c r="Q543">
        <f t="shared" ref="Q543:Q606" si="16">SUMPRODUCT($B$27:$P$27,B543:P543)</f>
        <v>0.31520253527545705</v>
      </c>
      <c r="R543" s="37">
        <f t="shared" ref="R543:R606" si="17">EXP(Q543)/(1+EXP(Q543))</f>
        <v>0.57815463036983783</v>
      </c>
    </row>
    <row r="544" spans="2:18" x14ac:dyDescent="0.3">
      <c r="B544" s="41">
        <v>33</v>
      </c>
      <c r="C544" s="42">
        <v>1076</v>
      </c>
      <c r="D544" s="42">
        <v>3</v>
      </c>
      <c r="E544" s="42">
        <v>702</v>
      </c>
      <c r="F544" s="42">
        <v>1</v>
      </c>
      <c r="G544" s="42">
        <v>2</v>
      </c>
      <c r="H544" s="42">
        <v>4</v>
      </c>
      <c r="I544" s="42">
        <v>1</v>
      </c>
      <c r="J544" s="42">
        <v>1</v>
      </c>
      <c r="K544" s="42">
        <v>1</v>
      </c>
      <c r="L544" s="42">
        <v>11</v>
      </c>
      <c r="M544" s="42">
        <v>1</v>
      </c>
      <c r="N544" s="43">
        <v>3</v>
      </c>
      <c r="O544">
        <v>1</v>
      </c>
      <c r="P544">
        <v>1</v>
      </c>
      <c r="Q544">
        <f t="shared" si="16"/>
        <v>1.6637057761000194</v>
      </c>
      <c r="R544" s="37">
        <f t="shared" si="17"/>
        <v>0.8407348324099484</v>
      </c>
    </row>
    <row r="545" spans="2:18" x14ac:dyDescent="0.3">
      <c r="B545" s="38">
        <v>35</v>
      </c>
      <c r="C545" s="39">
        <v>727</v>
      </c>
      <c r="D545" s="39">
        <v>3</v>
      </c>
      <c r="E545" s="39">
        <v>704</v>
      </c>
      <c r="F545" s="39">
        <v>3</v>
      </c>
      <c r="G545" s="39">
        <v>2</v>
      </c>
      <c r="H545" s="39">
        <v>5</v>
      </c>
      <c r="I545" s="39">
        <v>3</v>
      </c>
      <c r="J545" s="39">
        <v>2</v>
      </c>
      <c r="K545" s="39">
        <v>0</v>
      </c>
      <c r="L545" s="39">
        <v>18</v>
      </c>
      <c r="M545" s="39">
        <v>3</v>
      </c>
      <c r="N545" s="40">
        <v>3</v>
      </c>
      <c r="O545">
        <v>0</v>
      </c>
      <c r="P545">
        <v>1</v>
      </c>
      <c r="Q545">
        <f t="shared" si="16"/>
        <v>-2.3967004282427191</v>
      </c>
      <c r="R545" s="37">
        <f t="shared" si="17"/>
        <v>8.3424651633459301E-2</v>
      </c>
    </row>
    <row r="546" spans="2:18" x14ac:dyDescent="0.3">
      <c r="B546" s="41">
        <v>23</v>
      </c>
      <c r="C546" s="42">
        <v>885</v>
      </c>
      <c r="D546" s="42">
        <v>4</v>
      </c>
      <c r="E546" s="42">
        <v>705</v>
      </c>
      <c r="F546" s="42">
        <v>1</v>
      </c>
      <c r="G546" s="42">
        <v>2</v>
      </c>
      <c r="H546" s="42">
        <v>4</v>
      </c>
      <c r="I546" s="42">
        <v>1</v>
      </c>
      <c r="J546" s="42">
        <v>2</v>
      </c>
      <c r="K546" s="42">
        <v>0</v>
      </c>
      <c r="L546" s="42">
        <v>16</v>
      </c>
      <c r="M546" s="42">
        <v>1</v>
      </c>
      <c r="N546" s="43">
        <v>4</v>
      </c>
      <c r="O546">
        <v>0</v>
      </c>
      <c r="P546">
        <v>1</v>
      </c>
      <c r="Q546">
        <f t="shared" si="16"/>
        <v>-0.43240755501809724</v>
      </c>
      <c r="R546" s="37">
        <f t="shared" si="17"/>
        <v>0.39355157644127636</v>
      </c>
    </row>
    <row r="547" spans="2:18" x14ac:dyDescent="0.3">
      <c r="B547" s="38">
        <v>25</v>
      </c>
      <c r="C547" s="39">
        <v>787.54826254826253</v>
      </c>
      <c r="D547" s="39">
        <v>8</v>
      </c>
      <c r="E547" s="39">
        <v>707</v>
      </c>
      <c r="F547" s="39">
        <v>4</v>
      </c>
      <c r="G547" s="39">
        <v>2</v>
      </c>
      <c r="H547" s="39">
        <v>8</v>
      </c>
      <c r="I547" s="39">
        <v>2</v>
      </c>
      <c r="J547" s="39">
        <v>2</v>
      </c>
      <c r="K547" s="39">
        <v>0</v>
      </c>
      <c r="L547" s="39">
        <v>22</v>
      </c>
      <c r="M547" s="39">
        <v>3</v>
      </c>
      <c r="N547" s="40">
        <v>3</v>
      </c>
      <c r="O547">
        <v>0</v>
      </c>
      <c r="P547">
        <v>1</v>
      </c>
      <c r="Q547">
        <f t="shared" si="16"/>
        <v>-1.3561321573617025</v>
      </c>
      <c r="R547" s="37">
        <f t="shared" si="17"/>
        <v>0.20486964721073508</v>
      </c>
    </row>
    <row r="548" spans="2:18" x14ac:dyDescent="0.3">
      <c r="B548" s="41">
        <v>38</v>
      </c>
      <c r="C548" s="42">
        <v>787.54826254826253</v>
      </c>
      <c r="D548" s="42">
        <v>7</v>
      </c>
      <c r="E548" s="42">
        <v>709</v>
      </c>
      <c r="F548" s="42">
        <v>4</v>
      </c>
      <c r="G548" s="42">
        <v>1</v>
      </c>
      <c r="H548" s="42">
        <v>8</v>
      </c>
      <c r="I548" s="42">
        <v>4</v>
      </c>
      <c r="J548" s="42">
        <v>1</v>
      </c>
      <c r="K548" s="42">
        <v>0</v>
      </c>
      <c r="L548" s="42">
        <v>20</v>
      </c>
      <c r="M548" s="42">
        <v>1</v>
      </c>
      <c r="N548" s="43">
        <v>3</v>
      </c>
      <c r="O548">
        <v>0</v>
      </c>
      <c r="P548">
        <v>1</v>
      </c>
      <c r="Q548">
        <f t="shared" si="16"/>
        <v>-2.0722134651193822</v>
      </c>
      <c r="R548" s="37">
        <f t="shared" si="17"/>
        <v>0.11182700441687755</v>
      </c>
    </row>
    <row r="549" spans="2:18" x14ac:dyDescent="0.3">
      <c r="B549" s="38">
        <v>29</v>
      </c>
      <c r="C549" s="39">
        <v>806</v>
      </c>
      <c r="D549" s="39">
        <v>1</v>
      </c>
      <c r="E549" s="39">
        <v>710</v>
      </c>
      <c r="F549" s="39">
        <v>2</v>
      </c>
      <c r="G549" s="39">
        <v>2</v>
      </c>
      <c r="H549" s="39">
        <v>4</v>
      </c>
      <c r="I549" s="39">
        <v>4</v>
      </c>
      <c r="J549" s="39">
        <v>3</v>
      </c>
      <c r="K549" s="39">
        <v>0</v>
      </c>
      <c r="L549" s="39">
        <v>18</v>
      </c>
      <c r="M549" s="39">
        <v>4</v>
      </c>
      <c r="N549" s="40">
        <v>3</v>
      </c>
      <c r="O549">
        <v>0</v>
      </c>
      <c r="P549">
        <v>1</v>
      </c>
      <c r="Q549">
        <f t="shared" si="16"/>
        <v>-3.119260013820623</v>
      </c>
      <c r="R549" s="37">
        <f t="shared" si="17"/>
        <v>4.2319752432124338E-2</v>
      </c>
    </row>
    <row r="550" spans="2:18" x14ac:dyDescent="0.3">
      <c r="B550" s="41">
        <v>48</v>
      </c>
      <c r="C550" s="42">
        <v>817</v>
      </c>
      <c r="D550" s="42">
        <v>2</v>
      </c>
      <c r="E550" s="42">
        <v>712</v>
      </c>
      <c r="F550" s="42">
        <v>2</v>
      </c>
      <c r="G550" s="42">
        <v>2</v>
      </c>
      <c r="H550" s="42">
        <v>8</v>
      </c>
      <c r="I550" s="42">
        <v>2</v>
      </c>
      <c r="J550" s="42">
        <v>2</v>
      </c>
      <c r="K550" s="42">
        <v>0</v>
      </c>
      <c r="L550" s="42">
        <v>12</v>
      </c>
      <c r="M550" s="42">
        <v>4</v>
      </c>
      <c r="N550" s="43">
        <v>3</v>
      </c>
      <c r="O550">
        <v>0</v>
      </c>
      <c r="P550">
        <v>1</v>
      </c>
      <c r="Q550">
        <f t="shared" si="16"/>
        <v>-2.2173228302979155</v>
      </c>
      <c r="R550" s="37">
        <f t="shared" si="17"/>
        <v>9.8205643010326318E-2</v>
      </c>
    </row>
    <row r="551" spans="2:18" x14ac:dyDescent="0.3">
      <c r="B551" s="38">
        <v>27</v>
      </c>
      <c r="C551" s="39">
        <v>1410</v>
      </c>
      <c r="D551" s="39">
        <v>3</v>
      </c>
      <c r="E551" s="39">
        <v>714</v>
      </c>
      <c r="F551" s="39">
        <v>4</v>
      </c>
      <c r="G551" s="39">
        <v>1</v>
      </c>
      <c r="H551" s="39">
        <v>8</v>
      </c>
      <c r="I551" s="39">
        <v>4</v>
      </c>
      <c r="J551" s="39">
        <v>3</v>
      </c>
      <c r="K551" s="39">
        <v>1</v>
      </c>
      <c r="L551" s="39">
        <v>20</v>
      </c>
      <c r="M551" s="39">
        <v>2</v>
      </c>
      <c r="N551" s="40">
        <v>3</v>
      </c>
      <c r="O551">
        <v>0</v>
      </c>
      <c r="P551">
        <v>1</v>
      </c>
      <c r="Q551">
        <f t="shared" si="16"/>
        <v>-1.4795560329933166</v>
      </c>
      <c r="R551" s="37">
        <f t="shared" si="17"/>
        <v>0.18549448725174744</v>
      </c>
    </row>
    <row r="552" spans="2:18" x14ac:dyDescent="0.3">
      <c r="B552" s="41">
        <v>37</v>
      </c>
      <c r="C552" s="42">
        <v>1225</v>
      </c>
      <c r="D552" s="42">
        <v>10</v>
      </c>
      <c r="E552" s="42">
        <v>715</v>
      </c>
      <c r="F552" s="42">
        <v>4</v>
      </c>
      <c r="G552" s="42">
        <v>2</v>
      </c>
      <c r="H552" s="42">
        <v>4</v>
      </c>
      <c r="I552" s="42">
        <v>4</v>
      </c>
      <c r="J552" s="42">
        <v>1</v>
      </c>
      <c r="K552" s="42">
        <v>0</v>
      </c>
      <c r="L552" s="42">
        <v>17</v>
      </c>
      <c r="M552" s="42">
        <v>1</v>
      </c>
      <c r="N552" s="43">
        <v>3</v>
      </c>
      <c r="O552">
        <v>0</v>
      </c>
      <c r="P552">
        <v>1</v>
      </c>
      <c r="Q552">
        <f t="shared" si="16"/>
        <v>-2.0895796807575588</v>
      </c>
      <c r="R552" s="37">
        <f t="shared" si="17"/>
        <v>0.11011375415607182</v>
      </c>
    </row>
    <row r="553" spans="2:18" x14ac:dyDescent="0.3">
      <c r="B553" s="38">
        <v>50</v>
      </c>
      <c r="C553" s="39">
        <v>1207</v>
      </c>
      <c r="D553" s="39">
        <v>28</v>
      </c>
      <c r="E553" s="39">
        <v>716</v>
      </c>
      <c r="F553" s="39">
        <v>4</v>
      </c>
      <c r="G553" s="39">
        <v>2</v>
      </c>
      <c r="H553" s="39">
        <v>5</v>
      </c>
      <c r="I553" s="39">
        <v>3</v>
      </c>
      <c r="J553" s="39">
        <v>2</v>
      </c>
      <c r="K553" s="39">
        <v>1</v>
      </c>
      <c r="L553" s="39">
        <v>11</v>
      </c>
      <c r="M553" s="39">
        <v>3</v>
      </c>
      <c r="N553" s="40">
        <v>3</v>
      </c>
      <c r="O553">
        <v>0</v>
      </c>
      <c r="P553">
        <v>1</v>
      </c>
      <c r="Q553">
        <f t="shared" si="16"/>
        <v>-1.1132018969890862</v>
      </c>
      <c r="R553" s="37">
        <f t="shared" si="17"/>
        <v>0.24727443800630211</v>
      </c>
    </row>
    <row r="554" spans="2:18" x14ac:dyDescent="0.3">
      <c r="B554" s="41">
        <v>34</v>
      </c>
      <c r="C554" s="42">
        <v>1442</v>
      </c>
      <c r="D554" s="42">
        <v>9</v>
      </c>
      <c r="E554" s="42">
        <v>717</v>
      </c>
      <c r="F554" s="42">
        <v>4</v>
      </c>
      <c r="G554" s="42">
        <v>1</v>
      </c>
      <c r="H554" s="42">
        <v>7</v>
      </c>
      <c r="I554" s="42">
        <v>2</v>
      </c>
      <c r="J554" s="42">
        <v>1</v>
      </c>
      <c r="K554" s="42">
        <v>0</v>
      </c>
      <c r="L554" s="42">
        <v>14</v>
      </c>
      <c r="M554" s="42">
        <v>2</v>
      </c>
      <c r="N554" s="43">
        <v>4</v>
      </c>
      <c r="O554">
        <v>0</v>
      </c>
      <c r="P554">
        <v>1</v>
      </c>
      <c r="Q554">
        <f t="shared" si="16"/>
        <v>-1.6901189389450662</v>
      </c>
      <c r="R554" s="37">
        <f t="shared" si="17"/>
        <v>0.1557601991358484</v>
      </c>
    </row>
    <row r="555" spans="2:18" x14ac:dyDescent="0.3">
      <c r="B555" s="38">
        <v>24</v>
      </c>
      <c r="C555" s="39">
        <v>693</v>
      </c>
      <c r="D555" s="39">
        <v>3</v>
      </c>
      <c r="E555" s="39">
        <v>720</v>
      </c>
      <c r="F555" s="39">
        <v>1</v>
      </c>
      <c r="G555" s="39">
        <v>1</v>
      </c>
      <c r="H555" s="39">
        <v>8</v>
      </c>
      <c r="I555" s="39">
        <v>3</v>
      </c>
      <c r="J555" s="39">
        <v>1</v>
      </c>
      <c r="K555" s="39">
        <v>0</v>
      </c>
      <c r="L555" s="39">
        <v>14</v>
      </c>
      <c r="M555" s="39">
        <v>1</v>
      </c>
      <c r="N555" s="40">
        <v>3</v>
      </c>
      <c r="O555">
        <v>1</v>
      </c>
      <c r="P555">
        <v>1</v>
      </c>
      <c r="Q555">
        <f t="shared" si="16"/>
        <v>-7.5205162671336812E-2</v>
      </c>
      <c r="R555" s="37">
        <f t="shared" si="17"/>
        <v>0.48120756571068085</v>
      </c>
    </row>
    <row r="556" spans="2:18" x14ac:dyDescent="0.3">
      <c r="B556" s="41">
        <v>39</v>
      </c>
      <c r="C556" s="42">
        <v>408</v>
      </c>
      <c r="D556" s="42">
        <v>2</v>
      </c>
      <c r="E556" s="42">
        <v>721</v>
      </c>
      <c r="F556" s="42">
        <v>4</v>
      </c>
      <c r="G556" s="42">
        <v>1</v>
      </c>
      <c r="H556" s="42">
        <v>7</v>
      </c>
      <c r="I556" s="42">
        <v>3</v>
      </c>
      <c r="J556" s="42">
        <v>1</v>
      </c>
      <c r="K556" s="42">
        <v>0</v>
      </c>
      <c r="L556" s="42">
        <v>11</v>
      </c>
      <c r="M556" s="42">
        <v>1</v>
      </c>
      <c r="N556" s="43">
        <v>3</v>
      </c>
      <c r="O556">
        <v>0</v>
      </c>
      <c r="P556">
        <v>1</v>
      </c>
      <c r="Q556">
        <f t="shared" si="16"/>
        <v>-2.0447314660127494</v>
      </c>
      <c r="R556" s="37">
        <f t="shared" si="17"/>
        <v>0.11458582077329328</v>
      </c>
    </row>
    <row r="557" spans="2:18" x14ac:dyDescent="0.3">
      <c r="B557" s="38">
        <v>32</v>
      </c>
      <c r="C557" s="39">
        <v>929</v>
      </c>
      <c r="D557" s="39">
        <v>10</v>
      </c>
      <c r="E557" s="39">
        <v>722</v>
      </c>
      <c r="F557" s="39">
        <v>4</v>
      </c>
      <c r="G557" s="39">
        <v>2</v>
      </c>
      <c r="H557" s="39">
        <v>8</v>
      </c>
      <c r="I557" s="39">
        <v>4</v>
      </c>
      <c r="J557" s="39">
        <v>1</v>
      </c>
      <c r="K557" s="39">
        <v>0</v>
      </c>
      <c r="L557" s="39">
        <v>14.945945945945946</v>
      </c>
      <c r="M557" s="39">
        <v>4</v>
      </c>
      <c r="N557" s="40">
        <v>2</v>
      </c>
      <c r="O557">
        <v>0</v>
      </c>
      <c r="P557">
        <v>1</v>
      </c>
      <c r="Q557">
        <f t="shared" si="16"/>
        <v>-1.5507144990450423</v>
      </c>
      <c r="R557" s="37">
        <f t="shared" si="17"/>
        <v>0.17498309626049419</v>
      </c>
    </row>
    <row r="558" spans="2:18" x14ac:dyDescent="0.3">
      <c r="B558" s="41">
        <v>50</v>
      </c>
      <c r="C558" s="42">
        <v>562</v>
      </c>
      <c r="D558" s="42">
        <v>8</v>
      </c>
      <c r="E558" s="42">
        <v>723</v>
      </c>
      <c r="F558" s="42">
        <v>2</v>
      </c>
      <c r="G558" s="42">
        <v>2</v>
      </c>
      <c r="H558" s="42">
        <v>8</v>
      </c>
      <c r="I558" s="42">
        <v>3</v>
      </c>
      <c r="J558" s="42">
        <v>2</v>
      </c>
      <c r="K558" s="42">
        <v>1</v>
      </c>
      <c r="L558" s="42">
        <v>14.945945945945946</v>
      </c>
      <c r="M558" s="42">
        <v>1</v>
      </c>
      <c r="N558" s="43">
        <v>3</v>
      </c>
      <c r="O558">
        <v>1</v>
      </c>
      <c r="P558">
        <v>1</v>
      </c>
      <c r="Q558">
        <f t="shared" si="16"/>
        <v>-0.31945369120890055</v>
      </c>
      <c r="R558" s="37">
        <f t="shared" si="17"/>
        <v>0.42080889325663334</v>
      </c>
    </row>
    <row r="559" spans="2:18" x14ac:dyDescent="0.3">
      <c r="B559" s="38">
        <v>38</v>
      </c>
      <c r="C559" s="39">
        <v>827</v>
      </c>
      <c r="D559" s="39">
        <v>1</v>
      </c>
      <c r="E559" s="39">
        <v>724</v>
      </c>
      <c r="F559" s="39">
        <v>2</v>
      </c>
      <c r="G559" s="39">
        <v>1</v>
      </c>
      <c r="H559" s="39">
        <v>7</v>
      </c>
      <c r="I559" s="39">
        <v>4</v>
      </c>
      <c r="J559" s="39">
        <v>1</v>
      </c>
      <c r="K559" s="39">
        <v>0</v>
      </c>
      <c r="L559" s="39">
        <v>15.69811320754717</v>
      </c>
      <c r="M559" s="39">
        <v>3</v>
      </c>
      <c r="N559" s="40">
        <v>2</v>
      </c>
      <c r="O559">
        <v>0</v>
      </c>
      <c r="P559">
        <v>1</v>
      </c>
      <c r="Q559">
        <f t="shared" si="16"/>
        <v>-1.7219829265035362</v>
      </c>
      <c r="R559" s="37">
        <f t="shared" si="17"/>
        <v>0.15161592648158301</v>
      </c>
    </row>
    <row r="560" spans="2:18" x14ac:dyDescent="0.3">
      <c r="B560" s="41">
        <v>27</v>
      </c>
      <c r="C560" s="42">
        <v>608</v>
      </c>
      <c r="D560" s="42">
        <v>1</v>
      </c>
      <c r="E560" s="42">
        <v>725</v>
      </c>
      <c r="F560" s="42">
        <v>3</v>
      </c>
      <c r="G560" s="42">
        <v>1</v>
      </c>
      <c r="H560" s="42">
        <v>3</v>
      </c>
      <c r="I560" s="42">
        <v>1</v>
      </c>
      <c r="J560" s="42">
        <v>2</v>
      </c>
      <c r="K560" s="42">
        <v>0</v>
      </c>
      <c r="L560" s="42">
        <v>15.345132743362832</v>
      </c>
      <c r="M560" s="42">
        <v>4</v>
      </c>
      <c r="N560" s="43">
        <v>3</v>
      </c>
      <c r="O560">
        <v>0</v>
      </c>
      <c r="P560">
        <v>1</v>
      </c>
      <c r="Q560">
        <f t="shared" si="16"/>
        <v>-2.0740753539794361</v>
      </c>
      <c r="R560" s="37">
        <f t="shared" si="17"/>
        <v>0.11164221201192603</v>
      </c>
    </row>
    <row r="561" spans="2:18" x14ac:dyDescent="0.3">
      <c r="B561" s="38">
        <v>32</v>
      </c>
      <c r="C561" s="39">
        <v>776.57377049180332</v>
      </c>
      <c r="D561" s="39">
        <v>3</v>
      </c>
      <c r="E561" s="39">
        <v>727</v>
      </c>
      <c r="F561" s="39">
        <v>3</v>
      </c>
      <c r="G561" s="39">
        <v>1</v>
      </c>
      <c r="H561" s="39">
        <v>1</v>
      </c>
      <c r="I561" s="39">
        <v>4</v>
      </c>
      <c r="J561" s="39">
        <v>1</v>
      </c>
      <c r="K561" s="39">
        <v>0</v>
      </c>
      <c r="L561" s="39">
        <v>15.079365079365079</v>
      </c>
      <c r="M561" s="39">
        <v>4</v>
      </c>
      <c r="N561" s="40">
        <v>3</v>
      </c>
      <c r="O561">
        <v>0</v>
      </c>
      <c r="P561">
        <v>1</v>
      </c>
      <c r="Q561">
        <f t="shared" si="16"/>
        <v>-2.8846745371665814</v>
      </c>
      <c r="R561" s="37">
        <f t="shared" si="17"/>
        <v>5.2916376003155637E-2</v>
      </c>
    </row>
    <row r="562" spans="2:18" x14ac:dyDescent="0.3">
      <c r="B562" s="41">
        <v>47</v>
      </c>
      <c r="C562" s="42">
        <v>787.54826254826253</v>
      </c>
      <c r="D562" s="42">
        <v>14</v>
      </c>
      <c r="E562" s="42">
        <v>728</v>
      </c>
      <c r="F562" s="42">
        <v>4</v>
      </c>
      <c r="G562" s="42">
        <v>2</v>
      </c>
      <c r="H562" s="42">
        <v>8</v>
      </c>
      <c r="I562" s="42">
        <v>1</v>
      </c>
      <c r="J562" s="42">
        <v>1</v>
      </c>
      <c r="K562" s="42">
        <v>0</v>
      </c>
      <c r="L562" s="42">
        <v>12</v>
      </c>
      <c r="M562" s="42">
        <v>4</v>
      </c>
      <c r="N562" s="43">
        <v>3</v>
      </c>
      <c r="O562">
        <v>0</v>
      </c>
      <c r="P562">
        <v>1</v>
      </c>
      <c r="Q562">
        <f t="shared" si="16"/>
        <v>-1.4647137302620714</v>
      </c>
      <c r="R562" s="37">
        <f t="shared" si="17"/>
        <v>0.18774743094510826</v>
      </c>
    </row>
    <row r="563" spans="2:18" x14ac:dyDescent="0.3">
      <c r="B563" s="38">
        <v>40</v>
      </c>
      <c r="C563" s="39">
        <v>580</v>
      </c>
      <c r="D563" s="39">
        <v>5</v>
      </c>
      <c r="E563" s="39">
        <v>729</v>
      </c>
      <c r="F563" s="39">
        <v>4</v>
      </c>
      <c r="G563" s="39">
        <v>2</v>
      </c>
      <c r="H563" s="39">
        <v>8</v>
      </c>
      <c r="I563" s="39">
        <v>1</v>
      </c>
      <c r="J563" s="39">
        <v>2</v>
      </c>
      <c r="K563" s="39">
        <v>1</v>
      </c>
      <c r="L563" s="39">
        <v>21</v>
      </c>
      <c r="M563" s="39">
        <v>3</v>
      </c>
      <c r="N563" s="40">
        <v>3</v>
      </c>
      <c r="O563">
        <v>0</v>
      </c>
      <c r="P563">
        <v>1</v>
      </c>
      <c r="Q563">
        <f t="shared" si="16"/>
        <v>-0.21118963139131575</v>
      </c>
      <c r="R563" s="37">
        <f t="shared" si="17"/>
        <v>0.44739795588683734</v>
      </c>
    </row>
    <row r="564" spans="2:18" x14ac:dyDescent="0.3">
      <c r="B564" s="41">
        <v>53</v>
      </c>
      <c r="C564" s="42">
        <v>970</v>
      </c>
      <c r="D564" s="42">
        <v>7</v>
      </c>
      <c r="E564" s="42">
        <v>730</v>
      </c>
      <c r="F564" s="42">
        <v>3</v>
      </c>
      <c r="G564" s="42">
        <v>2</v>
      </c>
      <c r="H564" s="42">
        <v>1</v>
      </c>
      <c r="I564" s="42">
        <v>3</v>
      </c>
      <c r="J564" s="42">
        <v>2</v>
      </c>
      <c r="K564" s="42">
        <v>0</v>
      </c>
      <c r="L564" s="42">
        <v>19</v>
      </c>
      <c r="M564" s="42">
        <v>3</v>
      </c>
      <c r="N564" s="43">
        <v>3</v>
      </c>
      <c r="O564">
        <v>0</v>
      </c>
      <c r="P564">
        <v>1</v>
      </c>
      <c r="Q564">
        <f t="shared" si="16"/>
        <v>-3.7043119513962126</v>
      </c>
      <c r="R564" s="37">
        <f t="shared" si="17"/>
        <v>2.4025704970013849E-2</v>
      </c>
    </row>
    <row r="565" spans="2:18" x14ac:dyDescent="0.3">
      <c r="B565" s="38">
        <v>41</v>
      </c>
      <c r="C565" s="39">
        <v>427</v>
      </c>
      <c r="D565" s="39">
        <v>10</v>
      </c>
      <c r="E565" s="39">
        <v>731</v>
      </c>
      <c r="F565" s="39">
        <v>2</v>
      </c>
      <c r="G565" s="39">
        <v>2</v>
      </c>
      <c r="H565" s="39">
        <v>6</v>
      </c>
      <c r="I565" s="39">
        <v>4</v>
      </c>
      <c r="J565" s="39">
        <v>3</v>
      </c>
      <c r="K565" s="39">
        <v>0</v>
      </c>
      <c r="L565" s="39">
        <v>15</v>
      </c>
      <c r="M565" s="39">
        <v>2</v>
      </c>
      <c r="N565" s="40">
        <v>2</v>
      </c>
      <c r="O565">
        <v>0</v>
      </c>
      <c r="P565">
        <v>1</v>
      </c>
      <c r="Q565">
        <f t="shared" si="16"/>
        <v>-2.6044244262051088</v>
      </c>
      <c r="R565" s="37">
        <f t="shared" si="17"/>
        <v>6.8854214048379783E-2</v>
      </c>
    </row>
    <row r="566" spans="2:18" x14ac:dyDescent="0.3">
      <c r="B566" s="41">
        <v>60</v>
      </c>
      <c r="C566" s="42">
        <v>1179</v>
      </c>
      <c r="D566" s="42">
        <v>16</v>
      </c>
      <c r="E566" s="42">
        <v>732</v>
      </c>
      <c r="F566" s="42">
        <v>1</v>
      </c>
      <c r="G566" s="42">
        <v>2</v>
      </c>
      <c r="H566" s="42">
        <v>8</v>
      </c>
      <c r="I566" s="42">
        <v>1</v>
      </c>
      <c r="J566" s="42">
        <v>1</v>
      </c>
      <c r="K566" s="42">
        <v>0</v>
      </c>
      <c r="L566" s="42">
        <v>14</v>
      </c>
      <c r="M566" s="42">
        <v>4</v>
      </c>
      <c r="N566" s="43">
        <v>3</v>
      </c>
      <c r="O566">
        <v>0</v>
      </c>
      <c r="P566">
        <v>1</v>
      </c>
      <c r="Q566">
        <f t="shared" si="16"/>
        <v>-1.0520152592441279</v>
      </c>
      <c r="R566" s="37">
        <f t="shared" si="17"/>
        <v>0.25883830354245835</v>
      </c>
    </row>
    <row r="567" spans="2:18" x14ac:dyDescent="0.3">
      <c r="B567" s="38">
        <v>27</v>
      </c>
      <c r="C567" s="39">
        <v>294</v>
      </c>
      <c r="D567" s="39">
        <v>10</v>
      </c>
      <c r="E567" s="39">
        <v>733</v>
      </c>
      <c r="F567" s="39">
        <v>4</v>
      </c>
      <c r="G567" s="39">
        <v>2</v>
      </c>
      <c r="H567" s="39">
        <v>3</v>
      </c>
      <c r="I567" s="39">
        <v>1</v>
      </c>
      <c r="J567" s="39">
        <v>3</v>
      </c>
      <c r="K567" s="39">
        <v>0</v>
      </c>
      <c r="L567" s="39">
        <v>21</v>
      </c>
      <c r="M567" s="39">
        <v>3</v>
      </c>
      <c r="N567" s="40">
        <v>2</v>
      </c>
      <c r="O567">
        <v>0</v>
      </c>
      <c r="P567">
        <v>1</v>
      </c>
      <c r="Q567">
        <f t="shared" si="16"/>
        <v>-2.0432610860303835</v>
      </c>
      <c r="R567" s="37">
        <f t="shared" si="17"/>
        <v>0.11473508407452367</v>
      </c>
    </row>
    <row r="568" spans="2:18" x14ac:dyDescent="0.3">
      <c r="B568" s="41">
        <v>41</v>
      </c>
      <c r="C568" s="42">
        <v>314</v>
      </c>
      <c r="D568" s="42">
        <v>1</v>
      </c>
      <c r="E568" s="42">
        <v>734</v>
      </c>
      <c r="F568" s="42">
        <v>4</v>
      </c>
      <c r="G568" s="42">
        <v>2</v>
      </c>
      <c r="H568" s="42">
        <v>6</v>
      </c>
      <c r="I568" s="42">
        <v>3</v>
      </c>
      <c r="J568" s="42">
        <v>2</v>
      </c>
      <c r="K568" s="42">
        <v>0</v>
      </c>
      <c r="L568" s="42">
        <v>12</v>
      </c>
      <c r="M568" s="42">
        <v>2</v>
      </c>
      <c r="N568" s="43">
        <v>3</v>
      </c>
      <c r="O568">
        <v>0</v>
      </c>
      <c r="P568">
        <v>1</v>
      </c>
      <c r="Q568">
        <f t="shared" si="16"/>
        <v>-2.8255549676683489</v>
      </c>
      <c r="R568" s="37">
        <f t="shared" si="17"/>
        <v>5.5958754352574393E-2</v>
      </c>
    </row>
    <row r="569" spans="2:18" x14ac:dyDescent="0.3">
      <c r="B569" s="38">
        <v>50</v>
      </c>
      <c r="C569" s="39">
        <v>316</v>
      </c>
      <c r="D569" s="39">
        <v>8</v>
      </c>
      <c r="E569" s="39">
        <v>738</v>
      </c>
      <c r="F569" s="39">
        <v>4</v>
      </c>
      <c r="G569" s="39">
        <v>2</v>
      </c>
      <c r="H569" s="39">
        <v>9</v>
      </c>
      <c r="I569" s="39">
        <v>2</v>
      </c>
      <c r="J569" s="39">
        <v>2</v>
      </c>
      <c r="K569" s="39">
        <v>0</v>
      </c>
      <c r="L569" s="39">
        <v>15</v>
      </c>
      <c r="M569" s="39">
        <v>4</v>
      </c>
      <c r="N569" s="40">
        <v>3</v>
      </c>
      <c r="O569">
        <v>0</v>
      </c>
      <c r="P569">
        <v>1</v>
      </c>
      <c r="Q569">
        <f t="shared" si="16"/>
        <v>-2.7114948644244943</v>
      </c>
      <c r="R569" s="37">
        <f t="shared" si="17"/>
        <v>6.2298468174299924E-2</v>
      </c>
    </row>
    <row r="570" spans="2:18" x14ac:dyDescent="0.3">
      <c r="B570" s="41">
        <v>28</v>
      </c>
      <c r="C570" s="42">
        <v>654</v>
      </c>
      <c r="D570" s="42">
        <v>1</v>
      </c>
      <c r="E570" s="42">
        <v>741</v>
      </c>
      <c r="F570" s="42">
        <v>1</v>
      </c>
      <c r="G570" s="42">
        <v>1</v>
      </c>
      <c r="H570" s="42">
        <v>4</v>
      </c>
      <c r="I570" s="42">
        <v>2</v>
      </c>
      <c r="J570" s="42">
        <v>1</v>
      </c>
      <c r="K570" s="42">
        <v>1</v>
      </c>
      <c r="L570" s="42">
        <v>13</v>
      </c>
      <c r="M570" s="42">
        <v>4</v>
      </c>
      <c r="N570" s="43">
        <v>3</v>
      </c>
      <c r="O570">
        <v>1</v>
      </c>
      <c r="P570">
        <v>1</v>
      </c>
      <c r="Q570">
        <f t="shared" si="16"/>
        <v>0.68650993369371838</v>
      </c>
      <c r="R570" s="37">
        <f t="shared" si="17"/>
        <v>0.66519009494406267</v>
      </c>
    </row>
    <row r="571" spans="2:18" x14ac:dyDescent="0.3">
      <c r="B571" s="38">
        <v>36</v>
      </c>
      <c r="C571" s="39">
        <v>427</v>
      </c>
      <c r="D571" s="39">
        <v>8</v>
      </c>
      <c r="E571" s="39">
        <v>742</v>
      </c>
      <c r="F571" s="39">
        <v>1</v>
      </c>
      <c r="G571" s="39">
        <v>1</v>
      </c>
      <c r="H571" s="39">
        <v>1</v>
      </c>
      <c r="I571" s="39">
        <v>1</v>
      </c>
      <c r="J571" s="39">
        <v>2</v>
      </c>
      <c r="K571" s="39">
        <v>0</v>
      </c>
      <c r="L571" s="39">
        <v>14</v>
      </c>
      <c r="M571" s="39">
        <v>1</v>
      </c>
      <c r="N571" s="40">
        <v>3</v>
      </c>
      <c r="O571">
        <v>0</v>
      </c>
      <c r="P571">
        <v>1</v>
      </c>
      <c r="Q571">
        <f t="shared" si="16"/>
        <v>-1.3859367237737943</v>
      </c>
      <c r="R571" s="37">
        <f t="shared" si="17"/>
        <v>0.20005722811483878</v>
      </c>
    </row>
    <row r="572" spans="2:18" x14ac:dyDescent="0.3">
      <c r="B572" s="41">
        <v>38</v>
      </c>
      <c r="C572" s="42">
        <v>168</v>
      </c>
      <c r="D572" s="42">
        <v>1</v>
      </c>
      <c r="E572" s="42">
        <v>743</v>
      </c>
      <c r="F572" s="42">
        <v>3</v>
      </c>
      <c r="G572" s="42">
        <v>1</v>
      </c>
      <c r="H572" s="42">
        <v>3</v>
      </c>
      <c r="I572" s="42">
        <v>3</v>
      </c>
      <c r="J572" s="42">
        <v>1</v>
      </c>
      <c r="K572" s="42">
        <v>1</v>
      </c>
      <c r="L572" s="42">
        <v>14</v>
      </c>
      <c r="M572" s="42">
        <v>4</v>
      </c>
      <c r="N572" s="43">
        <v>4</v>
      </c>
      <c r="O572">
        <v>0</v>
      </c>
      <c r="P572">
        <v>1</v>
      </c>
      <c r="Q572">
        <f t="shared" si="16"/>
        <v>-1.2935530568430536</v>
      </c>
      <c r="R572" s="37">
        <f t="shared" si="17"/>
        <v>0.21525202626806442</v>
      </c>
    </row>
    <row r="573" spans="2:18" x14ac:dyDescent="0.3">
      <c r="B573" s="38">
        <v>44</v>
      </c>
      <c r="C573" s="39">
        <v>381</v>
      </c>
      <c r="D573" s="39">
        <v>24</v>
      </c>
      <c r="E573" s="39">
        <v>744</v>
      </c>
      <c r="F573" s="39">
        <v>1</v>
      </c>
      <c r="G573" s="39">
        <v>2</v>
      </c>
      <c r="H573" s="39">
        <v>5</v>
      </c>
      <c r="I573" s="39">
        <v>3</v>
      </c>
      <c r="J573" s="39">
        <v>1</v>
      </c>
      <c r="K573" s="39">
        <v>0</v>
      </c>
      <c r="L573" s="39">
        <v>14</v>
      </c>
      <c r="M573" s="39">
        <v>3</v>
      </c>
      <c r="N573" s="40">
        <v>3</v>
      </c>
      <c r="O573">
        <v>0</v>
      </c>
      <c r="P573">
        <v>1</v>
      </c>
      <c r="Q573">
        <f t="shared" si="16"/>
        <v>-0.87131135026039486</v>
      </c>
      <c r="R573" s="37">
        <f t="shared" si="17"/>
        <v>0.29498151057168903</v>
      </c>
    </row>
    <row r="574" spans="2:18" x14ac:dyDescent="0.3">
      <c r="B574" s="41">
        <v>47</v>
      </c>
      <c r="C574" s="42">
        <v>787.54826254826253</v>
      </c>
      <c r="D574" s="42">
        <v>3</v>
      </c>
      <c r="E574" s="42">
        <v>746</v>
      </c>
      <c r="F574" s="42">
        <v>4</v>
      </c>
      <c r="G574" s="42">
        <v>1</v>
      </c>
      <c r="H574" s="42">
        <v>8</v>
      </c>
      <c r="I574" s="42">
        <v>3</v>
      </c>
      <c r="J574" s="42">
        <v>3</v>
      </c>
      <c r="K574" s="42">
        <v>1</v>
      </c>
      <c r="L574" s="42">
        <v>12</v>
      </c>
      <c r="M574" s="42">
        <v>4</v>
      </c>
      <c r="N574" s="43">
        <v>2</v>
      </c>
      <c r="O574">
        <v>0</v>
      </c>
      <c r="P574">
        <v>1</v>
      </c>
      <c r="Q574">
        <f t="shared" si="16"/>
        <v>-2.2159192356098854</v>
      </c>
      <c r="R574" s="37">
        <f t="shared" si="17"/>
        <v>9.833001729437775E-2</v>
      </c>
    </row>
    <row r="575" spans="2:18" x14ac:dyDescent="0.3">
      <c r="B575" s="38">
        <v>30</v>
      </c>
      <c r="C575" s="39">
        <v>787.54826254826253</v>
      </c>
      <c r="D575" s="39">
        <v>27</v>
      </c>
      <c r="E575" s="39">
        <v>747</v>
      </c>
      <c r="F575" s="39">
        <v>3</v>
      </c>
      <c r="G575" s="39">
        <v>2</v>
      </c>
      <c r="H575" s="39">
        <v>8</v>
      </c>
      <c r="I575" s="39">
        <v>4</v>
      </c>
      <c r="J575" s="39">
        <v>3</v>
      </c>
      <c r="K575" s="39">
        <v>0</v>
      </c>
      <c r="L575" s="39">
        <v>23</v>
      </c>
      <c r="M575" s="39">
        <v>4</v>
      </c>
      <c r="N575" s="40">
        <v>2</v>
      </c>
      <c r="O575">
        <v>0</v>
      </c>
      <c r="P575">
        <v>1</v>
      </c>
      <c r="Q575">
        <f t="shared" si="16"/>
        <v>-1.9615213667681517</v>
      </c>
      <c r="R575" s="37">
        <f t="shared" si="17"/>
        <v>0.12330249508201156</v>
      </c>
    </row>
    <row r="576" spans="2:18" x14ac:dyDescent="0.3">
      <c r="B576" s="41">
        <v>29</v>
      </c>
      <c r="C576" s="42">
        <v>803.12121212121212</v>
      </c>
      <c r="D576" s="42">
        <v>10</v>
      </c>
      <c r="E576" s="42">
        <v>749</v>
      </c>
      <c r="F576" s="42">
        <v>3</v>
      </c>
      <c r="G576" s="42">
        <v>2</v>
      </c>
      <c r="H576" s="42">
        <v>9</v>
      </c>
      <c r="I576" s="42">
        <v>3</v>
      </c>
      <c r="J576" s="42">
        <v>1</v>
      </c>
      <c r="K576" s="42">
        <v>0</v>
      </c>
      <c r="L576" s="42">
        <v>11</v>
      </c>
      <c r="M576" s="42">
        <v>3</v>
      </c>
      <c r="N576" s="43">
        <v>3</v>
      </c>
      <c r="O576">
        <v>0</v>
      </c>
      <c r="P576">
        <v>1</v>
      </c>
      <c r="Q576">
        <f t="shared" si="16"/>
        <v>-0.70718548171690498</v>
      </c>
      <c r="R576" s="37">
        <f t="shared" si="17"/>
        <v>0.33022104384261958</v>
      </c>
    </row>
    <row r="577" spans="2:18" x14ac:dyDescent="0.3">
      <c r="B577" s="38">
        <v>42</v>
      </c>
      <c r="C577" s="39">
        <v>933</v>
      </c>
      <c r="D577" s="39">
        <v>19</v>
      </c>
      <c r="E577" s="39">
        <v>752</v>
      </c>
      <c r="F577" s="39">
        <v>3</v>
      </c>
      <c r="G577" s="39">
        <v>2</v>
      </c>
      <c r="H577" s="39">
        <v>4</v>
      </c>
      <c r="I577" s="39">
        <v>3</v>
      </c>
      <c r="J577" s="39">
        <v>3</v>
      </c>
      <c r="K577" s="39">
        <v>1</v>
      </c>
      <c r="L577" s="39">
        <v>12</v>
      </c>
      <c r="M577" s="39">
        <v>4</v>
      </c>
      <c r="N577" s="40">
        <v>3</v>
      </c>
      <c r="O577">
        <v>1</v>
      </c>
      <c r="P577">
        <v>1</v>
      </c>
      <c r="Q577">
        <f t="shared" si="16"/>
        <v>-1.5896231007379442</v>
      </c>
      <c r="R577" s="37">
        <f t="shared" si="17"/>
        <v>0.16943693062687401</v>
      </c>
    </row>
    <row r="578" spans="2:18" x14ac:dyDescent="0.3">
      <c r="B578" s="41">
        <v>43</v>
      </c>
      <c r="C578" s="42">
        <v>775</v>
      </c>
      <c r="D578" s="42">
        <v>15</v>
      </c>
      <c r="E578" s="42">
        <v>754</v>
      </c>
      <c r="F578" s="42">
        <v>4</v>
      </c>
      <c r="G578" s="42">
        <v>2</v>
      </c>
      <c r="H578" s="42">
        <v>8</v>
      </c>
      <c r="I578" s="42">
        <v>4</v>
      </c>
      <c r="J578" s="42">
        <v>2</v>
      </c>
      <c r="K578" s="42">
        <v>0</v>
      </c>
      <c r="L578" s="42">
        <v>18</v>
      </c>
      <c r="M578" s="42">
        <v>3</v>
      </c>
      <c r="N578" s="43">
        <v>3</v>
      </c>
      <c r="O578">
        <v>0</v>
      </c>
      <c r="P578">
        <v>1</v>
      </c>
      <c r="Q578">
        <f t="shared" si="16"/>
        <v>-2.7893147194122805</v>
      </c>
      <c r="R578" s="37">
        <f t="shared" si="17"/>
        <v>5.7904326979129318E-2</v>
      </c>
    </row>
    <row r="579" spans="2:18" x14ac:dyDescent="0.3">
      <c r="B579" s="38">
        <v>34</v>
      </c>
      <c r="C579" s="39">
        <v>970</v>
      </c>
      <c r="D579" s="39">
        <v>8</v>
      </c>
      <c r="E579" s="39">
        <v>757</v>
      </c>
      <c r="F579" s="39">
        <v>2</v>
      </c>
      <c r="G579" s="39">
        <v>1</v>
      </c>
      <c r="H579" s="39">
        <v>7</v>
      </c>
      <c r="I579" s="39">
        <v>3</v>
      </c>
      <c r="J579" s="39">
        <v>1</v>
      </c>
      <c r="K579" s="39">
        <v>0</v>
      </c>
      <c r="L579" s="39">
        <v>11</v>
      </c>
      <c r="M579" s="39">
        <v>4</v>
      </c>
      <c r="N579" s="40">
        <v>3</v>
      </c>
      <c r="O579">
        <v>0</v>
      </c>
      <c r="P579">
        <v>1</v>
      </c>
      <c r="Q579">
        <f t="shared" si="16"/>
        <v>-1.4197076314160717</v>
      </c>
      <c r="R579" s="37">
        <f t="shared" si="17"/>
        <v>0.19470742185345491</v>
      </c>
    </row>
    <row r="580" spans="2:18" x14ac:dyDescent="0.3">
      <c r="B580" s="41">
        <v>23</v>
      </c>
      <c r="C580" s="42">
        <v>650</v>
      </c>
      <c r="D580" s="42">
        <v>9</v>
      </c>
      <c r="E580" s="42">
        <v>758</v>
      </c>
      <c r="F580" s="42">
        <v>2</v>
      </c>
      <c r="G580" s="42">
        <v>2</v>
      </c>
      <c r="H580" s="42">
        <v>5</v>
      </c>
      <c r="I580" s="42">
        <v>1</v>
      </c>
      <c r="J580" s="42">
        <v>2</v>
      </c>
      <c r="K580" s="42">
        <v>0</v>
      </c>
      <c r="L580" s="42">
        <v>14</v>
      </c>
      <c r="M580" s="42">
        <v>4</v>
      </c>
      <c r="N580" s="43">
        <v>4</v>
      </c>
      <c r="O580">
        <v>0</v>
      </c>
      <c r="P580">
        <v>1</v>
      </c>
      <c r="Q580">
        <f t="shared" si="16"/>
        <v>-1.0112857300145959</v>
      </c>
      <c r="R580" s="37">
        <f t="shared" si="17"/>
        <v>0.26672830672469527</v>
      </c>
    </row>
    <row r="581" spans="2:18" x14ac:dyDescent="0.3">
      <c r="B581" s="38">
        <v>39</v>
      </c>
      <c r="C581" s="39">
        <v>141</v>
      </c>
      <c r="D581" s="39">
        <v>3</v>
      </c>
      <c r="E581" s="39">
        <v>760</v>
      </c>
      <c r="F581" s="39">
        <v>3</v>
      </c>
      <c r="G581" s="39">
        <v>1</v>
      </c>
      <c r="H581" s="39">
        <v>2</v>
      </c>
      <c r="I581" s="39">
        <v>2</v>
      </c>
      <c r="J581" s="39">
        <v>2</v>
      </c>
      <c r="K581" s="39">
        <v>0</v>
      </c>
      <c r="L581" s="39">
        <v>15</v>
      </c>
      <c r="M581" s="39">
        <v>3</v>
      </c>
      <c r="N581" s="40">
        <v>1</v>
      </c>
      <c r="O581">
        <v>0</v>
      </c>
      <c r="P581">
        <v>1</v>
      </c>
      <c r="Q581">
        <f t="shared" si="16"/>
        <v>-2.351659883510433</v>
      </c>
      <c r="R581" s="37">
        <f t="shared" si="17"/>
        <v>8.6933926462624156E-2</v>
      </c>
    </row>
    <row r="582" spans="2:18" x14ac:dyDescent="0.3">
      <c r="B582" s="41">
        <v>56</v>
      </c>
      <c r="C582" s="42">
        <v>832</v>
      </c>
      <c r="D582" s="42">
        <v>9</v>
      </c>
      <c r="E582" s="42">
        <v>762</v>
      </c>
      <c r="F582" s="42">
        <v>3</v>
      </c>
      <c r="G582" s="42">
        <v>2</v>
      </c>
      <c r="H582" s="42">
        <v>7</v>
      </c>
      <c r="I582" s="42">
        <v>4</v>
      </c>
      <c r="J582" s="42">
        <v>2</v>
      </c>
      <c r="K582" s="42">
        <v>0</v>
      </c>
      <c r="L582" s="42">
        <v>11</v>
      </c>
      <c r="M582" s="42">
        <v>3</v>
      </c>
      <c r="N582" s="43">
        <v>2</v>
      </c>
      <c r="O582">
        <v>0</v>
      </c>
      <c r="P582">
        <v>1</v>
      </c>
      <c r="Q582">
        <f t="shared" si="16"/>
        <v>-3.1278861363349386</v>
      </c>
      <c r="R582" s="37">
        <f t="shared" si="17"/>
        <v>4.1971523086536101E-2</v>
      </c>
    </row>
    <row r="583" spans="2:18" x14ac:dyDescent="0.3">
      <c r="B583" s="38">
        <v>40</v>
      </c>
      <c r="C583" s="39">
        <v>804</v>
      </c>
      <c r="D583" s="39">
        <v>2</v>
      </c>
      <c r="E583" s="39">
        <v>763</v>
      </c>
      <c r="F583" s="39">
        <v>4</v>
      </c>
      <c r="G583" s="39">
        <v>1</v>
      </c>
      <c r="H583" s="39">
        <v>4</v>
      </c>
      <c r="I583" s="39">
        <v>4</v>
      </c>
      <c r="J583" s="39">
        <v>1</v>
      </c>
      <c r="K583" s="39">
        <v>1</v>
      </c>
      <c r="L583" s="39">
        <v>20</v>
      </c>
      <c r="M583" s="39">
        <v>4</v>
      </c>
      <c r="N583" s="40">
        <v>2</v>
      </c>
      <c r="O583">
        <v>0</v>
      </c>
      <c r="P583">
        <v>1</v>
      </c>
      <c r="Q583">
        <f t="shared" si="16"/>
        <v>-1.3478455661083513</v>
      </c>
      <c r="R583" s="37">
        <f t="shared" si="17"/>
        <v>0.20622281857902156</v>
      </c>
    </row>
    <row r="584" spans="2:18" x14ac:dyDescent="0.3">
      <c r="B584" s="41">
        <v>27</v>
      </c>
      <c r="C584" s="42">
        <v>975</v>
      </c>
      <c r="D584" s="42">
        <v>7</v>
      </c>
      <c r="E584" s="42">
        <v>764</v>
      </c>
      <c r="F584" s="42">
        <v>4</v>
      </c>
      <c r="G584" s="42">
        <v>1</v>
      </c>
      <c r="H584" s="42">
        <v>7</v>
      </c>
      <c r="I584" s="42">
        <v>1</v>
      </c>
      <c r="J584" s="42">
        <v>1</v>
      </c>
      <c r="K584" s="42">
        <v>0</v>
      </c>
      <c r="L584" s="42">
        <v>19</v>
      </c>
      <c r="M584" s="42">
        <v>1</v>
      </c>
      <c r="N584" s="43">
        <v>1</v>
      </c>
      <c r="O584">
        <v>0</v>
      </c>
      <c r="P584">
        <v>1</v>
      </c>
      <c r="Q584">
        <f t="shared" si="16"/>
        <v>2.5013020325186375E-2</v>
      </c>
      <c r="R584" s="37">
        <f t="shared" si="17"/>
        <v>0.5062529290719886</v>
      </c>
    </row>
    <row r="585" spans="2:18" x14ac:dyDescent="0.3">
      <c r="B585" s="38">
        <v>29</v>
      </c>
      <c r="C585" s="39">
        <v>1090</v>
      </c>
      <c r="D585" s="39">
        <v>10</v>
      </c>
      <c r="E585" s="39">
        <v>766</v>
      </c>
      <c r="F585" s="39">
        <v>4</v>
      </c>
      <c r="G585" s="39">
        <v>2</v>
      </c>
      <c r="H585" s="39">
        <v>9</v>
      </c>
      <c r="I585" s="39">
        <v>2</v>
      </c>
      <c r="J585" s="39">
        <v>3</v>
      </c>
      <c r="K585" s="39">
        <v>0</v>
      </c>
      <c r="L585" s="39">
        <v>14</v>
      </c>
      <c r="M585" s="39">
        <v>4</v>
      </c>
      <c r="N585" s="40">
        <v>3</v>
      </c>
      <c r="O585">
        <v>0</v>
      </c>
      <c r="P585">
        <v>1</v>
      </c>
      <c r="Q585">
        <f t="shared" si="16"/>
        <v>-2.2357347487315953</v>
      </c>
      <c r="R585" s="37">
        <f t="shared" si="17"/>
        <v>9.6587079219278449E-2</v>
      </c>
    </row>
    <row r="586" spans="2:18" x14ac:dyDescent="0.3">
      <c r="B586" s="41">
        <v>53</v>
      </c>
      <c r="C586" s="42">
        <v>346</v>
      </c>
      <c r="D586" s="42">
        <v>6</v>
      </c>
      <c r="E586" s="42">
        <v>769</v>
      </c>
      <c r="F586" s="42">
        <v>4</v>
      </c>
      <c r="G586" s="42">
        <v>2</v>
      </c>
      <c r="H586" s="42">
        <v>5</v>
      </c>
      <c r="I586" s="42">
        <v>4</v>
      </c>
      <c r="J586" s="42">
        <v>1</v>
      </c>
      <c r="K586" s="42">
        <v>0</v>
      </c>
      <c r="L586" s="42">
        <v>17</v>
      </c>
      <c r="M586" s="42">
        <v>4</v>
      </c>
      <c r="N586" s="43">
        <v>3</v>
      </c>
      <c r="O586">
        <v>0</v>
      </c>
      <c r="P586">
        <v>1</v>
      </c>
      <c r="Q586">
        <f t="shared" si="16"/>
        <v>-3.428985689441753</v>
      </c>
      <c r="R586" s="37">
        <f t="shared" si="17"/>
        <v>3.1401768552021751E-2</v>
      </c>
    </row>
    <row r="587" spans="2:18" x14ac:dyDescent="0.3">
      <c r="B587" s="38">
        <v>35</v>
      </c>
      <c r="C587" s="39">
        <v>1225</v>
      </c>
      <c r="D587" s="39">
        <v>2</v>
      </c>
      <c r="E587" s="39">
        <v>771</v>
      </c>
      <c r="F587" s="39">
        <v>4</v>
      </c>
      <c r="G587" s="39">
        <v>1</v>
      </c>
      <c r="H587" s="39">
        <v>7</v>
      </c>
      <c r="I587" s="39">
        <v>1</v>
      </c>
      <c r="J587" s="39">
        <v>3</v>
      </c>
      <c r="K587" s="39">
        <v>0</v>
      </c>
      <c r="L587" s="39">
        <v>11</v>
      </c>
      <c r="M587" s="39">
        <v>1</v>
      </c>
      <c r="N587" s="40">
        <v>4</v>
      </c>
      <c r="O587">
        <v>0</v>
      </c>
      <c r="P587">
        <v>1</v>
      </c>
      <c r="Q587">
        <f t="shared" si="16"/>
        <v>-2.7985404706921186</v>
      </c>
      <c r="R587" s="37">
        <f t="shared" si="17"/>
        <v>5.7403097087937532E-2</v>
      </c>
    </row>
    <row r="588" spans="2:18" x14ac:dyDescent="0.3">
      <c r="B588" s="41">
        <v>32</v>
      </c>
      <c r="C588" s="42">
        <v>430</v>
      </c>
      <c r="D588" s="42">
        <v>24</v>
      </c>
      <c r="E588" s="42">
        <v>772</v>
      </c>
      <c r="F588" s="42">
        <v>1</v>
      </c>
      <c r="G588" s="42">
        <v>2</v>
      </c>
      <c r="H588" s="42">
        <v>5</v>
      </c>
      <c r="I588" s="42">
        <v>4</v>
      </c>
      <c r="J588" s="42">
        <v>2</v>
      </c>
      <c r="K588" s="42">
        <v>0</v>
      </c>
      <c r="L588" s="42">
        <v>15</v>
      </c>
      <c r="M588" s="42">
        <v>4</v>
      </c>
      <c r="N588" s="43">
        <v>3</v>
      </c>
      <c r="O588">
        <v>0</v>
      </c>
      <c r="P588">
        <v>1</v>
      </c>
      <c r="Q588">
        <f t="shared" si="16"/>
        <v>-1.4437739856491887</v>
      </c>
      <c r="R588" s="37">
        <f t="shared" si="17"/>
        <v>0.19096160549643412</v>
      </c>
    </row>
    <row r="589" spans="2:18" x14ac:dyDescent="0.3">
      <c r="B589" s="38">
        <v>38</v>
      </c>
      <c r="C589" s="39">
        <v>268</v>
      </c>
      <c r="D589" s="39">
        <v>2</v>
      </c>
      <c r="E589" s="39">
        <v>773</v>
      </c>
      <c r="F589" s="39">
        <v>4</v>
      </c>
      <c r="G589" s="39">
        <v>2</v>
      </c>
      <c r="H589" s="39">
        <v>4</v>
      </c>
      <c r="I589" s="39">
        <v>3</v>
      </c>
      <c r="J589" s="39">
        <v>2</v>
      </c>
      <c r="K589" s="39">
        <v>1</v>
      </c>
      <c r="L589" s="39">
        <v>13</v>
      </c>
      <c r="M589" s="39">
        <v>2</v>
      </c>
      <c r="N589" s="40">
        <v>1</v>
      </c>
      <c r="O589">
        <v>0</v>
      </c>
      <c r="P589">
        <v>1</v>
      </c>
      <c r="Q589">
        <f t="shared" si="16"/>
        <v>-0.61778259313462414</v>
      </c>
      <c r="R589" s="37">
        <f t="shared" si="17"/>
        <v>0.35028593383298595</v>
      </c>
    </row>
    <row r="590" spans="2:18" x14ac:dyDescent="0.3">
      <c r="B590" s="41">
        <v>34</v>
      </c>
      <c r="C590" s="42">
        <v>167</v>
      </c>
      <c r="D590" s="42">
        <v>8</v>
      </c>
      <c r="E590" s="42">
        <v>775</v>
      </c>
      <c r="F590" s="42">
        <v>2</v>
      </c>
      <c r="G590" s="42">
        <v>1</v>
      </c>
      <c r="H590" s="42">
        <v>3</v>
      </c>
      <c r="I590" s="42">
        <v>1</v>
      </c>
      <c r="J590" s="42">
        <v>3</v>
      </c>
      <c r="K590" s="42">
        <v>0</v>
      </c>
      <c r="L590" s="42">
        <v>14</v>
      </c>
      <c r="M590" s="42">
        <v>3</v>
      </c>
      <c r="N590" s="43">
        <v>3</v>
      </c>
      <c r="O590">
        <v>0</v>
      </c>
      <c r="P590">
        <v>1</v>
      </c>
      <c r="Q590">
        <f t="shared" si="16"/>
        <v>-2.4024628598675259</v>
      </c>
      <c r="R590" s="37">
        <f t="shared" si="17"/>
        <v>8.2985083812676677E-2</v>
      </c>
    </row>
    <row r="591" spans="2:18" x14ac:dyDescent="0.3">
      <c r="B591" s="38">
        <v>52</v>
      </c>
      <c r="C591" s="39">
        <v>621</v>
      </c>
      <c r="D591" s="39">
        <v>3</v>
      </c>
      <c r="E591" s="39">
        <v>776</v>
      </c>
      <c r="F591" s="39">
        <v>3</v>
      </c>
      <c r="G591" s="39">
        <v>2</v>
      </c>
      <c r="H591" s="39">
        <v>6</v>
      </c>
      <c r="I591" s="39">
        <v>1</v>
      </c>
      <c r="J591" s="39">
        <v>2</v>
      </c>
      <c r="K591" s="39">
        <v>0</v>
      </c>
      <c r="L591" s="39">
        <v>11</v>
      </c>
      <c r="M591" s="39">
        <v>1</v>
      </c>
      <c r="N591" s="40">
        <v>4</v>
      </c>
      <c r="O591">
        <v>0</v>
      </c>
      <c r="P591">
        <v>1</v>
      </c>
      <c r="Q591">
        <f t="shared" si="16"/>
        <v>-2.426743416306945</v>
      </c>
      <c r="R591" s="37">
        <f t="shared" si="17"/>
        <v>8.115597863808352E-2</v>
      </c>
    </row>
    <row r="592" spans="2:18" x14ac:dyDescent="0.3">
      <c r="B592" s="41">
        <v>33</v>
      </c>
      <c r="C592" s="42">
        <v>527</v>
      </c>
      <c r="D592" s="42">
        <v>1</v>
      </c>
      <c r="E592" s="42">
        <v>780</v>
      </c>
      <c r="F592" s="42">
        <v>4</v>
      </c>
      <c r="G592" s="42">
        <v>2</v>
      </c>
      <c r="H592" s="42">
        <v>4</v>
      </c>
      <c r="I592" s="42">
        <v>4</v>
      </c>
      <c r="J592" s="42">
        <v>1</v>
      </c>
      <c r="K592" s="42">
        <v>1</v>
      </c>
      <c r="L592" s="42">
        <v>13</v>
      </c>
      <c r="M592" s="42">
        <v>3</v>
      </c>
      <c r="N592" s="43">
        <v>2</v>
      </c>
      <c r="O592">
        <v>1</v>
      </c>
      <c r="P592">
        <v>1</v>
      </c>
      <c r="Q592">
        <f t="shared" si="16"/>
        <v>-0.5175891478252308</v>
      </c>
      <c r="R592" s="37">
        <f t="shared" si="17"/>
        <v>0.37341614414233554</v>
      </c>
    </row>
    <row r="593" spans="2:18" x14ac:dyDescent="0.3">
      <c r="B593" s="38">
        <v>25</v>
      </c>
      <c r="C593" s="39">
        <v>883</v>
      </c>
      <c r="D593" s="39">
        <v>26</v>
      </c>
      <c r="E593" s="39">
        <v>781</v>
      </c>
      <c r="F593" s="39">
        <v>3</v>
      </c>
      <c r="G593" s="39">
        <v>1</v>
      </c>
      <c r="H593" s="39">
        <v>8</v>
      </c>
      <c r="I593" s="39">
        <v>4</v>
      </c>
      <c r="J593" s="39">
        <v>1</v>
      </c>
      <c r="K593" s="39">
        <v>0</v>
      </c>
      <c r="L593" s="39">
        <v>23</v>
      </c>
      <c r="M593" s="39">
        <v>2</v>
      </c>
      <c r="N593" s="40">
        <v>2</v>
      </c>
      <c r="O593">
        <v>0</v>
      </c>
      <c r="P593">
        <v>1</v>
      </c>
      <c r="Q593">
        <f t="shared" si="16"/>
        <v>-0.35343250572287577</v>
      </c>
      <c r="R593" s="37">
        <f t="shared" si="17"/>
        <v>0.41255029560715256</v>
      </c>
    </row>
    <row r="594" spans="2:18" x14ac:dyDescent="0.3">
      <c r="B594" s="41">
        <v>45</v>
      </c>
      <c r="C594" s="42">
        <v>954</v>
      </c>
      <c r="D594" s="42">
        <v>2</v>
      </c>
      <c r="E594" s="42">
        <v>783</v>
      </c>
      <c r="F594" s="42">
        <v>2</v>
      </c>
      <c r="G594" s="42">
        <v>2</v>
      </c>
      <c r="H594" s="42">
        <v>9</v>
      </c>
      <c r="I594" s="42">
        <v>3</v>
      </c>
      <c r="J594" s="42">
        <v>1</v>
      </c>
      <c r="K594" s="42">
        <v>0</v>
      </c>
      <c r="L594" s="42">
        <v>13</v>
      </c>
      <c r="M594" s="42">
        <v>1</v>
      </c>
      <c r="N594" s="43">
        <v>3</v>
      </c>
      <c r="O594">
        <v>0</v>
      </c>
      <c r="P594">
        <v>1</v>
      </c>
      <c r="Q594">
        <f t="shared" si="16"/>
        <v>-1.1018568762481533</v>
      </c>
      <c r="R594" s="37">
        <f t="shared" si="17"/>
        <v>0.24939213343109032</v>
      </c>
    </row>
    <row r="595" spans="2:18" x14ac:dyDescent="0.3">
      <c r="B595" s="38">
        <v>23</v>
      </c>
      <c r="C595" s="39">
        <v>773.53418803418799</v>
      </c>
      <c r="D595" s="39">
        <v>10</v>
      </c>
      <c r="E595" s="39">
        <v>784</v>
      </c>
      <c r="F595" s="39">
        <v>1</v>
      </c>
      <c r="G595" s="39">
        <v>2</v>
      </c>
      <c r="H595" s="39">
        <v>4</v>
      </c>
      <c r="I595" s="39">
        <v>3</v>
      </c>
      <c r="J595" s="39">
        <v>1</v>
      </c>
      <c r="K595" s="39">
        <v>0</v>
      </c>
      <c r="L595" s="39">
        <v>18</v>
      </c>
      <c r="M595" s="39">
        <v>4</v>
      </c>
      <c r="N595" s="40">
        <v>3</v>
      </c>
      <c r="O595">
        <v>0</v>
      </c>
      <c r="P595">
        <v>1</v>
      </c>
      <c r="Q595">
        <f t="shared" si="16"/>
        <v>-0.47778246151818626</v>
      </c>
      <c r="R595" s="37">
        <f t="shared" si="17"/>
        <v>0.38277590120014549</v>
      </c>
    </row>
    <row r="596" spans="2:18" x14ac:dyDescent="0.3">
      <c r="B596" s="41">
        <v>47</v>
      </c>
      <c r="C596" s="42">
        <v>787.54826254826253</v>
      </c>
      <c r="D596" s="42">
        <v>27</v>
      </c>
      <c r="E596" s="42">
        <v>785</v>
      </c>
      <c r="F596" s="42">
        <v>2</v>
      </c>
      <c r="G596" s="42">
        <v>1</v>
      </c>
      <c r="H596" s="42">
        <v>8</v>
      </c>
      <c r="I596" s="42">
        <v>3</v>
      </c>
      <c r="J596" s="42">
        <v>1</v>
      </c>
      <c r="K596" s="42">
        <v>1</v>
      </c>
      <c r="L596" s="42">
        <v>12</v>
      </c>
      <c r="M596" s="42">
        <v>4</v>
      </c>
      <c r="N596" s="43">
        <v>3</v>
      </c>
      <c r="O596">
        <v>1</v>
      </c>
      <c r="P596">
        <v>1</v>
      </c>
      <c r="Q596">
        <f t="shared" si="16"/>
        <v>0.25568117905371057</v>
      </c>
      <c r="R596" s="37">
        <f t="shared" si="17"/>
        <v>0.5635743351562138</v>
      </c>
    </row>
    <row r="597" spans="2:18" x14ac:dyDescent="0.3">
      <c r="B597" s="38">
        <v>34</v>
      </c>
      <c r="C597" s="39">
        <v>304</v>
      </c>
      <c r="D597" s="39">
        <v>2</v>
      </c>
      <c r="E597" s="39">
        <v>786</v>
      </c>
      <c r="F597" s="39">
        <v>4</v>
      </c>
      <c r="G597" s="39">
        <v>2</v>
      </c>
      <c r="H597" s="39">
        <v>8</v>
      </c>
      <c r="I597" s="39">
        <v>4</v>
      </c>
      <c r="J597" s="39">
        <v>1</v>
      </c>
      <c r="K597" s="39">
        <v>0</v>
      </c>
      <c r="L597" s="39">
        <v>14.945945945945946</v>
      </c>
      <c r="M597" s="39">
        <v>3</v>
      </c>
      <c r="N597" s="40">
        <v>3</v>
      </c>
      <c r="O597">
        <v>0</v>
      </c>
      <c r="P597">
        <v>1</v>
      </c>
      <c r="Q597">
        <f t="shared" si="16"/>
        <v>-2.0221050267506713</v>
      </c>
      <c r="R597" s="37">
        <f t="shared" si="17"/>
        <v>0.11690150199091402</v>
      </c>
    </row>
    <row r="598" spans="2:18" x14ac:dyDescent="0.3">
      <c r="B598" s="41">
        <v>55</v>
      </c>
      <c r="C598" s="42">
        <v>725</v>
      </c>
      <c r="D598" s="42">
        <v>2</v>
      </c>
      <c r="E598" s="42">
        <v>787</v>
      </c>
      <c r="F598" s="42">
        <v>4</v>
      </c>
      <c r="G598" s="42">
        <v>2</v>
      </c>
      <c r="H598" s="42">
        <v>6</v>
      </c>
      <c r="I598" s="42">
        <v>1</v>
      </c>
      <c r="J598" s="42">
        <v>2</v>
      </c>
      <c r="K598" s="42">
        <v>1</v>
      </c>
      <c r="L598" s="42">
        <v>15.049382716049383</v>
      </c>
      <c r="M598" s="42">
        <v>4</v>
      </c>
      <c r="N598" s="43">
        <v>3</v>
      </c>
      <c r="O598">
        <v>1</v>
      </c>
      <c r="P598">
        <v>1</v>
      </c>
      <c r="Q598">
        <f t="shared" si="16"/>
        <v>-1.4957799298579491</v>
      </c>
      <c r="R598" s="37">
        <f t="shared" si="17"/>
        <v>0.18305577601572856</v>
      </c>
    </row>
    <row r="599" spans="2:18" x14ac:dyDescent="0.3">
      <c r="B599" s="38">
        <v>36</v>
      </c>
      <c r="C599" s="39">
        <v>1434</v>
      </c>
      <c r="D599" s="39">
        <v>8</v>
      </c>
      <c r="E599" s="39">
        <v>789</v>
      </c>
      <c r="F599" s="39">
        <v>1</v>
      </c>
      <c r="G599" s="39">
        <v>2</v>
      </c>
      <c r="H599" s="39">
        <v>8</v>
      </c>
      <c r="I599" s="39">
        <v>1</v>
      </c>
      <c r="J599" s="39">
        <v>1</v>
      </c>
      <c r="K599" s="39">
        <v>0</v>
      </c>
      <c r="L599" s="39">
        <v>14.945945945945946</v>
      </c>
      <c r="M599" s="39">
        <v>2</v>
      </c>
      <c r="N599" s="40">
        <v>3</v>
      </c>
      <c r="O599">
        <v>0</v>
      </c>
      <c r="P599">
        <v>1</v>
      </c>
      <c r="Q599">
        <f t="shared" si="16"/>
        <v>0.3022688965767979</v>
      </c>
      <c r="R599" s="37">
        <f t="shared" si="17"/>
        <v>0.57499707353437857</v>
      </c>
    </row>
    <row r="600" spans="2:18" x14ac:dyDescent="0.3">
      <c r="B600" s="41">
        <v>52</v>
      </c>
      <c r="C600" s="42">
        <v>715</v>
      </c>
      <c r="D600" s="42">
        <v>19</v>
      </c>
      <c r="E600" s="42">
        <v>791</v>
      </c>
      <c r="F600" s="42">
        <v>4</v>
      </c>
      <c r="G600" s="42">
        <v>2</v>
      </c>
      <c r="H600" s="42">
        <v>4</v>
      </c>
      <c r="I600" s="42">
        <v>4</v>
      </c>
      <c r="J600" s="42">
        <v>2</v>
      </c>
      <c r="K600" s="42">
        <v>0</v>
      </c>
      <c r="L600" s="42">
        <v>15.375527426160337</v>
      </c>
      <c r="M600" s="42">
        <v>1</v>
      </c>
      <c r="N600" s="43">
        <v>3</v>
      </c>
      <c r="O600">
        <v>0</v>
      </c>
      <c r="P600">
        <v>1</v>
      </c>
      <c r="Q600">
        <f t="shared" si="16"/>
        <v>-3.2897753656830129</v>
      </c>
      <c r="R600" s="37">
        <f t="shared" si="17"/>
        <v>3.5923624858605438E-2</v>
      </c>
    </row>
    <row r="601" spans="2:18" x14ac:dyDescent="0.3">
      <c r="B601" s="38">
        <v>26</v>
      </c>
      <c r="C601" s="39">
        <v>575</v>
      </c>
      <c r="D601" s="39">
        <v>1</v>
      </c>
      <c r="E601" s="39">
        <v>792</v>
      </c>
      <c r="F601" s="39">
        <v>1</v>
      </c>
      <c r="G601" s="39">
        <v>1</v>
      </c>
      <c r="H601" s="39">
        <v>5</v>
      </c>
      <c r="I601" s="39">
        <v>4</v>
      </c>
      <c r="J601" s="39">
        <v>3</v>
      </c>
      <c r="K601" s="39">
        <v>0</v>
      </c>
      <c r="L601" s="39">
        <v>15.173076923076923</v>
      </c>
      <c r="M601" s="39">
        <v>1</v>
      </c>
      <c r="N601" s="40">
        <v>3</v>
      </c>
      <c r="O601">
        <v>0</v>
      </c>
      <c r="P601">
        <v>1</v>
      </c>
      <c r="Q601">
        <f t="shared" si="16"/>
        <v>-2.3179934684460606</v>
      </c>
      <c r="R601" s="37">
        <f t="shared" si="17"/>
        <v>8.9643672955073334E-2</v>
      </c>
    </row>
    <row r="602" spans="2:18" x14ac:dyDescent="0.3">
      <c r="B602" s="41">
        <v>29</v>
      </c>
      <c r="C602" s="42">
        <v>657</v>
      </c>
      <c r="D602" s="42">
        <v>27</v>
      </c>
      <c r="E602" s="42">
        <v>793</v>
      </c>
      <c r="F602" s="42">
        <v>2</v>
      </c>
      <c r="G602" s="42">
        <v>1</v>
      </c>
      <c r="H602" s="42">
        <v>7</v>
      </c>
      <c r="I602" s="42">
        <v>3</v>
      </c>
      <c r="J602" s="42">
        <v>2</v>
      </c>
      <c r="K602" s="42">
        <v>0</v>
      </c>
      <c r="L602" s="42">
        <v>12</v>
      </c>
      <c r="M602" s="42">
        <v>1</v>
      </c>
      <c r="N602" s="43">
        <v>2</v>
      </c>
      <c r="O602">
        <v>0</v>
      </c>
      <c r="P602">
        <v>1</v>
      </c>
      <c r="Q602">
        <f t="shared" si="16"/>
        <v>-0.47472973467910107</v>
      </c>
      <c r="R602" s="37">
        <f t="shared" si="17"/>
        <v>0.3834973915238824</v>
      </c>
    </row>
    <row r="603" spans="2:18" x14ac:dyDescent="0.3">
      <c r="B603" s="38">
        <v>26</v>
      </c>
      <c r="C603" s="39">
        <v>1146</v>
      </c>
      <c r="D603" s="39">
        <v>8</v>
      </c>
      <c r="E603" s="39">
        <v>796</v>
      </c>
      <c r="F603" s="39">
        <v>4</v>
      </c>
      <c r="G603" s="39">
        <v>2</v>
      </c>
      <c r="H603" s="39">
        <v>8</v>
      </c>
      <c r="I603" s="39">
        <v>1</v>
      </c>
      <c r="J603" s="39">
        <v>1</v>
      </c>
      <c r="K603" s="39">
        <v>0</v>
      </c>
      <c r="L603" s="39">
        <v>17</v>
      </c>
      <c r="M603" s="39">
        <v>3</v>
      </c>
      <c r="N603" s="40">
        <v>2</v>
      </c>
      <c r="O603">
        <v>1</v>
      </c>
      <c r="P603">
        <v>1</v>
      </c>
      <c r="Q603">
        <f t="shared" si="16"/>
        <v>-7.9169107210416811E-2</v>
      </c>
      <c r="R603" s="37">
        <f t="shared" si="17"/>
        <v>0.48021805447157651</v>
      </c>
    </row>
    <row r="604" spans="2:18" x14ac:dyDescent="0.3">
      <c r="B604" s="41">
        <v>34</v>
      </c>
      <c r="C604" s="42">
        <v>182</v>
      </c>
      <c r="D604" s="42">
        <v>1</v>
      </c>
      <c r="E604" s="42">
        <v>797</v>
      </c>
      <c r="F604" s="42">
        <v>2</v>
      </c>
      <c r="G604" s="42">
        <v>1</v>
      </c>
      <c r="H604" s="42">
        <v>4</v>
      </c>
      <c r="I604" s="42">
        <v>4</v>
      </c>
      <c r="J604" s="42">
        <v>1</v>
      </c>
      <c r="K604" s="42">
        <v>0</v>
      </c>
      <c r="L604" s="42">
        <v>16</v>
      </c>
      <c r="M604" s="42">
        <v>3</v>
      </c>
      <c r="N604" s="43">
        <v>3</v>
      </c>
      <c r="O604">
        <v>0</v>
      </c>
      <c r="P604">
        <v>1</v>
      </c>
      <c r="Q604">
        <f t="shared" si="16"/>
        <v>-2.1728607170122829</v>
      </c>
      <c r="R604" s="37">
        <f t="shared" si="17"/>
        <v>0.10221421664679108</v>
      </c>
    </row>
    <row r="605" spans="2:18" x14ac:dyDescent="0.3">
      <c r="B605" s="38">
        <v>54</v>
      </c>
      <c r="C605" s="39">
        <v>376</v>
      </c>
      <c r="D605" s="39">
        <v>19</v>
      </c>
      <c r="E605" s="39">
        <v>799</v>
      </c>
      <c r="F605" s="39">
        <v>4</v>
      </c>
      <c r="G605" s="39">
        <v>1</v>
      </c>
      <c r="H605" s="39">
        <v>3</v>
      </c>
      <c r="I605" s="39">
        <v>1</v>
      </c>
      <c r="J605" s="39">
        <v>3</v>
      </c>
      <c r="K605" s="39">
        <v>1</v>
      </c>
      <c r="L605" s="39">
        <v>11</v>
      </c>
      <c r="M605" s="39">
        <v>2</v>
      </c>
      <c r="N605" s="40">
        <v>3</v>
      </c>
      <c r="O605">
        <v>0</v>
      </c>
      <c r="P605">
        <v>1</v>
      </c>
      <c r="Q605">
        <f t="shared" si="16"/>
        <v>-1.9734954241799714</v>
      </c>
      <c r="R605" s="37">
        <f t="shared" si="17"/>
        <v>0.12201393912531594</v>
      </c>
    </row>
    <row r="606" spans="2:18" x14ac:dyDescent="0.3">
      <c r="B606" s="41">
        <v>27</v>
      </c>
      <c r="C606" s="42">
        <v>829</v>
      </c>
      <c r="D606" s="42">
        <v>8</v>
      </c>
      <c r="E606" s="42">
        <v>800</v>
      </c>
      <c r="F606" s="42">
        <v>3</v>
      </c>
      <c r="G606" s="42">
        <v>2</v>
      </c>
      <c r="H606" s="42">
        <v>8</v>
      </c>
      <c r="I606" s="42">
        <v>4</v>
      </c>
      <c r="J606" s="42">
        <v>2</v>
      </c>
      <c r="K606" s="42">
        <v>0</v>
      </c>
      <c r="L606" s="42">
        <v>19</v>
      </c>
      <c r="M606" s="42">
        <v>2</v>
      </c>
      <c r="N606" s="43">
        <v>3</v>
      </c>
      <c r="O606">
        <v>0</v>
      </c>
      <c r="P606">
        <v>1</v>
      </c>
      <c r="Q606">
        <f t="shared" si="16"/>
        <v>-1.6475119350113618</v>
      </c>
      <c r="R606" s="37">
        <f t="shared" si="17"/>
        <v>0.16144550226744631</v>
      </c>
    </row>
    <row r="607" spans="2:18" x14ac:dyDescent="0.3">
      <c r="B607" s="38">
        <v>37</v>
      </c>
      <c r="C607" s="39">
        <v>571</v>
      </c>
      <c r="D607" s="39">
        <v>10</v>
      </c>
      <c r="E607" s="39">
        <v>802</v>
      </c>
      <c r="F607" s="39">
        <v>4</v>
      </c>
      <c r="G607" s="39">
        <v>1</v>
      </c>
      <c r="H607" s="39">
        <v>4</v>
      </c>
      <c r="I607" s="39">
        <v>1</v>
      </c>
      <c r="J607" s="39">
        <v>3</v>
      </c>
      <c r="K607" s="39">
        <v>1</v>
      </c>
      <c r="L607" s="39">
        <v>13</v>
      </c>
      <c r="M607" s="39">
        <v>2</v>
      </c>
      <c r="N607" s="40">
        <v>2</v>
      </c>
      <c r="O607">
        <v>0</v>
      </c>
      <c r="P607">
        <v>1</v>
      </c>
      <c r="Q607">
        <f t="shared" ref="Q607:Q670" si="18">SUMPRODUCT($B$27:$P$27,B607:P607)</f>
        <v>-0.93345358689346458</v>
      </c>
      <c r="R607" s="37">
        <f t="shared" ref="R607:R670" si="19">EXP(Q607)/(1+EXP(Q607))</f>
        <v>0.28222458217557705</v>
      </c>
    </row>
    <row r="608" spans="2:18" x14ac:dyDescent="0.3">
      <c r="B608" s="41">
        <v>38</v>
      </c>
      <c r="C608" s="42">
        <v>805.3360655737705</v>
      </c>
      <c r="D608" s="42">
        <v>2</v>
      </c>
      <c r="E608" s="42">
        <v>803</v>
      </c>
      <c r="F608" s="42">
        <v>1</v>
      </c>
      <c r="G608" s="42">
        <v>1</v>
      </c>
      <c r="H608" s="42">
        <v>3</v>
      </c>
      <c r="I608" s="42">
        <v>1</v>
      </c>
      <c r="J608" s="42">
        <v>1</v>
      </c>
      <c r="K608" s="42">
        <v>1</v>
      </c>
      <c r="L608" s="42">
        <v>12</v>
      </c>
      <c r="M608" s="42">
        <v>4</v>
      </c>
      <c r="N608" s="43">
        <v>3</v>
      </c>
      <c r="O608">
        <v>0</v>
      </c>
      <c r="P608">
        <v>1</v>
      </c>
      <c r="Q608">
        <f t="shared" si="18"/>
        <v>0.42140074555221663</v>
      </c>
      <c r="R608" s="37">
        <f t="shared" si="19"/>
        <v>0.60381838733840509</v>
      </c>
    </row>
    <row r="609" spans="2:18" x14ac:dyDescent="0.3">
      <c r="B609" s="38">
        <v>34</v>
      </c>
      <c r="C609" s="39">
        <v>121</v>
      </c>
      <c r="D609" s="39">
        <v>2</v>
      </c>
      <c r="E609" s="39">
        <v>804</v>
      </c>
      <c r="F609" s="39">
        <v>3</v>
      </c>
      <c r="G609" s="39">
        <v>1</v>
      </c>
      <c r="H609" s="39">
        <v>4</v>
      </c>
      <c r="I609" s="39">
        <v>1</v>
      </c>
      <c r="J609" s="39">
        <v>1</v>
      </c>
      <c r="K609" s="39">
        <v>0</v>
      </c>
      <c r="L609" s="39">
        <v>11</v>
      </c>
      <c r="M609" s="39">
        <v>3</v>
      </c>
      <c r="N609" s="40">
        <v>3</v>
      </c>
      <c r="O609">
        <v>0</v>
      </c>
      <c r="P609">
        <v>1</v>
      </c>
      <c r="Q609">
        <f t="shared" si="18"/>
        <v>-1.4387083901589528</v>
      </c>
      <c r="R609" s="37">
        <f t="shared" si="19"/>
        <v>0.19174544143349848</v>
      </c>
    </row>
    <row r="610" spans="2:18" x14ac:dyDescent="0.3">
      <c r="B610" s="41">
        <v>35</v>
      </c>
      <c r="C610" s="42">
        <v>803.12121212121212</v>
      </c>
      <c r="D610" s="42">
        <v>8</v>
      </c>
      <c r="E610" s="42">
        <v>805</v>
      </c>
      <c r="F610" s="42">
        <v>1</v>
      </c>
      <c r="G610" s="42">
        <v>1</v>
      </c>
      <c r="H610" s="42">
        <v>9</v>
      </c>
      <c r="I610" s="42">
        <v>4</v>
      </c>
      <c r="J610" s="42">
        <v>2</v>
      </c>
      <c r="K610" s="42">
        <v>0</v>
      </c>
      <c r="L610" s="42">
        <v>16</v>
      </c>
      <c r="M610" s="42">
        <v>2</v>
      </c>
      <c r="N610" s="43">
        <v>2</v>
      </c>
      <c r="O610">
        <v>0</v>
      </c>
      <c r="P610">
        <v>1</v>
      </c>
      <c r="Q610">
        <f t="shared" si="18"/>
        <v>-1.2847461386433898</v>
      </c>
      <c r="R610" s="37">
        <f t="shared" si="19"/>
        <v>0.21674340886375526</v>
      </c>
    </row>
    <row r="611" spans="2:18" x14ac:dyDescent="0.3">
      <c r="B611" s="38">
        <v>30</v>
      </c>
      <c r="C611" s="39">
        <v>921</v>
      </c>
      <c r="D611" s="39">
        <v>1</v>
      </c>
      <c r="E611" s="39">
        <v>806</v>
      </c>
      <c r="F611" s="39">
        <v>4</v>
      </c>
      <c r="G611" s="39">
        <v>2</v>
      </c>
      <c r="H611" s="39">
        <v>5</v>
      </c>
      <c r="I611" s="39">
        <v>3</v>
      </c>
      <c r="J611" s="39">
        <v>2</v>
      </c>
      <c r="K611" s="39">
        <v>0</v>
      </c>
      <c r="L611" s="39">
        <v>21</v>
      </c>
      <c r="M611" s="39">
        <v>3</v>
      </c>
      <c r="N611" s="40">
        <v>3</v>
      </c>
      <c r="O611">
        <v>0</v>
      </c>
      <c r="P611">
        <v>1</v>
      </c>
      <c r="Q611">
        <f t="shared" si="18"/>
        <v>-2.5390292973894035</v>
      </c>
      <c r="R611" s="37">
        <f t="shared" si="19"/>
        <v>7.3166972961173346E-2</v>
      </c>
    </row>
    <row r="612" spans="2:18" x14ac:dyDescent="0.3">
      <c r="B612" s="41">
        <v>40</v>
      </c>
      <c r="C612" s="42">
        <v>791</v>
      </c>
      <c r="D612" s="42">
        <v>2</v>
      </c>
      <c r="E612" s="42">
        <v>807</v>
      </c>
      <c r="F612" s="42">
        <v>3</v>
      </c>
      <c r="G612" s="42">
        <v>1</v>
      </c>
      <c r="H612" s="42">
        <v>7</v>
      </c>
      <c r="I612" s="42">
        <v>2</v>
      </c>
      <c r="J612" s="42">
        <v>2</v>
      </c>
      <c r="K612" s="42">
        <v>0</v>
      </c>
      <c r="L612" s="42">
        <v>24</v>
      </c>
      <c r="M612" s="42">
        <v>4</v>
      </c>
      <c r="N612" s="43">
        <v>3</v>
      </c>
      <c r="O612">
        <v>0</v>
      </c>
      <c r="P612">
        <v>1</v>
      </c>
      <c r="Q612">
        <f t="shared" si="18"/>
        <v>-2.5898632402725457</v>
      </c>
      <c r="R612" s="37">
        <f t="shared" si="19"/>
        <v>6.9793661138441251E-2</v>
      </c>
    </row>
    <row r="613" spans="2:18" x14ac:dyDescent="0.3">
      <c r="B613" s="38">
        <v>34</v>
      </c>
      <c r="C613" s="39">
        <v>1111</v>
      </c>
      <c r="D613" s="39">
        <v>8</v>
      </c>
      <c r="E613" s="39">
        <v>808</v>
      </c>
      <c r="F613" s="39">
        <v>3</v>
      </c>
      <c r="G613" s="39">
        <v>1</v>
      </c>
      <c r="H613" s="39">
        <v>8</v>
      </c>
      <c r="I613" s="39">
        <v>1</v>
      </c>
      <c r="J613" s="39">
        <v>2</v>
      </c>
      <c r="K613" s="39">
        <v>0</v>
      </c>
      <c r="L613" s="39">
        <v>17</v>
      </c>
      <c r="M613" s="39">
        <v>2</v>
      </c>
      <c r="N613" s="40">
        <v>3</v>
      </c>
      <c r="O613">
        <v>0</v>
      </c>
      <c r="P613">
        <v>1</v>
      </c>
      <c r="Q613">
        <f t="shared" si="18"/>
        <v>-1.2905057032455214</v>
      </c>
      <c r="R613" s="37">
        <f t="shared" si="19"/>
        <v>0.2157672276012309</v>
      </c>
    </row>
    <row r="614" spans="2:18" x14ac:dyDescent="0.3">
      <c r="B614" s="41">
        <v>42</v>
      </c>
      <c r="C614" s="42">
        <v>570</v>
      </c>
      <c r="D614" s="42">
        <v>8</v>
      </c>
      <c r="E614" s="42">
        <v>809</v>
      </c>
      <c r="F614" s="42">
        <v>2</v>
      </c>
      <c r="G614" s="42">
        <v>2</v>
      </c>
      <c r="H614" s="42">
        <v>6</v>
      </c>
      <c r="I614" s="42">
        <v>4</v>
      </c>
      <c r="J614" s="42">
        <v>3</v>
      </c>
      <c r="K614" s="42">
        <v>0</v>
      </c>
      <c r="L614" s="42">
        <v>13</v>
      </c>
      <c r="M614" s="42">
        <v>2</v>
      </c>
      <c r="N614" s="43">
        <v>2</v>
      </c>
      <c r="O614">
        <v>0</v>
      </c>
      <c r="P614">
        <v>1</v>
      </c>
      <c r="Q614">
        <f t="shared" si="18"/>
        <v>-2.7162429583765983</v>
      </c>
      <c r="R614" s="37">
        <f t="shared" si="19"/>
        <v>6.2021672787149325E-2</v>
      </c>
    </row>
    <row r="615" spans="2:18" x14ac:dyDescent="0.3">
      <c r="B615" s="38">
        <v>23</v>
      </c>
      <c r="C615" s="39">
        <v>1243</v>
      </c>
      <c r="D615" s="39">
        <v>6</v>
      </c>
      <c r="E615" s="39">
        <v>811</v>
      </c>
      <c r="F615" s="39">
        <v>3</v>
      </c>
      <c r="G615" s="39">
        <v>2</v>
      </c>
      <c r="H615" s="39">
        <v>5</v>
      </c>
      <c r="I615" s="39">
        <v>1</v>
      </c>
      <c r="J615" s="39">
        <v>2</v>
      </c>
      <c r="K615" s="39">
        <v>1</v>
      </c>
      <c r="L615" s="39">
        <v>21</v>
      </c>
      <c r="M615" s="39">
        <v>3</v>
      </c>
      <c r="N615" s="40">
        <v>3</v>
      </c>
      <c r="O615">
        <v>1</v>
      </c>
      <c r="P615">
        <v>1</v>
      </c>
      <c r="Q615">
        <f t="shared" si="18"/>
        <v>0.68943973030539984</v>
      </c>
      <c r="R615" s="37">
        <f t="shared" si="19"/>
        <v>0.66584228038141113</v>
      </c>
    </row>
    <row r="616" spans="2:18" x14ac:dyDescent="0.3">
      <c r="B616" s="41">
        <v>24</v>
      </c>
      <c r="C616" s="42">
        <v>1092</v>
      </c>
      <c r="D616" s="42">
        <v>9</v>
      </c>
      <c r="E616" s="42">
        <v>812</v>
      </c>
      <c r="F616" s="42">
        <v>3</v>
      </c>
      <c r="G616" s="42">
        <v>2</v>
      </c>
      <c r="H616" s="42">
        <v>5</v>
      </c>
      <c r="I616" s="42">
        <v>2</v>
      </c>
      <c r="J616" s="42">
        <v>3</v>
      </c>
      <c r="K616" s="42">
        <v>0</v>
      </c>
      <c r="L616" s="42">
        <v>11</v>
      </c>
      <c r="M616" s="42">
        <v>3</v>
      </c>
      <c r="N616" s="43">
        <v>3</v>
      </c>
      <c r="O616">
        <v>0</v>
      </c>
      <c r="P616">
        <v>1</v>
      </c>
      <c r="Q616">
        <f t="shared" si="18"/>
        <v>-1.975701563431381</v>
      </c>
      <c r="R616" s="37">
        <f t="shared" si="19"/>
        <v>0.12177780007518257</v>
      </c>
    </row>
    <row r="617" spans="2:18" x14ac:dyDescent="0.3">
      <c r="B617" s="38">
        <v>52</v>
      </c>
      <c r="C617" s="39">
        <v>1325</v>
      </c>
      <c r="D617" s="39">
        <v>11</v>
      </c>
      <c r="E617" s="39">
        <v>813</v>
      </c>
      <c r="F617" s="39">
        <v>4</v>
      </c>
      <c r="G617" s="39">
        <v>1</v>
      </c>
      <c r="H617" s="39">
        <v>5</v>
      </c>
      <c r="I617" s="39">
        <v>3</v>
      </c>
      <c r="J617" s="39">
        <v>2</v>
      </c>
      <c r="K617" s="39">
        <v>0</v>
      </c>
      <c r="L617" s="39">
        <v>20</v>
      </c>
      <c r="M617" s="39">
        <v>2</v>
      </c>
      <c r="N617" s="40">
        <v>3</v>
      </c>
      <c r="O617">
        <v>0</v>
      </c>
      <c r="P617">
        <v>1</v>
      </c>
      <c r="Q617">
        <f t="shared" si="18"/>
        <v>-3.5505625554542415</v>
      </c>
      <c r="R617" s="37">
        <f t="shared" si="19"/>
        <v>2.7907308449989874E-2</v>
      </c>
    </row>
    <row r="618" spans="2:18" x14ac:dyDescent="0.3">
      <c r="B618" s="41">
        <v>50</v>
      </c>
      <c r="C618" s="42">
        <v>691</v>
      </c>
      <c r="D618" s="42">
        <v>2</v>
      </c>
      <c r="E618" s="42">
        <v>815</v>
      </c>
      <c r="F618" s="42">
        <v>3</v>
      </c>
      <c r="G618" s="42">
        <v>2</v>
      </c>
      <c r="H618" s="42">
        <v>1</v>
      </c>
      <c r="I618" s="42">
        <v>3</v>
      </c>
      <c r="J618" s="42">
        <v>2</v>
      </c>
      <c r="K618" s="42">
        <v>0</v>
      </c>
      <c r="L618" s="42">
        <v>16</v>
      </c>
      <c r="M618" s="42">
        <v>4</v>
      </c>
      <c r="N618" s="43">
        <v>3</v>
      </c>
      <c r="O618">
        <v>0</v>
      </c>
      <c r="P618">
        <v>1</v>
      </c>
      <c r="Q618">
        <f t="shared" si="18"/>
        <v>-3.864061400464148</v>
      </c>
      <c r="R618" s="37">
        <f t="shared" si="19"/>
        <v>2.0551385801950092E-2</v>
      </c>
    </row>
    <row r="619" spans="2:18" x14ac:dyDescent="0.3">
      <c r="B619" s="38">
        <v>29</v>
      </c>
      <c r="C619" s="39">
        <v>805</v>
      </c>
      <c r="D619" s="39">
        <v>1</v>
      </c>
      <c r="E619" s="39">
        <v>816</v>
      </c>
      <c r="F619" s="39">
        <v>2</v>
      </c>
      <c r="G619" s="39">
        <v>1</v>
      </c>
      <c r="H619" s="39">
        <v>5</v>
      </c>
      <c r="I619" s="39">
        <v>1</v>
      </c>
      <c r="J619" s="39">
        <v>2</v>
      </c>
      <c r="K619" s="39">
        <v>1</v>
      </c>
      <c r="L619" s="39">
        <v>11</v>
      </c>
      <c r="M619" s="39">
        <v>4</v>
      </c>
      <c r="N619" s="40">
        <v>3</v>
      </c>
      <c r="O619">
        <v>1</v>
      </c>
      <c r="P619">
        <v>1</v>
      </c>
      <c r="Q619">
        <f t="shared" si="18"/>
        <v>7.7610372285176865E-2</v>
      </c>
      <c r="R619" s="37">
        <f t="shared" si="19"/>
        <v>0.51939285985102912</v>
      </c>
    </row>
    <row r="620" spans="2:18" x14ac:dyDescent="0.3">
      <c r="B620" s="41">
        <v>33</v>
      </c>
      <c r="C620" s="42">
        <v>213</v>
      </c>
      <c r="D620" s="42">
        <v>7</v>
      </c>
      <c r="E620" s="42">
        <v>817</v>
      </c>
      <c r="F620" s="42">
        <v>3</v>
      </c>
      <c r="G620" s="42">
        <v>2</v>
      </c>
      <c r="H620" s="42">
        <v>1</v>
      </c>
      <c r="I620" s="42">
        <v>3</v>
      </c>
      <c r="J620" s="42">
        <v>2</v>
      </c>
      <c r="K620" s="42">
        <v>0</v>
      </c>
      <c r="L620" s="42">
        <v>11</v>
      </c>
      <c r="M620" s="42">
        <v>4</v>
      </c>
      <c r="N620" s="43">
        <v>4</v>
      </c>
      <c r="O620">
        <v>0</v>
      </c>
      <c r="P620">
        <v>1</v>
      </c>
      <c r="Q620">
        <f t="shared" si="18"/>
        <v>-3.1224739638327965</v>
      </c>
      <c r="R620" s="37">
        <f t="shared" si="19"/>
        <v>4.2189686357979705E-2</v>
      </c>
    </row>
    <row r="621" spans="2:18" x14ac:dyDescent="0.3">
      <c r="B621" s="38">
        <v>33</v>
      </c>
      <c r="C621" s="39">
        <v>118</v>
      </c>
      <c r="D621" s="39">
        <v>16</v>
      </c>
      <c r="E621" s="39">
        <v>819</v>
      </c>
      <c r="F621" s="39">
        <v>1</v>
      </c>
      <c r="G621" s="39">
        <v>1</v>
      </c>
      <c r="H621" s="39">
        <v>8</v>
      </c>
      <c r="I621" s="39">
        <v>1</v>
      </c>
      <c r="J621" s="39">
        <v>1</v>
      </c>
      <c r="K621" s="39">
        <v>0</v>
      </c>
      <c r="L621" s="39">
        <v>15</v>
      </c>
      <c r="M621" s="39">
        <v>3</v>
      </c>
      <c r="N621" s="40">
        <v>3</v>
      </c>
      <c r="O621">
        <v>1</v>
      </c>
      <c r="P621">
        <v>1</v>
      </c>
      <c r="Q621">
        <f t="shared" si="18"/>
        <v>0.20356934876529698</v>
      </c>
      <c r="R621" s="37">
        <f t="shared" si="19"/>
        <v>0.55071731222830611</v>
      </c>
    </row>
    <row r="622" spans="2:18" x14ac:dyDescent="0.3">
      <c r="B622" s="41">
        <v>47</v>
      </c>
      <c r="C622" s="42">
        <v>202</v>
      </c>
      <c r="D622" s="42">
        <v>2</v>
      </c>
      <c r="E622" s="42">
        <v>820</v>
      </c>
      <c r="F622" s="42">
        <v>3</v>
      </c>
      <c r="G622" s="42">
        <v>1</v>
      </c>
      <c r="H622" s="42">
        <v>6</v>
      </c>
      <c r="I622" s="42">
        <v>4</v>
      </c>
      <c r="J622" s="42">
        <v>2</v>
      </c>
      <c r="K622" s="42">
        <v>1</v>
      </c>
      <c r="L622" s="42">
        <v>11</v>
      </c>
      <c r="M622" s="42">
        <v>3</v>
      </c>
      <c r="N622" s="43">
        <v>2</v>
      </c>
      <c r="O622">
        <v>0</v>
      </c>
      <c r="P622">
        <v>1</v>
      </c>
      <c r="Q622">
        <f t="shared" si="18"/>
        <v>-1.6421656487198253</v>
      </c>
      <c r="R622" s="37">
        <f t="shared" si="19"/>
        <v>0.16217059776344503</v>
      </c>
    </row>
    <row r="623" spans="2:18" x14ac:dyDescent="0.3">
      <c r="B623" s="38">
        <v>36</v>
      </c>
      <c r="C623" s="39">
        <v>805.3360655737705</v>
      </c>
      <c r="D623" s="39">
        <v>1</v>
      </c>
      <c r="E623" s="39">
        <v>823</v>
      </c>
      <c r="F623" s="39">
        <v>3</v>
      </c>
      <c r="G623" s="39">
        <v>1</v>
      </c>
      <c r="H623" s="39">
        <v>3</v>
      </c>
      <c r="I623" s="39">
        <v>2</v>
      </c>
      <c r="J623" s="39">
        <v>2</v>
      </c>
      <c r="K623" s="39">
        <v>0</v>
      </c>
      <c r="L623" s="39">
        <v>15</v>
      </c>
      <c r="M623" s="39">
        <v>1</v>
      </c>
      <c r="N623" s="40">
        <v>3</v>
      </c>
      <c r="O623">
        <v>0</v>
      </c>
      <c r="P623">
        <v>1</v>
      </c>
      <c r="Q623">
        <f t="shared" si="18"/>
        <v>-2.3905852267482355</v>
      </c>
      <c r="R623" s="37">
        <f t="shared" si="19"/>
        <v>8.3893443146513355E-2</v>
      </c>
    </row>
    <row r="624" spans="2:18" x14ac:dyDescent="0.3">
      <c r="B624" s="41">
        <v>29</v>
      </c>
      <c r="C624" s="42">
        <v>773.53418803418799</v>
      </c>
      <c r="D624" s="42">
        <v>23</v>
      </c>
      <c r="E624" s="42">
        <v>824</v>
      </c>
      <c r="F624" s="42">
        <v>3</v>
      </c>
      <c r="G624" s="42">
        <v>2</v>
      </c>
      <c r="H624" s="42">
        <v>4</v>
      </c>
      <c r="I624" s="42">
        <v>3</v>
      </c>
      <c r="J624" s="42">
        <v>2</v>
      </c>
      <c r="K624" s="42">
        <v>0</v>
      </c>
      <c r="L624" s="42">
        <v>24</v>
      </c>
      <c r="M624" s="42">
        <v>3</v>
      </c>
      <c r="N624" s="43">
        <v>3</v>
      </c>
      <c r="O624">
        <v>0</v>
      </c>
      <c r="P624">
        <v>1</v>
      </c>
      <c r="Q624">
        <f t="shared" si="18"/>
        <v>-1.6089900214217328</v>
      </c>
      <c r="R624" s="37">
        <f t="shared" si="19"/>
        <v>0.1667288830393957</v>
      </c>
    </row>
    <row r="625" spans="2:18" x14ac:dyDescent="0.3">
      <c r="B625" s="38">
        <v>58</v>
      </c>
      <c r="C625" s="39">
        <v>776.57377049180332</v>
      </c>
      <c r="D625" s="39">
        <v>2</v>
      </c>
      <c r="E625" s="39">
        <v>825</v>
      </c>
      <c r="F625" s="39">
        <v>4</v>
      </c>
      <c r="G625" s="39">
        <v>2</v>
      </c>
      <c r="H625" s="39">
        <v>1</v>
      </c>
      <c r="I625" s="39">
        <v>2</v>
      </c>
      <c r="J625" s="39">
        <v>1</v>
      </c>
      <c r="K625" s="39">
        <v>1</v>
      </c>
      <c r="L625" s="39">
        <v>12</v>
      </c>
      <c r="M625" s="39">
        <v>4</v>
      </c>
      <c r="N625" s="40">
        <v>3</v>
      </c>
      <c r="O625">
        <v>1</v>
      </c>
      <c r="P625">
        <v>1</v>
      </c>
      <c r="Q625">
        <f t="shared" si="18"/>
        <v>-1.9252669731189065</v>
      </c>
      <c r="R625" s="37">
        <f t="shared" si="19"/>
        <v>0.12727538072263886</v>
      </c>
    </row>
    <row r="626" spans="2:18" x14ac:dyDescent="0.3">
      <c r="B626" s="41">
        <v>35</v>
      </c>
      <c r="C626" s="42">
        <v>1258</v>
      </c>
      <c r="D626" s="42">
        <v>1</v>
      </c>
      <c r="E626" s="42">
        <v>826</v>
      </c>
      <c r="F626" s="42">
        <v>4</v>
      </c>
      <c r="G626" s="42">
        <v>1</v>
      </c>
      <c r="H626" s="42">
        <v>4</v>
      </c>
      <c r="I626" s="42">
        <v>3</v>
      </c>
      <c r="J626" s="42">
        <v>1</v>
      </c>
      <c r="K626" s="42">
        <v>0</v>
      </c>
      <c r="L626" s="42">
        <v>13</v>
      </c>
      <c r="M626" s="42">
        <v>3</v>
      </c>
      <c r="N626" s="43">
        <v>3</v>
      </c>
      <c r="O626">
        <v>0</v>
      </c>
      <c r="P626">
        <v>1</v>
      </c>
      <c r="Q626">
        <f t="shared" si="18"/>
        <v>-2.5646169381674295</v>
      </c>
      <c r="R626" s="37">
        <f t="shared" si="19"/>
        <v>7.1450622788411133E-2</v>
      </c>
    </row>
    <row r="627" spans="2:18" x14ac:dyDescent="0.3">
      <c r="B627" s="38">
        <v>42</v>
      </c>
      <c r="C627" s="39">
        <v>932</v>
      </c>
      <c r="D627" s="39">
        <v>1</v>
      </c>
      <c r="E627" s="39">
        <v>827</v>
      </c>
      <c r="F627" s="39">
        <v>4</v>
      </c>
      <c r="G627" s="39">
        <v>1</v>
      </c>
      <c r="H627" s="39">
        <v>3</v>
      </c>
      <c r="I627" s="39">
        <v>4</v>
      </c>
      <c r="J627" s="39">
        <v>2</v>
      </c>
      <c r="K627" s="39">
        <v>1</v>
      </c>
      <c r="L627" s="39">
        <v>13</v>
      </c>
      <c r="M627" s="39">
        <v>4</v>
      </c>
      <c r="N627" s="40">
        <v>3</v>
      </c>
      <c r="O627">
        <v>0</v>
      </c>
      <c r="P627">
        <v>1</v>
      </c>
      <c r="Q627">
        <f t="shared" si="18"/>
        <v>-2.583038480730893</v>
      </c>
      <c r="R627" s="37">
        <f t="shared" si="19"/>
        <v>7.0238044640227204E-2</v>
      </c>
    </row>
    <row r="628" spans="2:18" x14ac:dyDescent="0.3">
      <c r="B628" s="41">
        <v>28</v>
      </c>
      <c r="C628" s="42">
        <v>773.53418803418799</v>
      </c>
      <c r="D628" s="42">
        <v>2</v>
      </c>
      <c r="E628" s="42">
        <v>828</v>
      </c>
      <c r="F628" s="42">
        <v>3</v>
      </c>
      <c r="G628" s="42">
        <v>2</v>
      </c>
      <c r="H628" s="42">
        <v>4</v>
      </c>
      <c r="I628" s="42">
        <v>3</v>
      </c>
      <c r="J628" s="42">
        <v>1</v>
      </c>
      <c r="K628" s="42">
        <v>0</v>
      </c>
      <c r="L628" s="42">
        <v>17</v>
      </c>
      <c r="M628" s="42">
        <v>4</v>
      </c>
      <c r="N628" s="43">
        <v>2</v>
      </c>
      <c r="O628">
        <v>1</v>
      </c>
      <c r="P628">
        <v>1</v>
      </c>
      <c r="Q628">
        <f t="shared" si="18"/>
        <v>-1.3696125223868383</v>
      </c>
      <c r="R628" s="37">
        <f t="shared" si="19"/>
        <v>0.20268245648250918</v>
      </c>
    </row>
    <row r="629" spans="2:18" x14ac:dyDescent="0.3">
      <c r="B629" s="38">
        <v>36</v>
      </c>
      <c r="C629" s="39">
        <v>1041</v>
      </c>
      <c r="D629" s="39">
        <v>13</v>
      </c>
      <c r="E629" s="39">
        <v>829</v>
      </c>
      <c r="F629" s="39">
        <v>3</v>
      </c>
      <c r="G629" s="39">
        <v>2</v>
      </c>
      <c r="H629" s="39">
        <v>2</v>
      </c>
      <c r="I629" s="39">
        <v>2</v>
      </c>
      <c r="J629" s="39">
        <v>2</v>
      </c>
      <c r="K629" s="39">
        <v>0</v>
      </c>
      <c r="L629" s="39">
        <v>13</v>
      </c>
      <c r="M629" s="39">
        <v>2</v>
      </c>
      <c r="N629" s="40">
        <v>3</v>
      </c>
      <c r="O629">
        <v>0</v>
      </c>
      <c r="P629">
        <v>1</v>
      </c>
      <c r="Q629">
        <f t="shared" si="18"/>
        <v>-1.9973027571172097</v>
      </c>
      <c r="R629" s="37">
        <f t="shared" si="19"/>
        <v>0.11948640621846479</v>
      </c>
    </row>
    <row r="630" spans="2:18" x14ac:dyDescent="0.3">
      <c r="B630" s="41">
        <v>32</v>
      </c>
      <c r="C630" s="42">
        <v>805.3360655737705</v>
      </c>
      <c r="D630" s="42">
        <v>4</v>
      </c>
      <c r="E630" s="42">
        <v>830</v>
      </c>
      <c r="F630" s="42">
        <v>3</v>
      </c>
      <c r="G630" s="42">
        <v>1</v>
      </c>
      <c r="H630" s="42">
        <v>3</v>
      </c>
      <c r="I630" s="42">
        <v>3</v>
      </c>
      <c r="J630" s="42">
        <v>2</v>
      </c>
      <c r="K630" s="42">
        <v>0</v>
      </c>
      <c r="L630" s="42">
        <v>12</v>
      </c>
      <c r="M630" s="42">
        <v>3</v>
      </c>
      <c r="N630" s="43">
        <v>3</v>
      </c>
      <c r="O630">
        <v>0</v>
      </c>
      <c r="P630">
        <v>1</v>
      </c>
      <c r="Q630">
        <f t="shared" si="18"/>
        <v>-2.7777786061393344</v>
      </c>
      <c r="R630" s="37">
        <f t="shared" si="19"/>
        <v>5.8536857223102631E-2</v>
      </c>
    </row>
    <row r="631" spans="2:18" x14ac:dyDescent="0.3">
      <c r="B631" s="38">
        <v>40</v>
      </c>
      <c r="C631" s="39">
        <v>720</v>
      </c>
      <c r="D631" s="39">
        <v>16</v>
      </c>
      <c r="E631" s="39">
        <v>832</v>
      </c>
      <c r="F631" s="39">
        <v>1</v>
      </c>
      <c r="G631" s="39">
        <v>2</v>
      </c>
      <c r="H631" s="39">
        <v>5</v>
      </c>
      <c r="I631" s="39">
        <v>3</v>
      </c>
      <c r="J631" s="39">
        <v>1</v>
      </c>
      <c r="K631" s="39">
        <v>0</v>
      </c>
      <c r="L631" s="39">
        <v>14</v>
      </c>
      <c r="M631" s="39">
        <v>4</v>
      </c>
      <c r="N631" s="40">
        <v>3</v>
      </c>
      <c r="O631">
        <v>0</v>
      </c>
      <c r="P631">
        <v>1</v>
      </c>
      <c r="Q631">
        <f t="shared" si="18"/>
        <v>-1.0679455176350214</v>
      </c>
      <c r="R631" s="37">
        <f t="shared" si="19"/>
        <v>0.25579398620798782</v>
      </c>
    </row>
    <row r="632" spans="2:18" x14ac:dyDescent="0.3">
      <c r="B632" s="41">
        <v>30</v>
      </c>
      <c r="C632" s="42">
        <v>805.3360655737705</v>
      </c>
      <c r="D632" s="42">
        <v>2</v>
      </c>
      <c r="E632" s="42">
        <v>833</v>
      </c>
      <c r="F632" s="42">
        <v>3</v>
      </c>
      <c r="G632" s="42">
        <v>1</v>
      </c>
      <c r="H632" s="42">
        <v>3</v>
      </c>
      <c r="I632" s="42">
        <v>4</v>
      </c>
      <c r="J632" s="42">
        <v>1</v>
      </c>
      <c r="K632" s="42">
        <v>1</v>
      </c>
      <c r="L632" s="42">
        <v>15.345132743362832</v>
      </c>
      <c r="M632" s="42">
        <v>2</v>
      </c>
      <c r="N632" s="43">
        <v>2</v>
      </c>
      <c r="O632">
        <v>0</v>
      </c>
      <c r="P632">
        <v>1</v>
      </c>
      <c r="Q632">
        <f t="shared" si="18"/>
        <v>-0.26494971536191159</v>
      </c>
      <c r="R632" s="37">
        <f t="shared" si="19"/>
        <v>0.43414735016020423</v>
      </c>
    </row>
    <row r="633" spans="2:18" x14ac:dyDescent="0.3">
      <c r="B633" s="38">
        <v>45</v>
      </c>
      <c r="C633" s="39">
        <v>773.53418803418799</v>
      </c>
      <c r="D633" s="39">
        <v>2</v>
      </c>
      <c r="E633" s="39">
        <v>834</v>
      </c>
      <c r="F633" s="39">
        <v>2</v>
      </c>
      <c r="G633" s="39">
        <v>1</v>
      </c>
      <c r="H633" s="39">
        <v>4</v>
      </c>
      <c r="I633" s="39">
        <v>3</v>
      </c>
      <c r="J633" s="39">
        <v>1</v>
      </c>
      <c r="K633" s="39">
        <v>0</v>
      </c>
      <c r="L633" s="39">
        <v>15.375527426160337</v>
      </c>
      <c r="M633" s="39">
        <v>4</v>
      </c>
      <c r="N633" s="40">
        <v>3</v>
      </c>
      <c r="O633">
        <v>0</v>
      </c>
      <c r="P633">
        <v>1</v>
      </c>
      <c r="Q633">
        <f t="shared" si="18"/>
        <v>-2.5372390446913733</v>
      </c>
      <c r="R633" s="37">
        <f t="shared" si="19"/>
        <v>7.3288469190064376E-2</v>
      </c>
    </row>
    <row r="634" spans="2:18" x14ac:dyDescent="0.3">
      <c r="B634" s="41">
        <v>42</v>
      </c>
      <c r="C634" s="42">
        <v>933</v>
      </c>
      <c r="D634" s="42">
        <v>29</v>
      </c>
      <c r="E634" s="42">
        <v>836</v>
      </c>
      <c r="F634" s="42">
        <v>2</v>
      </c>
      <c r="G634" s="42">
        <v>2</v>
      </c>
      <c r="H634" s="42">
        <v>3</v>
      </c>
      <c r="I634" s="42">
        <v>2</v>
      </c>
      <c r="J634" s="42">
        <v>2</v>
      </c>
      <c r="K634" s="42">
        <v>0</v>
      </c>
      <c r="L634" s="42">
        <v>15.345132743362832</v>
      </c>
      <c r="M634" s="42">
        <v>4</v>
      </c>
      <c r="N634" s="43">
        <v>2</v>
      </c>
      <c r="O634">
        <v>0</v>
      </c>
      <c r="P634">
        <v>1</v>
      </c>
      <c r="Q634">
        <f t="shared" si="18"/>
        <v>-1.4090830631891014</v>
      </c>
      <c r="R634" s="37">
        <f t="shared" si="19"/>
        <v>0.19637872165590498</v>
      </c>
    </row>
    <row r="635" spans="2:18" x14ac:dyDescent="0.3">
      <c r="B635" s="38">
        <v>38</v>
      </c>
      <c r="C635" s="39">
        <v>843.5826086956522</v>
      </c>
      <c r="D635" s="39">
        <v>12</v>
      </c>
      <c r="E635" s="39">
        <v>837</v>
      </c>
      <c r="F635" s="39">
        <v>1</v>
      </c>
      <c r="G635" s="39">
        <v>2</v>
      </c>
      <c r="H635" s="39">
        <v>7</v>
      </c>
      <c r="I635" s="39">
        <v>1</v>
      </c>
      <c r="J635" s="39">
        <v>3</v>
      </c>
      <c r="K635" s="39">
        <v>0</v>
      </c>
      <c r="L635" s="39">
        <v>15.69811320754717</v>
      </c>
      <c r="M635" s="39">
        <v>3</v>
      </c>
      <c r="N635" s="40">
        <v>2</v>
      </c>
      <c r="O635">
        <v>0</v>
      </c>
      <c r="P635">
        <v>1</v>
      </c>
      <c r="Q635">
        <f t="shared" si="18"/>
        <v>-1.0413842031598706</v>
      </c>
      <c r="R635" s="37">
        <f t="shared" si="19"/>
        <v>0.26088299929785175</v>
      </c>
    </row>
    <row r="636" spans="2:18" x14ac:dyDescent="0.3">
      <c r="B636" s="41">
        <v>34</v>
      </c>
      <c r="C636" s="42">
        <v>773.53418803418799</v>
      </c>
      <c r="D636" s="42">
        <v>16</v>
      </c>
      <c r="E636" s="42">
        <v>838</v>
      </c>
      <c r="F636" s="42">
        <v>3</v>
      </c>
      <c r="G636" s="42">
        <v>1</v>
      </c>
      <c r="H636" s="42">
        <v>4</v>
      </c>
      <c r="I636" s="42">
        <v>4</v>
      </c>
      <c r="J636" s="42">
        <v>1</v>
      </c>
      <c r="K636" s="42">
        <v>0</v>
      </c>
      <c r="L636" s="42">
        <v>15.375527426160337</v>
      </c>
      <c r="M636" s="42">
        <v>3</v>
      </c>
      <c r="N636" s="43">
        <v>3</v>
      </c>
      <c r="O636">
        <v>0</v>
      </c>
      <c r="P636">
        <v>1</v>
      </c>
      <c r="Q636">
        <f t="shared" si="18"/>
        <v>-2.0712846944342398</v>
      </c>
      <c r="R636" s="37">
        <f t="shared" si="19"/>
        <v>0.11191928478654643</v>
      </c>
    </row>
    <row r="637" spans="2:18" x14ac:dyDescent="0.3">
      <c r="B637" s="38">
        <v>49</v>
      </c>
      <c r="C637" s="39">
        <v>1184</v>
      </c>
      <c r="D637" s="39">
        <v>11</v>
      </c>
      <c r="E637" s="39">
        <v>840</v>
      </c>
      <c r="F637" s="39">
        <v>3</v>
      </c>
      <c r="G637" s="39">
        <v>1</v>
      </c>
      <c r="H637" s="39">
        <v>8</v>
      </c>
      <c r="I637" s="39">
        <v>4</v>
      </c>
      <c r="J637" s="39">
        <v>2</v>
      </c>
      <c r="K637" s="39">
        <v>0</v>
      </c>
      <c r="L637" s="39">
        <v>14.945945945945946</v>
      </c>
      <c r="M637" s="39">
        <v>1</v>
      </c>
      <c r="N637" s="40">
        <v>4</v>
      </c>
      <c r="O637">
        <v>1</v>
      </c>
      <c r="P637">
        <v>1</v>
      </c>
      <c r="Q637">
        <f t="shared" si="18"/>
        <v>-3.1640785012561641</v>
      </c>
      <c r="R637" s="37">
        <f t="shared" si="19"/>
        <v>4.0540116064204657E-2</v>
      </c>
    </row>
    <row r="638" spans="2:18" x14ac:dyDescent="0.3">
      <c r="B638" s="41">
        <v>55</v>
      </c>
      <c r="C638" s="42">
        <v>436</v>
      </c>
      <c r="D638" s="42">
        <v>2</v>
      </c>
      <c r="E638" s="42">
        <v>842</v>
      </c>
      <c r="F638" s="42">
        <v>3</v>
      </c>
      <c r="G638" s="42">
        <v>2</v>
      </c>
      <c r="H638" s="42">
        <v>8</v>
      </c>
      <c r="I638" s="42">
        <v>4</v>
      </c>
      <c r="J638" s="42">
        <v>1</v>
      </c>
      <c r="K638" s="42">
        <v>0</v>
      </c>
      <c r="L638" s="42">
        <v>14.945945945945946</v>
      </c>
      <c r="M638" s="42">
        <v>3</v>
      </c>
      <c r="N638" s="43">
        <v>2</v>
      </c>
      <c r="O638">
        <v>1</v>
      </c>
      <c r="P638">
        <v>1</v>
      </c>
      <c r="Q638">
        <f t="shared" si="18"/>
        <v>-2.4798044119682134</v>
      </c>
      <c r="R638" s="37">
        <f t="shared" si="19"/>
        <v>7.7286148952860553E-2</v>
      </c>
    </row>
    <row r="639" spans="2:18" x14ac:dyDescent="0.3">
      <c r="B639" s="38">
        <v>43</v>
      </c>
      <c r="C639" s="39">
        <v>589</v>
      </c>
      <c r="D639" s="39">
        <v>14</v>
      </c>
      <c r="E639" s="39">
        <v>843</v>
      </c>
      <c r="F639" s="39">
        <v>2</v>
      </c>
      <c r="G639" s="39">
        <v>2</v>
      </c>
      <c r="H639" s="39">
        <v>1</v>
      </c>
      <c r="I639" s="39">
        <v>1</v>
      </c>
      <c r="J639" s="39">
        <v>2</v>
      </c>
      <c r="K639" s="39">
        <v>0</v>
      </c>
      <c r="L639" s="39">
        <v>24</v>
      </c>
      <c r="M639" s="39">
        <v>3</v>
      </c>
      <c r="N639" s="40">
        <v>3</v>
      </c>
      <c r="O639">
        <v>0</v>
      </c>
      <c r="P639">
        <v>1</v>
      </c>
      <c r="Q639">
        <f t="shared" si="18"/>
        <v>-1.9289244149919695</v>
      </c>
      <c r="R639" s="37">
        <f t="shared" si="19"/>
        <v>0.1268696789116262</v>
      </c>
    </row>
    <row r="640" spans="2:18" x14ac:dyDescent="0.3">
      <c r="B640" s="41">
        <v>27</v>
      </c>
      <c r="C640" s="42">
        <v>269</v>
      </c>
      <c r="D640" s="42">
        <v>5</v>
      </c>
      <c r="E640" s="42">
        <v>844</v>
      </c>
      <c r="F640" s="42">
        <v>3</v>
      </c>
      <c r="G640" s="42">
        <v>2</v>
      </c>
      <c r="H640" s="42">
        <v>1</v>
      </c>
      <c r="I640" s="42">
        <v>4</v>
      </c>
      <c r="J640" s="42">
        <v>3</v>
      </c>
      <c r="K640" s="42">
        <v>1</v>
      </c>
      <c r="L640" s="42">
        <v>16</v>
      </c>
      <c r="M640" s="42">
        <v>2</v>
      </c>
      <c r="N640" s="43">
        <v>3</v>
      </c>
      <c r="O640">
        <v>0</v>
      </c>
      <c r="P640">
        <v>1</v>
      </c>
      <c r="Q640">
        <f t="shared" si="18"/>
        <v>-1.5978443627699517</v>
      </c>
      <c r="R640" s="37">
        <f t="shared" si="19"/>
        <v>0.16828311056647779</v>
      </c>
    </row>
    <row r="641" spans="2:18" x14ac:dyDescent="0.3">
      <c r="B641" s="38">
        <v>35</v>
      </c>
      <c r="C641" s="39">
        <v>950</v>
      </c>
      <c r="D641" s="39">
        <v>7</v>
      </c>
      <c r="E641" s="39">
        <v>845</v>
      </c>
      <c r="F641" s="39">
        <v>3</v>
      </c>
      <c r="G641" s="39">
        <v>2</v>
      </c>
      <c r="H641" s="39">
        <v>3</v>
      </c>
      <c r="I641" s="39">
        <v>3</v>
      </c>
      <c r="J641" s="39">
        <v>1</v>
      </c>
      <c r="K641" s="39">
        <v>0</v>
      </c>
      <c r="L641" s="39">
        <v>21</v>
      </c>
      <c r="M641" s="39">
        <v>2</v>
      </c>
      <c r="N641" s="40">
        <v>4</v>
      </c>
      <c r="O641">
        <v>0</v>
      </c>
      <c r="P641">
        <v>1</v>
      </c>
      <c r="Q641">
        <f t="shared" si="18"/>
        <v>-1.9659776087034246</v>
      </c>
      <c r="R641" s="37">
        <f t="shared" si="19"/>
        <v>0.12282158790372417</v>
      </c>
    </row>
    <row r="642" spans="2:18" x14ac:dyDescent="0.3">
      <c r="B642" s="41">
        <v>28</v>
      </c>
      <c r="C642" s="42">
        <v>760</v>
      </c>
      <c r="D642" s="42">
        <v>2</v>
      </c>
      <c r="E642" s="42">
        <v>846</v>
      </c>
      <c r="F642" s="42">
        <v>2</v>
      </c>
      <c r="G642" s="42">
        <v>1</v>
      </c>
      <c r="H642" s="42">
        <v>8</v>
      </c>
      <c r="I642" s="42">
        <v>2</v>
      </c>
      <c r="J642" s="42">
        <v>2</v>
      </c>
      <c r="K642" s="42">
        <v>1</v>
      </c>
      <c r="L642" s="42">
        <v>20</v>
      </c>
      <c r="M642" s="42">
        <v>1</v>
      </c>
      <c r="N642" s="43">
        <v>3</v>
      </c>
      <c r="O642">
        <v>0</v>
      </c>
      <c r="P642">
        <v>1</v>
      </c>
      <c r="Q642">
        <f t="shared" si="18"/>
        <v>0.67759143033328284</v>
      </c>
      <c r="R642" s="37">
        <f t="shared" si="19"/>
        <v>0.66320091778257095</v>
      </c>
    </row>
    <row r="643" spans="2:18" x14ac:dyDescent="0.3">
      <c r="B643" s="38">
        <v>34</v>
      </c>
      <c r="C643" s="39">
        <v>829</v>
      </c>
      <c r="D643" s="39">
        <v>3</v>
      </c>
      <c r="E643" s="39">
        <v>847</v>
      </c>
      <c r="F643" s="39">
        <v>3</v>
      </c>
      <c r="G643" s="39">
        <v>2</v>
      </c>
      <c r="H643" s="39">
        <v>2</v>
      </c>
      <c r="I643" s="39">
        <v>4</v>
      </c>
      <c r="J643" s="39">
        <v>2</v>
      </c>
      <c r="K643" s="39">
        <v>0</v>
      </c>
      <c r="L643" s="39">
        <v>19</v>
      </c>
      <c r="M643" s="39">
        <v>3</v>
      </c>
      <c r="N643" s="40">
        <v>1</v>
      </c>
      <c r="O643">
        <v>0</v>
      </c>
      <c r="P643">
        <v>1</v>
      </c>
      <c r="Q643">
        <f t="shared" si="18"/>
        <v>-2.4636921106986427</v>
      </c>
      <c r="R643" s="37">
        <f t="shared" si="19"/>
        <v>7.84430197913739E-2</v>
      </c>
    </row>
    <row r="644" spans="2:18" x14ac:dyDescent="0.3">
      <c r="B644" s="41">
        <v>26</v>
      </c>
      <c r="C644" s="42">
        <v>887</v>
      </c>
      <c r="D644" s="42">
        <v>5</v>
      </c>
      <c r="E644" s="42">
        <v>848</v>
      </c>
      <c r="F644" s="42">
        <v>3</v>
      </c>
      <c r="G644" s="42">
        <v>1</v>
      </c>
      <c r="H644" s="42">
        <v>4</v>
      </c>
      <c r="I644" s="42">
        <v>3</v>
      </c>
      <c r="J644" s="42">
        <v>2</v>
      </c>
      <c r="K644" s="42">
        <v>1</v>
      </c>
      <c r="L644" s="42">
        <v>14</v>
      </c>
      <c r="M644" s="42">
        <v>1</v>
      </c>
      <c r="N644" s="43">
        <v>3</v>
      </c>
      <c r="O644">
        <v>1</v>
      </c>
      <c r="P644">
        <v>1</v>
      </c>
      <c r="Q644">
        <f t="shared" si="18"/>
        <v>-0.30719830070607168</v>
      </c>
      <c r="R644" s="37">
        <f t="shared" si="19"/>
        <v>0.42379874877958695</v>
      </c>
    </row>
    <row r="645" spans="2:18" x14ac:dyDescent="0.3">
      <c r="B645" s="38">
        <v>27</v>
      </c>
      <c r="C645" s="39">
        <v>443</v>
      </c>
      <c r="D645" s="39">
        <v>3</v>
      </c>
      <c r="E645" s="39">
        <v>850</v>
      </c>
      <c r="F645" s="39">
        <v>4</v>
      </c>
      <c r="G645" s="39">
        <v>2</v>
      </c>
      <c r="H645" s="39">
        <v>4</v>
      </c>
      <c r="I645" s="39">
        <v>4</v>
      </c>
      <c r="J645" s="39">
        <v>2</v>
      </c>
      <c r="K645" s="39">
        <v>0</v>
      </c>
      <c r="L645" s="39">
        <v>11</v>
      </c>
      <c r="M645" s="39">
        <v>3</v>
      </c>
      <c r="N645" s="40">
        <v>2</v>
      </c>
      <c r="O645">
        <v>0</v>
      </c>
      <c r="P645">
        <v>1</v>
      </c>
      <c r="Q645">
        <f t="shared" si="18"/>
        <v>-2.4964619992580661</v>
      </c>
      <c r="R645" s="37">
        <f t="shared" si="19"/>
        <v>7.6106579515058184E-2</v>
      </c>
    </row>
    <row r="646" spans="2:18" x14ac:dyDescent="0.3">
      <c r="B646" s="41">
        <v>51</v>
      </c>
      <c r="C646" s="42">
        <v>1318</v>
      </c>
      <c r="D646" s="42">
        <v>26</v>
      </c>
      <c r="E646" s="42">
        <v>851</v>
      </c>
      <c r="F646" s="42">
        <v>1</v>
      </c>
      <c r="G646" s="42">
        <v>1</v>
      </c>
      <c r="H646" s="42">
        <v>6</v>
      </c>
      <c r="I646" s="42">
        <v>3</v>
      </c>
      <c r="J646" s="42">
        <v>2</v>
      </c>
      <c r="K646" s="42">
        <v>0</v>
      </c>
      <c r="L646" s="42">
        <v>14</v>
      </c>
      <c r="M646" s="42">
        <v>3</v>
      </c>
      <c r="N646" s="43">
        <v>2</v>
      </c>
      <c r="O646">
        <v>0</v>
      </c>
      <c r="P646">
        <v>1</v>
      </c>
      <c r="Q646">
        <f t="shared" si="18"/>
        <v>-1.7685975355168533</v>
      </c>
      <c r="R646" s="37">
        <f t="shared" si="19"/>
        <v>0.14571682579897374</v>
      </c>
    </row>
    <row r="647" spans="2:18" x14ac:dyDescent="0.3">
      <c r="B647" s="38">
        <v>44</v>
      </c>
      <c r="C647" s="39">
        <v>625</v>
      </c>
      <c r="D647" s="39">
        <v>4</v>
      </c>
      <c r="E647" s="39">
        <v>852</v>
      </c>
      <c r="F647" s="39">
        <v>4</v>
      </c>
      <c r="G647" s="39">
        <v>2</v>
      </c>
      <c r="H647" s="39">
        <v>7</v>
      </c>
      <c r="I647" s="39">
        <v>2</v>
      </c>
      <c r="J647" s="39">
        <v>1</v>
      </c>
      <c r="K647" s="39">
        <v>0</v>
      </c>
      <c r="L647" s="39">
        <v>12</v>
      </c>
      <c r="M647" s="39">
        <v>4</v>
      </c>
      <c r="N647" s="40">
        <v>2</v>
      </c>
      <c r="O647">
        <v>0</v>
      </c>
      <c r="P647">
        <v>1</v>
      </c>
      <c r="Q647">
        <f t="shared" si="18"/>
        <v>-1.7790342332783662</v>
      </c>
      <c r="R647" s="37">
        <f t="shared" si="19"/>
        <v>0.14442242768428978</v>
      </c>
    </row>
    <row r="648" spans="2:18" x14ac:dyDescent="0.3">
      <c r="B648" s="41">
        <v>25</v>
      </c>
      <c r="C648" s="42">
        <v>180</v>
      </c>
      <c r="D648" s="42">
        <v>2</v>
      </c>
      <c r="E648" s="42">
        <v>854</v>
      </c>
      <c r="F648" s="42">
        <v>1</v>
      </c>
      <c r="G648" s="42">
        <v>2</v>
      </c>
      <c r="H648" s="42">
        <v>4</v>
      </c>
      <c r="I648" s="42">
        <v>1</v>
      </c>
      <c r="J648" s="42">
        <v>1</v>
      </c>
      <c r="K648" s="42">
        <v>0</v>
      </c>
      <c r="L648" s="42">
        <v>13</v>
      </c>
      <c r="M648" s="42">
        <v>3</v>
      </c>
      <c r="N648" s="43">
        <v>2</v>
      </c>
      <c r="O648">
        <v>0</v>
      </c>
      <c r="P648">
        <v>1</v>
      </c>
      <c r="Q648">
        <f t="shared" si="18"/>
        <v>0.34382146287333804</v>
      </c>
      <c r="R648" s="37">
        <f t="shared" si="19"/>
        <v>0.58511850226717277</v>
      </c>
    </row>
    <row r="649" spans="2:18" x14ac:dyDescent="0.3">
      <c r="B649" s="38">
        <v>33</v>
      </c>
      <c r="C649" s="39">
        <v>586</v>
      </c>
      <c r="D649" s="39">
        <v>1</v>
      </c>
      <c r="E649" s="39">
        <v>855</v>
      </c>
      <c r="F649" s="39">
        <v>1</v>
      </c>
      <c r="G649" s="39">
        <v>2</v>
      </c>
      <c r="H649" s="39">
        <v>8</v>
      </c>
      <c r="I649" s="39">
        <v>1</v>
      </c>
      <c r="J649" s="39">
        <v>3</v>
      </c>
      <c r="K649" s="39">
        <v>0</v>
      </c>
      <c r="L649" s="39">
        <v>22</v>
      </c>
      <c r="M649" s="39">
        <v>1</v>
      </c>
      <c r="N649" s="40">
        <v>3</v>
      </c>
      <c r="O649">
        <v>0</v>
      </c>
      <c r="P649">
        <v>1</v>
      </c>
      <c r="Q649">
        <f t="shared" si="18"/>
        <v>-0.94645217578745067</v>
      </c>
      <c r="R649" s="37">
        <f t="shared" si="19"/>
        <v>0.27959887749747764</v>
      </c>
    </row>
    <row r="650" spans="2:18" x14ac:dyDescent="0.3">
      <c r="B650" s="41">
        <v>35</v>
      </c>
      <c r="C650" s="42">
        <v>773.53418803418799</v>
      </c>
      <c r="D650" s="42">
        <v>27</v>
      </c>
      <c r="E650" s="42">
        <v>856</v>
      </c>
      <c r="F650" s="42">
        <v>3</v>
      </c>
      <c r="G650" s="42">
        <v>1</v>
      </c>
      <c r="H650" s="42">
        <v>4</v>
      </c>
      <c r="I650" s="42">
        <v>1</v>
      </c>
      <c r="J650" s="42">
        <v>1</v>
      </c>
      <c r="K650" s="42">
        <v>0</v>
      </c>
      <c r="L650" s="42">
        <v>11</v>
      </c>
      <c r="M650" s="42">
        <v>4</v>
      </c>
      <c r="N650" s="43">
        <v>2</v>
      </c>
      <c r="O650">
        <v>0</v>
      </c>
      <c r="P650">
        <v>1</v>
      </c>
      <c r="Q650">
        <f t="shared" si="18"/>
        <v>-0.61873850676816256</v>
      </c>
      <c r="R650" s="37">
        <f t="shared" si="19"/>
        <v>0.35006841270791528</v>
      </c>
    </row>
    <row r="651" spans="2:18" x14ac:dyDescent="0.3">
      <c r="B651" s="38">
        <v>36</v>
      </c>
      <c r="C651" s="39">
        <v>928</v>
      </c>
      <c r="D651" s="39">
        <v>1</v>
      </c>
      <c r="E651" s="39">
        <v>857</v>
      </c>
      <c r="F651" s="39">
        <v>2</v>
      </c>
      <c r="G651" s="39">
        <v>2</v>
      </c>
      <c r="H651" s="39">
        <v>8</v>
      </c>
      <c r="I651" s="39">
        <v>4</v>
      </c>
      <c r="J651" s="39">
        <v>2</v>
      </c>
      <c r="K651" s="39">
        <v>1</v>
      </c>
      <c r="L651" s="39">
        <v>14</v>
      </c>
      <c r="M651" s="39">
        <v>4</v>
      </c>
      <c r="N651" s="40">
        <v>2</v>
      </c>
      <c r="O651">
        <v>0</v>
      </c>
      <c r="P651">
        <v>1</v>
      </c>
      <c r="Q651">
        <f t="shared" si="18"/>
        <v>-0.35189038877408363</v>
      </c>
      <c r="R651" s="37">
        <f t="shared" si="19"/>
        <v>0.41292408191473445</v>
      </c>
    </row>
    <row r="652" spans="2:18" x14ac:dyDescent="0.3">
      <c r="B652" s="41">
        <v>32</v>
      </c>
      <c r="C652" s="42">
        <v>117</v>
      </c>
      <c r="D652" s="42">
        <v>13</v>
      </c>
      <c r="E652" s="42">
        <v>859</v>
      </c>
      <c r="F652" s="42">
        <v>2</v>
      </c>
      <c r="G652" s="42">
        <v>2</v>
      </c>
      <c r="H652" s="42">
        <v>8</v>
      </c>
      <c r="I652" s="42">
        <v>4</v>
      </c>
      <c r="J652" s="42">
        <v>3</v>
      </c>
      <c r="K652" s="42">
        <v>0</v>
      </c>
      <c r="L652" s="42">
        <v>11</v>
      </c>
      <c r="M652" s="42">
        <v>3</v>
      </c>
      <c r="N652" s="43">
        <v>2</v>
      </c>
      <c r="O652">
        <v>0</v>
      </c>
      <c r="P652">
        <v>1</v>
      </c>
      <c r="Q652">
        <f t="shared" si="18"/>
        <v>-1.9699733086805877</v>
      </c>
      <c r="R652" s="37">
        <f t="shared" si="19"/>
        <v>0.12239175376248418</v>
      </c>
    </row>
    <row r="653" spans="2:18" x14ac:dyDescent="0.3">
      <c r="B653" s="38">
        <v>30</v>
      </c>
      <c r="C653" s="39">
        <v>773.53418803418799</v>
      </c>
      <c r="D653" s="39">
        <v>5</v>
      </c>
      <c r="E653" s="39">
        <v>861</v>
      </c>
      <c r="F653" s="39">
        <v>2</v>
      </c>
      <c r="G653" s="39">
        <v>2</v>
      </c>
      <c r="H653" s="39">
        <v>4</v>
      </c>
      <c r="I653" s="39">
        <v>4</v>
      </c>
      <c r="J653" s="39">
        <v>3</v>
      </c>
      <c r="K653" s="39">
        <v>0</v>
      </c>
      <c r="L653" s="39">
        <v>12</v>
      </c>
      <c r="M653" s="39">
        <v>2</v>
      </c>
      <c r="N653" s="40">
        <v>2</v>
      </c>
      <c r="O653">
        <v>0</v>
      </c>
      <c r="P653">
        <v>1</v>
      </c>
      <c r="Q653">
        <f t="shared" si="18"/>
        <v>-2.4196700988469728</v>
      </c>
      <c r="R653" s="37">
        <f t="shared" si="19"/>
        <v>8.168499877668195E-2</v>
      </c>
    </row>
    <row r="654" spans="2:18" x14ac:dyDescent="0.3">
      <c r="B654" s="41">
        <v>53</v>
      </c>
      <c r="C654" s="42">
        <v>661</v>
      </c>
      <c r="D654" s="42">
        <v>7</v>
      </c>
      <c r="E654" s="42">
        <v>862</v>
      </c>
      <c r="F654" s="42">
        <v>1</v>
      </c>
      <c r="G654" s="42">
        <v>1</v>
      </c>
      <c r="H654" s="42">
        <v>8</v>
      </c>
      <c r="I654" s="42">
        <v>4</v>
      </c>
      <c r="J654" s="42">
        <v>2</v>
      </c>
      <c r="K654" s="42">
        <v>1</v>
      </c>
      <c r="L654" s="42">
        <v>18</v>
      </c>
      <c r="M654" s="42">
        <v>4</v>
      </c>
      <c r="N654" s="43">
        <v>3</v>
      </c>
      <c r="O654">
        <v>0</v>
      </c>
      <c r="P654">
        <v>1</v>
      </c>
      <c r="Q654">
        <f t="shared" si="18"/>
        <v>-1.3410730105048034</v>
      </c>
      <c r="R654" s="37">
        <f t="shared" si="19"/>
        <v>0.20733365775407181</v>
      </c>
    </row>
    <row r="655" spans="2:18" x14ac:dyDescent="0.3">
      <c r="B655" s="38">
        <v>45</v>
      </c>
      <c r="C655" s="39">
        <v>787.54826254826253</v>
      </c>
      <c r="D655" s="39">
        <v>9</v>
      </c>
      <c r="E655" s="39">
        <v>864</v>
      </c>
      <c r="F655" s="39">
        <v>4</v>
      </c>
      <c r="G655" s="39">
        <v>2</v>
      </c>
      <c r="H655" s="39">
        <v>8</v>
      </c>
      <c r="I655" s="39">
        <v>1</v>
      </c>
      <c r="J655" s="39">
        <v>3</v>
      </c>
      <c r="K655" s="39">
        <v>1</v>
      </c>
      <c r="L655" s="39">
        <v>12</v>
      </c>
      <c r="M655" s="39">
        <v>3</v>
      </c>
      <c r="N655" s="40">
        <v>3</v>
      </c>
      <c r="O655">
        <v>0</v>
      </c>
      <c r="P655">
        <v>1</v>
      </c>
      <c r="Q655">
        <f t="shared" si="18"/>
        <v>-1.0367162469927824</v>
      </c>
      <c r="R655" s="37">
        <f t="shared" si="19"/>
        <v>0.26178409304333378</v>
      </c>
    </row>
    <row r="656" spans="2:18" x14ac:dyDescent="0.3">
      <c r="B656" s="41">
        <v>32</v>
      </c>
      <c r="C656" s="42">
        <v>638</v>
      </c>
      <c r="D656" s="42">
        <v>8</v>
      </c>
      <c r="E656" s="42">
        <v>865</v>
      </c>
      <c r="F656" s="42">
        <v>3</v>
      </c>
      <c r="G656" s="42">
        <v>1</v>
      </c>
      <c r="H656" s="42">
        <v>4</v>
      </c>
      <c r="I656" s="42">
        <v>3</v>
      </c>
      <c r="J656" s="42">
        <v>2</v>
      </c>
      <c r="K656" s="42">
        <v>0</v>
      </c>
      <c r="L656" s="42">
        <v>12</v>
      </c>
      <c r="M656" s="42">
        <v>3</v>
      </c>
      <c r="N656" s="43">
        <v>2</v>
      </c>
      <c r="O656">
        <v>0</v>
      </c>
      <c r="P656">
        <v>1</v>
      </c>
      <c r="Q656">
        <f t="shared" si="18"/>
        <v>-2.240841261273244</v>
      </c>
      <c r="R656" s="37">
        <f t="shared" si="19"/>
        <v>9.6142412064901525E-2</v>
      </c>
    </row>
    <row r="657" spans="2:18" x14ac:dyDescent="0.3">
      <c r="B657" s="38">
        <v>52</v>
      </c>
      <c r="C657" s="39">
        <v>890</v>
      </c>
      <c r="D657" s="39">
        <v>25</v>
      </c>
      <c r="E657" s="39">
        <v>867</v>
      </c>
      <c r="F657" s="39">
        <v>3</v>
      </c>
      <c r="G657" s="39">
        <v>1</v>
      </c>
      <c r="H657" s="39">
        <v>3</v>
      </c>
      <c r="I657" s="39">
        <v>4</v>
      </c>
      <c r="J657" s="39">
        <v>2</v>
      </c>
      <c r="K657" s="39">
        <v>0</v>
      </c>
      <c r="L657" s="39">
        <v>22</v>
      </c>
      <c r="M657" s="39">
        <v>3</v>
      </c>
      <c r="N657" s="40">
        <v>3</v>
      </c>
      <c r="O657">
        <v>0</v>
      </c>
      <c r="P657">
        <v>1</v>
      </c>
      <c r="Q657">
        <f t="shared" si="18"/>
        <v>-3.5496180622733777</v>
      </c>
      <c r="R657" s="37">
        <f t="shared" si="19"/>
        <v>2.7932942552396044E-2</v>
      </c>
    </row>
    <row r="658" spans="2:18" x14ac:dyDescent="0.3">
      <c r="B658" s="41">
        <v>37</v>
      </c>
      <c r="C658" s="42">
        <v>787.54826254826253</v>
      </c>
      <c r="D658" s="42">
        <v>16</v>
      </c>
      <c r="E658" s="42">
        <v>868</v>
      </c>
      <c r="F658" s="42">
        <v>4</v>
      </c>
      <c r="G658" s="42">
        <v>2</v>
      </c>
      <c r="H658" s="42">
        <v>8</v>
      </c>
      <c r="I658" s="42">
        <v>3</v>
      </c>
      <c r="J658" s="42">
        <v>3</v>
      </c>
      <c r="K658" s="42">
        <v>0</v>
      </c>
      <c r="L658" s="42">
        <v>19</v>
      </c>
      <c r="M658" s="42">
        <v>4</v>
      </c>
      <c r="N658" s="43">
        <v>3</v>
      </c>
      <c r="O658">
        <v>0</v>
      </c>
      <c r="P658">
        <v>1</v>
      </c>
      <c r="Q658">
        <f t="shared" si="18"/>
        <v>-2.9467631595106112</v>
      </c>
      <c r="R658" s="37">
        <f t="shared" si="19"/>
        <v>4.9889716826388972E-2</v>
      </c>
    </row>
    <row r="659" spans="2:18" x14ac:dyDescent="0.3">
      <c r="B659" s="38">
        <v>28</v>
      </c>
      <c r="C659" s="39">
        <v>1169</v>
      </c>
      <c r="D659" s="39">
        <v>8</v>
      </c>
      <c r="E659" s="39">
        <v>869</v>
      </c>
      <c r="F659" s="39">
        <v>2</v>
      </c>
      <c r="G659" s="39">
        <v>2</v>
      </c>
      <c r="H659" s="39">
        <v>2</v>
      </c>
      <c r="I659" s="39">
        <v>4</v>
      </c>
      <c r="J659" s="39">
        <v>3</v>
      </c>
      <c r="K659" s="39">
        <v>0</v>
      </c>
      <c r="L659" s="39">
        <v>13</v>
      </c>
      <c r="M659" s="39">
        <v>4</v>
      </c>
      <c r="N659" s="40">
        <v>3</v>
      </c>
      <c r="O659">
        <v>0</v>
      </c>
      <c r="P659">
        <v>1</v>
      </c>
      <c r="Q659">
        <f t="shared" si="18"/>
        <v>-3.1009902051170228</v>
      </c>
      <c r="R659" s="37">
        <f t="shared" si="19"/>
        <v>4.3066428424860324E-2</v>
      </c>
    </row>
    <row r="660" spans="2:18" x14ac:dyDescent="0.3">
      <c r="B660" s="41">
        <v>22</v>
      </c>
      <c r="C660" s="42">
        <v>1230</v>
      </c>
      <c r="D660" s="42">
        <v>1</v>
      </c>
      <c r="E660" s="42">
        <v>872</v>
      </c>
      <c r="F660" s="42">
        <v>4</v>
      </c>
      <c r="G660" s="42">
        <v>2</v>
      </c>
      <c r="H660" s="42">
        <v>3</v>
      </c>
      <c r="I660" s="42">
        <v>4</v>
      </c>
      <c r="J660" s="42">
        <v>2</v>
      </c>
      <c r="K660" s="42">
        <v>0</v>
      </c>
      <c r="L660" s="42">
        <v>22</v>
      </c>
      <c r="M660" s="42">
        <v>1</v>
      </c>
      <c r="N660" s="43">
        <v>1</v>
      </c>
      <c r="O660">
        <v>0</v>
      </c>
      <c r="P660">
        <v>1</v>
      </c>
      <c r="Q660">
        <f t="shared" si="18"/>
        <v>-1.7824185799499657</v>
      </c>
      <c r="R660" s="37">
        <f t="shared" si="19"/>
        <v>0.14400474531187993</v>
      </c>
    </row>
    <row r="661" spans="2:18" x14ac:dyDescent="0.3">
      <c r="B661" s="38">
        <v>44</v>
      </c>
      <c r="C661" s="39">
        <v>986</v>
      </c>
      <c r="D661" s="39">
        <v>8</v>
      </c>
      <c r="E661" s="39">
        <v>874</v>
      </c>
      <c r="F661" s="39">
        <v>1</v>
      </c>
      <c r="G661" s="39">
        <v>2</v>
      </c>
      <c r="H661" s="39">
        <v>5</v>
      </c>
      <c r="I661" s="39">
        <v>4</v>
      </c>
      <c r="J661" s="39">
        <v>2</v>
      </c>
      <c r="K661" s="39">
        <v>1</v>
      </c>
      <c r="L661" s="39">
        <v>24</v>
      </c>
      <c r="M661" s="39">
        <v>3</v>
      </c>
      <c r="N661" s="40">
        <v>2</v>
      </c>
      <c r="O661">
        <v>0</v>
      </c>
      <c r="P661">
        <v>1</v>
      </c>
      <c r="Q661">
        <f t="shared" si="18"/>
        <v>-0.41319003147856659</v>
      </c>
      <c r="R661" s="37">
        <f t="shared" si="19"/>
        <v>0.39814745867751727</v>
      </c>
    </row>
    <row r="662" spans="2:18" x14ac:dyDescent="0.3">
      <c r="B662" s="41">
        <v>42</v>
      </c>
      <c r="C662" s="42">
        <v>1271</v>
      </c>
      <c r="D662" s="42">
        <v>2</v>
      </c>
      <c r="E662" s="42">
        <v>875</v>
      </c>
      <c r="F662" s="42">
        <v>2</v>
      </c>
      <c r="G662" s="42">
        <v>2</v>
      </c>
      <c r="H662" s="42">
        <v>4</v>
      </c>
      <c r="I662" s="42">
        <v>4</v>
      </c>
      <c r="J662" s="42">
        <v>1</v>
      </c>
      <c r="K662" s="42">
        <v>1</v>
      </c>
      <c r="L662" s="42">
        <v>14</v>
      </c>
      <c r="M662" s="42">
        <v>4</v>
      </c>
      <c r="N662" s="43">
        <v>3</v>
      </c>
      <c r="O662">
        <v>0</v>
      </c>
      <c r="P662">
        <v>1</v>
      </c>
      <c r="Q662">
        <f t="shared" si="18"/>
        <v>-0.73472277987947132</v>
      </c>
      <c r="R662" s="37">
        <f t="shared" si="19"/>
        <v>0.32415920270115606</v>
      </c>
    </row>
    <row r="663" spans="2:18" x14ac:dyDescent="0.3">
      <c r="B663" s="38">
        <v>36</v>
      </c>
      <c r="C663" s="39">
        <v>1278</v>
      </c>
      <c r="D663" s="39">
        <v>8</v>
      </c>
      <c r="E663" s="39">
        <v>878</v>
      </c>
      <c r="F663" s="39">
        <v>1</v>
      </c>
      <c r="G663" s="39">
        <v>2</v>
      </c>
      <c r="H663" s="39">
        <v>2</v>
      </c>
      <c r="I663" s="39">
        <v>1</v>
      </c>
      <c r="J663" s="39">
        <v>2</v>
      </c>
      <c r="K663" s="39">
        <v>0</v>
      </c>
      <c r="L663" s="39">
        <v>21</v>
      </c>
      <c r="M663" s="39">
        <v>3</v>
      </c>
      <c r="N663" s="40">
        <v>3</v>
      </c>
      <c r="O663">
        <v>0</v>
      </c>
      <c r="P663">
        <v>1</v>
      </c>
      <c r="Q663">
        <f t="shared" si="18"/>
        <v>-1.275347975874737</v>
      </c>
      <c r="R663" s="37">
        <f t="shared" si="19"/>
        <v>0.21834314143833936</v>
      </c>
    </row>
    <row r="664" spans="2:18" x14ac:dyDescent="0.3">
      <c r="B664" s="41">
        <v>25</v>
      </c>
      <c r="C664" s="42">
        <v>141</v>
      </c>
      <c r="D664" s="42">
        <v>3</v>
      </c>
      <c r="E664" s="42">
        <v>879</v>
      </c>
      <c r="F664" s="42">
        <v>3</v>
      </c>
      <c r="G664" s="42">
        <v>2</v>
      </c>
      <c r="H664" s="42">
        <v>8</v>
      </c>
      <c r="I664" s="42">
        <v>1</v>
      </c>
      <c r="J664" s="42">
        <v>2</v>
      </c>
      <c r="K664" s="42">
        <v>1</v>
      </c>
      <c r="L664" s="42">
        <v>18</v>
      </c>
      <c r="M664" s="42">
        <v>4</v>
      </c>
      <c r="N664" s="43">
        <v>3</v>
      </c>
      <c r="O664">
        <v>0</v>
      </c>
      <c r="P664">
        <v>1</v>
      </c>
      <c r="Q664">
        <f t="shared" si="18"/>
        <v>0.69086338244675449</v>
      </c>
      <c r="R664" s="37">
        <f t="shared" si="19"/>
        <v>0.6661589629467175</v>
      </c>
    </row>
    <row r="665" spans="2:18" x14ac:dyDescent="0.3">
      <c r="B665" s="38">
        <v>35</v>
      </c>
      <c r="C665" s="39">
        <v>607</v>
      </c>
      <c r="D665" s="39">
        <v>9</v>
      </c>
      <c r="E665" s="39">
        <v>880</v>
      </c>
      <c r="F665" s="39">
        <v>4</v>
      </c>
      <c r="G665" s="39">
        <v>1</v>
      </c>
      <c r="H665" s="39">
        <v>3</v>
      </c>
      <c r="I665" s="39">
        <v>3</v>
      </c>
      <c r="J665" s="39">
        <v>2</v>
      </c>
      <c r="K665" s="39">
        <v>1</v>
      </c>
      <c r="L665" s="39">
        <v>20</v>
      </c>
      <c r="M665" s="39">
        <v>2</v>
      </c>
      <c r="N665" s="40">
        <v>3</v>
      </c>
      <c r="O665">
        <v>0</v>
      </c>
      <c r="P665">
        <v>1</v>
      </c>
      <c r="Q665">
        <f t="shared" si="18"/>
        <v>-1.2929883985054142</v>
      </c>
      <c r="R665" s="37">
        <f t="shared" si="19"/>
        <v>0.21534742289495434</v>
      </c>
    </row>
    <row r="666" spans="2:18" x14ac:dyDescent="0.3">
      <c r="B666" s="41">
        <v>35</v>
      </c>
      <c r="C666" s="42">
        <v>130</v>
      </c>
      <c r="D666" s="42">
        <v>25</v>
      </c>
      <c r="E666" s="42">
        <v>881</v>
      </c>
      <c r="F666" s="42">
        <v>4</v>
      </c>
      <c r="G666" s="42">
        <v>1</v>
      </c>
      <c r="H666" s="42">
        <v>4</v>
      </c>
      <c r="I666" s="42">
        <v>2</v>
      </c>
      <c r="J666" s="42">
        <v>3</v>
      </c>
      <c r="K666" s="42">
        <v>1</v>
      </c>
      <c r="L666" s="42">
        <v>19</v>
      </c>
      <c r="M666" s="42">
        <v>1</v>
      </c>
      <c r="N666" s="43">
        <v>2</v>
      </c>
      <c r="O666">
        <v>1</v>
      </c>
      <c r="P666">
        <v>1</v>
      </c>
      <c r="Q666">
        <f t="shared" si="18"/>
        <v>-0.56425994550614789</v>
      </c>
      <c r="R666" s="37">
        <f t="shared" si="19"/>
        <v>0.36256236463332336</v>
      </c>
    </row>
    <row r="667" spans="2:18" x14ac:dyDescent="0.3">
      <c r="B667" s="38">
        <v>32</v>
      </c>
      <c r="C667" s="39">
        <v>300</v>
      </c>
      <c r="D667" s="39">
        <v>1</v>
      </c>
      <c r="E667" s="39">
        <v>882</v>
      </c>
      <c r="F667" s="39">
        <v>4</v>
      </c>
      <c r="G667" s="39">
        <v>2</v>
      </c>
      <c r="H667" s="39">
        <v>5</v>
      </c>
      <c r="I667" s="39">
        <v>4</v>
      </c>
      <c r="J667" s="39">
        <v>3</v>
      </c>
      <c r="K667" s="39">
        <v>0</v>
      </c>
      <c r="L667" s="39">
        <v>12</v>
      </c>
      <c r="M667" s="39">
        <v>2</v>
      </c>
      <c r="N667" s="40">
        <v>3</v>
      </c>
      <c r="O667">
        <v>0</v>
      </c>
      <c r="P667">
        <v>1</v>
      </c>
      <c r="Q667">
        <f t="shared" si="18"/>
        <v>-3.5080973914404221</v>
      </c>
      <c r="R667" s="37">
        <f t="shared" si="19"/>
        <v>2.9082711510005382E-2</v>
      </c>
    </row>
    <row r="668" spans="2:18" x14ac:dyDescent="0.3">
      <c r="B668" s="41">
        <v>25</v>
      </c>
      <c r="C668" s="42">
        <v>583</v>
      </c>
      <c r="D668" s="42">
        <v>4</v>
      </c>
      <c r="E668" s="42">
        <v>885</v>
      </c>
      <c r="F668" s="42">
        <v>3</v>
      </c>
      <c r="G668" s="42">
        <v>2</v>
      </c>
      <c r="H668" s="42">
        <v>8</v>
      </c>
      <c r="I668" s="42">
        <v>1</v>
      </c>
      <c r="J668" s="42">
        <v>2</v>
      </c>
      <c r="K668" s="42">
        <v>0</v>
      </c>
      <c r="L668" s="42">
        <v>12</v>
      </c>
      <c r="M668" s="42">
        <v>1</v>
      </c>
      <c r="N668" s="43">
        <v>4</v>
      </c>
      <c r="O668">
        <v>0</v>
      </c>
      <c r="P668">
        <v>1</v>
      </c>
      <c r="Q668">
        <f t="shared" si="18"/>
        <v>-0.74164552879938794</v>
      </c>
      <c r="R668" s="37">
        <f t="shared" si="19"/>
        <v>0.32264441677189892</v>
      </c>
    </row>
    <row r="669" spans="2:18" x14ac:dyDescent="0.3">
      <c r="B669" s="38">
        <v>49</v>
      </c>
      <c r="C669" s="39">
        <v>1418</v>
      </c>
      <c r="D669" s="39">
        <v>1</v>
      </c>
      <c r="E669" s="39">
        <v>887</v>
      </c>
      <c r="F669" s="39">
        <v>3</v>
      </c>
      <c r="G669" s="39">
        <v>1</v>
      </c>
      <c r="H669" s="39">
        <v>4</v>
      </c>
      <c r="I669" s="39">
        <v>1</v>
      </c>
      <c r="J669" s="39">
        <v>2</v>
      </c>
      <c r="K669" s="39">
        <v>0</v>
      </c>
      <c r="L669" s="39">
        <v>16</v>
      </c>
      <c r="M669" s="39">
        <v>2</v>
      </c>
      <c r="N669" s="40">
        <v>3</v>
      </c>
      <c r="O669">
        <v>0</v>
      </c>
      <c r="P669">
        <v>1</v>
      </c>
      <c r="Q669">
        <f t="shared" si="18"/>
        <v>-2.768252681510361</v>
      </c>
      <c r="R669" s="37">
        <f t="shared" si="19"/>
        <v>5.9064046753014646E-2</v>
      </c>
    </row>
    <row r="670" spans="2:18" x14ac:dyDescent="0.3">
      <c r="B670" s="41">
        <v>24</v>
      </c>
      <c r="C670" s="42">
        <v>1269</v>
      </c>
      <c r="D670" s="42">
        <v>4</v>
      </c>
      <c r="E670" s="42">
        <v>888</v>
      </c>
      <c r="F670" s="42">
        <v>1</v>
      </c>
      <c r="G670" s="42">
        <v>2</v>
      </c>
      <c r="H670" s="42">
        <v>5</v>
      </c>
      <c r="I670" s="42">
        <v>4</v>
      </c>
      <c r="J670" s="42">
        <v>2</v>
      </c>
      <c r="K670" s="42">
        <v>0</v>
      </c>
      <c r="L670" s="42">
        <v>17</v>
      </c>
      <c r="M670" s="42">
        <v>4</v>
      </c>
      <c r="N670" s="43">
        <v>2</v>
      </c>
      <c r="O670">
        <v>0</v>
      </c>
      <c r="P670">
        <v>1</v>
      </c>
      <c r="Q670">
        <f t="shared" si="18"/>
        <v>-1.3230403742096617</v>
      </c>
      <c r="R670" s="37">
        <f t="shared" si="19"/>
        <v>0.21031289918194193</v>
      </c>
    </row>
    <row r="671" spans="2:18" x14ac:dyDescent="0.3">
      <c r="B671" s="38">
        <v>32</v>
      </c>
      <c r="C671" s="39">
        <v>787.54826254826253</v>
      </c>
      <c r="D671" s="39">
        <v>5</v>
      </c>
      <c r="E671" s="39">
        <v>889</v>
      </c>
      <c r="F671" s="39">
        <v>2</v>
      </c>
      <c r="G671" s="39">
        <v>2</v>
      </c>
      <c r="H671" s="39">
        <v>8</v>
      </c>
      <c r="I671" s="39">
        <v>2</v>
      </c>
      <c r="J671" s="39">
        <v>2</v>
      </c>
      <c r="K671" s="39">
        <v>0</v>
      </c>
      <c r="L671" s="39">
        <v>14</v>
      </c>
      <c r="M671" s="39">
        <v>4</v>
      </c>
      <c r="N671" s="40">
        <v>3</v>
      </c>
      <c r="O671">
        <v>0</v>
      </c>
      <c r="P671">
        <v>1</v>
      </c>
      <c r="Q671">
        <f t="shared" ref="Q671:Q734" si="20">SUMPRODUCT($B$27:$P$27,B671:P671)</f>
        <v>-1.2907051683275399</v>
      </c>
      <c r="R671" s="37">
        <f t="shared" ref="R671:R734" si="21">EXP(Q671)/(1+EXP(Q671))</f>
        <v>0.21573347768295675</v>
      </c>
    </row>
    <row r="672" spans="2:18" x14ac:dyDescent="0.3">
      <c r="B672" s="41">
        <v>38</v>
      </c>
      <c r="C672" s="42">
        <v>395</v>
      </c>
      <c r="D672" s="42">
        <v>9</v>
      </c>
      <c r="E672" s="42">
        <v>893</v>
      </c>
      <c r="F672" s="42">
        <v>2</v>
      </c>
      <c r="G672" s="42">
        <v>2</v>
      </c>
      <c r="H672" s="42">
        <v>9</v>
      </c>
      <c r="I672" s="42">
        <v>2</v>
      </c>
      <c r="J672" s="42">
        <v>2</v>
      </c>
      <c r="K672" s="42">
        <v>0</v>
      </c>
      <c r="L672" s="42">
        <v>15.492537313432836</v>
      </c>
      <c r="M672" s="42">
        <v>4</v>
      </c>
      <c r="N672" s="43">
        <v>3</v>
      </c>
      <c r="O672">
        <v>0</v>
      </c>
      <c r="P672">
        <v>1</v>
      </c>
      <c r="Q672">
        <f t="shared" si="20"/>
        <v>-1.3646399728532628</v>
      </c>
      <c r="R672" s="37">
        <f t="shared" si="21"/>
        <v>0.20348721994133886</v>
      </c>
    </row>
    <row r="673" spans="2:18" x14ac:dyDescent="0.3">
      <c r="B673" s="38">
        <v>42</v>
      </c>
      <c r="C673" s="39">
        <v>1265</v>
      </c>
      <c r="D673" s="39">
        <v>3</v>
      </c>
      <c r="E673" s="39">
        <v>894</v>
      </c>
      <c r="F673" s="39">
        <v>3</v>
      </c>
      <c r="G673" s="39">
        <v>1</v>
      </c>
      <c r="H673" s="39">
        <v>5</v>
      </c>
      <c r="I673" s="39">
        <v>4</v>
      </c>
      <c r="J673" s="39">
        <v>2</v>
      </c>
      <c r="K673" s="39">
        <v>1</v>
      </c>
      <c r="L673" s="39">
        <v>15.173076923076923</v>
      </c>
      <c r="M673" s="39">
        <v>2</v>
      </c>
      <c r="N673" s="40">
        <v>2</v>
      </c>
      <c r="O673">
        <v>0</v>
      </c>
      <c r="P673">
        <v>1</v>
      </c>
      <c r="Q673">
        <f t="shared" si="20"/>
        <v>-1.3038069311657341</v>
      </c>
      <c r="R673" s="37">
        <f t="shared" si="21"/>
        <v>0.21352501387115044</v>
      </c>
    </row>
    <row r="674" spans="2:18" x14ac:dyDescent="0.3">
      <c r="B674" s="41">
        <v>31</v>
      </c>
      <c r="C674" s="42">
        <v>1222</v>
      </c>
      <c r="D674" s="42">
        <v>11</v>
      </c>
      <c r="E674" s="42">
        <v>895</v>
      </c>
      <c r="F674" s="42">
        <v>4</v>
      </c>
      <c r="G674" s="42">
        <v>2</v>
      </c>
      <c r="H674" s="42">
        <v>4</v>
      </c>
      <c r="I674" s="42">
        <v>4</v>
      </c>
      <c r="J674" s="42">
        <v>2</v>
      </c>
      <c r="K674" s="42">
        <v>1</v>
      </c>
      <c r="L674" s="42">
        <v>15.375527426160337</v>
      </c>
      <c r="M674" s="42">
        <v>2</v>
      </c>
      <c r="N674" s="43">
        <v>3</v>
      </c>
      <c r="O674">
        <v>0</v>
      </c>
      <c r="P674">
        <v>1</v>
      </c>
      <c r="Q674">
        <f t="shared" si="20"/>
        <v>-0.92710210197147047</v>
      </c>
      <c r="R674" s="37">
        <f t="shared" si="21"/>
        <v>0.2835130048512568</v>
      </c>
    </row>
    <row r="675" spans="2:18" x14ac:dyDescent="0.3">
      <c r="B675" s="38">
        <v>29</v>
      </c>
      <c r="C675" s="39">
        <v>341</v>
      </c>
      <c r="D675" s="39">
        <v>1</v>
      </c>
      <c r="E675" s="39">
        <v>896</v>
      </c>
      <c r="F675" s="39">
        <v>2</v>
      </c>
      <c r="G675" s="39">
        <v>1</v>
      </c>
      <c r="H675" s="39">
        <v>9</v>
      </c>
      <c r="I675" s="39">
        <v>3</v>
      </c>
      <c r="J675" s="39">
        <v>3</v>
      </c>
      <c r="K675" s="39">
        <v>1</v>
      </c>
      <c r="L675" s="39">
        <v>15.492537313432836</v>
      </c>
      <c r="M675" s="39">
        <v>3</v>
      </c>
      <c r="N675" s="40">
        <v>3</v>
      </c>
      <c r="O675">
        <v>1</v>
      </c>
      <c r="P675">
        <v>1</v>
      </c>
      <c r="Q675">
        <f t="shared" si="20"/>
        <v>-0.65192777845133643</v>
      </c>
      <c r="R675" s="37">
        <f t="shared" si="21"/>
        <v>0.34255524844387397</v>
      </c>
    </row>
    <row r="676" spans="2:18" x14ac:dyDescent="0.3">
      <c r="B676" s="41">
        <v>53</v>
      </c>
      <c r="C676" s="42">
        <v>868</v>
      </c>
      <c r="D676" s="42">
        <v>8</v>
      </c>
      <c r="E676" s="42">
        <v>897</v>
      </c>
      <c r="F676" s="42">
        <v>1</v>
      </c>
      <c r="G676" s="42">
        <v>2</v>
      </c>
      <c r="H676" s="42">
        <v>8</v>
      </c>
      <c r="I676" s="42">
        <v>4</v>
      </c>
      <c r="J676" s="42">
        <v>2</v>
      </c>
      <c r="K676" s="42">
        <v>0</v>
      </c>
      <c r="L676" s="42">
        <v>14.945945945945946</v>
      </c>
      <c r="M676" s="42">
        <v>3</v>
      </c>
      <c r="N676" s="43">
        <v>3</v>
      </c>
      <c r="O676">
        <v>0</v>
      </c>
      <c r="P676">
        <v>1</v>
      </c>
      <c r="Q676">
        <f t="shared" si="20"/>
        <v>-2.4872704033144104</v>
      </c>
      <c r="R676" s="37">
        <f t="shared" si="21"/>
        <v>7.6755404195104113E-2</v>
      </c>
    </row>
    <row r="677" spans="2:18" x14ac:dyDescent="0.3">
      <c r="B677" s="38">
        <v>35</v>
      </c>
      <c r="C677" s="39">
        <v>672</v>
      </c>
      <c r="D677" s="39">
        <v>25</v>
      </c>
      <c r="E677" s="39">
        <v>899</v>
      </c>
      <c r="F677" s="39">
        <v>4</v>
      </c>
      <c r="G677" s="39">
        <v>2</v>
      </c>
      <c r="H677" s="39">
        <v>3</v>
      </c>
      <c r="I677" s="39">
        <v>2</v>
      </c>
      <c r="J677" s="39">
        <v>2</v>
      </c>
      <c r="K677" s="39">
        <v>0</v>
      </c>
      <c r="L677" s="39">
        <v>15.345132743362832</v>
      </c>
      <c r="M677" s="39">
        <v>1</v>
      </c>
      <c r="N677" s="40">
        <v>3</v>
      </c>
      <c r="O677">
        <v>0</v>
      </c>
      <c r="P677">
        <v>1</v>
      </c>
      <c r="Q677">
        <f t="shared" si="20"/>
        <v>-1.6434275713424173</v>
      </c>
      <c r="R677" s="37">
        <f t="shared" si="21"/>
        <v>0.16199921178962376</v>
      </c>
    </row>
    <row r="678" spans="2:18" x14ac:dyDescent="0.3">
      <c r="B678" s="41">
        <v>37</v>
      </c>
      <c r="C678" s="42">
        <v>1231</v>
      </c>
      <c r="D678" s="42">
        <v>21</v>
      </c>
      <c r="E678" s="42">
        <v>900</v>
      </c>
      <c r="F678" s="42">
        <v>3</v>
      </c>
      <c r="G678" s="42">
        <v>1</v>
      </c>
      <c r="H678" s="42">
        <v>9</v>
      </c>
      <c r="I678" s="42">
        <v>4</v>
      </c>
      <c r="J678" s="42">
        <v>2</v>
      </c>
      <c r="K678" s="42">
        <v>0</v>
      </c>
      <c r="L678" s="42">
        <v>15.492537313432836</v>
      </c>
      <c r="M678" s="42">
        <v>2</v>
      </c>
      <c r="N678" s="43">
        <v>3</v>
      </c>
      <c r="O678">
        <v>0</v>
      </c>
      <c r="P678">
        <v>1</v>
      </c>
      <c r="Q678">
        <f t="shared" si="20"/>
        <v>-1.9887083665840612</v>
      </c>
      <c r="R678" s="37">
        <f t="shared" si="21"/>
        <v>0.12039357805656081</v>
      </c>
    </row>
    <row r="679" spans="2:18" x14ac:dyDescent="0.3">
      <c r="B679" s="38">
        <v>53</v>
      </c>
      <c r="C679" s="39">
        <v>102</v>
      </c>
      <c r="D679" s="39">
        <v>23</v>
      </c>
      <c r="E679" s="39">
        <v>901</v>
      </c>
      <c r="F679" s="39">
        <v>4</v>
      </c>
      <c r="G679" s="39">
        <v>1</v>
      </c>
      <c r="H679" s="39">
        <v>1</v>
      </c>
      <c r="I679" s="39">
        <v>4</v>
      </c>
      <c r="J679" s="39">
        <v>1</v>
      </c>
      <c r="K679" s="39">
        <v>0</v>
      </c>
      <c r="L679" s="39">
        <v>15.079365079365079</v>
      </c>
      <c r="M679" s="39">
        <v>3</v>
      </c>
      <c r="N679" s="40">
        <v>3</v>
      </c>
      <c r="O679">
        <v>0</v>
      </c>
      <c r="P679">
        <v>1</v>
      </c>
      <c r="Q679">
        <f t="shared" si="20"/>
        <v>-3.5654192411645043</v>
      </c>
      <c r="R679" s="37">
        <f t="shared" si="21"/>
        <v>2.7507083424422946E-2</v>
      </c>
    </row>
    <row r="680" spans="2:18" x14ac:dyDescent="0.3">
      <c r="B680" s="41">
        <v>43</v>
      </c>
      <c r="C680" s="42">
        <v>422</v>
      </c>
      <c r="D680" s="42">
        <v>1</v>
      </c>
      <c r="E680" s="42">
        <v>902</v>
      </c>
      <c r="F680" s="42">
        <v>4</v>
      </c>
      <c r="G680" s="42">
        <v>1</v>
      </c>
      <c r="H680" s="42">
        <v>7</v>
      </c>
      <c r="I680" s="42">
        <v>4</v>
      </c>
      <c r="J680" s="42">
        <v>2</v>
      </c>
      <c r="K680" s="42">
        <v>0</v>
      </c>
      <c r="L680" s="42">
        <v>15.69811320754717</v>
      </c>
      <c r="M680" s="42">
        <v>2</v>
      </c>
      <c r="N680" s="43">
        <v>2</v>
      </c>
      <c r="O680">
        <v>0</v>
      </c>
      <c r="P680">
        <v>1</v>
      </c>
      <c r="Q680">
        <f t="shared" si="20"/>
        <v>-3.1874817056701334</v>
      </c>
      <c r="R680" s="37">
        <f t="shared" si="21"/>
        <v>3.963953552809503E-2</v>
      </c>
    </row>
    <row r="681" spans="2:18" x14ac:dyDescent="0.3">
      <c r="B681" s="38">
        <v>47</v>
      </c>
      <c r="C681" s="39">
        <v>249</v>
      </c>
      <c r="D681" s="39">
        <v>2</v>
      </c>
      <c r="E681" s="39">
        <v>903</v>
      </c>
      <c r="F681" s="39">
        <v>3</v>
      </c>
      <c r="G681" s="39">
        <v>1</v>
      </c>
      <c r="H681" s="39">
        <v>8</v>
      </c>
      <c r="I681" s="39">
        <v>4</v>
      </c>
      <c r="J681" s="39">
        <v>2</v>
      </c>
      <c r="K681" s="39">
        <v>1</v>
      </c>
      <c r="L681" s="39">
        <v>22</v>
      </c>
      <c r="M681" s="39">
        <v>1</v>
      </c>
      <c r="N681" s="40">
        <v>3</v>
      </c>
      <c r="O681">
        <v>0</v>
      </c>
      <c r="P681">
        <v>1</v>
      </c>
      <c r="Q681">
        <f t="shared" si="20"/>
        <v>-1.3606466432234599</v>
      </c>
      <c r="R681" s="37">
        <f t="shared" si="21"/>
        <v>0.20413522591706879</v>
      </c>
    </row>
    <row r="682" spans="2:18" x14ac:dyDescent="0.3">
      <c r="B682" s="41">
        <v>37</v>
      </c>
      <c r="C682" s="42">
        <v>1252</v>
      </c>
      <c r="D682" s="42">
        <v>19</v>
      </c>
      <c r="E682" s="42">
        <v>904</v>
      </c>
      <c r="F682" s="42">
        <v>1</v>
      </c>
      <c r="G682" s="42">
        <v>2</v>
      </c>
      <c r="H682" s="42">
        <v>8</v>
      </c>
      <c r="I682" s="42">
        <v>2</v>
      </c>
      <c r="J682" s="42">
        <v>1</v>
      </c>
      <c r="K682" s="42">
        <v>1</v>
      </c>
      <c r="L682" s="42">
        <v>13</v>
      </c>
      <c r="M682" s="42">
        <v>4</v>
      </c>
      <c r="N682" s="43">
        <v>3</v>
      </c>
      <c r="O682">
        <v>0</v>
      </c>
      <c r="P682">
        <v>1</v>
      </c>
      <c r="Q682">
        <f t="shared" si="20"/>
        <v>1.5608890454721847</v>
      </c>
      <c r="R682" s="37">
        <f t="shared" si="21"/>
        <v>0.82648088820582732</v>
      </c>
    </row>
    <row r="683" spans="2:18" x14ac:dyDescent="0.3">
      <c r="B683" s="38">
        <v>50</v>
      </c>
      <c r="C683" s="39">
        <v>881</v>
      </c>
      <c r="D683" s="39">
        <v>2</v>
      </c>
      <c r="E683" s="39">
        <v>905</v>
      </c>
      <c r="F683" s="39">
        <v>1</v>
      </c>
      <c r="G683" s="39">
        <v>2</v>
      </c>
      <c r="H683" s="39">
        <v>6</v>
      </c>
      <c r="I683" s="39">
        <v>1</v>
      </c>
      <c r="J683" s="39">
        <v>3</v>
      </c>
      <c r="K683" s="39">
        <v>0</v>
      </c>
      <c r="L683" s="39">
        <v>11</v>
      </c>
      <c r="M683" s="39">
        <v>4</v>
      </c>
      <c r="N683" s="40">
        <v>3</v>
      </c>
      <c r="O683">
        <v>0</v>
      </c>
      <c r="P683">
        <v>1</v>
      </c>
      <c r="Q683">
        <f t="shared" si="20"/>
        <v>-2.5528701268927843</v>
      </c>
      <c r="R683" s="37">
        <f t="shared" si="21"/>
        <v>7.2233904149639094E-2</v>
      </c>
    </row>
    <row r="684" spans="2:18" x14ac:dyDescent="0.3">
      <c r="B684" s="41">
        <v>39</v>
      </c>
      <c r="C684" s="42">
        <v>1383</v>
      </c>
      <c r="D684" s="42">
        <v>2</v>
      </c>
      <c r="E684" s="42">
        <v>909</v>
      </c>
      <c r="F684" s="42">
        <v>4</v>
      </c>
      <c r="G684" s="42">
        <v>1</v>
      </c>
      <c r="H684" s="42">
        <v>2</v>
      </c>
      <c r="I684" s="42">
        <v>4</v>
      </c>
      <c r="J684" s="42">
        <v>2</v>
      </c>
      <c r="K684" s="42">
        <v>0</v>
      </c>
      <c r="L684" s="42">
        <v>11</v>
      </c>
      <c r="M684" s="42">
        <v>3</v>
      </c>
      <c r="N684" s="43">
        <v>3</v>
      </c>
      <c r="O684">
        <v>0</v>
      </c>
      <c r="P684">
        <v>1</v>
      </c>
      <c r="Q684">
        <f t="shared" si="20"/>
        <v>-4.018928714559717</v>
      </c>
      <c r="R684" s="37">
        <f t="shared" si="21"/>
        <v>1.7654910275411675E-2</v>
      </c>
    </row>
    <row r="685" spans="2:18" x14ac:dyDescent="0.3">
      <c r="B685" s="38">
        <v>33</v>
      </c>
      <c r="C685" s="39">
        <v>735.95555555555552</v>
      </c>
      <c r="D685" s="39">
        <v>3</v>
      </c>
      <c r="E685" s="39">
        <v>910</v>
      </c>
      <c r="F685" s="39">
        <v>4</v>
      </c>
      <c r="G685" s="39">
        <v>2</v>
      </c>
      <c r="H685" s="39">
        <v>2</v>
      </c>
      <c r="I685" s="39">
        <v>2</v>
      </c>
      <c r="J685" s="39">
        <v>3</v>
      </c>
      <c r="K685" s="39">
        <v>1</v>
      </c>
      <c r="L685" s="39">
        <v>11</v>
      </c>
      <c r="M685" s="39">
        <v>3</v>
      </c>
      <c r="N685" s="40">
        <v>4</v>
      </c>
      <c r="O685">
        <v>0</v>
      </c>
      <c r="P685">
        <v>1</v>
      </c>
      <c r="Q685">
        <f t="shared" si="20"/>
        <v>-1.9603665116907778</v>
      </c>
      <c r="R685" s="37">
        <f t="shared" si="21"/>
        <v>0.1234273880676709</v>
      </c>
    </row>
    <row r="686" spans="2:18" x14ac:dyDescent="0.3">
      <c r="B686" s="41">
        <v>32</v>
      </c>
      <c r="C686" s="42">
        <v>374</v>
      </c>
      <c r="D686" s="42">
        <v>25</v>
      </c>
      <c r="E686" s="42">
        <v>911</v>
      </c>
      <c r="F686" s="42">
        <v>1</v>
      </c>
      <c r="G686" s="42">
        <v>2</v>
      </c>
      <c r="H686" s="42">
        <v>5</v>
      </c>
      <c r="I686" s="42">
        <v>4</v>
      </c>
      <c r="J686" s="42">
        <v>1</v>
      </c>
      <c r="K686" s="42">
        <v>1</v>
      </c>
      <c r="L686" s="42">
        <v>24</v>
      </c>
      <c r="M686" s="42">
        <v>3</v>
      </c>
      <c r="N686" s="43">
        <v>1</v>
      </c>
      <c r="O686">
        <v>1</v>
      </c>
      <c r="P686">
        <v>1</v>
      </c>
      <c r="Q686">
        <f t="shared" si="20"/>
        <v>1.7000996175032852</v>
      </c>
      <c r="R686" s="37">
        <f t="shared" si="21"/>
        <v>0.84554774508705488</v>
      </c>
    </row>
    <row r="687" spans="2:18" x14ac:dyDescent="0.3">
      <c r="B687" s="38">
        <v>29</v>
      </c>
      <c r="C687" s="39">
        <v>776.33181818181822</v>
      </c>
      <c r="D687" s="39">
        <v>7</v>
      </c>
      <c r="E687" s="39">
        <v>912</v>
      </c>
      <c r="F687" s="39">
        <v>1</v>
      </c>
      <c r="G687" s="39">
        <v>1</v>
      </c>
      <c r="H687" s="39">
        <v>5</v>
      </c>
      <c r="I687" s="39">
        <v>4</v>
      </c>
      <c r="J687" s="39">
        <v>3</v>
      </c>
      <c r="K687" s="39">
        <v>0</v>
      </c>
      <c r="L687" s="39">
        <v>14</v>
      </c>
      <c r="M687" s="39">
        <v>3</v>
      </c>
      <c r="N687" s="40">
        <v>3</v>
      </c>
      <c r="O687">
        <v>0</v>
      </c>
      <c r="P687">
        <v>1</v>
      </c>
      <c r="Q687">
        <f t="shared" si="20"/>
        <v>-2.6326770528737051</v>
      </c>
      <c r="R687" s="37">
        <f t="shared" si="21"/>
        <v>6.7064760959214348E-2</v>
      </c>
    </row>
    <row r="688" spans="2:18" x14ac:dyDescent="0.3">
      <c r="B688" s="41">
        <v>44</v>
      </c>
      <c r="C688" s="42">
        <v>661</v>
      </c>
      <c r="D688" s="42">
        <v>9</v>
      </c>
      <c r="E688" s="42">
        <v>913</v>
      </c>
      <c r="F688" s="42">
        <v>2</v>
      </c>
      <c r="G688" s="42">
        <v>2</v>
      </c>
      <c r="H688" s="42">
        <v>4</v>
      </c>
      <c r="I688" s="42">
        <v>1</v>
      </c>
      <c r="J688" s="42">
        <v>2</v>
      </c>
      <c r="K688" s="42">
        <v>1</v>
      </c>
      <c r="L688" s="42">
        <v>13</v>
      </c>
      <c r="M688" s="42">
        <v>4</v>
      </c>
      <c r="N688" s="43">
        <v>3</v>
      </c>
      <c r="O688">
        <v>0</v>
      </c>
      <c r="P688">
        <v>1</v>
      </c>
      <c r="Q688">
        <f t="shared" si="20"/>
        <v>-0.26507034363918747</v>
      </c>
      <c r="R688" s="37">
        <f t="shared" si="21"/>
        <v>0.43411771643947056</v>
      </c>
    </row>
    <row r="689" spans="2:18" x14ac:dyDescent="0.3">
      <c r="B689" s="38">
        <v>28</v>
      </c>
      <c r="C689" s="39">
        <v>821</v>
      </c>
      <c r="D689" s="39">
        <v>5</v>
      </c>
      <c r="E689" s="39">
        <v>916</v>
      </c>
      <c r="F689" s="39">
        <v>1</v>
      </c>
      <c r="G689" s="39">
        <v>2</v>
      </c>
      <c r="H689" s="39">
        <v>8</v>
      </c>
      <c r="I689" s="39">
        <v>4</v>
      </c>
      <c r="J689" s="39">
        <v>1</v>
      </c>
      <c r="K689" s="39">
        <v>0</v>
      </c>
      <c r="L689" s="39">
        <v>14</v>
      </c>
      <c r="M689" s="39">
        <v>2</v>
      </c>
      <c r="N689" s="40">
        <v>3</v>
      </c>
      <c r="O689">
        <v>0</v>
      </c>
      <c r="P689">
        <v>1</v>
      </c>
      <c r="Q689">
        <f t="shared" si="20"/>
        <v>-0.41720060348256682</v>
      </c>
      <c r="R689" s="37">
        <f t="shared" si="21"/>
        <v>0.39718681480867213</v>
      </c>
    </row>
    <row r="690" spans="2:18" x14ac:dyDescent="0.3">
      <c r="B690" s="41">
        <v>58</v>
      </c>
      <c r="C690" s="42">
        <v>781</v>
      </c>
      <c r="D690" s="42">
        <v>2</v>
      </c>
      <c r="E690" s="42">
        <v>918</v>
      </c>
      <c r="F690" s="42">
        <v>4</v>
      </c>
      <c r="G690" s="42">
        <v>2</v>
      </c>
      <c r="H690" s="42">
        <v>5</v>
      </c>
      <c r="I690" s="42">
        <v>4</v>
      </c>
      <c r="J690" s="42">
        <v>3</v>
      </c>
      <c r="K690" s="42">
        <v>1</v>
      </c>
      <c r="L690" s="42">
        <v>14</v>
      </c>
      <c r="M690" s="42">
        <v>4</v>
      </c>
      <c r="N690" s="43">
        <v>2</v>
      </c>
      <c r="O690">
        <v>1</v>
      </c>
      <c r="P690">
        <v>1</v>
      </c>
      <c r="Q690">
        <f t="shared" si="20"/>
        <v>-3.2088173169582377</v>
      </c>
      <c r="R690" s="37">
        <f t="shared" si="21"/>
        <v>3.8835256494161065E-2</v>
      </c>
    </row>
    <row r="691" spans="2:18" x14ac:dyDescent="0.3">
      <c r="B691" s="38">
        <v>43</v>
      </c>
      <c r="C691" s="39">
        <v>177</v>
      </c>
      <c r="D691" s="39">
        <v>8</v>
      </c>
      <c r="E691" s="39">
        <v>920</v>
      </c>
      <c r="F691" s="39">
        <v>1</v>
      </c>
      <c r="G691" s="39">
        <v>1</v>
      </c>
      <c r="H691" s="39">
        <v>3</v>
      </c>
      <c r="I691" s="39">
        <v>2</v>
      </c>
      <c r="J691" s="39">
        <v>3</v>
      </c>
      <c r="K691" s="39">
        <v>0</v>
      </c>
      <c r="L691" s="39">
        <v>21</v>
      </c>
      <c r="M691" s="39">
        <v>3</v>
      </c>
      <c r="N691" s="40">
        <v>4</v>
      </c>
      <c r="O691">
        <v>0</v>
      </c>
      <c r="P691">
        <v>1</v>
      </c>
      <c r="Q691">
        <f t="shared" si="20"/>
        <v>-3.1754614448815572</v>
      </c>
      <c r="R691" s="37">
        <f t="shared" si="21"/>
        <v>4.0099666398004268E-2</v>
      </c>
    </row>
    <row r="692" spans="2:18" x14ac:dyDescent="0.3">
      <c r="B692" s="41">
        <v>20</v>
      </c>
      <c r="C692" s="42">
        <v>500</v>
      </c>
      <c r="D692" s="42">
        <v>2</v>
      </c>
      <c r="E692" s="42">
        <v>922</v>
      </c>
      <c r="F692" s="42">
        <v>3</v>
      </c>
      <c r="G692" s="42">
        <v>1</v>
      </c>
      <c r="H692" s="42">
        <v>9</v>
      </c>
      <c r="I692" s="42">
        <v>3</v>
      </c>
      <c r="J692" s="42">
        <v>1</v>
      </c>
      <c r="K692" s="42">
        <v>0</v>
      </c>
      <c r="L692" s="42">
        <v>13</v>
      </c>
      <c r="M692" s="42">
        <v>4</v>
      </c>
      <c r="N692" s="43">
        <v>2</v>
      </c>
      <c r="O692">
        <v>1</v>
      </c>
      <c r="P692">
        <v>1</v>
      </c>
      <c r="Q692">
        <f t="shared" si="20"/>
        <v>-0.67086328166676834</v>
      </c>
      <c r="R692" s="37">
        <f t="shared" si="21"/>
        <v>0.3383035645486322</v>
      </c>
    </row>
    <row r="693" spans="2:18" x14ac:dyDescent="0.3">
      <c r="B693" s="38">
        <v>21</v>
      </c>
      <c r="C693" s="39">
        <v>1427</v>
      </c>
      <c r="D693" s="39">
        <v>18</v>
      </c>
      <c r="E693" s="39">
        <v>923</v>
      </c>
      <c r="F693" s="39">
        <v>4</v>
      </c>
      <c r="G693" s="39">
        <v>1</v>
      </c>
      <c r="H693" s="39">
        <v>4</v>
      </c>
      <c r="I693" s="39">
        <v>4</v>
      </c>
      <c r="J693" s="39">
        <v>1</v>
      </c>
      <c r="K693" s="39">
        <v>0</v>
      </c>
      <c r="L693" s="39">
        <v>19</v>
      </c>
      <c r="M693" s="39">
        <v>1</v>
      </c>
      <c r="N693" s="40">
        <v>2</v>
      </c>
      <c r="O693">
        <v>1</v>
      </c>
      <c r="P693">
        <v>1</v>
      </c>
      <c r="Q693">
        <f t="shared" si="20"/>
        <v>-1.0429885607853233</v>
      </c>
      <c r="R693" s="37">
        <f t="shared" si="21"/>
        <v>0.26057376085044115</v>
      </c>
    </row>
    <row r="694" spans="2:18" x14ac:dyDescent="0.3">
      <c r="B694" s="41">
        <v>36</v>
      </c>
      <c r="C694" s="42">
        <v>1425</v>
      </c>
      <c r="D694" s="42">
        <v>14</v>
      </c>
      <c r="E694" s="42">
        <v>924</v>
      </c>
      <c r="F694" s="42">
        <v>3</v>
      </c>
      <c r="G694" s="42">
        <v>2</v>
      </c>
      <c r="H694" s="42">
        <v>7</v>
      </c>
      <c r="I694" s="42">
        <v>4</v>
      </c>
      <c r="J694" s="42">
        <v>2</v>
      </c>
      <c r="K694" s="42">
        <v>1</v>
      </c>
      <c r="L694" s="42">
        <v>17</v>
      </c>
      <c r="M694" s="42">
        <v>1</v>
      </c>
      <c r="N694" s="43">
        <v>2</v>
      </c>
      <c r="O694">
        <v>0</v>
      </c>
      <c r="P694">
        <v>1</v>
      </c>
      <c r="Q694">
        <f t="shared" si="20"/>
        <v>7.3252030230869014E-2</v>
      </c>
      <c r="R694" s="37">
        <f t="shared" si="21"/>
        <v>0.51830482319651072</v>
      </c>
    </row>
    <row r="695" spans="2:18" x14ac:dyDescent="0.3">
      <c r="B695" s="38">
        <v>47</v>
      </c>
      <c r="C695" s="39">
        <v>1454</v>
      </c>
      <c r="D695" s="39">
        <v>2</v>
      </c>
      <c r="E695" s="39">
        <v>925</v>
      </c>
      <c r="F695" s="39">
        <v>4</v>
      </c>
      <c r="G695" s="39">
        <v>1</v>
      </c>
      <c r="H695" s="39">
        <v>9</v>
      </c>
      <c r="I695" s="39">
        <v>4</v>
      </c>
      <c r="J695" s="39">
        <v>1</v>
      </c>
      <c r="K695" s="39">
        <v>1</v>
      </c>
      <c r="L695" s="39">
        <v>18</v>
      </c>
      <c r="M695" s="39">
        <v>1</v>
      </c>
      <c r="N695" s="40">
        <v>2</v>
      </c>
      <c r="O695">
        <v>0</v>
      </c>
      <c r="P695">
        <v>1</v>
      </c>
      <c r="Q695">
        <f t="shared" si="20"/>
        <v>-0.60440257151348398</v>
      </c>
      <c r="R695" s="37">
        <f t="shared" si="21"/>
        <v>0.35333710190972117</v>
      </c>
    </row>
    <row r="696" spans="2:18" x14ac:dyDescent="0.3">
      <c r="B696" s="41">
        <v>22</v>
      </c>
      <c r="C696" s="42">
        <v>617</v>
      </c>
      <c r="D696" s="42">
        <v>3</v>
      </c>
      <c r="E696" s="42">
        <v>926</v>
      </c>
      <c r="F696" s="42">
        <v>2</v>
      </c>
      <c r="G696" s="42">
        <v>1</v>
      </c>
      <c r="H696" s="42">
        <v>3</v>
      </c>
      <c r="I696" s="42">
        <v>3</v>
      </c>
      <c r="J696" s="42">
        <v>2</v>
      </c>
      <c r="K696" s="42">
        <v>1</v>
      </c>
      <c r="L696" s="42">
        <v>19</v>
      </c>
      <c r="M696" s="42">
        <v>1</v>
      </c>
      <c r="N696" s="43">
        <v>4</v>
      </c>
      <c r="O696">
        <v>1</v>
      </c>
      <c r="P696">
        <v>1</v>
      </c>
      <c r="Q696">
        <f t="shared" si="20"/>
        <v>-0.23077168860352648</v>
      </c>
      <c r="R696" s="37">
        <f t="shared" si="21"/>
        <v>0.44256176073880044</v>
      </c>
    </row>
    <row r="697" spans="2:18" x14ac:dyDescent="0.3">
      <c r="B697" s="38">
        <v>41</v>
      </c>
      <c r="C697" s="39">
        <v>1085</v>
      </c>
      <c r="D697" s="39">
        <v>2</v>
      </c>
      <c r="E697" s="39">
        <v>927</v>
      </c>
      <c r="F697" s="39">
        <v>2</v>
      </c>
      <c r="G697" s="39">
        <v>1</v>
      </c>
      <c r="H697" s="39">
        <v>5</v>
      </c>
      <c r="I697" s="39">
        <v>4</v>
      </c>
      <c r="J697" s="39">
        <v>3</v>
      </c>
      <c r="K697" s="39">
        <v>1</v>
      </c>
      <c r="L697" s="39">
        <v>13</v>
      </c>
      <c r="M697" s="39">
        <v>3</v>
      </c>
      <c r="N697" s="40">
        <v>2</v>
      </c>
      <c r="O697">
        <v>1</v>
      </c>
      <c r="P697">
        <v>1</v>
      </c>
      <c r="Q697">
        <f t="shared" si="20"/>
        <v>-1.7875375710379884</v>
      </c>
      <c r="R697" s="37">
        <f t="shared" si="21"/>
        <v>0.14337488988313785</v>
      </c>
    </row>
    <row r="698" spans="2:18" x14ac:dyDescent="0.3">
      <c r="B698" s="41">
        <v>28</v>
      </c>
      <c r="C698" s="42">
        <v>995</v>
      </c>
      <c r="D698" s="42">
        <v>9</v>
      </c>
      <c r="E698" s="42">
        <v>930</v>
      </c>
      <c r="F698" s="42">
        <v>3</v>
      </c>
      <c r="G698" s="42">
        <v>1</v>
      </c>
      <c r="H698" s="42">
        <v>4</v>
      </c>
      <c r="I698" s="42">
        <v>3</v>
      </c>
      <c r="J698" s="42">
        <v>3</v>
      </c>
      <c r="K698" s="42">
        <v>0</v>
      </c>
      <c r="L698" s="42">
        <v>18</v>
      </c>
      <c r="M698" s="42">
        <v>2</v>
      </c>
      <c r="N698" s="43">
        <v>3</v>
      </c>
      <c r="O698">
        <v>0</v>
      </c>
      <c r="P698">
        <v>1</v>
      </c>
      <c r="Q698">
        <f t="shared" si="20"/>
        <v>-2.813345602319774</v>
      </c>
      <c r="R698" s="37">
        <f t="shared" si="21"/>
        <v>5.660725078249796E-2</v>
      </c>
    </row>
    <row r="699" spans="2:18" x14ac:dyDescent="0.3">
      <c r="B699" s="38">
        <v>39</v>
      </c>
      <c r="C699" s="39">
        <v>1122</v>
      </c>
      <c r="D699" s="39">
        <v>6</v>
      </c>
      <c r="E699" s="39">
        <v>932</v>
      </c>
      <c r="F699" s="39">
        <v>4</v>
      </c>
      <c r="G699" s="39">
        <v>2</v>
      </c>
      <c r="H699" s="39">
        <v>5</v>
      </c>
      <c r="I699" s="39">
        <v>1</v>
      </c>
      <c r="J699" s="39">
        <v>2</v>
      </c>
      <c r="K699" s="39">
        <v>1</v>
      </c>
      <c r="L699" s="39">
        <v>21</v>
      </c>
      <c r="M699" s="39">
        <v>4</v>
      </c>
      <c r="N699" s="40">
        <v>1</v>
      </c>
      <c r="O699">
        <v>1</v>
      </c>
      <c r="P699">
        <v>1</v>
      </c>
      <c r="Q699">
        <f t="shared" si="20"/>
        <v>-6.6850089743944796E-2</v>
      </c>
      <c r="R699" s="37">
        <f t="shared" si="21"/>
        <v>0.48329369871451017</v>
      </c>
    </row>
    <row r="700" spans="2:18" x14ac:dyDescent="0.3">
      <c r="B700" s="41">
        <v>27</v>
      </c>
      <c r="C700" s="42">
        <v>618</v>
      </c>
      <c r="D700" s="42">
        <v>4</v>
      </c>
      <c r="E700" s="42">
        <v>933</v>
      </c>
      <c r="F700" s="42">
        <v>2</v>
      </c>
      <c r="G700" s="42">
        <v>1</v>
      </c>
      <c r="H700" s="42">
        <v>4</v>
      </c>
      <c r="I700" s="42">
        <v>3</v>
      </c>
      <c r="J700" s="42">
        <v>1</v>
      </c>
      <c r="K700" s="42">
        <v>0</v>
      </c>
      <c r="L700" s="42">
        <v>19</v>
      </c>
      <c r="M700" s="42">
        <v>3</v>
      </c>
      <c r="N700" s="43">
        <v>3</v>
      </c>
      <c r="O700">
        <v>0</v>
      </c>
      <c r="P700">
        <v>1</v>
      </c>
      <c r="Q700">
        <f t="shared" si="20"/>
        <v>-1.3676296743257939</v>
      </c>
      <c r="R700" s="37">
        <f t="shared" si="21"/>
        <v>0.20300307815954655</v>
      </c>
    </row>
    <row r="701" spans="2:18" x14ac:dyDescent="0.3">
      <c r="B701" s="38">
        <v>34</v>
      </c>
      <c r="C701" s="39">
        <v>546</v>
      </c>
      <c r="D701" s="39">
        <v>10</v>
      </c>
      <c r="E701" s="39">
        <v>934</v>
      </c>
      <c r="F701" s="39">
        <v>2</v>
      </c>
      <c r="G701" s="39">
        <v>2</v>
      </c>
      <c r="H701" s="39">
        <v>5</v>
      </c>
      <c r="I701" s="39">
        <v>2</v>
      </c>
      <c r="J701" s="39">
        <v>3</v>
      </c>
      <c r="K701" s="39">
        <v>0</v>
      </c>
      <c r="L701" s="39">
        <v>14</v>
      </c>
      <c r="M701" s="39">
        <v>2</v>
      </c>
      <c r="N701" s="40">
        <v>3</v>
      </c>
      <c r="O701">
        <v>0</v>
      </c>
      <c r="P701">
        <v>1</v>
      </c>
      <c r="Q701">
        <f t="shared" si="20"/>
        <v>-1.9567416097510111</v>
      </c>
      <c r="R701" s="37">
        <f t="shared" si="21"/>
        <v>0.12382011298423945</v>
      </c>
    </row>
    <row r="702" spans="2:18" x14ac:dyDescent="0.3">
      <c r="B702" s="41">
        <v>42</v>
      </c>
      <c r="C702" s="42">
        <v>787.54826254826253</v>
      </c>
      <c r="D702" s="42">
        <v>14</v>
      </c>
      <c r="E702" s="42">
        <v>936</v>
      </c>
      <c r="F702" s="42">
        <v>3</v>
      </c>
      <c r="G702" s="42">
        <v>1</v>
      </c>
      <c r="H702" s="42">
        <v>8</v>
      </c>
      <c r="I702" s="42">
        <v>3</v>
      </c>
      <c r="J702" s="42">
        <v>1</v>
      </c>
      <c r="K702" s="42">
        <v>0</v>
      </c>
      <c r="L702" s="42">
        <v>17</v>
      </c>
      <c r="M702" s="42">
        <v>1</v>
      </c>
      <c r="N702" s="43">
        <v>3</v>
      </c>
      <c r="O702">
        <v>0</v>
      </c>
      <c r="P702">
        <v>1</v>
      </c>
      <c r="Q702">
        <f t="shared" si="20"/>
        <v>-1.3791956449762357</v>
      </c>
      <c r="R702" s="37">
        <f t="shared" si="21"/>
        <v>0.20113821376018984</v>
      </c>
    </row>
    <row r="703" spans="2:18" x14ac:dyDescent="0.3">
      <c r="B703" s="38">
        <v>33</v>
      </c>
      <c r="C703" s="39">
        <v>1198</v>
      </c>
      <c r="D703" s="39">
        <v>1</v>
      </c>
      <c r="E703" s="39">
        <v>939</v>
      </c>
      <c r="F703" s="39">
        <v>3</v>
      </c>
      <c r="G703" s="39">
        <v>2</v>
      </c>
      <c r="H703" s="39">
        <v>4</v>
      </c>
      <c r="I703" s="39">
        <v>1</v>
      </c>
      <c r="J703" s="39">
        <v>1</v>
      </c>
      <c r="K703" s="39">
        <v>1</v>
      </c>
      <c r="L703" s="39">
        <v>11</v>
      </c>
      <c r="M703" s="39">
        <v>2</v>
      </c>
      <c r="N703" s="40">
        <v>3</v>
      </c>
      <c r="O703">
        <v>0</v>
      </c>
      <c r="P703">
        <v>1</v>
      </c>
      <c r="Q703">
        <f t="shared" si="20"/>
        <v>0.74709912366534903</v>
      </c>
      <c r="R703" s="37">
        <f t="shared" si="21"/>
        <v>0.67854628447452747</v>
      </c>
    </row>
    <row r="704" spans="2:18" x14ac:dyDescent="0.3">
      <c r="B704" s="41">
        <v>58</v>
      </c>
      <c r="C704" s="42">
        <v>1272</v>
      </c>
      <c r="D704" s="42">
        <v>5</v>
      </c>
      <c r="E704" s="42">
        <v>940</v>
      </c>
      <c r="F704" s="42">
        <v>3</v>
      </c>
      <c r="G704" s="42">
        <v>1</v>
      </c>
      <c r="H704" s="42">
        <v>7</v>
      </c>
      <c r="I704" s="42">
        <v>2</v>
      </c>
      <c r="J704" s="42">
        <v>3</v>
      </c>
      <c r="K704" s="42">
        <v>1</v>
      </c>
      <c r="L704" s="42">
        <v>13</v>
      </c>
      <c r="M704" s="42">
        <v>4</v>
      </c>
      <c r="N704" s="43">
        <v>3</v>
      </c>
      <c r="O704">
        <v>0</v>
      </c>
      <c r="P704">
        <v>1</v>
      </c>
      <c r="Q704">
        <f t="shared" si="20"/>
        <v>-2.4559400342899855</v>
      </c>
      <c r="R704" s="37">
        <f t="shared" si="21"/>
        <v>7.900524968480338E-2</v>
      </c>
    </row>
    <row r="705" spans="2:18" x14ac:dyDescent="0.3">
      <c r="B705" s="38">
        <v>31</v>
      </c>
      <c r="C705" s="39">
        <v>154</v>
      </c>
      <c r="D705" s="39">
        <v>7</v>
      </c>
      <c r="E705" s="39">
        <v>941</v>
      </c>
      <c r="F705" s="39">
        <v>2</v>
      </c>
      <c r="G705" s="39">
        <v>2</v>
      </c>
      <c r="H705" s="39">
        <v>9</v>
      </c>
      <c r="I705" s="39">
        <v>3</v>
      </c>
      <c r="J705" s="39">
        <v>2</v>
      </c>
      <c r="K705" s="39">
        <v>0</v>
      </c>
      <c r="L705" s="39">
        <v>15</v>
      </c>
      <c r="M705" s="39">
        <v>2</v>
      </c>
      <c r="N705" s="40">
        <v>4</v>
      </c>
      <c r="O705">
        <v>0</v>
      </c>
      <c r="P705">
        <v>1</v>
      </c>
      <c r="Q705">
        <f t="shared" si="20"/>
        <v>-1.3681420861707836</v>
      </c>
      <c r="R705" s="37">
        <f t="shared" si="21"/>
        <v>0.202920186214534</v>
      </c>
    </row>
    <row r="706" spans="2:18" x14ac:dyDescent="0.3">
      <c r="B706" s="41">
        <v>35</v>
      </c>
      <c r="C706" s="42">
        <v>1137</v>
      </c>
      <c r="D706" s="42">
        <v>21</v>
      </c>
      <c r="E706" s="42">
        <v>942</v>
      </c>
      <c r="F706" s="42">
        <v>4</v>
      </c>
      <c r="G706" s="42">
        <v>1</v>
      </c>
      <c r="H706" s="42">
        <v>7</v>
      </c>
      <c r="I706" s="42">
        <v>4</v>
      </c>
      <c r="J706" s="42">
        <v>2</v>
      </c>
      <c r="K706" s="42">
        <v>1</v>
      </c>
      <c r="L706" s="42">
        <v>25</v>
      </c>
      <c r="M706" s="42">
        <v>4</v>
      </c>
      <c r="N706" s="43">
        <v>1</v>
      </c>
      <c r="O706">
        <v>0</v>
      </c>
      <c r="P706">
        <v>1</v>
      </c>
      <c r="Q706">
        <f t="shared" si="20"/>
        <v>-0.54366339204349545</v>
      </c>
      <c r="R706" s="37">
        <f t="shared" si="21"/>
        <v>0.36733579617098744</v>
      </c>
    </row>
    <row r="707" spans="2:18" x14ac:dyDescent="0.3">
      <c r="B707" s="38">
        <v>49</v>
      </c>
      <c r="C707" s="39">
        <v>527</v>
      </c>
      <c r="D707" s="39">
        <v>8</v>
      </c>
      <c r="E707" s="39">
        <v>944</v>
      </c>
      <c r="F707" s="39">
        <v>1</v>
      </c>
      <c r="G707" s="39">
        <v>1</v>
      </c>
      <c r="H707" s="39">
        <v>5</v>
      </c>
      <c r="I707" s="39">
        <v>2</v>
      </c>
      <c r="J707" s="39">
        <v>2</v>
      </c>
      <c r="K707" s="39">
        <v>0</v>
      </c>
      <c r="L707" s="39">
        <v>11</v>
      </c>
      <c r="M707" s="39">
        <v>3</v>
      </c>
      <c r="N707" s="40">
        <v>2</v>
      </c>
      <c r="O707">
        <v>0</v>
      </c>
      <c r="P707">
        <v>1</v>
      </c>
      <c r="Q707">
        <f t="shared" si="20"/>
        <v>-1.9707322917128383</v>
      </c>
      <c r="R707" s="37">
        <f t="shared" si="21"/>
        <v>0.12231025322945557</v>
      </c>
    </row>
    <row r="708" spans="2:18" x14ac:dyDescent="0.3">
      <c r="B708" s="41">
        <v>48</v>
      </c>
      <c r="C708" s="42">
        <v>1469</v>
      </c>
      <c r="D708" s="42">
        <v>20</v>
      </c>
      <c r="E708" s="42">
        <v>945</v>
      </c>
      <c r="F708" s="42">
        <v>4</v>
      </c>
      <c r="G708" s="42">
        <v>2</v>
      </c>
      <c r="H708" s="42">
        <v>4</v>
      </c>
      <c r="I708" s="42">
        <v>3</v>
      </c>
      <c r="J708" s="42">
        <v>2</v>
      </c>
      <c r="K708" s="42">
        <v>0</v>
      </c>
      <c r="L708" s="42">
        <v>17</v>
      </c>
      <c r="M708" s="42">
        <v>1</v>
      </c>
      <c r="N708" s="43">
        <v>2</v>
      </c>
      <c r="O708">
        <v>0</v>
      </c>
      <c r="P708">
        <v>1</v>
      </c>
      <c r="Q708">
        <f t="shared" si="20"/>
        <v>-2.4041885616179335</v>
      </c>
      <c r="R708" s="37">
        <f t="shared" si="21"/>
        <v>8.2853854865647045E-2</v>
      </c>
    </row>
    <row r="709" spans="2:18" x14ac:dyDescent="0.3">
      <c r="B709" s="38">
        <v>31</v>
      </c>
      <c r="C709" s="39">
        <v>1188</v>
      </c>
      <c r="D709" s="39">
        <v>20</v>
      </c>
      <c r="E709" s="39">
        <v>947</v>
      </c>
      <c r="F709" s="39">
        <v>4</v>
      </c>
      <c r="G709" s="39">
        <v>1</v>
      </c>
      <c r="H709" s="39">
        <v>8</v>
      </c>
      <c r="I709" s="39">
        <v>3</v>
      </c>
      <c r="J709" s="39">
        <v>2</v>
      </c>
      <c r="K709" s="39">
        <v>0</v>
      </c>
      <c r="L709" s="39">
        <v>13</v>
      </c>
      <c r="M709" s="39">
        <v>4</v>
      </c>
      <c r="N709" s="40">
        <v>2</v>
      </c>
      <c r="O709">
        <v>0</v>
      </c>
      <c r="P709">
        <v>1</v>
      </c>
      <c r="Q709">
        <f t="shared" si="20"/>
        <v>-1.859703903640161</v>
      </c>
      <c r="R709" s="37">
        <f t="shared" si="21"/>
        <v>0.13473756812604082</v>
      </c>
    </row>
    <row r="710" spans="2:18" x14ac:dyDescent="0.3">
      <c r="B710" s="41">
        <v>36</v>
      </c>
      <c r="C710" s="42">
        <v>188</v>
      </c>
      <c r="D710" s="42">
        <v>7</v>
      </c>
      <c r="E710" s="42">
        <v>949</v>
      </c>
      <c r="F710" s="42">
        <v>2</v>
      </c>
      <c r="G710" s="42">
        <v>2</v>
      </c>
      <c r="H710" s="42">
        <v>4</v>
      </c>
      <c r="I710" s="42">
        <v>4</v>
      </c>
      <c r="J710" s="42">
        <v>1</v>
      </c>
      <c r="K710" s="42">
        <v>0</v>
      </c>
      <c r="L710" s="42">
        <v>18</v>
      </c>
      <c r="M710" s="42">
        <v>3</v>
      </c>
      <c r="N710" s="43">
        <v>3</v>
      </c>
      <c r="O710">
        <v>0</v>
      </c>
      <c r="P710">
        <v>1</v>
      </c>
      <c r="Q710">
        <f t="shared" si="20"/>
        <v>-1.7735127304120675</v>
      </c>
      <c r="R710" s="37">
        <f t="shared" si="21"/>
        <v>0.14510603031825459</v>
      </c>
    </row>
    <row r="711" spans="2:18" x14ac:dyDescent="0.3">
      <c r="B711" s="38">
        <v>38</v>
      </c>
      <c r="C711" s="39">
        <v>1333</v>
      </c>
      <c r="D711" s="39">
        <v>1</v>
      </c>
      <c r="E711" s="39">
        <v>950</v>
      </c>
      <c r="F711" s="39">
        <v>4</v>
      </c>
      <c r="G711" s="39">
        <v>1</v>
      </c>
      <c r="H711" s="39">
        <v>1</v>
      </c>
      <c r="I711" s="39">
        <v>1</v>
      </c>
      <c r="J711" s="39">
        <v>2</v>
      </c>
      <c r="K711" s="39">
        <v>0</v>
      </c>
      <c r="L711" s="39">
        <v>13</v>
      </c>
      <c r="M711" s="39">
        <v>2</v>
      </c>
      <c r="N711" s="40">
        <v>3</v>
      </c>
      <c r="O711">
        <v>0</v>
      </c>
      <c r="P711">
        <v>1</v>
      </c>
      <c r="Q711">
        <f t="shared" si="20"/>
        <v>-2.9004548195035738</v>
      </c>
      <c r="R711" s="37">
        <f t="shared" si="21"/>
        <v>5.2131084306206832E-2</v>
      </c>
    </row>
    <row r="712" spans="2:18" x14ac:dyDescent="0.3">
      <c r="B712" s="41">
        <v>32</v>
      </c>
      <c r="C712" s="42">
        <v>1184</v>
      </c>
      <c r="D712" s="42">
        <v>1</v>
      </c>
      <c r="E712" s="42">
        <v>951</v>
      </c>
      <c r="F712" s="42">
        <v>3</v>
      </c>
      <c r="G712" s="42">
        <v>1</v>
      </c>
      <c r="H712" s="42">
        <v>5</v>
      </c>
      <c r="I712" s="42">
        <v>2</v>
      </c>
      <c r="J712" s="42">
        <v>2</v>
      </c>
      <c r="K712" s="42">
        <v>0</v>
      </c>
      <c r="L712" s="42">
        <v>20</v>
      </c>
      <c r="M712" s="42">
        <v>3</v>
      </c>
      <c r="N712" s="43">
        <v>3</v>
      </c>
      <c r="O712">
        <v>0</v>
      </c>
      <c r="P712">
        <v>1</v>
      </c>
      <c r="Q712">
        <f t="shared" si="20"/>
        <v>-2.2751001139421114</v>
      </c>
      <c r="R712" s="37">
        <f t="shared" si="21"/>
        <v>9.3206261221549513E-2</v>
      </c>
    </row>
    <row r="713" spans="2:18" x14ac:dyDescent="0.3">
      <c r="B713" s="38">
        <v>25</v>
      </c>
      <c r="C713" s="39">
        <v>867</v>
      </c>
      <c r="D713" s="39">
        <v>19</v>
      </c>
      <c r="E713" s="39">
        <v>952</v>
      </c>
      <c r="F713" s="39">
        <v>3</v>
      </c>
      <c r="G713" s="39">
        <v>2</v>
      </c>
      <c r="H713" s="39">
        <v>9</v>
      </c>
      <c r="I713" s="39">
        <v>2</v>
      </c>
      <c r="J713" s="39">
        <v>2</v>
      </c>
      <c r="K713" s="39">
        <v>1</v>
      </c>
      <c r="L713" s="39">
        <v>18</v>
      </c>
      <c r="M713" s="39">
        <v>3</v>
      </c>
      <c r="N713" s="40">
        <v>3</v>
      </c>
      <c r="O713">
        <v>1</v>
      </c>
      <c r="P713">
        <v>1</v>
      </c>
      <c r="Q713">
        <f t="shared" si="20"/>
        <v>1.1062491969423058</v>
      </c>
      <c r="R713" s="37">
        <f t="shared" si="21"/>
        <v>0.75142918471715081</v>
      </c>
    </row>
    <row r="714" spans="2:18" x14ac:dyDescent="0.3">
      <c r="B714" s="41">
        <v>40</v>
      </c>
      <c r="C714" s="42">
        <v>658</v>
      </c>
      <c r="D714" s="42">
        <v>10</v>
      </c>
      <c r="E714" s="42">
        <v>954</v>
      </c>
      <c r="F714" s="42">
        <v>1</v>
      </c>
      <c r="G714" s="42">
        <v>2</v>
      </c>
      <c r="H714" s="42">
        <v>8</v>
      </c>
      <c r="I714" s="42">
        <v>2</v>
      </c>
      <c r="J714" s="42">
        <v>3</v>
      </c>
      <c r="K714" s="42">
        <v>0</v>
      </c>
      <c r="L714" s="42">
        <v>12</v>
      </c>
      <c r="M714" s="42">
        <v>2</v>
      </c>
      <c r="N714" s="43">
        <v>2</v>
      </c>
      <c r="O714">
        <v>0</v>
      </c>
      <c r="P714">
        <v>1</v>
      </c>
      <c r="Q714">
        <f t="shared" si="20"/>
        <v>-1.2660045543462011</v>
      </c>
      <c r="R714" s="37">
        <f t="shared" si="21"/>
        <v>0.21994197363294823</v>
      </c>
    </row>
    <row r="715" spans="2:18" x14ac:dyDescent="0.3">
      <c r="B715" s="38">
        <v>26</v>
      </c>
      <c r="C715" s="39">
        <v>787.54826254826253</v>
      </c>
      <c r="D715" s="39">
        <v>1</v>
      </c>
      <c r="E715" s="39">
        <v>956</v>
      </c>
      <c r="F715" s="39">
        <v>3</v>
      </c>
      <c r="G715" s="39">
        <v>2</v>
      </c>
      <c r="H715" s="39">
        <v>8</v>
      </c>
      <c r="I715" s="39">
        <v>1</v>
      </c>
      <c r="J715" s="39">
        <v>1</v>
      </c>
      <c r="K715" s="39">
        <v>0</v>
      </c>
      <c r="L715" s="39">
        <v>14.945945945945946</v>
      </c>
      <c r="M715" s="39">
        <v>2</v>
      </c>
      <c r="N715" s="40">
        <v>3</v>
      </c>
      <c r="O715">
        <v>0</v>
      </c>
      <c r="P715">
        <v>1</v>
      </c>
      <c r="Q715">
        <f t="shared" si="20"/>
        <v>-7.1610792003479862E-2</v>
      </c>
      <c r="R715" s="37">
        <f t="shared" si="21"/>
        <v>0.48210494865492193</v>
      </c>
    </row>
    <row r="716" spans="2:18" x14ac:dyDescent="0.3">
      <c r="B716" s="41">
        <v>41</v>
      </c>
      <c r="C716" s="42">
        <v>776.33181818181822</v>
      </c>
      <c r="D716" s="42">
        <v>6</v>
      </c>
      <c r="E716" s="42">
        <v>957</v>
      </c>
      <c r="F716" s="42">
        <v>4</v>
      </c>
      <c r="G716" s="42">
        <v>2</v>
      </c>
      <c r="H716" s="42">
        <v>5</v>
      </c>
      <c r="I716" s="42">
        <v>1</v>
      </c>
      <c r="J716" s="42">
        <v>1</v>
      </c>
      <c r="K716" s="42">
        <v>1</v>
      </c>
      <c r="L716" s="42">
        <v>15.173076923076923</v>
      </c>
      <c r="M716" s="42">
        <v>3</v>
      </c>
      <c r="N716" s="43">
        <v>3</v>
      </c>
      <c r="O716">
        <v>0</v>
      </c>
      <c r="P716">
        <v>1</v>
      </c>
      <c r="Q716">
        <f t="shared" si="20"/>
        <v>8.563888188792701E-2</v>
      </c>
      <c r="R716" s="37">
        <f t="shared" si="21"/>
        <v>0.52139664512161166</v>
      </c>
    </row>
    <row r="717" spans="2:18" x14ac:dyDescent="0.3">
      <c r="B717" s="38">
        <v>36</v>
      </c>
      <c r="C717" s="39">
        <v>938</v>
      </c>
      <c r="D717" s="39">
        <v>2</v>
      </c>
      <c r="E717" s="39">
        <v>958</v>
      </c>
      <c r="F717" s="39">
        <v>3</v>
      </c>
      <c r="G717" s="39">
        <v>2</v>
      </c>
      <c r="H717" s="39">
        <v>5</v>
      </c>
      <c r="I717" s="39">
        <v>3</v>
      </c>
      <c r="J717" s="39">
        <v>1</v>
      </c>
      <c r="K717" s="39">
        <v>0</v>
      </c>
      <c r="L717" s="39">
        <v>15.173076923076923</v>
      </c>
      <c r="M717" s="39">
        <v>3</v>
      </c>
      <c r="N717" s="40">
        <v>3</v>
      </c>
      <c r="O717">
        <v>0</v>
      </c>
      <c r="P717">
        <v>1</v>
      </c>
      <c r="Q717">
        <f t="shared" si="20"/>
        <v>-1.7959752542356466</v>
      </c>
      <c r="R717" s="37">
        <f t="shared" si="21"/>
        <v>0.14234170111660491</v>
      </c>
    </row>
    <row r="718" spans="2:18" x14ac:dyDescent="0.3">
      <c r="B718" s="41">
        <v>19</v>
      </c>
      <c r="C718" s="42">
        <v>419</v>
      </c>
      <c r="D718" s="42">
        <v>21</v>
      </c>
      <c r="E718" s="42">
        <v>959</v>
      </c>
      <c r="F718" s="42">
        <v>4</v>
      </c>
      <c r="G718" s="42">
        <v>2</v>
      </c>
      <c r="H718" s="42">
        <v>9</v>
      </c>
      <c r="I718" s="42">
        <v>2</v>
      </c>
      <c r="J718" s="42">
        <v>1</v>
      </c>
      <c r="K718" s="42">
        <v>1</v>
      </c>
      <c r="L718" s="42">
        <v>15.492537313432836</v>
      </c>
      <c r="M718" s="42">
        <v>2</v>
      </c>
      <c r="N718" s="43">
        <v>4</v>
      </c>
      <c r="O718">
        <v>1</v>
      </c>
      <c r="P718">
        <v>1</v>
      </c>
      <c r="Q718">
        <f t="shared" si="20"/>
        <v>1.6892323532612004</v>
      </c>
      <c r="R718" s="37">
        <f t="shared" si="21"/>
        <v>0.84412318018444632</v>
      </c>
    </row>
    <row r="719" spans="2:18" x14ac:dyDescent="0.3">
      <c r="B719" s="38">
        <v>20</v>
      </c>
      <c r="C719" s="39">
        <v>129</v>
      </c>
      <c r="D719" s="39">
        <v>4</v>
      </c>
      <c r="E719" s="39">
        <v>960</v>
      </c>
      <c r="F719" s="39">
        <v>1</v>
      </c>
      <c r="G719" s="39">
        <v>2</v>
      </c>
      <c r="H719" s="39">
        <v>5</v>
      </c>
      <c r="I719" s="39">
        <v>1</v>
      </c>
      <c r="J719" s="39">
        <v>1</v>
      </c>
      <c r="K719" s="39">
        <v>0</v>
      </c>
      <c r="L719" s="39">
        <v>15.173076923076923</v>
      </c>
      <c r="M719" s="39">
        <v>2</v>
      </c>
      <c r="N719" s="40">
        <v>3</v>
      </c>
      <c r="O719">
        <v>1</v>
      </c>
      <c r="P719">
        <v>1</v>
      </c>
      <c r="Q719">
        <f t="shared" si="20"/>
        <v>0.65732404695862057</v>
      </c>
      <c r="R719" s="37">
        <f t="shared" si="21"/>
        <v>0.65865901678996308</v>
      </c>
    </row>
    <row r="720" spans="2:18" x14ac:dyDescent="0.3">
      <c r="B720" s="41">
        <v>31</v>
      </c>
      <c r="C720" s="42">
        <v>616</v>
      </c>
      <c r="D720" s="42">
        <v>12</v>
      </c>
      <c r="E720" s="42">
        <v>961</v>
      </c>
      <c r="F720" s="42">
        <v>4</v>
      </c>
      <c r="G720" s="42">
        <v>1</v>
      </c>
      <c r="H720" s="42">
        <v>7</v>
      </c>
      <c r="I720" s="42">
        <v>4</v>
      </c>
      <c r="J720" s="42">
        <v>2</v>
      </c>
      <c r="K720" s="42">
        <v>1</v>
      </c>
      <c r="L720" s="42">
        <v>15.69811320754717</v>
      </c>
      <c r="M720" s="42">
        <v>3</v>
      </c>
      <c r="N720" s="43">
        <v>1</v>
      </c>
      <c r="O720">
        <v>0</v>
      </c>
      <c r="P720">
        <v>1</v>
      </c>
      <c r="Q720">
        <f t="shared" si="20"/>
        <v>-0.4339224204529466</v>
      </c>
      <c r="R720" s="37">
        <f t="shared" si="21"/>
        <v>0.39319008378873194</v>
      </c>
    </row>
    <row r="721" spans="2:18" x14ac:dyDescent="0.3">
      <c r="B721" s="38">
        <v>40</v>
      </c>
      <c r="C721" s="39">
        <v>1469</v>
      </c>
      <c r="D721" s="39">
        <v>9</v>
      </c>
      <c r="E721" s="39">
        <v>964</v>
      </c>
      <c r="F721" s="39">
        <v>4</v>
      </c>
      <c r="G721" s="39">
        <v>2</v>
      </c>
      <c r="H721" s="39">
        <v>4</v>
      </c>
      <c r="I721" s="39">
        <v>2</v>
      </c>
      <c r="J721" s="39">
        <v>3</v>
      </c>
      <c r="K721" s="39">
        <v>1</v>
      </c>
      <c r="L721" s="39">
        <v>14</v>
      </c>
      <c r="M721" s="39">
        <v>4</v>
      </c>
      <c r="N721" s="40">
        <v>3</v>
      </c>
      <c r="O721">
        <v>0</v>
      </c>
      <c r="P721">
        <v>1</v>
      </c>
      <c r="Q721">
        <f t="shared" si="20"/>
        <v>-1.7772403980523035</v>
      </c>
      <c r="R721" s="37">
        <f t="shared" si="21"/>
        <v>0.14464422361116294</v>
      </c>
    </row>
    <row r="722" spans="2:18" x14ac:dyDescent="0.3">
      <c r="B722" s="41">
        <v>32</v>
      </c>
      <c r="C722" s="42">
        <v>498</v>
      </c>
      <c r="D722" s="42">
        <v>3</v>
      </c>
      <c r="E722" s="42">
        <v>966</v>
      </c>
      <c r="F722" s="42">
        <v>3</v>
      </c>
      <c r="G722" s="42">
        <v>1</v>
      </c>
      <c r="H722" s="42">
        <v>3</v>
      </c>
      <c r="I722" s="42">
        <v>1</v>
      </c>
      <c r="J722" s="42">
        <v>2</v>
      </c>
      <c r="K722" s="42">
        <v>0</v>
      </c>
      <c r="L722" s="42">
        <v>12</v>
      </c>
      <c r="M722" s="42">
        <v>3</v>
      </c>
      <c r="N722" s="43">
        <v>4</v>
      </c>
      <c r="O722">
        <v>0</v>
      </c>
      <c r="P722">
        <v>1</v>
      </c>
      <c r="Q722">
        <f t="shared" si="20"/>
        <v>-2.4050710766693562</v>
      </c>
      <c r="R722" s="37">
        <f t="shared" si="21"/>
        <v>8.2786818029942338E-2</v>
      </c>
    </row>
    <row r="723" spans="2:18" x14ac:dyDescent="0.3">
      <c r="B723" s="38">
        <v>36</v>
      </c>
      <c r="C723" s="39">
        <v>530</v>
      </c>
      <c r="D723" s="39">
        <v>3</v>
      </c>
      <c r="E723" s="39">
        <v>967</v>
      </c>
      <c r="F723" s="39">
        <v>3</v>
      </c>
      <c r="G723" s="39">
        <v>2</v>
      </c>
      <c r="H723" s="39">
        <v>8</v>
      </c>
      <c r="I723" s="39">
        <v>4</v>
      </c>
      <c r="J723" s="39">
        <v>2</v>
      </c>
      <c r="K723" s="39">
        <v>1</v>
      </c>
      <c r="L723" s="39">
        <v>11</v>
      </c>
      <c r="M723" s="39">
        <v>1</v>
      </c>
      <c r="N723" s="40">
        <v>3</v>
      </c>
      <c r="O723">
        <v>1</v>
      </c>
      <c r="P723">
        <v>1</v>
      </c>
      <c r="Q723">
        <f t="shared" si="20"/>
        <v>-0.42961789135860551</v>
      </c>
      <c r="R723" s="37">
        <f t="shared" si="21"/>
        <v>0.39421757927387835</v>
      </c>
    </row>
    <row r="724" spans="2:18" x14ac:dyDescent="0.3">
      <c r="B724" s="41">
        <v>33</v>
      </c>
      <c r="C724" s="42">
        <v>1069</v>
      </c>
      <c r="D724" s="42">
        <v>1</v>
      </c>
      <c r="E724" s="42">
        <v>969</v>
      </c>
      <c r="F724" s="42">
        <v>2</v>
      </c>
      <c r="G724" s="42">
        <v>1</v>
      </c>
      <c r="H724" s="42">
        <v>7</v>
      </c>
      <c r="I724" s="42">
        <v>4</v>
      </c>
      <c r="J724" s="42">
        <v>1</v>
      </c>
      <c r="K724" s="42">
        <v>0</v>
      </c>
      <c r="L724" s="42">
        <v>14</v>
      </c>
      <c r="M724" s="42">
        <v>1</v>
      </c>
      <c r="N724" s="43">
        <v>3</v>
      </c>
      <c r="O724">
        <v>0</v>
      </c>
      <c r="P724">
        <v>1</v>
      </c>
      <c r="Q724">
        <f t="shared" si="20"/>
        <v>-1.4210297350521537</v>
      </c>
      <c r="R724" s="37">
        <f t="shared" si="21"/>
        <v>0.19450020437676901</v>
      </c>
    </row>
    <row r="725" spans="2:18" x14ac:dyDescent="0.3">
      <c r="B725" s="38">
        <v>37</v>
      </c>
      <c r="C725" s="39">
        <v>625</v>
      </c>
      <c r="D725" s="39">
        <v>1</v>
      </c>
      <c r="E725" s="39">
        <v>970</v>
      </c>
      <c r="F725" s="39">
        <v>1</v>
      </c>
      <c r="G725" s="39">
        <v>2</v>
      </c>
      <c r="H725" s="39">
        <v>8</v>
      </c>
      <c r="I725" s="39">
        <v>3</v>
      </c>
      <c r="J725" s="39">
        <v>2</v>
      </c>
      <c r="K725" s="39">
        <v>0</v>
      </c>
      <c r="L725" s="39">
        <v>11</v>
      </c>
      <c r="M725" s="39">
        <v>3</v>
      </c>
      <c r="N725" s="40">
        <v>1</v>
      </c>
      <c r="O725">
        <v>1</v>
      </c>
      <c r="P725">
        <v>1</v>
      </c>
      <c r="Q725">
        <f t="shared" si="20"/>
        <v>-0.91471325874130427</v>
      </c>
      <c r="R725" s="37">
        <f t="shared" si="21"/>
        <v>0.28603632779979521</v>
      </c>
    </row>
    <row r="726" spans="2:18" x14ac:dyDescent="0.3">
      <c r="B726" s="41">
        <v>45</v>
      </c>
      <c r="C726" s="42">
        <v>805</v>
      </c>
      <c r="D726" s="42">
        <v>4</v>
      </c>
      <c r="E726" s="42">
        <v>972</v>
      </c>
      <c r="F726" s="42">
        <v>3</v>
      </c>
      <c r="G726" s="42">
        <v>2</v>
      </c>
      <c r="H726" s="42">
        <v>5</v>
      </c>
      <c r="I726" s="42">
        <v>2</v>
      </c>
      <c r="J726" s="42">
        <v>2</v>
      </c>
      <c r="K726" s="42">
        <v>0</v>
      </c>
      <c r="L726" s="42">
        <v>12</v>
      </c>
      <c r="M726" s="42">
        <v>2</v>
      </c>
      <c r="N726" s="43">
        <v>2</v>
      </c>
      <c r="O726">
        <v>0</v>
      </c>
      <c r="P726">
        <v>1</v>
      </c>
      <c r="Q726">
        <f t="shared" si="20"/>
        <v>-2.0757769773702699</v>
      </c>
      <c r="R726" s="37">
        <f t="shared" si="21"/>
        <v>0.11147355951122706</v>
      </c>
    </row>
    <row r="727" spans="2:18" x14ac:dyDescent="0.3">
      <c r="B727" s="38">
        <v>29</v>
      </c>
      <c r="C727" s="39">
        <v>803.12121212121212</v>
      </c>
      <c r="D727" s="39">
        <v>20</v>
      </c>
      <c r="E727" s="39">
        <v>974</v>
      </c>
      <c r="F727" s="39">
        <v>3</v>
      </c>
      <c r="G727" s="39">
        <v>1</v>
      </c>
      <c r="H727" s="39">
        <v>9</v>
      </c>
      <c r="I727" s="39">
        <v>4</v>
      </c>
      <c r="J727" s="39">
        <v>2</v>
      </c>
      <c r="K727" s="39">
        <v>0</v>
      </c>
      <c r="L727" s="39">
        <v>15</v>
      </c>
      <c r="M727" s="39">
        <v>2</v>
      </c>
      <c r="N727" s="40">
        <v>3</v>
      </c>
      <c r="O727">
        <v>0</v>
      </c>
      <c r="P727">
        <v>1</v>
      </c>
      <c r="Q727">
        <f t="shared" si="20"/>
        <v>-1.5997511608379633</v>
      </c>
      <c r="R727" s="37">
        <f t="shared" si="21"/>
        <v>0.16801639644438909</v>
      </c>
    </row>
    <row r="728" spans="2:18" x14ac:dyDescent="0.3">
      <c r="B728" s="41">
        <v>35</v>
      </c>
      <c r="C728" s="42">
        <v>1219</v>
      </c>
      <c r="D728" s="42">
        <v>18</v>
      </c>
      <c r="E728" s="42">
        <v>975</v>
      </c>
      <c r="F728" s="42">
        <v>3</v>
      </c>
      <c r="G728" s="42">
        <v>1</v>
      </c>
      <c r="H728" s="42">
        <v>8</v>
      </c>
      <c r="I728" s="42">
        <v>3</v>
      </c>
      <c r="J728" s="42">
        <v>2</v>
      </c>
      <c r="K728" s="42">
        <v>0</v>
      </c>
      <c r="L728" s="42">
        <v>16</v>
      </c>
      <c r="M728" s="42">
        <v>2</v>
      </c>
      <c r="N728" s="43">
        <v>3</v>
      </c>
      <c r="O728">
        <v>0</v>
      </c>
      <c r="P728">
        <v>1</v>
      </c>
      <c r="Q728">
        <f t="shared" si="20"/>
        <v>-1.744733371345506</v>
      </c>
      <c r="R728" s="37">
        <f t="shared" si="21"/>
        <v>0.1487127058734117</v>
      </c>
    </row>
    <row r="729" spans="2:18" x14ac:dyDescent="0.3">
      <c r="B729" s="38">
        <v>52</v>
      </c>
      <c r="C729" s="39">
        <v>1053</v>
      </c>
      <c r="D729" s="39">
        <v>1</v>
      </c>
      <c r="E729" s="39">
        <v>976</v>
      </c>
      <c r="F729" s="39">
        <v>4</v>
      </c>
      <c r="G729" s="39">
        <v>2</v>
      </c>
      <c r="H729" s="39">
        <v>6</v>
      </c>
      <c r="I729" s="39">
        <v>4</v>
      </c>
      <c r="J729" s="39">
        <v>2</v>
      </c>
      <c r="K729" s="39">
        <v>0</v>
      </c>
      <c r="L729" s="39">
        <v>15</v>
      </c>
      <c r="M729" s="39">
        <v>2</v>
      </c>
      <c r="N729" s="40">
        <v>2</v>
      </c>
      <c r="O729">
        <v>0</v>
      </c>
      <c r="P729">
        <v>1</v>
      </c>
      <c r="Q729">
        <f t="shared" si="20"/>
        <v>-3.4540642304782847</v>
      </c>
      <c r="R729" s="37">
        <f t="shared" si="21"/>
        <v>3.064788619047365E-2</v>
      </c>
    </row>
    <row r="730" spans="2:18" x14ac:dyDescent="0.3">
      <c r="B730" s="41">
        <v>58</v>
      </c>
      <c r="C730" s="42">
        <v>289</v>
      </c>
      <c r="D730" s="42">
        <v>2</v>
      </c>
      <c r="E730" s="42">
        <v>977</v>
      </c>
      <c r="F730" s="42">
        <v>4</v>
      </c>
      <c r="G730" s="42">
        <v>2</v>
      </c>
      <c r="H730" s="42">
        <v>4</v>
      </c>
      <c r="I730" s="42">
        <v>3</v>
      </c>
      <c r="J730" s="42">
        <v>1</v>
      </c>
      <c r="K730" s="42">
        <v>0</v>
      </c>
      <c r="L730" s="42">
        <v>24</v>
      </c>
      <c r="M730" s="42">
        <v>1</v>
      </c>
      <c r="N730" s="43">
        <v>3</v>
      </c>
      <c r="O730">
        <v>1</v>
      </c>
      <c r="P730">
        <v>1</v>
      </c>
      <c r="Q730">
        <f t="shared" si="20"/>
        <v>-3.0769382845691351</v>
      </c>
      <c r="R730" s="37">
        <f t="shared" si="21"/>
        <v>4.4068615076192211E-2</v>
      </c>
    </row>
    <row r="731" spans="2:18" x14ac:dyDescent="0.3">
      <c r="B731" s="38">
        <v>53</v>
      </c>
      <c r="C731" s="39">
        <v>1376</v>
      </c>
      <c r="D731" s="39">
        <v>2</v>
      </c>
      <c r="E731" s="39">
        <v>981</v>
      </c>
      <c r="F731" s="39">
        <v>3</v>
      </c>
      <c r="G731" s="39">
        <v>2</v>
      </c>
      <c r="H731" s="39">
        <v>6</v>
      </c>
      <c r="I731" s="39">
        <v>3</v>
      </c>
      <c r="J731" s="39">
        <v>3</v>
      </c>
      <c r="K731" s="39">
        <v>0</v>
      </c>
      <c r="L731" s="39">
        <v>13</v>
      </c>
      <c r="M731" s="39">
        <v>3</v>
      </c>
      <c r="N731" s="40">
        <v>4</v>
      </c>
      <c r="O731">
        <v>0</v>
      </c>
      <c r="P731">
        <v>1</v>
      </c>
      <c r="Q731">
        <f t="shared" si="20"/>
        <v>-4.2270370806026634</v>
      </c>
      <c r="R731" s="37">
        <f t="shared" si="21"/>
        <v>1.4385605901314586E-2</v>
      </c>
    </row>
    <row r="732" spans="2:18" x14ac:dyDescent="0.3">
      <c r="B732" s="41">
        <v>30</v>
      </c>
      <c r="C732" s="42">
        <v>231</v>
      </c>
      <c r="D732" s="42">
        <v>8</v>
      </c>
      <c r="E732" s="42">
        <v>982</v>
      </c>
      <c r="F732" s="42">
        <v>3</v>
      </c>
      <c r="G732" s="42">
        <v>2</v>
      </c>
      <c r="H732" s="42">
        <v>8</v>
      </c>
      <c r="I732" s="42">
        <v>3</v>
      </c>
      <c r="J732" s="42">
        <v>3</v>
      </c>
      <c r="K732" s="42">
        <v>0</v>
      </c>
      <c r="L732" s="42">
        <v>11</v>
      </c>
      <c r="M732" s="42">
        <v>1</v>
      </c>
      <c r="N732" s="43">
        <v>4</v>
      </c>
      <c r="O732">
        <v>0</v>
      </c>
      <c r="P732">
        <v>1</v>
      </c>
      <c r="Q732">
        <f t="shared" si="20"/>
        <v>-2.2664690814769828</v>
      </c>
      <c r="R732" s="37">
        <f t="shared" si="21"/>
        <v>9.3938311917204378E-2</v>
      </c>
    </row>
    <row r="733" spans="2:18" x14ac:dyDescent="0.3">
      <c r="B733" s="38">
        <v>38</v>
      </c>
      <c r="C733" s="39">
        <v>152</v>
      </c>
      <c r="D733" s="39">
        <v>10</v>
      </c>
      <c r="E733" s="39">
        <v>983</v>
      </c>
      <c r="F733" s="39">
        <v>3</v>
      </c>
      <c r="G733" s="39">
        <v>1</v>
      </c>
      <c r="H733" s="39">
        <v>8</v>
      </c>
      <c r="I733" s="39">
        <v>4</v>
      </c>
      <c r="J733" s="39">
        <v>1</v>
      </c>
      <c r="K733" s="39">
        <v>1</v>
      </c>
      <c r="L733" s="39">
        <v>13</v>
      </c>
      <c r="M733" s="39">
        <v>2</v>
      </c>
      <c r="N733" s="40">
        <v>3</v>
      </c>
      <c r="O733">
        <v>0</v>
      </c>
      <c r="P733">
        <v>1</v>
      </c>
      <c r="Q733">
        <f t="shared" si="20"/>
        <v>-0.13694119308389974</v>
      </c>
      <c r="R733" s="37">
        <f t="shared" si="21"/>
        <v>0.46581810248898631</v>
      </c>
    </row>
    <row r="734" spans="2:18" x14ac:dyDescent="0.3">
      <c r="B734" s="41">
        <v>35</v>
      </c>
      <c r="C734" s="42">
        <v>882</v>
      </c>
      <c r="D734" s="42">
        <v>3</v>
      </c>
      <c r="E734" s="42">
        <v>984</v>
      </c>
      <c r="F734" s="42">
        <v>4</v>
      </c>
      <c r="G734" s="42">
        <v>2</v>
      </c>
      <c r="H734" s="42">
        <v>8</v>
      </c>
      <c r="I734" s="42">
        <v>4</v>
      </c>
      <c r="J734" s="42">
        <v>3</v>
      </c>
      <c r="K734" s="42">
        <v>0</v>
      </c>
      <c r="L734" s="42">
        <v>13</v>
      </c>
      <c r="M734" s="42">
        <v>2</v>
      </c>
      <c r="N734" s="43">
        <v>3</v>
      </c>
      <c r="O734">
        <v>0</v>
      </c>
      <c r="P734">
        <v>1</v>
      </c>
      <c r="Q734">
        <f t="shared" si="20"/>
        <v>-3.2422498262706987</v>
      </c>
      <c r="R734" s="37">
        <f t="shared" si="21"/>
        <v>3.7606379719687125E-2</v>
      </c>
    </row>
    <row r="735" spans="2:18" x14ac:dyDescent="0.3">
      <c r="B735" s="38">
        <v>39</v>
      </c>
      <c r="C735" s="39">
        <v>903</v>
      </c>
      <c r="D735" s="39">
        <v>2</v>
      </c>
      <c r="E735" s="39">
        <v>985</v>
      </c>
      <c r="F735" s="39">
        <v>1</v>
      </c>
      <c r="G735" s="39">
        <v>2</v>
      </c>
      <c r="H735" s="39">
        <v>8</v>
      </c>
      <c r="I735" s="39">
        <v>3</v>
      </c>
      <c r="J735" s="39">
        <v>1</v>
      </c>
      <c r="K735" s="39">
        <v>0</v>
      </c>
      <c r="L735" s="39">
        <v>18</v>
      </c>
      <c r="M735" s="39">
        <v>4</v>
      </c>
      <c r="N735" s="40">
        <v>3</v>
      </c>
      <c r="O735">
        <v>0</v>
      </c>
      <c r="P735">
        <v>1</v>
      </c>
      <c r="Q735">
        <f t="shared" ref="Q735:Q798" si="22">SUMPRODUCT($B$27:$P$27,B735:P735)</f>
        <v>-1.068599426074607</v>
      </c>
      <c r="R735" s="37">
        <f t="shared" ref="R735:R798" si="23">EXP(Q735)/(1+EXP(Q735))</f>
        <v>0.25566952583852109</v>
      </c>
    </row>
    <row r="736" spans="2:18" x14ac:dyDescent="0.3">
      <c r="B736" s="41">
        <v>40</v>
      </c>
      <c r="C736" s="42">
        <v>1479</v>
      </c>
      <c r="D736" s="42">
        <v>24</v>
      </c>
      <c r="E736" s="42">
        <v>986</v>
      </c>
      <c r="F736" s="42">
        <v>2</v>
      </c>
      <c r="G736" s="42">
        <v>1</v>
      </c>
      <c r="H736" s="42">
        <v>8</v>
      </c>
      <c r="I736" s="42">
        <v>2</v>
      </c>
      <c r="J736" s="42">
        <v>1</v>
      </c>
      <c r="K736" s="42">
        <v>1</v>
      </c>
      <c r="L736" s="42">
        <v>16</v>
      </c>
      <c r="M736" s="42">
        <v>4</v>
      </c>
      <c r="N736" s="43">
        <v>2</v>
      </c>
      <c r="O736">
        <v>1</v>
      </c>
      <c r="P736">
        <v>1</v>
      </c>
      <c r="Q736">
        <f t="shared" si="22"/>
        <v>1.1793170786768972</v>
      </c>
      <c r="R736" s="37">
        <f t="shared" si="23"/>
        <v>0.76482499047554575</v>
      </c>
    </row>
    <row r="737" spans="2:18" x14ac:dyDescent="0.3">
      <c r="B737" s="38">
        <v>47</v>
      </c>
      <c r="C737" s="39">
        <v>1379</v>
      </c>
      <c r="D737" s="39">
        <v>16</v>
      </c>
      <c r="E737" s="39">
        <v>987</v>
      </c>
      <c r="F737" s="39">
        <v>3</v>
      </c>
      <c r="G737" s="39">
        <v>2</v>
      </c>
      <c r="H737" s="39">
        <v>3</v>
      </c>
      <c r="I737" s="39">
        <v>3</v>
      </c>
      <c r="J737" s="39">
        <v>3</v>
      </c>
      <c r="K737" s="39">
        <v>1</v>
      </c>
      <c r="L737" s="39">
        <v>19</v>
      </c>
      <c r="M737" s="39">
        <v>3</v>
      </c>
      <c r="N737" s="40">
        <v>4</v>
      </c>
      <c r="O737">
        <v>0</v>
      </c>
      <c r="P737">
        <v>1</v>
      </c>
      <c r="Q737">
        <f t="shared" si="22"/>
        <v>-2.1904480608790782</v>
      </c>
      <c r="R737" s="37">
        <f t="shared" si="23"/>
        <v>0.10061154179012001</v>
      </c>
    </row>
    <row r="738" spans="2:18" x14ac:dyDescent="0.3">
      <c r="B738" s="41">
        <v>36</v>
      </c>
      <c r="C738" s="42">
        <v>1229</v>
      </c>
      <c r="D738" s="42">
        <v>8</v>
      </c>
      <c r="E738" s="42">
        <v>990</v>
      </c>
      <c r="F738" s="42">
        <v>1</v>
      </c>
      <c r="G738" s="42">
        <v>2</v>
      </c>
      <c r="H738" s="42">
        <v>8</v>
      </c>
      <c r="I738" s="42">
        <v>4</v>
      </c>
      <c r="J738" s="42">
        <v>3</v>
      </c>
      <c r="K738" s="42">
        <v>0</v>
      </c>
      <c r="L738" s="42">
        <v>13</v>
      </c>
      <c r="M738" s="42">
        <v>4</v>
      </c>
      <c r="N738" s="43">
        <v>3</v>
      </c>
      <c r="O738">
        <v>0</v>
      </c>
      <c r="P738">
        <v>1</v>
      </c>
      <c r="Q738">
        <f t="shared" si="22"/>
        <v>-2.4483984102640561</v>
      </c>
      <c r="R738" s="37">
        <f t="shared" si="23"/>
        <v>7.9555749261074143E-2</v>
      </c>
    </row>
    <row r="739" spans="2:18" x14ac:dyDescent="0.3">
      <c r="B739" s="38">
        <v>31</v>
      </c>
      <c r="C739" s="39">
        <v>773.53418803418799</v>
      </c>
      <c r="D739" s="39">
        <v>9</v>
      </c>
      <c r="E739" s="39">
        <v>991</v>
      </c>
      <c r="F739" s="39">
        <v>3</v>
      </c>
      <c r="G739" s="39">
        <v>2</v>
      </c>
      <c r="H739" s="39">
        <v>4</v>
      </c>
      <c r="I739" s="39">
        <v>1</v>
      </c>
      <c r="J739" s="39">
        <v>1</v>
      </c>
      <c r="K739" s="39">
        <v>1</v>
      </c>
      <c r="L739" s="39">
        <v>22</v>
      </c>
      <c r="M739" s="39">
        <v>1</v>
      </c>
      <c r="N739" s="40">
        <v>3</v>
      </c>
      <c r="O739">
        <v>1</v>
      </c>
      <c r="P739">
        <v>1</v>
      </c>
      <c r="Q739">
        <f t="shared" si="22"/>
        <v>1.2577566829212756</v>
      </c>
      <c r="R739" s="37">
        <f t="shared" si="23"/>
        <v>0.77863969152444801</v>
      </c>
    </row>
    <row r="740" spans="2:18" x14ac:dyDescent="0.3">
      <c r="B740" s="41">
        <v>33</v>
      </c>
      <c r="C740" s="42">
        <v>722</v>
      </c>
      <c r="D740" s="42">
        <v>17</v>
      </c>
      <c r="E740" s="42">
        <v>992</v>
      </c>
      <c r="F740" s="42">
        <v>4</v>
      </c>
      <c r="G740" s="42">
        <v>2</v>
      </c>
      <c r="H740" s="42">
        <v>6</v>
      </c>
      <c r="I740" s="42">
        <v>3</v>
      </c>
      <c r="J740" s="42">
        <v>1</v>
      </c>
      <c r="K740" s="42">
        <v>0</v>
      </c>
      <c r="L740" s="42">
        <v>11</v>
      </c>
      <c r="M740" s="42">
        <v>4</v>
      </c>
      <c r="N740" s="43">
        <v>3</v>
      </c>
      <c r="O740">
        <v>0</v>
      </c>
      <c r="P740">
        <v>1</v>
      </c>
      <c r="Q740">
        <f t="shared" si="22"/>
        <v>-1.5843194432743242</v>
      </c>
      <c r="R740" s="37">
        <f t="shared" si="23"/>
        <v>0.17018461311691546</v>
      </c>
    </row>
    <row r="741" spans="2:18" x14ac:dyDescent="0.3">
      <c r="B741" s="38">
        <v>29</v>
      </c>
      <c r="C741" s="39">
        <v>906</v>
      </c>
      <c r="D741" s="39">
        <v>10</v>
      </c>
      <c r="E741" s="39">
        <v>994</v>
      </c>
      <c r="F741" s="39">
        <v>4</v>
      </c>
      <c r="G741" s="39">
        <v>1</v>
      </c>
      <c r="H741" s="39">
        <v>4</v>
      </c>
      <c r="I741" s="39">
        <v>1</v>
      </c>
      <c r="J741" s="39">
        <v>1</v>
      </c>
      <c r="K741" s="39">
        <v>1</v>
      </c>
      <c r="L741" s="39">
        <v>20</v>
      </c>
      <c r="M741" s="39">
        <v>3</v>
      </c>
      <c r="N741" s="40">
        <v>3</v>
      </c>
      <c r="O741">
        <v>1</v>
      </c>
      <c r="P741">
        <v>1</v>
      </c>
      <c r="Q741">
        <f t="shared" si="22"/>
        <v>0.38594372907320418</v>
      </c>
      <c r="R741" s="37">
        <f t="shared" si="23"/>
        <v>0.59530585448334805</v>
      </c>
    </row>
    <row r="742" spans="2:18" x14ac:dyDescent="0.3">
      <c r="B742" s="41">
        <v>33</v>
      </c>
      <c r="C742" s="42">
        <v>461</v>
      </c>
      <c r="D742" s="42">
        <v>13</v>
      </c>
      <c r="E742" s="42">
        <v>995</v>
      </c>
      <c r="F742" s="42">
        <v>2</v>
      </c>
      <c r="G742" s="42">
        <v>1</v>
      </c>
      <c r="H742" s="42">
        <v>4</v>
      </c>
      <c r="I742" s="42">
        <v>4</v>
      </c>
      <c r="J742" s="42">
        <v>1</v>
      </c>
      <c r="K742" s="42">
        <v>0</v>
      </c>
      <c r="L742" s="42">
        <v>18</v>
      </c>
      <c r="M742" s="42">
        <v>1</v>
      </c>
      <c r="N742" s="43">
        <v>3</v>
      </c>
      <c r="O742">
        <v>0</v>
      </c>
      <c r="P742">
        <v>1</v>
      </c>
      <c r="Q742">
        <f t="shared" si="22"/>
        <v>-1.427519894823623</v>
      </c>
      <c r="R742" s="37">
        <f t="shared" si="23"/>
        <v>0.19348540750045698</v>
      </c>
    </row>
    <row r="743" spans="2:18" x14ac:dyDescent="0.3">
      <c r="B743" s="38">
        <v>45</v>
      </c>
      <c r="C743" s="39">
        <v>974</v>
      </c>
      <c r="D743" s="39">
        <v>1</v>
      </c>
      <c r="E743" s="39">
        <v>996</v>
      </c>
      <c r="F743" s="39">
        <v>4</v>
      </c>
      <c r="G743" s="39">
        <v>1</v>
      </c>
      <c r="H743" s="39">
        <v>5</v>
      </c>
      <c r="I743" s="39">
        <v>4</v>
      </c>
      <c r="J743" s="39">
        <v>3</v>
      </c>
      <c r="K743" s="39">
        <v>0</v>
      </c>
      <c r="L743" s="39">
        <v>14</v>
      </c>
      <c r="M743" s="39">
        <v>4</v>
      </c>
      <c r="N743" s="40">
        <v>3</v>
      </c>
      <c r="O743">
        <v>0</v>
      </c>
      <c r="P743">
        <v>1</v>
      </c>
      <c r="Q743">
        <f t="shared" si="22"/>
        <v>-4.8501757462308852</v>
      </c>
      <c r="R743" s="37">
        <f t="shared" si="23"/>
        <v>7.7662156776949036E-3</v>
      </c>
    </row>
    <row r="744" spans="2:18" x14ac:dyDescent="0.3">
      <c r="B744" s="41">
        <v>50</v>
      </c>
      <c r="C744" s="42">
        <v>1126</v>
      </c>
      <c r="D744" s="42">
        <v>1</v>
      </c>
      <c r="E744" s="42">
        <v>997</v>
      </c>
      <c r="F744" s="42">
        <v>4</v>
      </c>
      <c r="G744" s="42">
        <v>2</v>
      </c>
      <c r="H744" s="42">
        <v>1</v>
      </c>
      <c r="I744" s="42">
        <v>4</v>
      </c>
      <c r="J744" s="42">
        <v>3</v>
      </c>
      <c r="K744" s="42">
        <v>0</v>
      </c>
      <c r="L744" s="42">
        <v>22</v>
      </c>
      <c r="M744" s="42">
        <v>3</v>
      </c>
      <c r="N744" s="43">
        <v>2</v>
      </c>
      <c r="O744">
        <v>0</v>
      </c>
      <c r="P744">
        <v>1</v>
      </c>
      <c r="Q744">
        <f t="shared" si="22"/>
        <v>-4.8058806519963522</v>
      </c>
      <c r="R744" s="37">
        <f t="shared" si="23"/>
        <v>8.1150991675582717E-3</v>
      </c>
    </row>
    <row r="745" spans="2:18" x14ac:dyDescent="0.3">
      <c r="B745" s="38">
        <v>33</v>
      </c>
      <c r="C745" s="39">
        <v>827</v>
      </c>
      <c r="D745" s="39">
        <v>1</v>
      </c>
      <c r="E745" s="39">
        <v>998</v>
      </c>
      <c r="F745" s="39">
        <v>3</v>
      </c>
      <c r="G745" s="39">
        <v>1</v>
      </c>
      <c r="H745" s="39">
        <v>7</v>
      </c>
      <c r="I745" s="39">
        <v>2</v>
      </c>
      <c r="J745" s="39">
        <v>2</v>
      </c>
      <c r="K745" s="39">
        <v>1</v>
      </c>
      <c r="L745" s="39">
        <v>13</v>
      </c>
      <c r="M745" s="39">
        <v>1</v>
      </c>
      <c r="N745" s="40">
        <v>3</v>
      </c>
      <c r="O745">
        <v>0</v>
      </c>
      <c r="P745">
        <v>1</v>
      </c>
      <c r="Q745">
        <f t="shared" si="22"/>
        <v>-7.9495095492967405E-2</v>
      </c>
      <c r="R745" s="37">
        <f t="shared" si="23"/>
        <v>0.48013668549386707</v>
      </c>
    </row>
    <row r="746" spans="2:18" x14ac:dyDescent="0.3">
      <c r="B746" s="41">
        <v>41</v>
      </c>
      <c r="C746" s="42">
        <v>840</v>
      </c>
      <c r="D746" s="42">
        <v>9</v>
      </c>
      <c r="E746" s="42">
        <v>999</v>
      </c>
      <c r="F746" s="42">
        <v>1</v>
      </c>
      <c r="G746" s="42">
        <v>2</v>
      </c>
      <c r="H746" s="42">
        <v>1</v>
      </c>
      <c r="I746" s="42">
        <v>3</v>
      </c>
      <c r="J746" s="42">
        <v>3</v>
      </c>
      <c r="K746" s="42">
        <v>0</v>
      </c>
      <c r="L746" s="42">
        <v>17</v>
      </c>
      <c r="M746" s="42">
        <v>2</v>
      </c>
      <c r="N746" s="43">
        <v>4</v>
      </c>
      <c r="O746">
        <v>0</v>
      </c>
      <c r="P746">
        <v>1</v>
      </c>
      <c r="Q746">
        <f t="shared" si="22"/>
        <v>-3.1393103287923805</v>
      </c>
      <c r="R746" s="37">
        <f t="shared" si="23"/>
        <v>4.151455339854826E-2</v>
      </c>
    </row>
    <row r="747" spans="2:18" x14ac:dyDescent="0.3">
      <c r="B747" s="38">
        <v>27</v>
      </c>
      <c r="C747" s="39">
        <v>1134</v>
      </c>
      <c r="D747" s="39">
        <v>16</v>
      </c>
      <c r="E747" s="39">
        <v>1001</v>
      </c>
      <c r="F747" s="39">
        <v>3</v>
      </c>
      <c r="G747" s="39">
        <v>1</v>
      </c>
      <c r="H747" s="39">
        <v>5</v>
      </c>
      <c r="I747" s="39">
        <v>2</v>
      </c>
      <c r="J747" s="39">
        <v>2</v>
      </c>
      <c r="K747" s="39">
        <v>0</v>
      </c>
      <c r="L747" s="39">
        <v>14</v>
      </c>
      <c r="M747" s="39">
        <v>2</v>
      </c>
      <c r="N747" s="40">
        <v>3</v>
      </c>
      <c r="O747">
        <v>0</v>
      </c>
      <c r="P747">
        <v>1</v>
      </c>
      <c r="Q747">
        <f t="shared" si="22"/>
        <v>-1.3992463080760822</v>
      </c>
      <c r="R747" s="37">
        <f t="shared" si="23"/>
        <v>0.19793573820686686</v>
      </c>
    </row>
    <row r="748" spans="2:18" x14ac:dyDescent="0.3">
      <c r="B748" s="41">
        <v>45</v>
      </c>
      <c r="C748" s="42">
        <v>248</v>
      </c>
      <c r="D748" s="42">
        <v>23</v>
      </c>
      <c r="E748" s="42">
        <v>1002</v>
      </c>
      <c r="F748" s="42">
        <v>4</v>
      </c>
      <c r="G748" s="42">
        <v>2</v>
      </c>
      <c r="H748" s="42">
        <v>5</v>
      </c>
      <c r="I748" s="42">
        <v>1</v>
      </c>
      <c r="J748" s="42">
        <v>2</v>
      </c>
      <c r="K748" s="42">
        <v>1</v>
      </c>
      <c r="L748" s="42">
        <v>15</v>
      </c>
      <c r="M748" s="42">
        <v>3</v>
      </c>
      <c r="N748" s="43">
        <v>3</v>
      </c>
      <c r="O748">
        <v>0</v>
      </c>
      <c r="P748">
        <v>1</v>
      </c>
      <c r="Q748">
        <f t="shared" si="22"/>
        <v>-0.30092205049005338</v>
      </c>
      <c r="R748" s="37">
        <f t="shared" si="23"/>
        <v>0.42533209576875536</v>
      </c>
    </row>
    <row r="749" spans="2:18" x14ac:dyDescent="0.3">
      <c r="B749" s="38">
        <v>47</v>
      </c>
      <c r="C749" s="39">
        <v>955</v>
      </c>
      <c r="D749" s="39">
        <v>4</v>
      </c>
      <c r="E749" s="39">
        <v>1003</v>
      </c>
      <c r="F749" s="39">
        <v>4</v>
      </c>
      <c r="G749" s="39">
        <v>1</v>
      </c>
      <c r="H749" s="39">
        <v>8</v>
      </c>
      <c r="I749" s="39">
        <v>4</v>
      </c>
      <c r="J749" s="39">
        <v>1</v>
      </c>
      <c r="K749" s="39">
        <v>1</v>
      </c>
      <c r="L749" s="39">
        <v>17</v>
      </c>
      <c r="M749" s="39">
        <v>3</v>
      </c>
      <c r="N749" s="40">
        <v>3</v>
      </c>
      <c r="O749">
        <v>0</v>
      </c>
      <c r="P749">
        <v>1</v>
      </c>
      <c r="Q749">
        <f t="shared" si="22"/>
        <v>-1.2990118048665695</v>
      </c>
      <c r="R749" s="37">
        <f t="shared" si="23"/>
        <v>0.21433137555643261</v>
      </c>
    </row>
    <row r="750" spans="2:18" x14ac:dyDescent="0.3">
      <c r="B750" s="41">
        <v>30</v>
      </c>
      <c r="C750" s="42">
        <v>138</v>
      </c>
      <c r="D750" s="42">
        <v>22</v>
      </c>
      <c r="E750" s="42">
        <v>1004</v>
      </c>
      <c r="F750" s="42">
        <v>1</v>
      </c>
      <c r="G750" s="42">
        <v>1</v>
      </c>
      <c r="H750" s="42">
        <v>4</v>
      </c>
      <c r="I750" s="42">
        <v>3</v>
      </c>
      <c r="J750" s="42">
        <v>2</v>
      </c>
      <c r="K750" s="42">
        <v>1</v>
      </c>
      <c r="L750" s="42">
        <v>11</v>
      </c>
      <c r="M750" s="42">
        <v>2</v>
      </c>
      <c r="N750" s="43">
        <v>3</v>
      </c>
      <c r="O750">
        <v>1</v>
      </c>
      <c r="P750">
        <v>1</v>
      </c>
      <c r="Q750">
        <f t="shared" si="22"/>
        <v>0.51005338618146068</v>
      </c>
      <c r="R750" s="37">
        <f t="shared" si="23"/>
        <v>0.62481898935221802</v>
      </c>
    </row>
    <row r="751" spans="2:18" x14ac:dyDescent="0.3">
      <c r="B751" s="38">
        <v>50</v>
      </c>
      <c r="C751" s="39">
        <v>939</v>
      </c>
      <c r="D751" s="39">
        <v>24</v>
      </c>
      <c r="E751" s="39">
        <v>1005</v>
      </c>
      <c r="F751" s="39">
        <v>4</v>
      </c>
      <c r="G751" s="39">
        <v>2</v>
      </c>
      <c r="H751" s="39">
        <v>3</v>
      </c>
      <c r="I751" s="39">
        <v>3</v>
      </c>
      <c r="J751" s="39">
        <v>2</v>
      </c>
      <c r="K751" s="39">
        <v>1</v>
      </c>
      <c r="L751" s="39">
        <v>18</v>
      </c>
      <c r="M751" s="39">
        <v>4</v>
      </c>
      <c r="N751" s="40">
        <v>3</v>
      </c>
      <c r="O751">
        <v>0</v>
      </c>
      <c r="P751">
        <v>1</v>
      </c>
      <c r="Q751">
        <f t="shared" si="22"/>
        <v>-1.6424743658481034</v>
      </c>
      <c r="R751" s="37">
        <f t="shared" si="23"/>
        <v>0.1621286563420021</v>
      </c>
    </row>
    <row r="752" spans="2:18" x14ac:dyDescent="0.3">
      <c r="B752" s="41">
        <v>38</v>
      </c>
      <c r="C752" s="42">
        <v>773.53418803418799</v>
      </c>
      <c r="D752" s="42">
        <v>10</v>
      </c>
      <c r="E752" s="42">
        <v>1006</v>
      </c>
      <c r="F752" s="42">
        <v>3</v>
      </c>
      <c r="G752" s="42">
        <v>2</v>
      </c>
      <c r="H752" s="42">
        <v>4</v>
      </c>
      <c r="I752" s="42">
        <v>3</v>
      </c>
      <c r="J752" s="42">
        <v>2</v>
      </c>
      <c r="K752" s="42">
        <v>0</v>
      </c>
      <c r="L752" s="42">
        <v>17</v>
      </c>
      <c r="M752" s="42">
        <v>2</v>
      </c>
      <c r="N752" s="43">
        <v>2</v>
      </c>
      <c r="O752">
        <v>0</v>
      </c>
      <c r="P752">
        <v>1</v>
      </c>
      <c r="Q752">
        <f t="shared" si="22"/>
        <v>-2.0017469084460342</v>
      </c>
      <c r="R752" s="37">
        <f t="shared" si="23"/>
        <v>0.11901962981681606</v>
      </c>
    </row>
    <row r="753" spans="2:18" x14ac:dyDescent="0.3">
      <c r="B753" s="38">
        <v>46</v>
      </c>
      <c r="C753" s="39">
        <v>805.3360655737705</v>
      </c>
      <c r="D753" s="39">
        <v>7</v>
      </c>
      <c r="E753" s="39">
        <v>1007</v>
      </c>
      <c r="F753" s="39">
        <v>4</v>
      </c>
      <c r="G753" s="39">
        <v>2</v>
      </c>
      <c r="H753" s="39">
        <v>3</v>
      </c>
      <c r="I753" s="39">
        <v>3</v>
      </c>
      <c r="J753" s="39">
        <v>3</v>
      </c>
      <c r="K753" s="39">
        <v>0</v>
      </c>
      <c r="L753" s="39">
        <v>13</v>
      </c>
      <c r="M753" s="39">
        <v>2</v>
      </c>
      <c r="N753" s="40">
        <v>3</v>
      </c>
      <c r="O753">
        <v>0</v>
      </c>
      <c r="P753">
        <v>1</v>
      </c>
      <c r="Q753">
        <f t="shared" si="22"/>
        <v>-3.9549782439976453</v>
      </c>
      <c r="R753" s="37">
        <f t="shared" si="23"/>
        <v>1.8798915346229846E-2</v>
      </c>
    </row>
    <row r="754" spans="2:18" x14ac:dyDescent="0.3">
      <c r="B754" s="41">
        <v>24</v>
      </c>
      <c r="C754" s="42">
        <v>1206</v>
      </c>
      <c r="D754" s="42">
        <v>17</v>
      </c>
      <c r="E754" s="42">
        <v>1009</v>
      </c>
      <c r="F754" s="42">
        <v>4</v>
      </c>
      <c r="G754" s="42">
        <v>1</v>
      </c>
      <c r="H754" s="42">
        <v>3</v>
      </c>
      <c r="I754" s="42">
        <v>3</v>
      </c>
      <c r="J754" s="42">
        <v>3</v>
      </c>
      <c r="K754" s="42">
        <v>0</v>
      </c>
      <c r="L754" s="42">
        <v>15</v>
      </c>
      <c r="M754" s="42">
        <v>2</v>
      </c>
      <c r="N754" s="43">
        <v>3</v>
      </c>
      <c r="O754">
        <v>0</v>
      </c>
      <c r="P754">
        <v>1</v>
      </c>
      <c r="Q754">
        <f t="shared" si="22"/>
        <v>-2.831731189463349</v>
      </c>
      <c r="R754" s="37">
        <f t="shared" si="23"/>
        <v>5.5633374173799717E-2</v>
      </c>
    </row>
    <row r="755" spans="2:18" x14ac:dyDescent="0.3">
      <c r="B755" s="38">
        <v>35</v>
      </c>
      <c r="C755" s="39">
        <v>622</v>
      </c>
      <c r="D755" s="39">
        <v>14</v>
      </c>
      <c r="E755" s="39">
        <v>1010</v>
      </c>
      <c r="F755" s="39">
        <v>3</v>
      </c>
      <c r="G755" s="39">
        <v>2</v>
      </c>
      <c r="H755" s="39">
        <v>5</v>
      </c>
      <c r="I755" s="39">
        <v>2</v>
      </c>
      <c r="J755" s="39">
        <v>3</v>
      </c>
      <c r="K755" s="39">
        <v>1</v>
      </c>
      <c r="L755" s="39">
        <v>24</v>
      </c>
      <c r="M755" s="39">
        <v>4</v>
      </c>
      <c r="N755" s="40">
        <v>1</v>
      </c>
      <c r="O755">
        <v>1</v>
      </c>
      <c r="P755">
        <v>1</v>
      </c>
      <c r="Q755">
        <f t="shared" si="22"/>
        <v>-0.30749375682248337</v>
      </c>
      <c r="R755" s="37">
        <f t="shared" si="23"/>
        <v>0.42372660197988332</v>
      </c>
    </row>
    <row r="756" spans="2:18" x14ac:dyDescent="0.3">
      <c r="B756" s="41">
        <v>31</v>
      </c>
      <c r="C756" s="42">
        <v>853</v>
      </c>
      <c r="D756" s="42">
        <v>1</v>
      </c>
      <c r="E756" s="42">
        <v>1011</v>
      </c>
      <c r="F756" s="42">
        <v>3</v>
      </c>
      <c r="G756" s="42">
        <v>1</v>
      </c>
      <c r="H756" s="42">
        <v>3</v>
      </c>
      <c r="I756" s="42">
        <v>1</v>
      </c>
      <c r="J756" s="42">
        <v>2</v>
      </c>
      <c r="K756" s="42">
        <v>0</v>
      </c>
      <c r="L756" s="42">
        <v>12</v>
      </c>
      <c r="M756" s="42">
        <v>3</v>
      </c>
      <c r="N756" s="43">
        <v>3</v>
      </c>
      <c r="O756">
        <v>0</v>
      </c>
      <c r="P756">
        <v>1</v>
      </c>
      <c r="Q756">
        <f t="shared" si="22"/>
        <v>-2.1153663873698982</v>
      </c>
      <c r="R756" s="37">
        <f t="shared" si="23"/>
        <v>0.10761223648206163</v>
      </c>
    </row>
    <row r="757" spans="2:18" x14ac:dyDescent="0.3">
      <c r="B757" s="38">
        <v>18</v>
      </c>
      <c r="C757" s="39">
        <v>287</v>
      </c>
      <c r="D757" s="39">
        <v>5</v>
      </c>
      <c r="E757" s="39">
        <v>1012</v>
      </c>
      <c r="F757" s="39">
        <v>2</v>
      </c>
      <c r="G757" s="39">
        <v>2</v>
      </c>
      <c r="H757" s="39">
        <v>4</v>
      </c>
      <c r="I757" s="39">
        <v>4</v>
      </c>
      <c r="J757" s="39">
        <v>1</v>
      </c>
      <c r="K757" s="39">
        <v>0</v>
      </c>
      <c r="L757" s="39">
        <v>15</v>
      </c>
      <c r="M757" s="39">
        <v>4</v>
      </c>
      <c r="N757" s="40">
        <v>3</v>
      </c>
      <c r="O757">
        <v>0</v>
      </c>
      <c r="P757">
        <v>1</v>
      </c>
      <c r="Q757">
        <f t="shared" si="22"/>
        <v>-1.0589817494898424</v>
      </c>
      <c r="R757" s="37">
        <f t="shared" si="23"/>
        <v>0.25750409177459038</v>
      </c>
    </row>
    <row r="758" spans="2:18" x14ac:dyDescent="0.3">
      <c r="B758" s="41">
        <v>54</v>
      </c>
      <c r="C758" s="42">
        <v>1441</v>
      </c>
      <c r="D758" s="42">
        <v>17</v>
      </c>
      <c r="E758" s="42">
        <v>1013</v>
      </c>
      <c r="F758" s="42">
        <v>3</v>
      </c>
      <c r="G758" s="42">
        <v>1</v>
      </c>
      <c r="H758" s="42">
        <v>3</v>
      </c>
      <c r="I758" s="42">
        <v>3</v>
      </c>
      <c r="J758" s="42">
        <v>2</v>
      </c>
      <c r="K758" s="42">
        <v>0</v>
      </c>
      <c r="L758" s="42">
        <v>11</v>
      </c>
      <c r="M758" s="42">
        <v>3</v>
      </c>
      <c r="N758" s="43">
        <v>3</v>
      </c>
      <c r="O758">
        <v>0</v>
      </c>
      <c r="P758">
        <v>1</v>
      </c>
      <c r="Q758">
        <f t="shared" si="22"/>
        <v>-3.5425692584608357</v>
      </c>
      <c r="R758" s="37">
        <f t="shared" si="23"/>
        <v>2.8124974753855919E-2</v>
      </c>
    </row>
    <row r="759" spans="2:18" x14ac:dyDescent="0.3">
      <c r="B759" s="38">
        <v>35</v>
      </c>
      <c r="C759" s="39">
        <v>583</v>
      </c>
      <c r="D759" s="39">
        <v>25</v>
      </c>
      <c r="E759" s="39">
        <v>1014</v>
      </c>
      <c r="F759" s="39">
        <v>3</v>
      </c>
      <c r="G759" s="39">
        <v>1</v>
      </c>
      <c r="H759" s="39">
        <v>7</v>
      </c>
      <c r="I759" s="39">
        <v>3</v>
      </c>
      <c r="J759" s="39">
        <v>3</v>
      </c>
      <c r="K759" s="39">
        <v>1</v>
      </c>
      <c r="L759" s="39">
        <v>15.69811320754717</v>
      </c>
      <c r="M759" s="39">
        <v>3</v>
      </c>
      <c r="N759" s="40">
        <v>2</v>
      </c>
      <c r="O759">
        <v>0</v>
      </c>
      <c r="P759">
        <v>1</v>
      </c>
      <c r="Q759">
        <f t="shared" si="22"/>
        <v>-0.54211251332942423</v>
      </c>
      <c r="R759" s="37">
        <f t="shared" si="23"/>
        <v>0.36769629480723409</v>
      </c>
    </row>
    <row r="760" spans="2:18" x14ac:dyDescent="0.3">
      <c r="B760" s="41">
        <v>30</v>
      </c>
      <c r="C760" s="42">
        <v>153</v>
      </c>
      <c r="D760" s="42">
        <v>8</v>
      </c>
      <c r="E760" s="42">
        <v>1015</v>
      </c>
      <c r="F760" s="42">
        <v>2</v>
      </c>
      <c r="G760" s="42">
        <v>1</v>
      </c>
      <c r="H760" s="42">
        <v>1</v>
      </c>
      <c r="I760" s="42">
        <v>1</v>
      </c>
      <c r="J760" s="42">
        <v>2</v>
      </c>
      <c r="K760" s="42">
        <v>1</v>
      </c>
      <c r="L760" s="42">
        <v>15.079365079365079</v>
      </c>
      <c r="M760" s="42">
        <v>3</v>
      </c>
      <c r="N760" s="43">
        <v>2</v>
      </c>
      <c r="O760">
        <v>0</v>
      </c>
      <c r="P760">
        <v>1</v>
      </c>
      <c r="Q760">
        <f t="shared" si="22"/>
        <v>0.21386039512319366</v>
      </c>
      <c r="R760" s="37">
        <f t="shared" si="23"/>
        <v>0.55326225196606027</v>
      </c>
    </row>
    <row r="761" spans="2:18" x14ac:dyDescent="0.3">
      <c r="B761" s="38">
        <v>20</v>
      </c>
      <c r="C761" s="39">
        <v>1097</v>
      </c>
      <c r="D761" s="39">
        <v>11</v>
      </c>
      <c r="E761" s="39">
        <v>1016</v>
      </c>
      <c r="F761" s="39">
        <v>4</v>
      </c>
      <c r="G761" s="39">
        <v>1</v>
      </c>
      <c r="H761" s="39">
        <v>4</v>
      </c>
      <c r="I761" s="39">
        <v>1</v>
      </c>
      <c r="J761" s="39">
        <v>1</v>
      </c>
      <c r="K761" s="39">
        <v>1</v>
      </c>
      <c r="L761" s="39">
        <v>15.375527426160337</v>
      </c>
      <c r="M761" s="39">
        <v>1</v>
      </c>
      <c r="N761" s="40">
        <v>3</v>
      </c>
      <c r="O761">
        <v>1</v>
      </c>
      <c r="P761">
        <v>1</v>
      </c>
      <c r="Q761">
        <f t="shared" si="22"/>
        <v>1.222835256051602</v>
      </c>
      <c r="R761" s="37">
        <f t="shared" si="23"/>
        <v>0.77256211691329235</v>
      </c>
    </row>
    <row r="762" spans="2:18" x14ac:dyDescent="0.3">
      <c r="B762" s="41">
        <v>30</v>
      </c>
      <c r="C762" s="42">
        <v>109</v>
      </c>
      <c r="D762" s="42">
        <v>5</v>
      </c>
      <c r="E762" s="42">
        <v>1017</v>
      </c>
      <c r="F762" s="42">
        <v>2</v>
      </c>
      <c r="G762" s="42">
        <v>1</v>
      </c>
      <c r="H762" s="42">
        <v>5</v>
      </c>
      <c r="I762" s="42">
        <v>2</v>
      </c>
      <c r="J762" s="42">
        <v>1</v>
      </c>
      <c r="K762" s="42">
        <v>0</v>
      </c>
      <c r="L762" s="42">
        <v>15.173076923076923</v>
      </c>
      <c r="M762" s="42">
        <v>1</v>
      </c>
      <c r="N762" s="43">
        <v>3</v>
      </c>
      <c r="O762">
        <v>1</v>
      </c>
      <c r="P762">
        <v>1</v>
      </c>
      <c r="Q762">
        <f t="shared" si="22"/>
        <v>-0.68801047559890049</v>
      </c>
      <c r="R762" s="37">
        <f t="shared" si="23"/>
        <v>0.33447579889736639</v>
      </c>
    </row>
    <row r="763" spans="2:18" x14ac:dyDescent="0.3">
      <c r="B763" s="38">
        <v>26</v>
      </c>
      <c r="C763" s="39">
        <v>805.3360655737705</v>
      </c>
      <c r="D763" s="39">
        <v>2</v>
      </c>
      <c r="E763" s="39">
        <v>1018</v>
      </c>
      <c r="F763" s="39">
        <v>4</v>
      </c>
      <c r="G763" s="39">
        <v>2</v>
      </c>
      <c r="H763" s="39">
        <v>3</v>
      </c>
      <c r="I763" s="39">
        <v>4</v>
      </c>
      <c r="J763" s="39">
        <v>2</v>
      </c>
      <c r="K763" s="39">
        <v>0</v>
      </c>
      <c r="L763" s="39">
        <v>15.345132743362832</v>
      </c>
      <c r="M763" s="39">
        <v>2</v>
      </c>
      <c r="N763" s="40">
        <v>3</v>
      </c>
      <c r="O763">
        <v>0</v>
      </c>
      <c r="P763">
        <v>1</v>
      </c>
      <c r="Q763">
        <f t="shared" si="22"/>
        <v>-2.723782267326627</v>
      </c>
      <c r="R763" s="37">
        <f t="shared" si="23"/>
        <v>6.1584519178366999E-2</v>
      </c>
    </row>
    <row r="764" spans="2:18" x14ac:dyDescent="0.3">
      <c r="B764" s="41">
        <v>22</v>
      </c>
      <c r="C764" s="42">
        <v>217</v>
      </c>
      <c r="D764" s="42">
        <v>8</v>
      </c>
      <c r="E764" s="42">
        <v>1019</v>
      </c>
      <c r="F764" s="42">
        <v>2</v>
      </c>
      <c r="G764" s="42">
        <v>2</v>
      </c>
      <c r="H764" s="42">
        <v>5</v>
      </c>
      <c r="I764" s="42">
        <v>1</v>
      </c>
      <c r="J764" s="42">
        <v>2</v>
      </c>
      <c r="K764" s="42">
        <v>0</v>
      </c>
      <c r="L764" s="42">
        <v>15</v>
      </c>
      <c r="M764" s="42">
        <v>1</v>
      </c>
      <c r="N764" s="43">
        <v>2</v>
      </c>
      <c r="O764">
        <v>0</v>
      </c>
      <c r="P764">
        <v>1</v>
      </c>
      <c r="Q764">
        <f t="shared" si="22"/>
        <v>0.10918205048222607</v>
      </c>
      <c r="R764" s="37">
        <f t="shared" si="23"/>
        <v>0.52726842972425847</v>
      </c>
    </row>
    <row r="765" spans="2:18" x14ac:dyDescent="0.3">
      <c r="B765" s="38">
        <v>48</v>
      </c>
      <c r="C765" s="39">
        <v>277</v>
      </c>
      <c r="D765" s="39">
        <v>6</v>
      </c>
      <c r="E765" s="39">
        <v>1022</v>
      </c>
      <c r="F765" s="39">
        <v>1</v>
      </c>
      <c r="G765" s="39">
        <v>2</v>
      </c>
      <c r="H765" s="39">
        <v>7</v>
      </c>
      <c r="I765" s="39">
        <v>3</v>
      </c>
      <c r="J765" s="39">
        <v>1</v>
      </c>
      <c r="K765" s="39">
        <v>0</v>
      </c>
      <c r="L765" s="39">
        <v>13</v>
      </c>
      <c r="M765" s="39">
        <v>4</v>
      </c>
      <c r="N765" s="40">
        <v>3</v>
      </c>
      <c r="O765">
        <v>0</v>
      </c>
      <c r="P765">
        <v>1</v>
      </c>
      <c r="Q765">
        <f t="shared" si="22"/>
        <v>-1.5417979004870479</v>
      </c>
      <c r="R765" s="37">
        <f t="shared" si="23"/>
        <v>0.1762740649366222</v>
      </c>
    </row>
    <row r="766" spans="2:18" x14ac:dyDescent="0.3">
      <c r="B766" s="41">
        <v>48</v>
      </c>
      <c r="C766" s="42">
        <v>1355</v>
      </c>
      <c r="D766" s="42">
        <v>4</v>
      </c>
      <c r="E766" s="42">
        <v>1024</v>
      </c>
      <c r="F766" s="42">
        <v>3</v>
      </c>
      <c r="G766" s="42">
        <v>2</v>
      </c>
      <c r="H766" s="42">
        <v>7</v>
      </c>
      <c r="I766" s="42">
        <v>3</v>
      </c>
      <c r="J766" s="42">
        <v>1</v>
      </c>
      <c r="K766" s="42">
        <v>0</v>
      </c>
      <c r="L766" s="42">
        <v>14</v>
      </c>
      <c r="M766" s="42">
        <v>2</v>
      </c>
      <c r="N766" s="43">
        <v>3</v>
      </c>
      <c r="O766">
        <v>0</v>
      </c>
      <c r="P766">
        <v>1</v>
      </c>
      <c r="Q766">
        <f t="shared" si="22"/>
        <v>-1.9542308693305022</v>
      </c>
      <c r="R766" s="37">
        <f t="shared" si="23"/>
        <v>0.12409275729654505</v>
      </c>
    </row>
    <row r="767" spans="2:18" x14ac:dyDescent="0.3">
      <c r="B767" s="38">
        <v>41</v>
      </c>
      <c r="C767" s="39">
        <v>549</v>
      </c>
      <c r="D767" s="39">
        <v>7</v>
      </c>
      <c r="E767" s="39">
        <v>1025</v>
      </c>
      <c r="F767" s="39">
        <v>4</v>
      </c>
      <c r="G767" s="39">
        <v>1</v>
      </c>
      <c r="H767" s="39">
        <v>3</v>
      </c>
      <c r="I767" s="39">
        <v>3</v>
      </c>
      <c r="J767" s="39">
        <v>1</v>
      </c>
      <c r="K767" s="39">
        <v>0</v>
      </c>
      <c r="L767" s="39">
        <v>14</v>
      </c>
      <c r="M767" s="39">
        <v>2</v>
      </c>
      <c r="N767" s="40">
        <v>3</v>
      </c>
      <c r="O767">
        <v>0</v>
      </c>
      <c r="P767">
        <v>1</v>
      </c>
      <c r="Q767">
        <f t="shared" si="22"/>
        <v>-2.6532645219175426</v>
      </c>
      <c r="R767" s="37">
        <f t="shared" si="23"/>
        <v>6.5788087298003298E-2</v>
      </c>
    </row>
    <row r="768" spans="2:18" x14ac:dyDescent="0.3">
      <c r="B768" s="41">
        <v>39</v>
      </c>
      <c r="C768" s="42">
        <v>466</v>
      </c>
      <c r="D768" s="42">
        <v>1</v>
      </c>
      <c r="E768" s="42">
        <v>1026</v>
      </c>
      <c r="F768" s="42">
        <v>4</v>
      </c>
      <c r="G768" s="42">
        <v>1</v>
      </c>
      <c r="H768" s="42">
        <v>3</v>
      </c>
      <c r="I768" s="42">
        <v>4</v>
      </c>
      <c r="J768" s="42">
        <v>2</v>
      </c>
      <c r="K768" s="42">
        <v>0</v>
      </c>
      <c r="L768" s="42">
        <v>16</v>
      </c>
      <c r="M768" s="42">
        <v>3</v>
      </c>
      <c r="N768" s="43">
        <v>3</v>
      </c>
      <c r="O768">
        <v>0</v>
      </c>
      <c r="P768">
        <v>1</v>
      </c>
      <c r="Q768">
        <f t="shared" si="22"/>
        <v>-3.9275433776823196</v>
      </c>
      <c r="R768" s="37">
        <f t="shared" si="23"/>
        <v>1.9311703116167242E-2</v>
      </c>
    </row>
    <row r="769" spans="2:18" x14ac:dyDescent="0.3">
      <c r="B769" s="38">
        <v>27</v>
      </c>
      <c r="C769" s="39">
        <v>1055</v>
      </c>
      <c r="D769" s="39">
        <v>2</v>
      </c>
      <c r="E769" s="39">
        <v>1027</v>
      </c>
      <c r="F769" s="39">
        <v>1</v>
      </c>
      <c r="G769" s="39">
        <v>1</v>
      </c>
      <c r="H769" s="39">
        <v>3</v>
      </c>
      <c r="I769" s="39">
        <v>4</v>
      </c>
      <c r="J769" s="39">
        <v>2</v>
      </c>
      <c r="K769" s="39">
        <v>0</v>
      </c>
      <c r="L769" s="39">
        <v>18</v>
      </c>
      <c r="M769" s="39">
        <v>2</v>
      </c>
      <c r="N769" s="40">
        <v>3</v>
      </c>
      <c r="O769">
        <v>0</v>
      </c>
      <c r="P769">
        <v>1</v>
      </c>
      <c r="Q769">
        <f t="shared" si="22"/>
        <v>-2.0680968627241882</v>
      </c>
      <c r="R769" s="37">
        <f t="shared" si="23"/>
        <v>0.11223652628870402</v>
      </c>
    </row>
    <row r="770" spans="2:18" x14ac:dyDescent="0.3">
      <c r="B770" s="41">
        <v>35</v>
      </c>
      <c r="C770" s="42">
        <v>802</v>
      </c>
      <c r="D770" s="42">
        <v>10</v>
      </c>
      <c r="E770" s="42">
        <v>1028</v>
      </c>
      <c r="F770" s="42">
        <v>2</v>
      </c>
      <c r="G770" s="42">
        <v>2</v>
      </c>
      <c r="H770" s="42">
        <v>5</v>
      </c>
      <c r="I770" s="42">
        <v>4</v>
      </c>
      <c r="J770" s="42">
        <v>3</v>
      </c>
      <c r="K770" s="42">
        <v>0</v>
      </c>
      <c r="L770" s="42">
        <v>20</v>
      </c>
      <c r="M770" s="42">
        <v>1</v>
      </c>
      <c r="N770" s="43">
        <v>2</v>
      </c>
      <c r="O770">
        <v>0</v>
      </c>
      <c r="P770">
        <v>1</v>
      </c>
      <c r="Q770">
        <f t="shared" si="22"/>
        <v>-2.2434691267664379</v>
      </c>
      <c r="R770" s="37">
        <f t="shared" si="23"/>
        <v>9.5914295281352632E-2</v>
      </c>
    </row>
    <row r="771" spans="2:18" x14ac:dyDescent="0.3">
      <c r="B771" s="38">
        <v>42</v>
      </c>
      <c r="C771" s="39">
        <v>265</v>
      </c>
      <c r="D771" s="39">
        <v>5</v>
      </c>
      <c r="E771" s="39">
        <v>1029</v>
      </c>
      <c r="F771" s="39">
        <v>4</v>
      </c>
      <c r="G771" s="39">
        <v>2</v>
      </c>
      <c r="H771" s="39">
        <v>6</v>
      </c>
      <c r="I771" s="39">
        <v>3</v>
      </c>
      <c r="J771" s="39">
        <v>2</v>
      </c>
      <c r="K771" s="39">
        <v>0</v>
      </c>
      <c r="L771" s="39">
        <v>13</v>
      </c>
      <c r="M771" s="39">
        <v>2</v>
      </c>
      <c r="N771" s="40">
        <v>4</v>
      </c>
      <c r="O771">
        <v>0</v>
      </c>
      <c r="P771">
        <v>1</v>
      </c>
      <c r="Q771">
        <f t="shared" si="22"/>
        <v>-3.0557783567765351</v>
      </c>
      <c r="R771" s="37">
        <f t="shared" si="23"/>
        <v>4.4968659880775398E-2</v>
      </c>
    </row>
    <row r="772" spans="2:18" x14ac:dyDescent="0.3">
      <c r="B772" s="41">
        <v>50</v>
      </c>
      <c r="C772" s="42">
        <v>804</v>
      </c>
      <c r="D772" s="42">
        <v>9</v>
      </c>
      <c r="E772" s="42">
        <v>1030</v>
      </c>
      <c r="F772" s="42">
        <v>1</v>
      </c>
      <c r="G772" s="42">
        <v>2</v>
      </c>
      <c r="H772" s="42">
        <v>5</v>
      </c>
      <c r="I772" s="42">
        <v>4</v>
      </c>
      <c r="J772" s="42">
        <v>2</v>
      </c>
      <c r="K772" s="42">
        <v>0</v>
      </c>
      <c r="L772" s="42">
        <v>18</v>
      </c>
      <c r="M772" s="42">
        <v>2</v>
      </c>
      <c r="N772" s="43">
        <v>3</v>
      </c>
      <c r="O772">
        <v>0</v>
      </c>
      <c r="P772">
        <v>1</v>
      </c>
      <c r="Q772">
        <f t="shared" si="22"/>
        <v>-2.4958381236668203</v>
      </c>
      <c r="R772" s="37">
        <f t="shared" si="23"/>
        <v>7.6150458535690996E-2</v>
      </c>
    </row>
    <row r="773" spans="2:18" x14ac:dyDescent="0.3">
      <c r="B773" s="38">
        <v>59</v>
      </c>
      <c r="C773" s="39">
        <v>715</v>
      </c>
      <c r="D773" s="39">
        <v>2</v>
      </c>
      <c r="E773" s="39">
        <v>1032</v>
      </c>
      <c r="F773" s="39">
        <v>3</v>
      </c>
      <c r="G773" s="39">
        <v>1</v>
      </c>
      <c r="H773" s="39">
        <v>3</v>
      </c>
      <c r="I773" s="39">
        <v>4</v>
      </c>
      <c r="J773" s="39">
        <v>1</v>
      </c>
      <c r="K773" s="39">
        <v>1</v>
      </c>
      <c r="L773" s="39">
        <v>13</v>
      </c>
      <c r="M773" s="39">
        <v>1</v>
      </c>
      <c r="N773" s="40">
        <v>3</v>
      </c>
      <c r="O773">
        <v>0</v>
      </c>
      <c r="P773">
        <v>1</v>
      </c>
      <c r="Q773">
        <f t="shared" si="22"/>
        <v>-1.9115203057683039</v>
      </c>
      <c r="R773" s="37">
        <f t="shared" si="23"/>
        <v>0.12881015003058172</v>
      </c>
    </row>
    <row r="774" spans="2:18" x14ac:dyDescent="0.3">
      <c r="B774" s="41">
        <v>37</v>
      </c>
      <c r="C774" s="42">
        <v>1141</v>
      </c>
      <c r="D774" s="42">
        <v>11</v>
      </c>
      <c r="E774" s="42">
        <v>1033</v>
      </c>
      <c r="F774" s="42">
        <v>1</v>
      </c>
      <c r="G774" s="42">
        <v>1</v>
      </c>
      <c r="H774" s="42">
        <v>7</v>
      </c>
      <c r="I774" s="42">
        <v>2</v>
      </c>
      <c r="J774" s="42">
        <v>2</v>
      </c>
      <c r="K774" s="42">
        <v>0</v>
      </c>
      <c r="L774" s="42">
        <v>15</v>
      </c>
      <c r="M774" s="42">
        <v>1</v>
      </c>
      <c r="N774" s="43">
        <v>1</v>
      </c>
      <c r="O774">
        <v>1</v>
      </c>
      <c r="P774">
        <v>1</v>
      </c>
      <c r="Q774">
        <f t="shared" si="22"/>
        <v>-0.37824703714593788</v>
      </c>
      <c r="R774" s="37">
        <f t="shared" si="23"/>
        <v>0.40654975986753883</v>
      </c>
    </row>
    <row r="775" spans="2:18" x14ac:dyDescent="0.3">
      <c r="B775" s="38">
        <v>55</v>
      </c>
      <c r="C775" s="39">
        <v>843.5826086956522</v>
      </c>
      <c r="D775" s="39">
        <v>18</v>
      </c>
      <c r="E775" s="39">
        <v>1034</v>
      </c>
      <c r="F775" s="39">
        <v>3</v>
      </c>
      <c r="G775" s="39">
        <v>2</v>
      </c>
      <c r="H775" s="39">
        <v>7</v>
      </c>
      <c r="I775" s="39">
        <v>2</v>
      </c>
      <c r="J775" s="39">
        <v>2</v>
      </c>
      <c r="K775" s="39">
        <v>1</v>
      </c>
      <c r="L775" s="39">
        <v>14</v>
      </c>
      <c r="M775" s="39">
        <v>4</v>
      </c>
      <c r="N775" s="40">
        <v>3</v>
      </c>
      <c r="O775">
        <v>0</v>
      </c>
      <c r="P775">
        <v>1</v>
      </c>
      <c r="Q775">
        <f t="shared" si="22"/>
        <v>-0.90391828103630667</v>
      </c>
      <c r="R775" s="37">
        <f t="shared" si="23"/>
        <v>0.2882459554488413</v>
      </c>
    </row>
    <row r="776" spans="2:18" x14ac:dyDescent="0.3">
      <c r="B776" s="41">
        <v>41</v>
      </c>
      <c r="C776" s="42">
        <v>247</v>
      </c>
      <c r="D776" s="42">
        <v>7</v>
      </c>
      <c r="E776" s="42">
        <v>1035</v>
      </c>
      <c r="F776" s="42">
        <v>2</v>
      </c>
      <c r="G776" s="42">
        <v>1</v>
      </c>
      <c r="H776" s="42">
        <v>1</v>
      </c>
      <c r="I776" s="42">
        <v>3</v>
      </c>
      <c r="J776" s="42">
        <v>3</v>
      </c>
      <c r="K776" s="42">
        <v>0</v>
      </c>
      <c r="L776" s="42">
        <v>22</v>
      </c>
      <c r="M776" s="42">
        <v>2</v>
      </c>
      <c r="N776" s="43">
        <v>3</v>
      </c>
      <c r="O776">
        <v>0</v>
      </c>
      <c r="P776">
        <v>1</v>
      </c>
      <c r="Q776">
        <f t="shared" si="22"/>
        <v>-3.5720551503164688</v>
      </c>
      <c r="R776" s="37">
        <f t="shared" si="23"/>
        <v>2.7330125396802206E-2</v>
      </c>
    </row>
    <row r="777" spans="2:18" x14ac:dyDescent="0.3">
      <c r="B777" s="38">
        <v>38</v>
      </c>
      <c r="C777" s="39">
        <v>1035</v>
      </c>
      <c r="D777" s="39">
        <v>3</v>
      </c>
      <c r="E777" s="39">
        <v>1036</v>
      </c>
      <c r="F777" s="39">
        <v>2</v>
      </c>
      <c r="G777" s="39">
        <v>2</v>
      </c>
      <c r="H777" s="39">
        <v>8</v>
      </c>
      <c r="I777" s="39">
        <v>4</v>
      </c>
      <c r="J777" s="39">
        <v>1</v>
      </c>
      <c r="K777" s="39">
        <v>1</v>
      </c>
      <c r="L777" s="39">
        <v>12</v>
      </c>
      <c r="M777" s="39">
        <v>3</v>
      </c>
      <c r="N777" s="40">
        <v>3</v>
      </c>
      <c r="O777">
        <v>0</v>
      </c>
      <c r="P777">
        <v>1</v>
      </c>
      <c r="Q777">
        <f t="shared" si="22"/>
        <v>0.15692864055957267</v>
      </c>
      <c r="R777" s="37">
        <f t="shared" si="23"/>
        <v>0.53915184503576152</v>
      </c>
    </row>
    <row r="778" spans="2:18" x14ac:dyDescent="0.3">
      <c r="B778" s="41">
        <v>26</v>
      </c>
      <c r="C778" s="42">
        <v>787.54826254826253</v>
      </c>
      <c r="D778" s="42">
        <v>29</v>
      </c>
      <c r="E778" s="42">
        <v>1037</v>
      </c>
      <c r="F778" s="42">
        <v>2</v>
      </c>
      <c r="G778" s="42">
        <v>2</v>
      </c>
      <c r="H778" s="42">
        <v>8</v>
      </c>
      <c r="I778" s="42">
        <v>1</v>
      </c>
      <c r="J778" s="42">
        <v>1</v>
      </c>
      <c r="K778" s="42">
        <v>0</v>
      </c>
      <c r="L778" s="42">
        <v>18</v>
      </c>
      <c r="M778" s="42">
        <v>4</v>
      </c>
      <c r="N778" s="43">
        <v>3</v>
      </c>
      <c r="O778">
        <v>1</v>
      </c>
      <c r="P778">
        <v>1</v>
      </c>
      <c r="Q778">
        <f t="shared" si="22"/>
        <v>0.76954535047001427</v>
      </c>
      <c r="R778" s="37">
        <f t="shared" si="23"/>
        <v>0.68342253570783462</v>
      </c>
    </row>
    <row r="779" spans="2:18" x14ac:dyDescent="0.3">
      <c r="B779" s="38">
        <v>52</v>
      </c>
      <c r="C779" s="39">
        <v>777.51162790697674</v>
      </c>
      <c r="D779" s="39">
        <v>2</v>
      </c>
      <c r="E779" s="39">
        <v>1038</v>
      </c>
      <c r="F779" s="39">
        <v>1</v>
      </c>
      <c r="G779" s="39">
        <v>1</v>
      </c>
      <c r="H779" s="39">
        <v>6</v>
      </c>
      <c r="I779" s="39">
        <v>4</v>
      </c>
      <c r="J779" s="39">
        <v>2</v>
      </c>
      <c r="K779" s="39">
        <v>0</v>
      </c>
      <c r="L779" s="39">
        <v>15</v>
      </c>
      <c r="M779" s="39">
        <v>4</v>
      </c>
      <c r="N779" s="40">
        <v>3</v>
      </c>
      <c r="O779">
        <v>1</v>
      </c>
      <c r="P779">
        <v>1</v>
      </c>
      <c r="Q779">
        <f t="shared" si="22"/>
        <v>-3.3492654903713155</v>
      </c>
      <c r="R779" s="37">
        <f t="shared" si="23"/>
        <v>3.3919224854916753E-2</v>
      </c>
    </row>
    <row r="780" spans="2:18" x14ac:dyDescent="0.3">
      <c r="B780" s="41">
        <v>44</v>
      </c>
      <c r="C780" s="42">
        <v>1448</v>
      </c>
      <c r="D780" s="42">
        <v>28</v>
      </c>
      <c r="E780" s="42">
        <v>1039</v>
      </c>
      <c r="F780" s="42">
        <v>4</v>
      </c>
      <c r="G780" s="42">
        <v>1</v>
      </c>
      <c r="H780" s="42">
        <v>8</v>
      </c>
      <c r="I780" s="42">
        <v>4</v>
      </c>
      <c r="J780" s="42">
        <v>2</v>
      </c>
      <c r="K780" s="42">
        <v>1</v>
      </c>
      <c r="L780" s="42">
        <v>18</v>
      </c>
      <c r="M780" s="42">
        <v>3</v>
      </c>
      <c r="N780" s="43">
        <v>3</v>
      </c>
      <c r="O780">
        <v>0</v>
      </c>
      <c r="P780">
        <v>1</v>
      </c>
      <c r="Q780">
        <f t="shared" si="22"/>
        <v>-1.1110275627135802</v>
      </c>
      <c r="R780" s="37">
        <f t="shared" si="23"/>
        <v>0.24767936874297217</v>
      </c>
    </row>
    <row r="781" spans="2:18" x14ac:dyDescent="0.3">
      <c r="B781" s="38">
        <v>50</v>
      </c>
      <c r="C781" s="39">
        <v>145</v>
      </c>
      <c r="D781" s="39">
        <v>1</v>
      </c>
      <c r="E781" s="39">
        <v>1040</v>
      </c>
      <c r="F781" s="39">
        <v>4</v>
      </c>
      <c r="G781" s="39">
        <v>1</v>
      </c>
      <c r="H781" s="39">
        <v>8</v>
      </c>
      <c r="I781" s="39">
        <v>3</v>
      </c>
      <c r="J781" s="39">
        <v>2</v>
      </c>
      <c r="K781" s="39">
        <v>0</v>
      </c>
      <c r="L781" s="39">
        <v>12</v>
      </c>
      <c r="M781" s="39">
        <v>1</v>
      </c>
      <c r="N781" s="40">
        <v>3</v>
      </c>
      <c r="O781">
        <v>0</v>
      </c>
      <c r="P781">
        <v>1</v>
      </c>
      <c r="Q781">
        <f t="shared" si="22"/>
        <v>-3.2118587370006613</v>
      </c>
      <c r="R781" s="37">
        <f t="shared" si="23"/>
        <v>3.8721888264090905E-2</v>
      </c>
    </row>
    <row r="782" spans="2:18" x14ac:dyDescent="0.3">
      <c r="B782" s="41">
        <v>36</v>
      </c>
      <c r="C782" s="42">
        <v>776.33181818181822</v>
      </c>
      <c r="D782" s="42">
        <v>16</v>
      </c>
      <c r="E782" s="42">
        <v>1042</v>
      </c>
      <c r="F782" s="42">
        <v>3</v>
      </c>
      <c r="G782" s="42">
        <v>1</v>
      </c>
      <c r="H782" s="42">
        <v>5</v>
      </c>
      <c r="I782" s="42">
        <v>1</v>
      </c>
      <c r="J782" s="42">
        <v>1</v>
      </c>
      <c r="K782" s="42">
        <v>0</v>
      </c>
      <c r="L782" s="42">
        <v>16</v>
      </c>
      <c r="M782" s="42">
        <v>3</v>
      </c>
      <c r="N782" s="43">
        <v>3</v>
      </c>
      <c r="O782">
        <v>1</v>
      </c>
      <c r="P782">
        <v>1</v>
      </c>
      <c r="Q782">
        <f t="shared" si="22"/>
        <v>-1.0058877658074485</v>
      </c>
      <c r="R782" s="37">
        <f t="shared" si="23"/>
        <v>0.26778539237524851</v>
      </c>
    </row>
    <row r="783" spans="2:18" x14ac:dyDescent="0.3">
      <c r="B783" s="38">
        <v>39</v>
      </c>
      <c r="C783" s="39">
        <v>945</v>
      </c>
      <c r="D783" s="39">
        <v>22</v>
      </c>
      <c r="E783" s="39">
        <v>1043</v>
      </c>
      <c r="F783" s="39">
        <v>4</v>
      </c>
      <c r="G783" s="39">
        <v>1</v>
      </c>
      <c r="H783" s="39">
        <v>3</v>
      </c>
      <c r="I783" s="39">
        <v>1</v>
      </c>
      <c r="J783" s="39">
        <v>1</v>
      </c>
      <c r="K783" s="39">
        <v>1</v>
      </c>
      <c r="L783" s="39">
        <v>13</v>
      </c>
      <c r="M783" s="39">
        <v>3</v>
      </c>
      <c r="N783" s="40">
        <v>3</v>
      </c>
      <c r="O783">
        <v>0</v>
      </c>
      <c r="P783">
        <v>1</v>
      </c>
      <c r="Q783">
        <f t="shared" si="22"/>
        <v>9.833322344563511E-2</v>
      </c>
      <c r="R783" s="37">
        <f t="shared" si="23"/>
        <v>0.52456351613179719</v>
      </c>
    </row>
    <row r="784" spans="2:18" x14ac:dyDescent="0.3">
      <c r="B784" s="41">
        <v>33</v>
      </c>
      <c r="C784" s="42">
        <v>1038</v>
      </c>
      <c r="D784" s="42">
        <v>8</v>
      </c>
      <c r="E784" s="42">
        <v>1044</v>
      </c>
      <c r="F784" s="42">
        <v>2</v>
      </c>
      <c r="G784" s="42">
        <v>1</v>
      </c>
      <c r="H784" s="42">
        <v>9</v>
      </c>
      <c r="I784" s="42">
        <v>4</v>
      </c>
      <c r="J784" s="42">
        <v>1</v>
      </c>
      <c r="K784" s="42">
        <v>0</v>
      </c>
      <c r="L784" s="42">
        <v>19</v>
      </c>
      <c r="M784" s="42">
        <v>4</v>
      </c>
      <c r="N784" s="43">
        <v>2</v>
      </c>
      <c r="O784">
        <v>0</v>
      </c>
      <c r="P784">
        <v>1</v>
      </c>
      <c r="Q784">
        <f t="shared" si="22"/>
        <v>-1.1779181365173375</v>
      </c>
      <c r="R784" s="37">
        <f t="shared" si="23"/>
        <v>0.23542672728133376</v>
      </c>
    </row>
    <row r="785" spans="2:18" x14ac:dyDescent="0.3">
      <c r="B785" s="38">
        <v>45</v>
      </c>
      <c r="C785" s="39">
        <v>1234</v>
      </c>
      <c r="D785" s="39">
        <v>11</v>
      </c>
      <c r="E785" s="39">
        <v>1045</v>
      </c>
      <c r="F785" s="39">
        <v>4</v>
      </c>
      <c r="G785" s="39">
        <v>1</v>
      </c>
      <c r="H785" s="39">
        <v>6</v>
      </c>
      <c r="I785" s="39">
        <v>4</v>
      </c>
      <c r="J785" s="39">
        <v>2</v>
      </c>
      <c r="K785" s="39">
        <v>0</v>
      </c>
      <c r="L785" s="39">
        <v>13</v>
      </c>
      <c r="M785" s="39">
        <v>2</v>
      </c>
      <c r="N785" s="40">
        <v>4</v>
      </c>
      <c r="O785">
        <v>0</v>
      </c>
      <c r="P785">
        <v>1</v>
      </c>
      <c r="Q785">
        <f t="shared" si="22"/>
        <v>-3.7095731706682664</v>
      </c>
      <c r="R785" s="37">
        <f t="shared" si="23"/>
        <v>2.3902645874352896E-2</v>
      </c>
    </row>
    <row r="786" spans="2:18" x14ac:dyDescent="0.3">
      <c r="B786" s="41">
        <v>32</v>
      </c>
      <c r="C786" s="42">
        <v>1109</v>
      </c>
      <c r="D786" s="42">
        <v>29</v>
      </c>
      <c r="E786" s="42">
        <v>1046</v>
      </c>
      <c r="F786" s="42">
        <v>4</v>
      </c>
      <c r="G786" s="42">
        <v>1</v>
      </c>
      <c r="H786" s="42">
        <v>5</v>
      </c>
      <c r="I786" s="42">
        <v>3</v>
      </c>
      <c r="J786" s="42">
        <v>1</v>
      </c>
      <c r="K786" s="42">
        <v>0</v>
      </c>
      <c r="L786" s="42">
        <v>12</v>
      </c>
      <c r="M786" s="42">
        <v>2</v>
      </c>
      <c r="N786" s="43">
        <v>3</v>
      </c>
      <c r="O786">
        <v>0</v>
      </c>
      <c r="P786">
        <v>1</v>
      </c>
      <c r="Q786">
        <f t="shared" si="22"/>
        <v>-1.2856831580455315</v>
      </c>
      <c r="R786" s="37">
        <f t="shared" si="23"/>
        <v>0.21658437732698133</v>
      </c>
    </row>
    <row r="787" spans="2:18" x14ac:dyDescent="0.3">
      <c r="B787" s="38">
        <v>34</v>
      </c>
      <c r="C787" s="39">
        <v>216</v>
      </c>
      <c r="D787" s="39">
        <v>1</v>
      </c>
      <c r="E787" s="39">
        <v>1047</v>
      </c>
      <c r="F787" s="39">
        <v>2</v>
      </c>
      <c r="G787" s="39">
        <v>2</v>
      </c>
      <c r="H787" s="39">
        <v>8</v>
      </c>
      <c r="I787" s="39">
        <v>4</v>
      </c>
      <c r="J787" s="39">
        <v>3</v>
      </c>
      <c r="K787" s="39">
        <v>0</v>
      </c>
      <c r="L787" s="39">
        <v>11</v>
      </c>
      <c r="M787" s="39">
        <v>4</v>
      </c>
      <c r="N787" s="40">
        <v>2</v>
      </c>
      <c r="O787">
        <v>0</v>
      </c>
      <c r="P787">
        <v>1</v>
      </c>
      <c r="Q787">
        <f t="shared" si="22"/>
        <v>-2.5995934683190591</v>
      </c>
      <c r="R787" s="37">
        <f t="shared" si="23"/>
        <v>6.9164588614137906E-2</v>
      </c>
    </row>
    <row r="788" spans="2:18" x14ac:dyDescent="0.3">
      <c r="B788" s="41">
        <v>59</v>
      </c>
      <c r="C788" s="42">
        <v>1089</v>
      </c>
      <c r="D788" s="42">
        <v>1</v>
      </c>
      <c r="E788" s="42">
        <v>1048</v>
      </c>
      <c r="F788" s="42">
        <v>2</v>
      </c>
      <c r="G788" s="42">
        <v>2</v>
      </c>
      <c r="H788" s="42">
        <v>6</v>
      </c>
      <c r="I788" s="42">
        <v>4</v>
      </c>
      <c r="J788" s="42">
        <v>2</v>
      </c>
      <c r="K788" s="42">
        <v>1</v>
      </c>
      <c r="L788" s="42">
        <v>14</v>
      </c>
      <c r="M788" s="42">
        <v>3</v>
      </c>
      <c r="N788" s="43">
        <v>1</v>
      </c>
      <c r="O788">
        <v>0</v>
      </c>
      <c r="P788">
        <v>1</v>
      </c>
      <c r="Q788">
        <f t="shared" si="22"/>
        <v>-1.3329920462242195</v>
      </c>
      <c r="R788" s="37">
        <f t="shared" si="23"/>
        <v>0.20866487636273073</v>
      </c>
    </row>
    <row r="789" spans="2:18" x14ac:dyDescent="0.3">
      <c r="B789" s="38">
        <v>45</v>
      </c>
      <c r="C789" s="39">
        <v>788</v>
      </c>
      <c r="D789" s="39">
        <v>24</v>
      </c>
      <c r="E789" s="39">
        <v>1049</v>
      </c>
      <c r="F789" s="39">
        <v>2</v>
      </c>
      <c r="G789" s="39">
        <v>2</v>
      </c>
      <c r="H789" s="39">
        <v>2</v>
      </c>
      <c r="I789" s="39">
        <v>2</v>
      </c>
      <c r="J789" s="39">
        <v>1</v>
      </c>
      <c r="K789" s="39">
        <v>0</v>
      </c>
      <c r="L789" s="39">
        <v>16</v>
      </c>
      <c r="M789" s="39">
        <v>1</v>
      </c>
      <c r="N789" s="40">
        <v>3</v>
      </c>
      <c r="O789">
        <v>0</v>
      </c>
      <c r="P789">
        <v>1</v>
      </c>
      <c r="Q789">
        <f t="shared" si="22"/>
        <v>-0.94579601441733585</v>
      </c>
      <c r="R789" s="37">
        <f t="shared" si="23"/>
        <v>0.27973106282736521</v>
      </c>
    </row>
    <row r="790" spans="2:18" x14ac:dyDescent="0.3">
      <c r="B790" s="41">
        <v>53</v>
      </c>
      <c r="C790" s="42">
        <v>124</v>
      </c>
      <c r="D790" s="42">
        <v>2</v>
      </c>
      <c r="E790" s="42">
        <v>1050</v>
      </c>
      <c r="F790" s="42">
        <v>3</v>
      </c>
      <c r="G790" s="42">
        <v>1</v>
      </c>
      <c r="H790" s="42">
        <v>8</v>
      </c>
      <c r="I790" s="42">
        <v>2</v>
      </c>
      <c r="J790" s="42">
        <v>2</v>
      </c>
      <c r="K790" s="42">
        <v>0</v>
      </c>
      <c r="L790" s="42">
        <v>12</v>
      </c>
      <c r="M790" s="42">
        <v>1</v>
      </c>
      <c r="N790" s="43">
        <v>3</v>
      </c>
      <c r="O790">
        <v>0</v>
      </c>
      <c r="P790">
        <v>1</v>
      </c>
      <c r="Q790">
        <f t="shared" si="22"/>
        <v>-2.6449475854511149</v>
      </c>
      <c r="R790" s="37">
        <f t="shared" si="23"/>
        <v>6.630109601474983E-2</v>
      </c>
    </row>
    <row r="791" spans="2:18" x14ac:dyDescent="0.3">
      <c r="B791" s="38">
        <v>36</v>
      </c>
      <c r="C791" s="39">
        <v>660</v>
      </c>
      <c r="D791" s="39">
        <v>15</v>
      </c>
      <c r="E791" s="39">
        <v>1052</v>
      </c>
      <c r="F791" s="39">
        <v>1</v>
      </c>
      <c r="G791" s="39">
        <v>2</v>
      </c>
      <c r="H791" s="39">
        <v>5</v>
      </c>
      <c r="I791" s="39">
        <v>3</v>
      </c>
      <c r="J791" s="39">
        <v>3</v>
      </c>
      <c r="K791" s="39">
        <v>0</v>
      </c>
      <c r="L791" s="39">
        <v>14</v>
      </c>
      <c r="M791" s="39">
        <v>2</v>
      </c>
      <c r="N791" s="40">
        <v>2</v>
      </c>
      <c r="O791">
        <v>1</v>
      </c>
      <c r="P791">
        <v>1</v>
      </c>
      <c r="Q791">
        <f t="shared" si="22"/>
        <v>-1.6209788054043188</v>
      </c>
      <c r="R791" s="37">
        <f t="shared" si="23"/>
        <v>0.16506992519547531</v>
      </c>
    </row>
    <row r="792" spans="2:18" x14ac:dyDescent="0.3">
      <c r="B792" s="41">
        <v>26</v>
      </c>
      <c r="C792" s="42">
        <v>773.53418803418799</v>
      </c>
      <c r="D792" s="42">
        <v>2</v>
      </c>
      <c r="E792" s="42">
        <v>1053</v>
      </c>
      <c r="F792" s="42">
        <v>1</v>
      </c>
      <c r="G792" s="42">
        <v>2</v>
      </c>
      <c r="H792" s="42">
        <v>4</v>
      </c>
      <c r="I792" s="42">
        <v>1</v>
      </c>
      <c r="J792" s="42">
        <v>2</v>
      </c>
      <c r="K792" s="42">
        <v>1</v>
      </c>
      <c r="L792" s="42">
        <v>14</v>
      </c>
      <c r="M792" s="42">
        <v>2</v>
      </c>
      <c r="N792" s="43">
        <v>3</v>
      </c>
      <c r="O792">
        <v>1</v>
      </c>
      <c r="P792">
        <v>1</v>
      </c>
      <c r="Q792">
        <f t="shared" si="22"/>
        <v>1.1494647992525695</v>
      </c>
      <c r="R792" s="37">
        <f t="shared" si="23"/>
        <v>0.75941314676983229</v>
      </c>
    </row>
    <row r="793" spans="2:18" x14ac:dyDescent="0.3">
      <c r="B793" s="38">
        <v>34</v>
      </c>
      <c r="C793" s="39">
        <v>1333</v>
      </c>
      <c r="D793" s="39">
        <v>10</v>
      </c>
      <c r="E793" s="39">
        <v>1055</v>
      </c>
      <c r="F793" s="39">
        <v>3</v>
      </c>
      <c r="G793" s="39">
        <v>1</v>
      </c>
      <c r="H793" s="39">
        <v>9</v>
      </c>
      <c r="I793" s="39">
        <v>3</v>
      </c>
      <c r="J793" s="39">
        <v>2</v>
      </c>
      <c r="K793" s="39">
        <v>1</v>
      </c>
      <c r="L793" s="39">
        <v>15.492537313432836</v>
      </c>
      <c r="M793" s="39">
        <v>4</v>
      </c>
      <c r="N793" s="40">
        <v>3</v>
      </c>
      <c r="O793">
        <v>0</v>
      </c>
      <c r="P793">
        <v>1</v>
      </c>
      <c r="Q793">
        <f t="shared" si="22"/>
        <v>-0.47573665479567184</v>
      </c>
      <c r="R793" s="37">
        <f t="shared" si="23"/>
        <v>0.38325935622203167</v>
      </c>
    </row>
    <row r="794" spans="2:18" x14ac:dyDescent="0.3">
      <c r="B794" s="41">
        <v>28</v>
      </c>
      <c r="C794" s="42">
        <v>803.12121212121212</v>
      </c>
      <c r="D794" s="42">
        <v>10</v>
      </c>
      <c r="E794" s="42">
        <v>1056</v>
      </c>
      <c r="F794" s="42">
        <v>4</v>
      </c>
      <c r="G794" s="42">
        <v>2</v>
      </c>
      <c r="H794" s="42">
        <v>9</v>
      </c>
      <c r="I794" s="42">
        <v>2</v>
      </c>
      <c r="J794" s="42">
        <v>2</v>
      </c>
      <c r="K794" s="42">
        <v>0</v>
      </c>
      <c r="L794" s="42">
        <v>15.492537313432836</v>
      </c>
      <c r="M794" s="42">
        <v>2</v>
      </c>
      <c r="N794" s="43">
        <v>3</v>
      </c>
      <c r="O794">
        <v>0</v>
      </c>
      <c r="P794">
        <v>1</v>
      </c>
      <c r="Q794">
        <f t="shared" si="22"/>
        <v>-1.1644786716076418</v>
      </c>
      <c r="R794" s="37">
        <f t="shared" si="23"/>
        <v>0.23785443991426536</v>
      </c>
    </row>
    <row r="795" spans="2:18" x14ac:dyDescent="0.3">
      <c r="B795" s="38">
        <v>38</v>
      </c>
      <c r="C795" s="39">
        <v>1186</v>
      </c>
      <c r="D795" s="39">
        <v>3</v>
      </c>
      <c r="E795" s="39">
        <v>1060</v>
      </c>
      <c r="F795" s="39">
        <v>3</v>
      </c>
      <c r="G795" s="39">
        <v>2</v>
      </c>
      <c r="H795" s="39">
        <v>4</v>
      </c>
      <c r="I795" s="39">
        <v>3</v>
      </c>
      <c r="J795" s="39">
        <v>2</v>
      </c>
      <c r="K795" s="39">
        <v>0</v>
      </c>
      <c r="L795" s="39">
        <v>16</v>
      </c>
      <c r="M795" s="39">
        <v>1</v>
      </c>
      <c r="N795" s="40">
        <v>3</v>
      </c>
      <c r="O795">
        <v>0</v>
      </c>
      <c r="P795">
        <v>1</v>
      </c>
      <c r="Q795">
        <f t="shared" si="22"/>
        <v>-2.3387223220955931</v>
      </c>
      <c r="R795" s="37">
        <f t="shared" si="23"/>
        <v>8.7966366787095393E-2</v>
      </c>
    </row>
    <row r="796" spans="2:18" x14ac:dyDescent="0.3">
      <c r="B796" s="41">
        <v>50</v>
      </c>
      <c r="C796" s="42">
        <v>1464</v>
      </c>
      <c r="D796" s="42">
        <v>2</v>
      </c>
      <c r="E796" s="42">
        <v>1061</v>
      </c>
      <c r="F796" s="42">
        <v>2</v>
      </c>
      <c r="G796" s="42">
        <v>2</v>
      </c>
      <c r="H796" s="42">
        <v>1</v>
      </c>
      <c r="I796" s="42">
        <v>3</v>
      </c>
      <c r="J796" s="42">
        <v>2</v>
      </c>
      <c r="K796" s="42">
        <v>1</v>
      </c>
      <c r="L796" s="42">
        <v>15.079365079365079</v>
      </c>
      <c r="M796" s="42">
        <v>4</v>
      </c>
      <c r="N796" s="43">
        <v>2</v>
      </c>
      <c r="O796">
        <v>0</v>
      </c>
      <c r="P796">
        <v>1</v>
      </c>
      <c r="Q796">
        <f t="shared" si="22"/>
        <v>-1.5531044266746563</v>
      </c>
      <c r="R796" s="37">
        <f t="shared" si="23"/>
        <v>0.17463834467452363</v>
      </c>
    </row>
    <row r="797" spans="2:18" x14ac:dyDescent="0.3">
      <c r="B797" s="38">
        <v>37</v>
      </c>
      <c r="C797" s="39">
        <v>124</v>
      </c>
      <c r="D797" s="39">
        <v>3</v>
      </c>
      <c r="E797" s="39">
        <v>1062</v>
      </c>
      <c r="F797" s="39">
        <v>4</v>
      </c>
      <c r="G797" s="39">
        <v>1</v>
      </c>
      <c r="H797" s="39">
        <v>7</v>
      </c>
      <c r="I797" s="39">
        <v>2</v>
      </c>
      <c r="J797" s="39">
        <v>1</v>
      </c>
      <c r="K797" s="39">
        <v>0</v>
      </c>
      <c r="L797" s="39">
        <v>15</v>
      </c>
      <c r="M797" s="39">
        <v>1</v>
      </c>
      <c r="N797" s="40">
        <v>2</v>
      </c>
      <c r="O797">
        <v>0</v>
      </c>
      <c r="P797">
        <v>1</v>
      </c>
      <c r="Q797">
        <f t="shared" si="22"/>
        <v>-1.2638191259081011</v>
      </c>
      <c r="R797" s="37">
        <f t="shared" si="23"/>
        <v>0.22031715160772875</v>
      </c>
    </row>
    <row r="798" spans="2:18" x14ac:dyDescent="0.3">
      <c r="B798" s="41">
        <v>40</v>
      </c>
      <c r="C798" s="42">
        <v>300</v>
      </c>
      <c r="D798" s="42">
        <v>26</v>
      </c>
      <c r="E798" s="42">
        <v>1066</v>
      </c>
      <c r="F798" s="42">
        <v>3</v>
      </c>
      <c r="G798" s="42">
        <v>2</v>
      </c>
      <c r="H798" s="42">
        <v>8</v>
      </c>
      <c r="I798" s="42">
        <v>1</v>
      </c>
      <c r="J798" s="42">
        <v>2</v>
      </c>
      <c r="K798" s="42">
        <v>0</v>
      </c>
      <c r="L798" s="42">
        <v>14.945945945945946</v>
      </c>
      <c r="M798" s="42">
        <v>2</v>
      </c>
      <c r="N798" s="43">
        <v>2</v>
      </c>
      <c r="O798">
        <v>0</v>
      </c>
      <c r="P798">
        <v>1</v>
      </c>
      <c r="Q798">
        <f t="shared" si="22"/>
        <v>-0.44677008590802814</v>
      </c>
      <c r="R798" s="37">
        <f t="shared" si="23"/>
        <v>0.3901289809236263</v>
      </c>
    </row>
    <row r="799" spans="2:18" x14ac:dyDescent="0.3">
      <c r="B799" s="38">
        <v>26</v>
      </c>
      <c r="C799" s="39">
        <v>921</v>
      </c>
      <c r="D799" s="39">
        <v>1</v>
      </c>
      <c r="E799" s="39">
        <v>1068</v>
      </c>
      <c r="F799" s="39">
        <v>1</v>
      </c>
      <c r="G799" s="39">
        <v>1</v>
      </c>
      <c r="H799" s="39">
        <v>4</v>
      </c>
      <c r="I799" s="39">
        <v>3</v>
      </c>
      <c r="J799" s="39">
        <v>3</v>
      </c>
      <c r="K799" s="39">
        <v>0</v>
      </c>
      <c r="L799" s="39">
        <v>13</v>
      </c>
      <c r="M799" s="39">
        <v>3</v>
      </c>
      <c r="N799" s="40">
        <v>3</v>
      </c>
      <c r="O799">
        <v>0</v>
      </c>
      <c r="P799">
        <v>1</v>
      </c>
      <c r="Q799">
        <f t="shared" ref="Q799:Q862" si="24">SUMPRODUCT($B$27:$P$27,B799:P799)</f>
        <v>-2.425586775941841</v>
      </c>
      <c r="R799" s="37">
        <f t="shared" ref="R799:R862" si="25">EXP(Q799)/(1+EXP(Q799))</f>
        <v>8.1242270741410827E-2</v>
      </c>
    </row>
    <row r="800" spans="2:18" x14ac:dyDescent="0.3">
      <c r="B800" s="41">
        <v>46</v>
      </c>
      <c r="C800" s="42">
        <v>430</v>
      </c>
      <c r="D800" s="42">
        <v>1</v>
      </c>
      <c r="E800" s="42">
        <v>1069</v>
      </c>
      <c r="F800" s="42">
        <v>4</v>
      </c>
      <c r="G800" s="42">
        <v>2</v>
      </c>
      <c r="H800" s="42">
        <v>1</v>
      </c>
      <c r="I800" s="42">
        <v>4</v>
      </c>
      <c r="J800" s="42">
        <v>3</v>
      </c>
      <c r="K800" s="42">
        <v>0</v>
      </c>
      <c r="L800" s="42">
        <v>17</v>
      </c>
      <c r="M800" s="42">
        <v>4</v>
      </c>
      <c r="N800" s="43">
        <v>3</v>
      </c>
      <c r="O800">
        <v>0</v>
      </c>
      <c r="P800">
        <v>1</v>
      </c>
      <c r="Q800">
        <f t="shared" si="24"/>
        <v>-5.0614383761164046</v>
      </c>
      <c r="R800" s="37">
        <f t="shared" si="25"/>
        <v>6.2965411254389172E-3</v>
      </c>
    </row>
    <row r="801" spans="2:18" x14ac:dyDescent="0.3">
      <c r="B801" s="38">
        <v>54</v>
      </c>
      <c r="C801" s="39">
        <v>1082</v>
      </c>
      <c r="D801" s="39">
        <v>2</v>
      </c>
      <c r="E801" s="39">
        <v>1070</v>
      </c>
      <c r="F801" s="39">
        <v>3</v>
      </c>
      <c r="G801" s="39">
        <v>1</v>
      </c>
      <c r="H801" s="39">
        <v>8</v>
      </c>
      <c r="I801" s="39">
        <v>3</v>
      </c>
      <c r="J801" s="39">
        <v>2</v>
      </c>
      <c r="K801" s="39">
        <v>0</v>
      </c>
      <c r="L801" s="39">
        <v>11</v>
      </c>
      <c r="M801" s="39">
        <v>2</v>
      </c>
      <c r="N801" s="40">
        <v>3</v>
      </c>
      <c r="O801">
        <v>0</v>
      </c>
      <c r="P801">
        <v>1</v>
      </c>
      <c r="Q801">
        <f t="shared" si="24"/>
        <v>-3.2149911804998008</v>
      </c>
      <c r="R801" s="37">
        <f t="shared" si="25"/>
        <v>3.8605459201333847E-2</v>
      </c>
    </row>
    <row r="802" spans="2:18" x14ac:dyDescent="0.3">
      <c r="B802" s="41">
        <v>56</v>
      </c>
      <c r="C802" s="42">
        <v>1240</v>
      </c>
      <c r="D802" s="42">
        <v>9</v>
      </c>
      <c r="E802" s="42">
        <v>1071</v>
      </c>
      <c r="F802" s="42">
        <v>1</v>
      </c>
      <c r="G802" s="42">
        <v>1</v>
      </c>
      <c r="H802" s="42">
        <v>4</v>
      </c>
      <c r="I802" s="42">
        <v>3</v>
      </c>
      <c r="J802" s="42">
        <v>2</v>
      </c>
      <c r="K802" s="42">
        <v>0</v>
      </c>
      <c r="L802" s="42">
        <v>19</v>
      </c>
      <c r="M802" s="42">
        <v>2</v>
      </c>
      <c r="N802" s="43">
        <v>3</v>
      </c>
      <c r="O802">
        <v>0</v>
      </c>
      <c r="P802">
        <v>1</v>
      </c>
      <c r="Q802">
        <f t="shared" si="24"/>
        <v>-2.9069175839699244</v>
      </c>
      <c r="R802" s="37">
        <f t="shared" si="25"/>
        <v>5.1812659697701463E-2</v>
      </c>
    </row>
    <row r="803" spans="2:18" x14ac:dyDescent="0.3">
      <c r="B803" s="38">
        <v>36</v>
      </c>
      <c r="C803" s="39">
        <v>796</v>
      </c>
      <c r="D803" s="39">
        <v>12</v>
      </c>
      <c r="E803" s="39">
        <v>1073</v>
      </c>
      <c r="F803" s="39">
        <v>4</v>
      </c>
      <c r="G803" s="39">
        <v>1</v>
      </c>
      <c r="H803" s="39">
        <v>3</v>
      </c>
      <c r="I803" s="39">
        <v>4</v>
      </c>
      <c r="J803" s="39">
        <v>1</v>
      </c>
      <c r="K803" s="39">
        <v>0</v>
      </c>
      <c r="L803" s="39">
        <v>11</v>
      </c>
      <c r="M803" s="39">
        <v>2</v>
      </c>
      <c r="N803" s="40">
        <v>2</v>
      </c>
      <c r="O803">
        <v>0</v>
      </c>
      <c r="P803">
        <v>1</v>
      </c>
      <c r="Q803">
        <f t="shared" si="24"/>
        <v>-2.2956748225658301</v>
      </c>
      <c r="R803" s="37">
        <f t="shared" si="25"/>
        <v>9.1481804379898668E-2</v>
      </c>
    </row>
    <row r="804" spans="2:18" x14ac:dyDescent="0.3">
      <c r="B804" s="41">
        <v>55</v>
      </c>
      <c r="C804" s="42">
        <v>777.51162790697674</v>
      </c>
      <c r="D804" s="42">
        <v>2</v>
      </c>
      <c r="E804" s="42">
        <v>1074</v>
      </c>
      <c r="F804" s="42">
        <v>3</v>
      </c>
      <c r="G804" s="42">
        <v>2</v>
      </c>
      <c r="H804" s="42">
        <v>6</v>
      </c>
      <c r="I804" s="42">
        <v>1</v>
      </c>
      <c r="J804" s="42">
        <v>1</v>
      </c>
      <c r="K804" s="42">
        <v>0</v>
      </c>
      <c r="L804" s="42">
        <v>15</v>
      </c>
      <c r="M804" s="42">
        <v>2</v>
      </c>
      <c r="N804" s="43">
        <v>4</v>
      </c>
      <c r="O804">
        <v>0</v>
      </c>
      <c r="P804">
        <v>1</v>
      </c>
      <c r="Q804">
        <f t="shared" si="24"/>
        <v>-2.09875060079071</v>
      </c>
      <c r="R804" s="37">
        <f t="shared" si="25"/>
        <v>0.1092183155042399</v>
      </c>
    </row>
    <row r="805" spans="2:18" x14ac:dyDescent="0.3">
      <c r="B805" s="38">
        <v>43</v>
      </c>
      <c r="C805" s="39">
        <v>415</v>
      </c>
      <c r="D805" s="39">
        <v>25</v>
      </c>
      <c r="E805" s="39">
        <v>1076</v>
      </c>
      <c r="F805" s="39">
        <v>3</v>
      </c>
      <c r="G805" s="39">
        <v>2</v>
      </c>
      <c r="H805" s="39">
        <v>8</v>
      </c>
      <c r="I805" s="39">
        <v>4</v>
      </c>
      <c r="J805" s="39">
        <v>3</v>
      </c>
      <c r="K805" s="39">
        <v>0</v>
      </c>
      <c r="L805" s="39">
        <v>13</v>
      </c>
      <c r="M805" s="39">
        <v>3</v>
      </c>
      <c r="N805" s="40">
        <v>3</v>
      </c>
      <c r="O805">
        <v>0</v>
      </c>
      <c r="P805">
        <v>1</v>
      </c>
      <c r="Q805">
        <f t="shared" si="24"/>
        <v>-2.8301775456823504</v>
      </c>
      <c r="R805" s="37">
        <f t="shared" si="25"/>
        <v>5.5715056355658439E-2</v>
      </c>
    </row>
    <row r="806" spans="2:18" x14ac:dyDescent="0.3">
      <c r="B806" s="41">
        <v>20</v>
      </c>
      <c r="C806" s="42">
        <v>769</v>
      </c>
      <c r="D806" s="42">
        <v>9</v>
      </c>
      <c r="E806" s="42">
        <v>1077</v>
      </c>
      <c r="F806" s="42">
        <v>4</v>
      </c>
      <c r="G806" s="42">
        <v>1</v>
      </c>
      <c r="H806" s="42">
        <v>9</v>
      </c>
      <c r="I806" s="42">
        <v>4</v>
      </c>
      <c r="J806" s="42">
        <v>1</v>
      </c>
      <c r="K806" s="42">
        <v>1</v>
      </c>
      <c r="L806" s="42">
        <v>14</v>
      </c>
      <c r="M806" s="42">
        <v>2</v>
      </c>
      <c r="N806" s="43">
        <v>3</v>
      </c>
      <c r="O806">
        <v>1</v>
      </c>
      <c r="P806">
        <v>1</v>
      </c>
      <c r="Q806">
        <f t="shared" si="24"/>
        <v>0.55198059058090321</v>
      </c>
      <c r="R806" s="37">
        <f t="shared" si="25"/>
        <v>0.63459498096842781</v>
      </c>
    </row>
    <row r="807" spans="2:18" x14ac:dyDescent="0.3">
      <c r="B807" s="38">
        <v>21</v>
      </c>
      <c r="C807" s="39">
        <v>776.33181818181822</v>
      </c>
      <c r="D807" s="39">
        <v>10</v>
      </c>
      <c r="E807" s="39">
        <v>1079</v>
      </c>
      <c r="F807" s="39">
        <v>3</v>
      </c>
      <c r="G807" s="39">
        <v>1</v>
      </c>
      <c r="H807" s="39">
        <v>5</v>
      </c>
      <c r="I807" s="39">
        <v>1</v>
      </c>
      <c r="J807" s="39">
        <v>1</v>
      </c>
      <c r="K807" s="39">
        <v>0</v>
      </c>
      <c r="L807" s="39">
        <v>13</v>
      </c>
      <c r="M807" s="39">
        <v>1</v>
      </c>
      <c r="N807" s="40">
        <v>2</v>
      </c>
      <c r="O807">
        <v>1</v>
      </c>
      <c r="P807">
        <v>1</v>
      </c>
      <c r="Q807">
        <f t="shared" si="24"/>
        <v>0.23369135989331014</v>
      </c>
      <c r="R807" s="37">
        <f t="shared" si="25"/>
        <v>0.55815840336256284</v>
      </c>
    </row>
    <row r="808" spans="2:18" x14ac:dyDescent="0.3">
      <c r="B808" s="41">
        <v>46</v>
      </c>
      <c r="C808" s="42">
        <v>1003</v>
      </c>
      <c r="D808" s="42">
        <v>8</v>
      </c>
      <c r="E808" s="42">
        <v>1080</v>
      </c>
      <c r="F808" s="42">
        <v>4</v>
      </c>
      <c r="G808" s="42">
        <v>1</v>
      </c>
      <c r="H808" s="42">
        <v>4</v>
      </c>
      <c r="I808" s="42">
        <v>1</v>
      </c>
      <c r="J808" s="42">
        <v>3</v>
      </c>
      <c r="K808" s="42">
        <v>1</v>
      </c>
      <c r="L808" s="42">
        <v>23</v>
      </c>
      <c r="M808" s="42">
        <v>1</v>
      </c>
      <c r="N808" s="43">
        <v>3</v>
      </c>
      <c r="O808">
        <v>0</v>
      </c>
      <c r="P808">
        <v>1</v>
      </c>
      <c r="Q808">
        <f t="shared" si="24"/>
        <v>-1.5927608378867935</v>
      </c>
      <c r="R808" s="37">
        <f t="shared" si="25"/>
        <v>0.16899582086380369</v>
      </c>
    </row>
    <row r="809" spans="2:18" x14ac:dyDescent="0.3">
      <c r="B809" s="38">
        <v>51</v>
      </c>
      <c r="C809" s="39">
        <v>1323</v>
      </c>
      <c r="D809" s="39">
        <v>4</v>
      </c>
      <c r="E809" s="39">
        <v>1081</v>
      </c>
      <c r="F809" s="39">
        <v>1</v>
      </c>
      <c r="G809" s="39">
        <v>2</v>
      </c>
      <c r="H809" s="39">
        <v>4</v>
      </c>
      <c r="I809" s="39">
        <v>3</v>
      </c>
      <c r="J809" s="39">
        <v>2</v>
      </c>
      <c r="K809" s="39">
        <v>1</v>
      </c>
      <c r="L809" s="39">
        <v>12</v>
      </c>
      <c r="M809" s="39">
        <v>3</v>
      </c>
      <c r="N809" s="40">
        <v>4</v>
      </c>
      <c r="O809">
        <v>1</v>
      </c>
      <c r="P809">
        <v>1</v>
      </c>
      <c r="Q809">
        <f t="shared" si="24"/>
        <v>-1.2636882891786239</v>
      </c>
      <c r="R809" s="37">
        <f t="shared" si="25"/>
        <v>0.22033962723700498</v>
      </c>
    </row>
    <row r="810" spans="2:18" x14ac:dyDescent="0.3">
      <c r="B810" s="41">
        <v>28</v>
      </c>
      <c r="C810" s="42">
        <v>1366</v>
      </c>
      <c r="D810" s="42">
        <v>24</v>
      </c>
      <c r="E810" s="42">
        <v>1082</v>
      </c>
      <c r="F810" s="42">
        <v>2</v>
      </c>
      <c r="G810" s="42">
        <v>2</v>
      </c>
      <c r="H810" s="42">
        <v>7</v>
      </c>
      <c r="I810" s="42">
        <v>1</v>
      </c>
      <c r="J810" s="42">
        <v>1</v>
      </c>
      <c r="K810" s="42">
        <v>0</v>
      </c>
      <c r="L810" s="42">
        <v>12</v>
      </c>
      <c r="M810" s="42">
        <v>1</v>
      </c>
      <c r="N810" s="43">
        <v>2</v>
      </c>
      <c r="O810">
        <v>1</v>
      </c>
      <c r="P810">
        <v>1</v>
      </c>
      <c r="Q810">
        <f t="shared" si="24"/>
        <v>1.1960640901600952</v>
      </c>
      <c r="R810" s="37">
        <f t="shared" si="25"/>
        <v>0.76782386713342499</v>
      </c>
    </row>
    <row r="811" spans="2:18" x14ac:dyDescent="0.3">
      <c r="B811" s="38">
        <v>26</v>
      </c>
      <c r="C811" s="39">
        <v>192</v>
      </c>
      <c r="D811" s="39">
        <v>1</v>
      </c>
      <c r="E811" s="39">
        <v>1083</v>
      </c>
      <c r="F811" s="39">
        <v>1</v>
      </c>
      <c r="G811" s="39">
        <v>2</v>
      </c>
      <c r="H811" s="39">
        <v>5</v>
      </c>
      <c r="I811" s="39">
        <v>1</v>
      </c>
      <c r="J811" s="39">
        <v>2</v>
      </c>
      <c r="K811" s="39">
        <v>0</v>
      </c>
      <c r="L811" s="39">
        <v>16</v>
      </c>
      <c r="M811" s="39">
        <v>1</v>
      </c>
      <c r="N811" s="40">
        <v>3</v>
      </c>
      <c r="O811">
        <v>0</v>
      </c>
      <c r="P811">
        <v>1</v>
      </c>
      <c r="Q811">
        <f t="shared" si="24"/>
        <v>-0.26066645676210909</v>
      </c>
      <c r="R811" s="37">
        <f t="shared" si="25"/>
        <v>0.43519988542607779</v>
      </c>
    </row>
    <row r="812" spans="2:18" x14ac:dyDescent="0.3">
      <c r="B812" s="41">
        <v>30</v>
      </c>
      <c r="C812" s="42">
        <v>1176</v>
      </c>
      <c r="D812" s="42">
        <v>20</v>
      </c>
      <c r="E812" s="42">
        <v>1084</v>
      </c>
      <c r="F812" s="42">
        <v>3</v>
      </c>
      <c r="G812" s="42">
        <v>2</v>
      </c>
      <c r="H812" s="42">
        <v>3</v>
      </c>
      <c r="I812" s="42">
        <v>1</v>
      </c>
      <c r="J812" s="42">
        <v>2</v>
      </c>
      <c r="K812" s="42">
        <v>0</v>
      </c>
      <c r="L812" s="42">
        <v>15</v>
      </c>
      <c r="M812" s="42">
        <v>3</v>
      </c>
      <c r="N812" s="43">
        <v>2</v>
      </c>
      <c r="O812">
        <v>0</v>
      </c>
      <c r="P812">
        <v>1</v>
      </c>
      <c r="Q812">
        <f t="shared" si="24"/>
        <v>-0.87552949607525088</v>
      </c>
      <c r="R812" s="37">
        <f t="shared" si="25"/>
        <v>0.2941050329492107</v>
      </c>
    </row>
    <row r="813" spans="2:18" x14ac:dyDescent="0.3">
      <c r="B813" s="38">
        <v>41</v>
      </c>
      <c r="C813" s="39">
        <v>509</v>
      </c>
      <c r="D813" s="39">
        <v>7</v>
      </c>
      <c r="E813" s="39">
        <v>1085</v>
      </c>
      <c r="F813" s="39">
        <v>2</v>
      </c>
      <c r="G813" s="39">
        <v>1</v>
      </c>
      <c r="H813" s="39">
        <v>4</v>
      </c>
      <c r="I813" s="39">
        <v>3</v>
      </c>
      <c r="J813" s="39">
        <v>2</v>
      </c>
      <c r="K813" s="39">
        <v>0</v>
      </c>
      <c r="L813" s="39">
        <v>13</v>
      </c>
      <c r="M813" s="39">
        <v>3</v>
      </c>
      <c r="N813" s="40">
        <v>3</v>
      </c>
      <c r="O813">
        <v>0</v>
      </c>
      <c r="P813">
        <v>1</v>
      </c>
      <c r="Q813">
        <f t="shared" si="24"/>
        <v>-2.6939320278448471</v>
      </c>
      <c r="R813" s="37">
        <f t="shared" si="25"/>
        <v>6.3332364152909881E-2</v>
      </c>
    </row>
    <row r="814" spans="2:18" x14ac:dyDescent="0.3">
      <c r="B814" s="41">
        <v>38</v>
      </c>
      <c r="C814" s="42">
        <v>330</v>
      </c>
      <c r="D814" s="42">
        <v>17</v>
      </c>
      <c r="E814" s="42">
        <v>1088</v>
      </c>
      <c r="F814" s="42">
        <v>3</v>
      </c>
      <c r="G814" s="42">
        <v>1</v>
      </c>
      <c r="H814" s="42">
        <v>7</v>
      </c>
      <c r="I814" s="42">
        <v>3</v>
      </c>
      <c r="J814" s="42">
        <v>2</v>
      </c>
      <c r="K814" s="42">
        <v>0</v>
      </c>
      <c r="L814" s="42">
        <v>18</v>
      </c>
      <c r="M814" s="42">
        <v>1</v>
      </c>
      <c r="N814" s="43">
        <v>2</v>
      </c>
      <c r="O814">
        <v>0</v>
      </c>
      <c r="P814">
        <v>1</v>
      </c>
      <c r="Q814">
        <f t="shared" si="24"/>
        <v>-1.587705052313908</v>
      </c>
      <c r="R814" s="37">
        <f t="shared" si="25"/>
        <v>0.16970702502189861</v>
      </c>
    </row>
    <row r="815" spans="2:18" x14ac:dyDescent="0.3">
      <c r="B815" s="38">
        <v>40</v>
      </c>
      <c r="C815" s="39">
        <v>1492</v>
      </c>
      <c r="D815" s="39">
        <v>20</v>
      </c>
      <c r="E815" s="39">
        <v>1092</v>
      </c>
      <c r="F815" s="39">
        <v>1</v>
      </c>
      <c r="G815" s="39">
        <v>2</v>
      </c>
      <c r="H815" s="39">
        <v>7</v>
      </c>
      <c r="I815" s="39">
        <v>4</v>
      </c>
      <c r="J815" s="39">
        <v>2</v>
      </c>
      <c r="K815" s="39">
        <v>0</v>
      </c>
      <c r="L815" s="39">
        <v>20</v>
      </c>
      <c r="M815" s="39">
        <v>4</v>
      </c>
      <c r="N815" s="40">
        <v>3</v>
      </c>
      <c r="O815">
        <v>0</v>
      </c>
      <c r="P815">
        <v>1</v>
      </c>
      <c r="Q815">
        <f t="shared" si="24"/>
        <v>-1.7391824679273991</v>
      </c>
      <c r="R815" s="37">
        <f t="shared" si="25"/>
        <v>0.14941680606950627</v>
      </c>
    </row>
    <row r="816" spans="2:18" x14ac:dyDescent="0.3">
      <c r="B816" s="41">
        <v>27</v>
      </c>
      <c r="C816" s="42">
        <v>776.33181818181822</v>
      </c>
      <c r="D816" s="42">
        <v>8</v>
      </c>
      <c r="E816" s="42">
        <v>1094</v>
      </c>
      <c r="F816" s="42">
        <v>1</v>
      </c>
      <c r="G816" s="42">
        <v>2</v>
      </c>
      <c r="H816" s="42">
        <v>5</v>
      </c>
      <c r="I816" s="42">
        <v>3</v>
      </c>
      <c r="J816" s="42">
        <v>2</v>
      </c>
      <c r="K816" s="42">
        <v>0</v>
      </c>
      <c r="L816" s="42">
        <v>19</v>
      </c>
      <c r="M816" s="42">
        <v>4</v>
      </c>
      <c r="N816" s="43">
        <v>3</v>
      </c>
      <c r="O816">
        <v>0</v>
      </c>
      <c r="P816">
        <v>1</v>
      </c>
      <c r="Q816">
        <f t="shared" si="24"/>
        <v>-1.3082897587402171</v>
      </c>
      <c r="R816" s="37">
        <f t="shared" si="25"/>
        <v>0.21277317009223554</v>
      </c>
    </row>
    <row r="817" spans="2:18" x14ac:dyDescent="0.3">
      <c r="B817" s="38">
        <v>55</v>
      </c>
      <c r="C817" s="39">
        <v>1091</v>
      </c>
      <c r="D817" s="39">
        <v>2</v>
      </c>
      <c r="E817" s="39">
        <v>1096</v>
      </c>
      <c r="F817" s="39">
        <v>4</v>
      </c>
      <c r="G817" s="39">
        <v>2</v>
      </c>
      <c r="H817" s="39">
        <v>3</v>
      </c>
      <c r="I817" s="39">
        <v>2</v>
      </c>
      <c r="J817" s="39">
        <v>2</v>
      </c>
      <c r="K817" s="39">
        <v>0</v>
      </c>
      <c r="L817" s="39">
        <v>18</v>
      </c>
      <c r="M817" s="39">
        <v>2</v>
      </c>
      <c r="N817" s="40">
        <v>3</v>
      </c>
      <c r="O817">
        <v>0</v>
      </c>
      <c r="P817">
        <v>1</v>
      </c>
      <c r="Q817">
        <f t="shared" si="24"/>
        <v>-3.542265057676786</v>
      </c>
      <c r="R817" s="37">
        <f t="shared" si="25"/>
        <v>2.8133290959769682E-2</v>
      </c>
    </row>
    <row r="818" spans="2:18" x14ac:dyDescent="0.3">
      <c r="B818" s="41">
        <v>28</v>
      </c>
      <c r="C818" s="42">
        <v>857</v>
      </c>
      <c r="D818" s="42">
        <v>10</v>
      </c>
      <c r="E818" s="42">
        <v>1097</v>
      </c>
      <c r="F818" s="42">
        <v>3</v>
      </c>
      <c r="G818" s="42">
        <v>1</v>
      </c>
      <c r="H818" s="42">
        <v>4</v>
      </c>
      <c r="I818" s="42">
        <v>3</v>
      </c>
      <c r="J818" s="42">
        <v>1</v>
      </c>
      <c r="K818" s="42">
        <v>0</v>
      </c>
      <c r="L818" s="42">
        <v>13</v>
      </c>
      <c r="M818" s="42">
        <v>4</v>
      </c>
      <c r="N818" s="43">
        <v>4</v>
      </c>
      <c r="O818">
        <v>0</v>
      </c>
      <c r="P818">
        <v>1</v>
      </c>
      <c r="Q818">
        <f t="shared" si="24"/>
        <v>-2.05096338662961</v>
      </c>
      <c r="R818" s="37">
        <f t="shared" si="25"/>
        <v>0.11395507261005525</v>
      </c>
    </row>
    <row r="819" spans="2:18" x14ac:dyDescent="0.3">
      <c r="B819" s="38">
        <v>44</v>
      </c>
      <c r="C819" s="39">
        <v>1376</v>
      </c>
      <c r="D819" s="39">
        <v>1</v>
      </c>
      <c r="E819" s="39">
        <v>1098</v>
      </c>
      <c r="F819" s="39">
        <v>2</v>
      </c>
      <c r="G819" s="39">
        <v>2</v>
      </c>
      <c r="H819" s="39">
        <v>2</v>
      </c>
      <c r="I819" s="39">
        <v>1</v>
      </c>
      <c r="J819" s="39">
        <v>2</v>
      </c>
      <c r="K819" s="39">
        <v>0</v>
      </c>
      <c r="L819" s="39">
        <v>14</v>
      </c>
      <c r="M819" s="39">
        <v>4</v>
      </c>
      <c r="N819" s="40">
        <v>3</v>
      </c>
      <c r="O819">
        <v>1</v>
      </c>
      <c r="P819">
        <v>1</v>
      </c>
      <c r="Q819">
        <f t="shared" si="24"/>
        <v>-2.4148220057728254</v>
      </c>
      <c r="R819" s="37">
        <f t="shared" si="25"/>
        <v>8.2049404961033273E-2</v>
      </c>
    </row>
    <row r="820" spans="2:18" x14ac:dyDescent="0.3">
      <c r="B820" s="41">
        <v>33</v>
      </c>
      <c r="C820" s="42">
        <v>654</v>
      </c>
      <c r="D820" s="42">
        <v>5</v>
      </c>
      <c r="E820" s="42">
        <v>1099</v>
      </c>
      <c r="F820" s="42">
        <v>4</v>
      </c>
      <c r="G820" s="42">
        <v>2</v>
      </c>
      <c r="H820" s="42">
        <v>7</v>
      </c>
      <c r="I820" s="42">
        <v>4</v>
      </c>
      <c r="J820" s="42">
        <v>3</v>
      </c>
      <c r="K820" s="42">
        <v>0</v>
      </c>
      <c r="L820" s="42">
        <v>15</v>
      </c>
      <c r="M820" s="42">
        <v>3</v>
      </c>
      <c r="N820" s="43">
        <v>3</v>
      </c>
      <c r="O820">
        <v>0</v>
      </c>
      <c r="P820">
        <v>1</v>
      </c>
      <c r="Q820">
        <f t="shared" si="24"/>
        <v>-3.3672779436224318</v>
      </c>
      <c r="R820" s="37">
        <f t="shared" si="25"/>
        <v>3.333390967654095E-2</v>
      </c>
    </row>
    <row r="821" spans="2:18" x14ac:dyDescent="0.3">
      <c r="B821" s="38">
        <v>35</v>
      </c>
      <c r="C821" s="39">
        <v>1204</v>
      </c>
      <c r="D821" s="39">
        <v>4</v>
      </c>
      <c r="E821" s="39">
        <v>1100</v>
      </c>
      <c r="F821" s="39">
        <v>4</v>
      </c>
      <c r="G821" s="39">
        <v>2</v>
      </c>
      <c r="H821" s="39">
        <v>8</v>
      </c>
      <c r="I821" s="39">
        <v>1</v>
      </c>
      <c r="J821" s="39">
        <v>1</v>
      </c>
      <c r="K821" s="39">
        <v>1</v>
      </c>
      <c r="L821" s="39">
        <v>22</v>
      </c>
      <c r="M821" s="39">
        <v>1</v>
      </c>
      <c r="N821" s="40">
        <v>3</v>
      </c>
      <c r="O821">
        <v>1</v>
      </c>
      <c r="P821">
        <v>1</v>
      </c>
      <c r="Q821">
        <f t="shared" si="24"/>
        <v>1.0396747235578676</v>
      </c>
      <c r="R821" s="37">
        <f t="shared" si="25"/>
        <v>0.73878723889933784</v>
      </c>
    </row>
    <row r="822" spans="2:18" x14ac:dyDescent="0.3">
      <c r="B822" s="41">
        <v>33</v>
      </c>
      <c r="C822" s="42">
        <v>827</v>
      </c>
      <c r="D822" s="42">
        <v>29</v>
      </c>
      <c r="E822" s="42">
        <v>1101</v>
      </c>
      <c r="F822" s="42">
        <v>1</v>
      </c>
      <c r="G822" s="42">
        <v>1</v>
      </c>
      <c r="H822" s="42">
        <v>4</v>
      </c>
      <c r="I822" s="42">
        <v>3</v>
      </c>
      <c r="J822" s="42">
        <v>1</v>
      </c>
      <c r="K822" s="42">
        <v>0</v>
      </c>
      <c r="L822" s="42">
        <v>22</v>
      </c>
      <c r="M822" s="42">
        <v>2</v>
      </c>
      <c r="N822" s="43">
        <v>3</v>
      </c>
      <c r="O822">
        <v>1</v>
      </c>
      <c r="P822">
        <v>1</v>
      </c>
      <c r="Q822">
        <f t="shared" si="24"/>
        <v>-0.42554519042929284</v>
      </c>
      <c r="R822" s="37">
        <f t="shared" si="25"/>
        <v>0.39519059915808358</v>
      </c>
    </row>
    <row r="823" spans="2:18" x14ac:dyDescent="0.3">
      <c r="B823" s="38">
        <v>28</v>
      </c>
      <c r="C823" s="39">
        <v>895</v>
      </c>
      <c r="D823" s="39">
        <v>15</v>
      </c>
      <c r="E823" s="39">
        <v>1102</v>
      </c>
      <c r="F823" s="39">
        <v>1</v>
      </c>
      <c r="G823" s="39">
        <v>2</v>
      </c>
      <c r="H823" s="39">
        <v>5</v>
      </c>
      <c r="I823" s="39">
        <v>3</v>
      </c>
      <c r="J823" s="39">
        <v>3</v>
      </c>
      <c r="K823" s="39">
        <v>0</v>
      </c>
      <c r="L823" s="39">
        <v>16</v>
      </c>
      <c r="M823" s="39">
        <v>4</v>
      </c>
      <c r="N823" s="40">
        <v>2</v>
      </c>
      <c r="O823">
        <v>0</v>
      </c>
      <c r="P823">
        <v>1</v>
      </c>
      <c r="Q823">
        <f t="shared" si="24"/>
        <v>-1.5383967386233954</v>
      </c>
      <c r="R823" s="37">
        <f t="shared" si="25"/>
        <v>0.17676846268270555</v>
      </c>
    </row>
    <row r="824" spans="2:18" x14ac:dyDescent="0.3">
      <c r="B824" s="41">
        <v>34</v>
      </c>
      <c r="C824" s="42">
        <v>618</v>
      </c>
      <c r="D824" s="42">
        <v>3</v>
      </c>
      <c r="E824" s="42">
        <v>1103</v>
      </c>
      <c r="F824" s="42">
        <v>1</v>
      </c>
      <c r="G824" s="42">
        <v>2</v>
      </c>
      <c r="H824" s="42">
        <v>7</v>
      </c>
      <c r="I824" s="42">
        <v>4</v>
      </c>
      <c r="J824" s="42">
        <v>1</v>
      </c>
      <c r="K824" s="42">
        <v>0</v>
      </c>
      <c r="L824" s="42">
        <v>17</v>
      </c>
      <c r="M824" s="42">
        <v>3</v>
      </c>
      <c r="N824" s="43">
        <v>2</v>
      </c>
      <c r="O824">
        <v>0</v>
      </c>
      <c r="P824">
        <v>1</v>
      </c>
      <c r="Q824">
        <f t="shared" si="24"/>
        <v>-0.78304041954806669</v>
      </c>
      <c r="R824" s="37">
        <f t="shared" si="25"/>
        <v>0.31366497626870654</v>
      </c>
    </row>
    <row r="825" spans="2:18" x14ac:dyDescent="0.3">
      <c r="B825" s="38">
        <v>37</v>
      </c>
      <c r="C825" s="39">
        <v>309</v>
      </c>
      <c r="D825" s="39">
        <v>10</v>
      </c>
      <c r="E825" s="39">
        <v>1105</v>
      </c>
      <c r="F825" s="39">
        <v>4</v>
      </c>
      <c r="G825" s="39">
        <v>1</v>
      </c>
      <c r="H825" s="39">
        <v>8</v>
      </c>
      <c r="I825" s="39">
        <v>4</v>
      </c>
      <c r="J825" s="39">
        <v>3</v>
      </c>
      <c r="K825" s="39">
        <v>1</v>
      </c>
      <c r="L825" s="39">
        <v>14</v>
      </c>
      <c r="M825" s="39">
        <v>3</v>
      </c>
      <c r="N825" s="40">
        <v>3</v>
      </c>
      <c r="O825">
        <v>0</v>
      </c>
      <c r="P825">
        <v>1</v>
      </c>
      <c r="Q825">
        <f t="shared" si="24"/>
        <v>-1.9628016966564368</v>
      </c>
      <c r="R825" s="37">
        <f t="shared" si="25"/>
        <v>0.12316415945225852</v>
      </c>
    </row>
    <row r="826" spans="2:18" x14ac:dyDescent="0.3">
      <c r="B826" s="41">
        <v>25</v>
      </c>
      <c r="C826" s="42">
        <v>1219</v>
      </c>
      <c r="D826" s="42">
        <v>4</v>
      </c>
      <c r="E826" s="42">
        <v>1106</v>
      </c>
      <c r="F826" s="42">
        <v>4</v>
      </c>
      <c r="G826" s="42">
        <v>2</v>
      </c>
      <c r="H826" s="42">
        <v>5</v>
      </c>
      <c r="I826" s="42">
        <v>4</v>
      </c>
      <c r="J826" s="42">
        <v>2</v>
      </c>
      <c r="K826" s="42">
        <v>1</v>
      </c>
      <c r="L826" s="42">
        <v>15</v>
      </c>
      <c r="M826" s="42">
        <v>2</v>
      </c>
      <c r="N826" s="43">
        <v>4</v>
      </c>
      <c r="O826">
        <v>1</v>
      </c>
      <c r="P826">
        <v>1</v>
      </c>
      <c r="Q826">
        <f t="shared" si="24"/>
        <v>-0.99698603129710195</v>
      </c>
      <c r="R826" s="37">
        <f t="shared" si="25"/>
        <v>0.26953441609800394</v>
      </c>
    </row>
    <row r="827" spans="2:18" x14ac:dyDescent="0.3">
      <c r="B827" s="38">
        <v>26</v>
      </c>
      <c r="C827" s="39">
        <v>776.33181818181822</v>
      </c>
      <c r="D827" s="39">
        <v>21</v>
      </c>
      <c r="E827" s="39">
        <v>1107</v>
      </c>
      <c r="F827" s="39">
        <v>1</v>
      </c>
      <c r="G827" s="39">
        <v>2</v>
      </c>
      <c r="H827" s="39">
        <v>5</v>
      </c>
      <c r="I827" s="39">
        <v>3</v>
      </c>
      <c r="J827" s="39">
        <v>3</v>
      </c>
      <c r="K827" s="39">
        <v>0</v>
      </c>
      <c r="L827" s="39">
        <v>15.173076923076923</v>
      </c>
      <c r="M827" s="39">
        <v>3</v>
      </c>
      <c r="N827" s="40">
        <v>2</v>
      </c>
      <c r="O827">
        <v>1</v>
      </c>
      <c r="P827">
        <v>1</v>
      </c>
      <c r="Q827">
        <f t="shared" si="24"/>
        <v>-1.0872204795587401</v>
      </c>
      <c r="R827" s="37">
        <f t="shared" si="25"/>
        <v>0.25214204147496849</v>
      </c>
    </row>
    <row r="828" spans="2:18" x14ac:dyDescent="0.3">
      <c r="B828" s="41">
        <v>33</v>
      </c>
      <c r="C828" s="42">
        <v>1017</v>
      </c>
      <c r="D828" s="42">
        <v>25</v>
      </c>
      <c r="E828" s="42">
        <v>1108</v>
      </c>
      <c r="F828" s="42">
        <v>1</v>
      </c>
      <c r="G828" s="42">
        <v>2</v>
      </c>
      <c r="H828" s="42">
        <v>4</v>
      </c>
      <c r="I828" s="42">
        <v>2</v>
      </c>
      <c r="J828" s="42">
        <v>1</v>
      </c>
      <c r="K828" s="42">
        <v>1</v>
      </c>
      <c r="L828" s="42">
        <v>20</v>
      </c>
      <c r="M828" s="42">
        <v>2</v>
      </c>
      <c r="N828" s="43">
        <v>3</v>
      </c>
      <c r="O828">
        <v>1</v>
      </c>
      <c r="P828">
        <v>1</v>
      </c>
      <c r="Q828">
        <f t="shared" si="24"/>
        <v>1.8002937151355423</v>
      </c>
      <c r="R828" s="37">
        <f t="shared" si="25"/>
        <v>0.85818468508826129</v>
      </c>
    </row>
    <row r="829" spans="2:18" x14ac:dyDescent="0.3">
      <c r="B829" s="38">
        <v>42</v>
      </c>
      <c r="C829" s="39">
        <v>469</v>
      </c>
      <c r="D829" s="39">
        <v>2</v>
      </c>
      <c r="E829" s="39">
        <v>1109</v>
      </c>
      <c r="F829" s="39">
        <v>4</v>
      </c>
      <c r="G829" s="39">
        <v>2</v>
      </c>
      <c r="H829" s="39">
        <v>6</v>
      </c>
      <c r="I829" s="39">
        <v>1</v>
      </c>
      <c r="J829" s="39">
        <v>2</v>
      </c>
      <c r="K829" s="39">
        <v>0</v>
      </c>
      <c r="L829" s="39">
        <v>17</v>
      </c>
      <c r="M829" s="39">
        <v>4</v>
      </c>
      <c r="N829" s="40">
        <v>3</v>
      </c>
      <c r="O829">
        <v>0</v>
      </c>
      <c r="P829">
        <v>1</v>
      </c>
      <c r="Q829">
        <f t="shared" si="24"/>
        <v>-2.4849704015376122</v>
      </c>
      <c r="R829" s="37">
        <f t="shared" si="25"/>
        <v>7.6918550293718482E-2</v>
      </c>
    </row>
    <row r="830" spans="2:18" x14ac:dyDescent="0.3">
      <c r="B830" s="41">
        <v>28</v>
      </c>
      <c r="C830" s="42">
        <v>1009</v>
      </c>
      <c r="D830" s="42">
        <v>1</v>
      </c>
      <c r="E830" s="42">
        <v>1111</v>
      </c>
      <c r="F830" s="42">
        <v>1</v>
      </c>
      <c r="G830" s="42">
        <v>2</v>
      </c>
      <c r="H830" s="42">
        <v>5</v>
      </c>
      <c r="I830" s="42">
        <v>2</v>
      </c>
      <c r="J830" s="42">
        <v>3</v>
      </c>
      <c r="K830" s="42">
        <v>0</v>
      </c>
      <c r="L830" s="42">
        <v>15</v>
      </c>
      <c r="M830" s="42">
        <v>1</v>
      </c>
      <c r="N830" s="43">
        <v>3</v>
      </c>
      <c r="O830">
        <v>1</v>
      </c>
      <c r="P830">
        <v>1</v>
      </c>
      <c r="Q830">
        <f t="shared" si="24"/>
        <v>-1.3977924453435322</v>
      </c>
      <c r="R830" s="37">
        <f t="shared" si="25"/>
        <v>0.19816665072379511</v>
      </c>
    </row>
    <row r="831" spans="2:18" x14ac:dyDescent="0.3">
      <c r="B831" s="38">
        <v>50</v>
      </c>
      <c r="C831" s="39">
        <v>959</v>
      </c>
      <c r="D831" s="39">
        <v>1</v>
      </c>
      <c r="E831" s="39">
        <v>1113</v>
      </c>
      <c r="F831" s="39">
        <v>4</v>
      </c>
      <c r="G831" s="39">
        <v>2</v>
      </c>
      <c r="H831" s="39">
        <v>8</v>
      </c>
      <c r="I831" s="39">
        <v>3</v>
      </c>
      <c r="J831" s="39">
        <v>1</v>
      </c>
      <c r="K831" s="39">
        <v>1</v>
      </c>
      <c r="L831" s="39">
        <v>14.945945945945946</v>
      </c>
      <c r="M831" s="39">
        <v>4</v>
      </c>
      <c r="N831" s="40">
        <v>3</v>
      </c>
      <c r="O831">
        <v>1</v>
      </c>
      <c r="P831">
        <v>1</v>
      </c>
      <c r="Q831">
        <f t="shared" si="24"/>
        <v>-1.0380763270996352</v>
      </c>
      <c r="R831" s="37">
        <f t="shared" si="25"/>
        <v>0.26152133840644709</v>
      </c>
    </row>
    <row r="832" spans="2:18" x14ac:dyDescent="0.3">
      <c r="B832" s="41">
        <v>33</v>
      </c>
      <c r="C832" s="42">
        <v>970</v>
      </c>
      <c r="D832" s="42">
        <v>7</v>
      </c>
      <c r="E832" s="42">
        <v>1114</v>
      </c>
      <c r="F832" s="42">
        <v>4</v>
      </c>
      <c r="G832" s="42">
        <v>1</v>
      </c>
      <c r="H832" s="42">
        <v>8</v>
      </c>
      <c r="I832" s="42">
        <v>2</v>
      </c>
      <c r="J832" s="42">
        <v>2</v>
      </c>
      <c r="K832" s="42">
        <v>0</v>
      </c>
      <c r="L832" s="42">
        <v>17</v>
      </c>
      <c r="M832" s="42">
        <v>3</v>
      </c>
      <c r="N832" s="43">
        <v>3</v>
      </c>
      <c r="O832">
        <v>0</v>
      </c>
      <c r="P832">
        <v>1</v>
      </c>
      <c r="Q832">
        <f t="shared" si="24"/>
        <v>-2.1301492132859061</v>
      </c>
      <c r="R832" s="37">
        <f t="shared" si="25"/>
        <v>0.10620082718781332</v>
      </c>
    </row>
    <row r="833" spans="2:18" x14ac:dyDescent="0.3">
      <c r="B833" s="38">
        <v>34</v>
      </c>
      <c r="C833" s="39">
        <v>697</v>
      </c>
      <c r="D833" s="39">
        <v>3</v>
      </c>
      <c r="E833" s="39">
        <v>1115</v>
      </c>
      <c r="F833" s="39">
        <v>3</v>
      </c>
      <c r="G833" s="39">
        <v>2</v>
      </c>
      <c r="H833" s="39">
        <v>4</v>
      </c>
      <c r="I833" s="39">
        <v>4</v>
      </c>
      <c r="J833" s="39">
        <v>2</v>
      </c>
      <c r="K833" s="39">
        <v>0</v>
      </c>
      <c r="L833" s="39">
        <v>15.375527426160337</v>
      </c>
      <c r="M833" s="39">
        <v>4</v>
      </c>
      <c r="N833" s="40">
        <v>3</v>
      </c>
      <c r="O833">
        <v>0</v>
      </c>
      <c r="P833">
        <v>1</v>
      </c>
      <c r="Q833">
        <f t="shared" si="24"/>
        <v>-2.9831955463040063</v>
      </c>
      <c r="R833" s="37">
        <f t="shared" si="25"/>
        <v>4.8190842050534512E-2</v>
      </c>
    </row>
    <row r="834" spans="2:18" x14ac:dyDescent="0.3">
      <c r="B834" s="41">
        <v>48</v>
      </c>
      <c r="C834" s="42">
        <v>1262</v>
      </c>
      <c r="D834" s="42">
        <v>1</v>
      </c>
      <c r="E834" s="42">
        <v>1116</v>
      </c>
      <c r="F834" s="42">
        <v>1</v>
      </c>
      <c r="G834" s="42">
        <v>2</v>
      </c>
      <c r="H834" s="42">
        <v>6</v>
      </c>
      <c r="I834" s="42">
        <v>4</v>
      </c>
      <c r="J834" s="42">
        <v>1</v>
      </c>
      <c r="K834" s="42">
        <v>0</v>
      </c>
      <c r="L834" s="42">
        <v>22</v>
      </c>
      <c r="M834" s="42">
        <v>3</v>
      </c>
      <c r="N834" s="43">
        <v>2</v>
      </c>
      <c r="O834">
        <v>0</v>
      </c>
      <c r="P834">
        <v>1</v>
      </c>
      <c r="Q834">
        <f t="shared" si="24"/>
        <v>-1.6963689544354073</v>
      </c>
      <c r="R834" s="37">
        <f t="shared" si="25"/>
        <v>0.15494009572745787</v>
      </c>
    </row>
    <row r="835" spans="2:18" x14ac:dyDescent="0.3">
      <c r="B835" s="38">
        <v>45</v>
      </c>
      <c r="C835" s="39">
        <v>1050</v>
      </c>
      <c r="D835" s="39">
        <v>9</v>
      </c>
      <c r="E835" s="39">
        <v>1117</v>
      </c>
      <c r="F835" s="39">
        <v>2</v>
      </c>
      <c r="G835" s="39">
        <v>1</v>
      </c>
      <c r="H835" s="39">
        <v>8</v>
      </c>
      <c r="I835" s="39">
        <v>3</v>
      </c>
      <c r="J835" s="39">
        <v>2</v>
      </c>
      <c r="K835" s="39">
        <v>0</v>
      </c>
      <c r="L835" s="39">
        <v>13</v>
      </c>
      <c r="M835" s="39">
        <v>4</v>
      </c>
      <c r="N835" s="40">
        <v>3</v>
      </c>
      <c r="O835">
        <v>0</v>
      </c>
      <c r="P835">
        <v>1</v>
      </c>
      <c r="Q835">
        <f t="shared" si="24"/>
        <v>-2.527353602212711</v>
      </c>
      <c r="R835" s="37">
        <f t="shared" si="25"/>
        <v>7.3962700022437433E-2</v>
      </c>
    </row>
    <row r="836" spans="2:18" x14ac:dyDescent="0.3">
      <c r="B836" s="41">
        <v>52</v>
      </c>
      <c r="C836" s="42">
        <v>994</v>
      </c>
      <c r="D836" s="42">
        <v>7</v>
      </c>
      <c r="E836" s="42">
        <v>1118</v>
      </c>
      <c r="F836" s="42">
        <v>2</v>
      </c>
      <c r="G836" s="42">
        <v>2</v>
      </c>
      <c r="H836" s="42">
        <v>7</v>
      </c>
      <c r="I836" s="42">
        <v>2</v>
      </c>
      <c r="J836" s="42">
        <v>1</v>
      </c>
      <c r="K836" s="42">
        <v>0</v>
      </c>
      <c r="L836" s="42">
        <v>19</v>
      </c>
      <c r="M836" s="42">
        <v>4</v>
      </c>
      <c r="N836" s="43">
        <v>3</v>
      </c>
      <c r="O836">
        <v>0</v>
      </c>
      <c r="P836">
        <v>1</v>
      </c>
      <c r="Q836">
        <f t="shared" si="24"/>
        <v>-1.7162914386307118</v>
      </c>
      <c r="R836" s="37">
        <f t="shared" si="25"/>
        <v>0.15234946674273614</v>
      </c>
    </row>
    <row r="837" spans="2:18" x14ac:dyDescent="0.3">
      <c r="B837" s="38">
        <v>38</v>
      </c>
      <c r="C837" s="39">
        <v>770</v>
      </c>
      <c r="D837" s="39">
        <v>10</v>
      </c>
      <c r="E837" s="39">
        <v>1119</v>
      </c>
      <c r="F837" s="39">
        <v>3</v>
      </c>
      <c r="G837" s="39">
        <v>2</v>
      </c>
      <c r="H837" s="39">
        <v>8</v>
      </c>
      <c r="I837" s="39">
        <v>3</v>
      </c>
      <c r="J837" s="39">
        <v>3</v>
      </c>
      <c r="K837" s="39">
        <v>1</v>
      </c>
      <c r="L837" s="39">
        <v>14</v>
      </c>
      <c r="M837" s="39">
        <v>2</v>
      </c>
      <c r="N837" s="40">
        <v>3</v>
      </c>
      <c r="O837">
        <v>0</v>
      </c>
      <c r="P837">
        <v>1</v>
      </c>
      <c r="Q837">
        <f t="shared" si="24"/>
        <v>-0.82732028672485525</v>
      </c>
      <c r="R837" s="37">
        <f t="shared" si="25"/>
        <v>0.30421197941118922</v>
      </c>
    </row>
    <row r="838" spans="2:18" x14ac:dyDescent="0.3">
      <c r="B838" s="41">
        <v>29</v>
      </c>
      <c r="C838" s="42">
        <v>1107</v>
      </c>
      <c r="D838" s="42">
        <v>28</v>
      </c>
      <c r="E838" s="42">
        <v>1120</v>
      </c>
      <c r="F838" s="42">
        <v>3</v>
      </c>
      <c r="G838" s="42">
        <v>1</v>
      </c>
      <c r="H838" s="42">
        <v>4</v>
      </c>
      <c r="I838" s="42">
        <v>4</v>
      </c>
      <c r="J838" s="42">
        <v>3</v>
      </c>
      <c r="K838" s="42">
        <v>0</v>
      </c>
      <c r="L838" s="42">
        <v>22</v>
      </c>
      <c r="M838" s="42">
        <v>1</v>
      </c>
      <c r="N838" s="43">
        <v>3</v>
      </c>
      <c r="O838">
        <v>0</v>
      </c>
      <c r="P838">
        <v>1</v>
      </c>
      <c r="Q838">
        <f t="shared" si="24"/>
        <v>-2.4822010564905663</v>
      </c>
      <c r="R838" s="37">
        <f t="shared" si="25"/>
        <v>7.7115410098097137E-2</v>
      </c>
    </row>
    <row r="839" spans="2:18" x14ac:dyDescent="0.3">
      <c r="B839" s="38">
        <v>28</v>
      </c>
      <c r="C839" s="39">
        <v>950</v>
      </c>
      <c r="D839" s="39">
        <v>3</v>
      </c>
      <c r="E839" s="39">
        <v>1121</v>
      </c>
      <c r="F839" s="39">
        <v>4</v>
      </c>
      <c r="G839" s="39">
        <v>1</v>
      </c>
      <c r="H839" s="39">
        <v>3</v>
      </c>
      <c r="I839" s="39">
        <v>2</v>
      </c>
      <c r="J839" s="39">
        <v>3</v>
      </c>
      <c r="K839" s="39">
        <v>0</v>
      </c>
      <c r="L839" s="39">
        <v>17</v>
      </c>
      <c r="M839" s="39">
        <v>2</v>
      </c>
      <c r="N839" s="40">
        <v>2</v>
      </c>
      <c r="O839">
        <v>0</v>
      </c>
      <c r="P839">
        <v>1</v>
      </c>
      <c r="Q839">
        <f t="shared" si="24"/>
        <v>-2.8109519926745441</v>
      </c>
      <c r="R839" s="37">
        <f t="shared" si="25"/>
        <v>5.6735212152552034E-2</v>
      </c>
    </row>
    <row r="840" spans="2:18" x14ac:dyDescent="0.3">
      <c r="B840" s="41">
        <v>46</v>
      </c>
      <c r="C840" s="42">
        <v>406</v>
      </c>
      <c r="D840" s="42">
        <v>3</v>
      </c>
      <c r="E840" s="42">
        <v>1124</v>
      </c>
      <c r="F840" s="42">
        <v>1</v>
      </c>
      <c r="G840" s="42">
        <v>2</v>
      </c>
      <c r="H840" s="42">
        <v>6</v>
      </c>
      <c r="I840" s="42">
        <v>3</v>
      </c>
      <c r="J840" s="42">
        <v>2</v>
      </c>
      <c r="K840" s="42">
        <v>0</v>
      </c>
      <c r="L840" s="42">
        <v>12</v>
      </c>
      <c r="M840" s="42">
        <v>4</v>
      </c>
      <c r="N840" s="43">
        <v>3</v>
      </c>
      <c r="O840">
        <v>0</v>
      </c>
      <c r="P840">
        <v>1</v>
      </c>
      <c r="Q840">
        <f t="shared" si="24"/>
        <v>-2.330274429869482</v>
      </c>
      <c r="R840" s="37">
        <f t="shared" si="25"/>
        <v>8.8646490031952921E-2</v>
      </c>
    </row>
    <row r="841" spans="2:18" x14ac:dyDescent="0.3">
      <c r="B841" s="38">
        <v>38</v>
      </c>
      <c r="C841" s="39">
        <v>130</v>
      </c>
      <c r="D841" s="39">
        <v>2</v>
      </c>
      <c r="E841" s="39">
        <v>1125</v>
      </c>
      <c r="F841" s="39">
        <v>4</v>
      </c>
      <c r="G841" s="39">
        <v>2</v>
      </c>
      <c r="H841" s="39">
        <v>8</v>
      </c>
      <c r="I841" s="39">
        <v>2</v>
      </c>
      <c r="J841" s="39">
        <v>1</v>
      </c>
      <c r="K841" s="39">
        <v>0</v>
      </c>
      <c r="L841" s="39">
        <v>16</v>
      </c>
      <c r="M841" s="39">
        <v>3</v>
      </c>
      <c r="N841" s="40">
        <v>3</v>
      </c>
      <c r="O841">
        <v>0</v>
      </c>
      <c r="P841">
        <v>1</v>
      </c>
      <c r="Q841">
        <f t="shared" si="24"/>
        <v>-1.5321570175954107</v>
      </c>
      <c r="R841" s="37">
        <f t="shared" si="25"/>
        <v>0.17767830754661956</v>
      </c>
    </row>
    <row r="842" spans="2:18" x14ac:dyDescent="0.3">
      <c r="B842" s="41">
        <v>43</v>
      </c>
      <c r="C842" s="42">
        <v>1082</v>
      </c>
      <c r="D842" s="42">
        <v>27</v>
      </c>
      <c r="E842" s="42">
        <v>1126</v>
      </c>
      <c r="F842" s="42">
        <v>3</v>
      </c>
      <c r="G842" s="42">
        <v>1</v>
      </c>
      <c r="H842" s="42">
        <v>3</v>
      </c>
      <c r="I842" s="42">
        <v>1</v>
      </c>
      <c r="J842" s="42">
        <v>2</v>
      </c>
      <c r="K842" s="42">
        <v>0</v>
      </c>
      <c r="L842" s="42">
        <v>11</v>
      </c>
      <c r="M842" s="42">
        <v>3</v>
      </c>
      <c r="N842" s="43">
        <v>3</v>
      </c>
      <c r="O842">
        <v>0</v>
      </c>
      <c r="P842">
        <v>1</v>
      </c>
      <c r="Q842">
        <f t="shared" si="24"/>
        <v>-1.9701562686459639</v>
      </c>
      <c r="R842" s="37">
        <f t="shared" si="25"/>
        <v>0.12237210302208865</v>
      </c>
    </row>
    <row r="843" spans="2:18" x14ac:dyDescent="0.3">
      <c r="B843" s="38">
        <v>39</v>
      </c>
      <c r="C843" s="39">
        <v>203</v>
      </c>
      <c r="D843" s="39">
        <v>2</v>
      </c>
      <c r="E843" s="39">
        <v>1127</v>
      </c>
      <c r="F843" s="39">
        <v>1</v>
      </c>
      <c r="G843" s="39">
        <v>2</v>
      </c>
      <c r="H843" s="39">
        <v>7</v>
      </c>
      <c r="I843" s="39">
        <v>4</v>
      </c>
      <c r="J843" s="39">
        <v>3</v>
      </c>
      <c r="K843" s="39">
        <v>0</v>
      </c>
      <c r="L843" s="39">
        <v>15.69811320754717</v>
      </c>
      <c r="M843" s="39">
        <v>4</v>
      </c>
      <c r="N843" s="40">
        <v>3</v>
      </c>
      <c r="O843">
        <v>1</v>
      </c>
      <c r="P843">
        <v>1</v>
      </c>
      <c r="Q843">
        <f t="shared" si="24"/>
        <v>-2.904979993751557</v>
      </c>
      <c r="R843" s="37">
        <f t="shared" si="25"/>
        <v>5.1907932544653416E-2</v>
      </c>
    </row>
    <row r="844" spans="2:18" x14ac:dyDescent="0.3">
      <c r="B844" s="41">
        <v>40</v>
      </c>
      <c r="C844" s="42">
        <v>1308</v>
      </c>
      <c r="D844" s="42">
        <v>14</v>
      </c>
      <c r="E844" s="42">
        <v>1128</v>
      </c>
      <c r="F844" s="42">
        <v>3</v>
      </c>
      <c r="G844" s="42">
        <v>2</v>
      </c>
      <c r="H844" s="42">
        <v>1</v>
      </c>
      <c r="I844" s="42">
        <v>3</v>
      </c>
      <c r="J844" s="42">
        <v>1</v>
      </c>
      <c r="K844" s="42">
        <v>0</v>
      </c>
      <c r="L844" s="42">
        <v>14</v>
      </c>
      <c r="M844" s="42">
        <v>1</v>
      </c>
      <c r="N844" s="43">
        <v>4</v>
      </c>
      <c r="O844">
        <v>0</v>
      </c>
      <c r="P844">
        <v>1</v>
      </c>
      <c r="Q844">
        <f t="shared" si="24"/>
        <v>-2.0936732973507186</v>
      </c>
      <c r="R844" s="37">
        <f t="shared" si="25"/>
        <v>0.10971326568199083</v>
      </c>
    </row>
    <row r="845" spans="2:18" x14ac:dyDescent="0.3">
      <c r="B845" s="38">
        <v>21</v>
      </c>
      <c r="C845" s="39">
        <v>984</v>
      </c>
      <c r="D845" s="39">
        <v>1</v>
      </c>
      <c r="E845" s="39">
        <v>1131</v>
      </c>
      <c r="F845" s="39">
        <v>4</v>
      </c>
      <c r="G845" s="39">
        <v>1</v>
      </c>
      <c r="H845" s="39">
        <v>4</v>
      </c>
      <c r="I845" s="39">
        <v>2</v>
      </c>
      <c r="J845" s="39">
        <v>1</v>
      </c>
      <c r="K845" s="39">
        <v>1</v>
      </c>
      <c r="L845" s="39">
        <v>15.375527426160337</v>
      </c>
      <c r="M845" s="39">
        <v>3</v>
      </c>
      <c r="N845" s="40">
        <v>4</v>
      </c>
      <c r="O845">
        <v>0</v>
      </c>
      <c r="P845">
        <v>1</v>
      </c>
      <c r="Q845">
        <f t="shared" si="24"/>
        <v>-0.10952149199436212</v>
      </c>
      <c r="R845" s="37">
        <f t="shared" si="25"/>
        <v>0.4726469630792422</v>
      </c>
    </row>
    <row r="846" spans="2:18" x14ac:dyDescent="0.3">
      <c r="B846" s="41">
        <v>39</v>
      </c>
      <c r="C846" s="42">
        <v>439</v>
      </c>
      <c r="D846" s="42">
        <v>9</v>
      </c>
      <c r="E846" s="42">
        <v>1132</v>
      </c>
      <c r="F846" s="42">
        <v>3</v>
      </c>
      <c r="G846" s="42">
        <v>2</v>
      </c>
      <c r="H846" s="42">
        <v>5</v>
      </c>
      <c r="I846" s="42">
        <v>2</v>
      </c>
      <c r="J846" s="42">
        <v>1</v>
      </c>
      <c r="K846" s="42">
        <v>0</v>
      </c>
      <c r="L846" s="42">
        <v>15.173076923076923</v>
      </c>
      <c r="M846" s="42">
        <v>3</v>
      </c>
      <c r="N846" s="43">
        <v>2</v>
      </c>
      <c r="O846">
        <v>0</v>
      </c>
      <c r="P846">
        <v>1</v>
      </c>
      <c r="Q846">
        <f t="shared" si="24"/>
        <v>-1.0983051734582676</v>
      </c>
      <c r="R846" s="37">
        <f t="shared" si="25"/>
        <v>0.25005758852297055</v>
      </c>
    </row>
    <row r="847" spans="2:18" x14ac:dyDescent="0.3">
      <c r="B847" s="38">
        <v>36</v>
      </c>
      <c r="C847" s="39">
        <v>805.3360655737705</v>
      </c>
      <c r="D847" s="39">
        <v>18</v>
      </c>
      <c r="E847" s="39">
        <v>1133</v>
      </c>
      <c r="F847" s="39">
        <v>1</v>
      </c>
      <c r="G847" s="39">
        <v>2</v>
      </c>
      <c r="H847" s="39">
        <v>3</v>
      </c>
      <c r="I847" s="39">
        <v>4</v>
      </c>
      <c r="J847" s="39">
        <v>1</v>
      </c>
      <c r="K847" s="39">
        <v>0</v>
      </c>
      <c r="L847" s="39">
        <v>20</v>
      </c>
      <c r="M847" s="39">
        <v>1</v>
      </c>
      <c r="N847" s="40">
        <v>3</v>
      </c>
      <c r="O847">
        <v>0</v>
      </c>
      <c r="P847">
        <v>1</v>
      </c>
      <c r="Q847">
        <f t="shared" si="24"/>
        <v>-0.88684204841579772</v>
      </c>
      <c r="R847" s="37">
        <f t="shared" si="25"/>
        <v>0.29176194742233041</v>
      </c>
    </row>
    <row r="848" spans="2:18" x14ac:dyDescent="0.3">
      <c r="B848" s="41">
        <v>31</v>
      </c>
      <c r="C848" s="42">
        <v>793</v>
      </c>
      <c r="D848" s="42">
        <v>20</v>
      </c>
      <c r="E848" s="42">
        <v>1135</v>
      </c>
      <c r="F848" s="42">
        <v>3</v>
      </c>
      <c r="G848" s="42">
        <v>2</v>
      </c>
      <c r="H848" s="42">
        <v>9</v>
      </c>
      <c r="I848" s="42">
        <v>4</v>
      </c>
      <c r="J848" s="42">
        <v>2</v>
      </c>
      <c r="K848" s="42">
        <v>0</v>
      </c>
      <c r="L848" s="42">
        <v>12</v>
      </c>
      <c r="M848" s="42">
        <v>1</v>
      </c>
      <c r="N848" s="43">
        <v>3</v>
      </c>
      <c r="O848">
        <v>0</v>
      </c>
      <c r="P848">
        <v>1</v>
      </c>
      <c r="Q848">
        <f t="shared" si="24"/>
        <v>-1.2107891802811577</v>
      </c>
      <c r="R848" s="37">
        <f t="shared" si="25"/>
        <v>0.2295614443828341</v>
      </c>
    </row>
    <row r="849" spans="2:18" x14ac:dyDescent="0.3">
      <c r="B849" s="38">
        <v>28</v>
      </c>
      <c r="C849" s="39">
        <v>1451</v>
      </c>
      <c r="D849" s="39">
        <v>2</v>
      </c>
      <c r="E849" s="39">
        <v>1136</v>
      </c>
      <c r="F849" s="39">
        <v>1</v>
      </c>
      <c r="G849" s="39">
        <v>2</v>
      </c>
      <c r="H849" s="39">
        <v>4</v>
      </c>
      <c r="I849" s="39">
        <v>2</v>
      </c>
      <c r="J849" s="39">
        <v>2</v>
      </c>
      <c r="K849" s="39">
        <v>0</v>
      </c>
      <c r="L849" s="39">
        <v>17</v>
      </c>
      <c r="M849" s="39">
        <v>1</v>
      </c>
      <c r="N849" s="40">
        <v>1</v>
      </c>
      <c r="O849">
        <v>0</v>
      </c>
      <c r="P849">
        <v>1</v>
      </c>
      <c r="Q849">
        <f t="shared" si="24"/>
        <v>-0.21267721111697879</v>
      </c>
      <c r="R849" s="37">
        <f t="shared" si="25"/>
        <v>0.44703020589555487</v>
      </c>
    </row>
    <row r="850" spans="2:18" x14ac:dyDescent="0.3">
      <c r="B850" s="41">
        <v>35</v>
      </c>
      <c r="C850" s="42">
        <v>1182</v>
      </c>
      <c r="D850" s="42">
        <v>11</v>
      </c>
      <c r="E850" s="42">
        <v>1137</v>
      </c>
      <c r="F850" s="42">
        <v>4</v>
      </c>
      <c r="G850" s="42">
        <v>2</v>
      </c>
      <c r="H850" s="42">
        <v>8</v>
      </c>
      <c r="I850" s="42">
        <v>4</v>
      </c>
      <c r="J850" s="42">
        <v>3</v>
      </c>
      <c r="K850" s="42">
        <v>0</v>
      </c>
      <c r="L850" s="42">
        <v>11</v>
      </c>
      <c r="M850" s="42">
        <v>4</v>
      </c>
      <c r="N850" s="43">
        <v>3</v>
      </c>
      <c r="O850">
        <v>0</v>
      </c>
      <c r="P850">
        <v>1</v>
      </c>
      <c r="Q850">
        <f t="shared" si="24"/>
        <v>-3.3404404145664208</v>
      </c>
      <c r="R850" s="37">
        <f t="shared" si="25"/>
        <v>3.4209603715067698E-2</v>
      </c>
    </row>
    <row r="851" spans="2:18" x14ac:dyDescent="0.3">
      <c r="B851" s="38">
        <v>49</v>
      </c>
      <c r="C851" s="39">
        <v>174</v>
      </c>
      <c r="D851" s="39">
        <v>8</v>
      </c>
      <c r="E851" s="39">
        <v>1138</v>
      </c>
      <c r="F851" s="39">
        <v>4</v>
      </c>
      <c r="G851" s="39">
        <v>2</v>
      </c>
      <c r="H851" s="39">
        <v>8</v>
      </c>
      <c r="I851" s="39">
        <v>2</v>
      </c>
      <c r="J851" s="39">
        <v>2</v>
      </c>
      <c r="K851" s="39">
        <v>0</v>
      </c>
      <c r="L851" s="39">
        <v>17</v>
      </c>
      <c r="M851" s="39">
        <v>2</v>
      </c>
      <c r="N851" s="40">
        <v>3</v>
      </c>
      <c r="O851">
        <v>0</v>
      </c>
      <c r="P851">
        <v>1</v>
      </c>
      <c r="Q851">
        <f t="shared" si="24"/>
        <v>-2.4441678303564998</v>
      </c>
      <c r="R851" s="37">
        <f t="shared" si="25"/>
        <v>7.9866091929970379E-2</v>
      </c>
    </row>
    <row r="852" spans="2:18" x14ac:dyDescent="0.3">
      <c r="B852" s="41">
        <v>34</v>
      </c>
      <c r="C852" s="42">
        <v>1003</v>
      </c>
      <c r="D852" s="42">
        <v>2</v>
      </c>
      <c r="E852" s="42">
        <v>1140</v>
      </c>
      <c r="F852" s="42">
        <v>4</v>
      </c>
      <c r="G852" s="42">
        <v>2</v>
      </c>
      <c r="H852" s="42">
        <v>3</v>
      </c>
      <c r="I852" s="42">
        <v>3</v>
      </c>
      <c r="J852" s="42">
        <v>1</v>
      </c>
      <c r="K852" s="42">
        <v>0</v>
      </c>
      <c r="L852" s="42">
        <v>11</v>
      </c>
      <c r="M852" s="42">
        <v>4</v>
      </c>
      <c r="N852" s="43">
        <v>2</v>
      </c>
      <c r="O852">
        <v>0</v>
      </c>
      <c r="P852">
        <v>1</v>
      </c>
      <c r="Q852">
        <f t="shared" si="24"/>
        <v>-2.14929563009767</v>
      </c>
      <c r="R852" s="37">
        <f t="shared" si="25"/>
        <v>0.10439706216958797</v>
      </c>
    </row>
    <row r="853" spans="2:18" x14ac:dyDescent="0.3">
      <c r="B853" s="38">
        <v>29</v>
      </c>
      <c r="C853" s="39">
        <v>490</v>
      </c>
      <c r="D853" s="39">
        <v>10</v>
      </c>
      <c r="E853" s="39">
        <v>1143</v>
      </c>
      <c r="F853" s="39">
        <v>4</v>
      </c>
      <c r="G853" s="39">
        <v>1</v>
      </c>
      <c r="H853" s="39">
        <v>4</v>
      </c>
      <c r="I853" s="39">
        <v>2</v>
      </c>
      <c r="J853" s="39">
        <v>3</v>
      </c>
      <c r="K853" s="39">
        <v>0</v>
      </c>
      <c r="L853" s="39">
        <v>14</v>
      </c>
      <c r="M853" s="39">
        <v>4</v>
      </c>
      <c r="N853" s="40">
        <v>2</v>
      </c>
      <c r="O853">
        <v>0</v>
      </c>
      <c r="P853">
        <v>1</v>
      </c>
      <c r="Q853">
        <f t="shared" si="24"/>
        <v>-2.8700944760730853</v>
      </c>
      <c r="R853" s="37">
        <f t="shared" si="25"/>
        <v>5.3651854939729647E-2</v>
      </c>
    </row>
    <row r="854" spans="2:18" x14ac:dyDescent="0.3">
      <c r="B854" s="41">
        <v>42</v>
      </c>
      <c r="C854" s="42">
        <v>188</v>
      </c>
      <c r="D854" s="42">
        <v>29</v>
      </c>
      <c r="E854" s="42">
        <v>1148</v>
      </c>
      <c r="F854" s="42">
        <v>2</v>
      </c>
      <c r="G854" s="42">
        <v>2</v>
      </c>
      <c r="H854" s="42">
        <v>5</v>
      </c>
      <c r="I854" s="42">
        <v>4</v>
      </c>
      <c r="J854" s="42">
        <v>1</v>
      </c>
      <c r="K854" s="42">
        <v>0</v>
      </c>
      <c r="L854" s="42">
        <v>19</v>
      </c>
      <c r="M854" s="42">
        <v>1</v>
      </c>
      <c r="N854" s="43">
        <v>3</v>
      </c>
      <c r="O854">
        <v>0</v>
      </c>
      <c r="P854">
        <v>1</v>
      </c>
      <c r="Q854">
        <f t="shared" si="24"/>
        <v>-0.97600004415553121</v>
      </c>
      <c r="R854" s="37">
        <f t="shared" si="25"/>
        <v>0.27368618292098557</v>
      </c>
    </row>
    <row r="855" spans="2:18" x14ac:dyDescent="0.3">
      <c r="B855" s="38">
        <v>29</v>
      </c>
      <c r="C855" s="39">
        <v>718</v>
      </c>
      <c r="D855" s="39">
        <v>8</v>
      </c>
      <c r="E855" s="39">
        <v>1150</v>
      </c>
      <c r="F855" s="39">
        <v>2</v>
      </c>
      <c r="G855" s="39">
        <v>2</v>
      </c>
      <c r="H855" s="39">
        <v>3</v>
      </c>
      <c r="I855" s="39">
        <v>4</v>
      </c>
      <c r="J855" s="39">
        <v>2</v>
      </c>
      <c r="K855" s="39">
        <v>1</v>
      </c>
      <c r="L855" s="39">
        <v>15</v>
      </c>
      <c r="M855" s="39">
        <v>3</v>
      </c>
      <c r="N855" s="40">
        <v>2</v>
      </c>
      <c r="O855">
        <v>0</v>
      </c>
      <c r="P855">
        <v>1</v>
      </c>
      <c r="Q855">
        <f t="shared" si="24"/>
        <v>-0.21491725457787902</v>
      </c>
      <c r="R855" s="37">
        <f t="shared" si="25"/>
        <v>0.44647654606804882</v>
      </c>
    </row>
    <row r="856" spans="2:18" x14ac:dyDescent="0.3">
      <c r="B856" s="41">
        <v>38</v>
      </c>
      <c r="C856" s="42">
        <v>433</v>
      </c>
      <c r="D856" s="42">
        <v>1</v>
      </c>
      <c r="E856" s="42">
        <v>1152</v>
      </c>
      <c r="F856" s="42">
        <v>3</v>
      </c>
      <c r="G856" s="42">
        <v>2</v>
      </c>
      <c r="H856" s="42">
        <v>2</v>
      </c>
      <c r="I856" s="42">
        <v>3</v>
      </c>
      <c r="J856" s="42">
        <v>2</v>
      </c>
      <c r="K856" s="42">
        <v>0</v>
      </c>
      <c r="L856" s="42">
        <v>13</v>
      </c>
      <c r="M856" s="42">
        <v>4</v>
      </c>
      <c r="N856" s="43">
        <v>4</v>
      </c>
      <c r="O856">
        <v>0</v>
      </c>
      <c r="P856">
        <v>1</v>
      </c>
      <c r="Q856">
        <f t="shared" si="24"/>
        <v>-3.4414780373346621</v>
      </c>
      <c r="R856" s="37">
        <f t="shared" si="25"/>
        <v>3.1024021281970616E-2</v>
      </c>
    </row>
    <row r="857" spans="2:18" x14ac:dyDescent="0.3">
      <c r="B857" s="38">
        <v>28</v>
      </c>
      <c r="C857" s="39">
        <v>773</v>
      </c>
      <c r="D857" s="39">
        <v>6</v>
      </c>
      <c r="E857" s="39">
        <v>1154</v>
      </c>
      <c r="F857" s="39">
        <v>3</v>
      </c>
      <c r="G857" s="39">
        <v>2</v>
      </c>
      <c r="H857" s="39">
        <v>4</v>
      </c>
      <c r="I857" s="39">
        <v>3</v>
      </c>
      <c r="J857" s="39">
        <v>3</v>
      </c>
      <c r="K857" s="39">
        <v>1</v>
      </c>
      <c r="L857" s="39">
        <v>14</v>
      </c>
      <c r="M857" s="39">
        <v>4</v>
      </c>
      <c r="N857" s="40">
        <v>3</v>
      </c>
      <c r="O857">
        <v>0</v>
      </c>
      <c r="P857">
        <v>1</v>
      </c>
      <c r="Q857">
        <f t="shared" si="24"/>
        <v>-1.243530304258178</v>
      </c>
      <c r="R857" s="37">
        <f t="shared" si="25"/>
        <v>0.2238220830343933</v>
      </c>
    </row>
    <row r="858" spans="2:18" x14ac:dyDescent="0.3">
      <c r="B858" s="41">
        <v>18</v>
      </c>
      <c r="C858" s="42">
        <v>247</v>
      </c>
      <c r="D858" s="42">
        <v>8</v>
      </c>
      <c r="E858" s="42">
        <v>1156</v>
      </c>
      <c r="F858" s="42">
        <v>3</v>
      </c>
      <c r="G858" s="42">
        <v>2</v>
      </c>
      <c r="H858" s="42">
        <v>5</v>
      </c>
      <c r="I858" s="42">
        <v>3</v>
      </c>
      <c r="J858" s="42">
        <v>1</v>
      </c>
      <c r="K858" s="42">
        <v>0</v>
      </c>
      <c r="L858" s="42">
        <v>12</v>
      </c>
      <c r="M858" s="42">
        <v>4</v>
      </c>
      <c r="N858" s="43">
        <v>3</v>
      </c>
      <c r="O858">
        <v>1</v>
      </c>
      <c r="P858">
        <v>1</v>
      </c>
      <c r="Q858">
        <f t="shared" si="24"/>
        <v>-0.84351907254833369</v>
      </c>
      <c r="R858" s="37">
        <f t="shared" si="25"/>
        <v>0.30079414468203458</v>
      </c>
    </row>
    <row r="859" spans="2:18" x14ac:dyDescent="0.3">
      <c r="B859" s="38">
        <v>33</v>
      </c>
      <c r="C859" s="39">
        <v>603</v>
      </c>
      <c r="D859" s="39">
        <v>9</v>
      </c>
      <c r="E859" s="39">
        <v>1157</v>
      </c>
      <c r="F859" s="39">
        <v>1</v>
      </c>
      <c r="G859" s="39">
        <v>1</v>
      </c>
      <c r="H859" s="39">
        <v>8</v>
      </c>
      <c r="I859" s="39">
        <v>1</v>
      </c>
      <c r="J859" s="39">
        <v>1</v>
      </c>
      <c r="K859" s="39">
        <v>1</v>
      </c>
      <c r="L859" s="39">
        <v>17</v>
      </c>
      <c r="M859" s="39">
        <v>1</v>
      </c>
      <c r="N859" s="40">
        <v>3</v>
      </c>
      <c r="O859">
        <v>1</v>
      </c>
      <c r="P859">
        <v>1</v>
      </c>
      <c r="Q859">
        <f t="shared" si="24"/>
        <v>2.0010750745791372</v>
      </c>
      <c r="R859" s="37">
        <f t="shared" si="25"/>
        <v>0.88090990771082567</v>
      </c>
    </row>
    <row r="860" spans="2:18" x14ac:dyDescent="0.3">
      <c r="B860" s="41">
        <v>41</v>
      </c>
      <c r="C860" s="42">
        <v>167</v>
      </c>
      <c r="D860" s="42">
        <v>12</v>
      </c>
      <c r="E860" s="42">
        <v>1158</v>
      </c>
      <c r="F860" s="42">
        <v>2</v>
      </c>
      <c r="G860" s="42">
        <v>2</v>
      </c>
      <c r="H860" s="42">
        <v>5</v>
      </c>
      <c r="I860" s="42">
        <v>4</v>
      </c>
      <c r="J860" s="42">
        <v>2</v>
      </c>
      <c r="K860" s="42">
        <v>1</v>
      </c>
      <c r="L860" s="42">
        <v>11</v>
      </c>
      <c r="M860" s="42">
        <v>1</v>
      </c>
      <c r="N860" s="43">
        <v>3</v>
      </c>
      <c r="O860">
        <v>0</v>
      </c>
      <c r="P860">
        <v>1</v>
      </c>
      <c r="Q860">
        <f t="shared" si="24"/>
        <v>-0.44248243246157104</v>
      </c>
      <c r="R860" s="37">
        <f t="shared" si="25"/>
        <v>0.39114961451832136</v>
      </c>
    </row>
    <row r="861" spans="2:18" x14ac:dyDescent="0.3">
      <c r="B861" s="38">
        <v>31</v>
      </c>
      <c r="C861" s="39">
        <v>874</v>
      </c>
      <c r="D861" s="39">
        <v>15</v>
      </c>
      <c r="E861" s="39">
        <v>1160</v>
      </c>
      <c r="F861" s="39">
        <v>3</v>
      </c>
      <c r="G861" s="39">
        <v>2</v>
      </c>
      <c r="H861" s="39">
        <v>5</v>
      </c>
      <c r="I861" s="39">
        <v>3</v>
      </c>
      <c r="J861" s="39">
        <v>2</v>
      </c>
      <c r="K861" s="39">
        <v>0</v>
      </c>
      <c r="L861" s="39">
        <v>12</v>
      </c>
      <c r="M861" s="39">
        <v>3</v>
      </c>
      <c r="N861" s="40">
        <v>2</v>
      </c>
      <c r="O861">
        <v>1</v>
      </c>
      <c r="P861">
        <v>1</v>
      </c>
      <c r="Q861">
        <f t="shared" si="24"/>
        <v>-1.5336149416637075</v>
      </c>
      <c r="R861" s="37">
        <f t="shared" si="25"/>
        <v>0.17746539220856594</v>
      </c>
    </row>
    <row r="862" spans="2:18" x14ac:dyDescent="0.3">
      <c r="B862" s="41">
        <v>37</v>
      </c>
      <c r="C862" s="42">
        <v>367</v>
      </c>
      <c r="D862" s="42">
        <v>25</v>
      </c>
      <c r="E862" s="42">
        <v>1161</v>
      </c>
      <c r="F862" s="42">
        <v>3</v>
      </c>
      <c r="G862" s="42">
        <v>1</v>
      </c>
      <c r="H862" s="42">
        <v>7</v>
      </c>
      <c r="I862" s="42">
        <v>4</v>
      </c>
      <c r="J862" s="42">
        <v>3</v>
      </c>
      <c r="K862" s="42">
        <v>0</v>
      </c>
      <c r="L862" s="42">
        <v>13</v>
      </c>
      <c r="M862" s="42">
        <v>3</v>
      </c>
      <c r="N862" s="43">
        <v>3</v>
      </c>
      <c r="O862">
        <v>0</v>
      </c>
      <c r="P862">
        <v>1</v>
      </c>
      <c r="Q862">
        <f t="shared" si="24"/>
        <v>-2.9628586907609162</v>
      </c>
      <c r="R862" s="37">
        <f t="shared" si="25"/>
        <v>4.9132280645970583E-2</v>
      </c>
    </row>
    <row r="863" spans="2:18" x14ac:dyDescent="0.3">
      <c r="B863" s="38">
        <v>27</v>
      </c>
      <c r="C863" s="39">
        <v>199</v>
      </c>
      <c r="D863" s="39">
        <v>6</v>
      </c>
      <c r="E863" s="39">
        <v>1162</v>
      </c>
      <c r="F863" s="39">
        <v>4</v>
      </c>
      <c r="G863" s="39">
        <v>2</v>
      </c>
      <c r="H863" s="39">
        <v>4</v>
      </c>
      <c r="I863" s="39">
        <v>3</v>
      </c>
      <c r="J863" s="39">
        <v>2</v>
      </c>
      <c r="K863" s="39">
        <v>0</v>
      </c>
      <c r="L863" s="39">
        <v>13</v>
      </c>
      <c r="M863" s="39">
        <v>3</v>
      </c>
      <c r="N863" s="40">
        <v>3</v>
      </c>
      <c r="O863">
        <v>0</v>
      </c>
      <c r="P863">
        <v>1</v>
      </c>
      <c r="Q863">
        <f t="shared" ref="Q863:Q926" si="26">SUMPRODUCT($B$27:$P$27,B863:P863)</f>
        <v>-2.3544403379436081</v>
      </c>
      <c r="R863" s="37">
        <f t="shared" ref="R863:R926" si="27">EXP(Q863)/(1+EXP(Q863))</f>
        <v>8.6713477277249693E-2</v>
      </c>
    </row>
    <row r="864" spans="2:18" x14ac:dyDescent="0.3">
      <c r="B864" s="41">
        <v>34</v>
      </c>
      <c r="C864" s="42">
        <v>787.54826254826253</v>
      </c>
      <c r="D864" s="42">
        <v>9</v>
      </c>
      <c r="E864" s="42">
        <v>1163</v>
      </c>
      <c r="F864" s="42">
        <v>2</v>
      </c>
      <c r="G864" s="42">
        <v>1</v>
      </c>
      <c r="H864" s="42">
        <v>8</v>
      </c>
      <c r="I864" s="42">
        <v>3</v>
      </c>
      <c r="J864" s="42">
        <v>2</v>
      </c>
      <c r="K864" s="42">
        <v>0</v>
      </c>
      <c r="L864" s="42">
        <v>20</v>
      </c>
      <c r="M864" s="42">
        <v>1</v>
      </c>
      <c r="N864" s="43">
        <v>2</v>
      </c>
      <c r="O864">
        <v>0</v>
      </c>
      <c r="P864">
        <v>1</v>
      </c>
      <c r="Q864">
        <f t="shared" si="26"/>
        <v>-1.1506216093285988</v>
      </c>
      <c r="R864" s="37">
        <f t="shared" si="27"/>
        <v>0.2403755618846326</v>
      </c>
    </row>
    <row r="865" spans="2:18" x14ac:dyDescent="0.3">
      <c r="B865" s="38">
        <v>35</v>
      </c>
      <c r="C865" s="39">
        <v>735.95555555555552</v>
      </c>
      <c r="D865" s="39">
        <v>8</v>
      </c>
      <c r="E865" s="39">
        <v>1164</v>
      </c>
      <c r="F865" s="39">
        <v>3</v>
      </c>
      <c r="G865" s="39">
        <v>2</v>
      </c>
      <c r="H865" s="39">
        <v>2</v>
      </c>
      <c r="I865" s="39">
        <v>3</v>
      </c>
      <c r="J865" s="39">
        <v>1</v>
      </c>
      <c r="K865" s="39">
        <v>0</v>
      </c>
      <c r="L865" s="39">
        <v>17</v>
      </c>
      <c r="M865" s="39">
        <v>2</v>
      </c>
      <c r="N865" s="40">
        <v>1</v>
      </c>
      <c r="O865">
        <v>0</v>
      </c>
      <c r="P865">
        <v>1</v>
      </c>
      <c r="Q865">
        <f t="shared" si="26"/>
        <v>-1.1668166730492842</v>
      </c>
      <c r="R865" s="37">
        <f t="shared" si="27"/>
        <v>0.23743086750094886</v>
      </c>
    </row>
    <row r="866" spans="2:18" x14ac:dyDescent="0.3">
      <c r="B866" s="41">
        <v>29</v>
      </c>
      <c r="C866" s="42">
        <v>787.54826254826253</v>
      </c>
      <c r="D866" s="42">
        <v>23</v>
      </c>
      <c r="E866" s="42">
        <v>1165</v>
      </c>
      <c r="F866" s="42">
        <v>4</v>
      </c>
      <c r="G866" s="42">
        <v>1</v>
      </c>
      <c r="H866" s="42">
        <v>8</v>
      </c>
      <c r="I866" s="42">
        <v>1</v>
      </c>
      <c r="J866" s="42">
        <v>2</v>
      </c>
      <c r="K866" s="42">
        <v>0</v>
      </c>
      <c r="L866" s="42">
        <v>14.945945945945946</v>
      </c>
      <c r="M866" s="42">
        <v>1</v>
      </c>
      <c r="N866" s="43">
        <v>1</v>
      </c>
      <c r="O866">
        <v>1</v>
      </c>
      <c r="P866">
        <v>1</v>
      </c>
      <c r="Q866">
        <f t="shared" si="26"/>
        <v>-0.16548811121496332</v>
      </c>
      <c r="R866" s="37">
        <f t="shared" si="27"/>
        <v>0.45872213328079375</v>
      </c>
    </row>
    <row r="867" spans="2:18" x14ac:dyDescent="0.3">
      <c r="B867" s="38">
        <v>40</v>
      </c>
      <c r="C867" s="39">
        <v>776.57377049180332</v>
      </c>
      <c r="D867" s="39">
        <v>9</v>
      </c>
      <c r="E867" s="39">
        <v>1166</v>
      </c>
      <c r="F867" s="39">
        <v>2</v>
      </c>
      <c r="G867" s="39">
        <v>1</v>
      </c>
      <c r="H867" s="39">
        <v>1</v>
      </c>
      <c r="I867" s="39">
        <v>3</v>
      </c>
      <c r="J867" s="39">
        <v>1</v>
      </c>
      <c r="K867" s="39">
        <v>0</v>
      </c>
      <c r="L867" s="39">
        <v>15.079365079365079</v>
      </c>
      <c r="M867" s="39">
        <v>3</v>
      </c>
      <c r="N867" s="40">
        <v>2</v>
      </c>
      <c r="O867">
        <v>0</v>
      </c>
      <c r="P867">
        <v>1</v>
      </c>
      <c r="Q867">
        <f t="shared" si="26"/>
        <v>-1.9658396429990215</v>
      </c>
      <c r="R867" s="37">
        <f t="shared" si="27"/>
        <v>0.12283645261181179</v>
      </c>
    </row>
    <row r="868" spans="2:18" x14ac:dyDescent="0.3">
      <c r="B868" s="41">
        <v>42</v>
      </c>
      <c r="C868" s="42">
        <v>787.54826254826253</v>
      </c>
      <c r="D868" s="42">
        <v>12</v>
      </c>
      <c r="E868" s="42">
        <v>1167</v>
      </c>
      <c r="F868" s="42">
        <v>3</v>
      </c>
      <c r="G868" s="42">
        <v>2</v>
      </c>
      <c r="H868" s="42">
        <v>8</v>
      </c>
      <c r="I868" s="42">
        <v>1</v>
      </c>
      <c r="J868" s="42">
        <v>1</v>
      </c>
      <c r="K868" s="42">
        <v>1</v>
      </c>
      <c r="L868" s="42">
        <v>14.945945945945946</v>
      </c>
      <c r="M868" s="42">
        <v>2</v>
      </c>
      <c r="N868" s="43">
        <v>2</v>
      </c>
      <c r="O868">
        <v>1</v>
      </c>
      <c r="P868">
        <v>1</v>
      </c>
      <c r="Q868">
        <f t="shared" si="26"/>
        <v>1.3845638922980419</v>
      </c>
      <c r="R868" s="37">
        <f t="shared" si="27"/>
        <v>0.79972298124593744</v>
      </c>
    </row>
    <row r="869" spans="2:18" x14ac:dyDescent="0.3">
      <c r="B869" s="38">
        <v>42</v>
      </c>
      <c r="C869" s="39">
        <v>647</v>
      </c>
      <c r="D869" s="39">
        <v>4</v>
      </c>
      <c r="E869" s="39">
        <v>1171</v>
      </c>
      <c r="F869" s="39">
        <v>2</v>
      </c>
      <c r="G869" s="39">
        <v>2</v>
      </c>
      <c r="H869" s="39">
        <v>8</v>
      </c>
      <c r="I869" s="39">
        <v>1</v>
      </c>
      <c r="J869" s="39">
        <v>1</v>
      </c>
      <c r="K869" s="39">
        <v>0</v>
      </c>
      <c r="L869" s="39">
        <v>14.945945945945946</v>
      </c>
      <c r="M869" s="39">
        <v>4</v>
      </c>
      <c r="N869" s="40">
        <v>4</v>
      </c>
      <c r="O869">
        <v>0</v>
      </c>
      <c r="P869">
        <v>1</v>
      </c>
      <c r="Q869">
        <f t="shared" si="26"/>
        <v>-1.1082153711148668</v>
      </c>
      <c r="R869" s="37">
        <f t="shared" si="27"/>
        <v>0.24820374823373739</v>
      </c>
    </row>
    <row r="870" spans="2:18" x14ac:dyDescent="0.3">
      <c r="B870" s="41">
        <v>35</v>
      </c>
      <c r="C870" s="42">
        <v>982</v>
      </c>
      <c r="D870" s="42">
        <v>1</v>
      </c>
      <c r="E870" s="42">
        <v>1172</v>
      </c>
      <c r="F870" s="42">
        <v>4</v>
      </c>
      <c r="G870" s="42">
        <v>2</v>
      </c>
      <c r="H870" s="42">
        <v>5</v>
      </c>
      <c r="I870" s="42">
        <v>3</v>
      </c>
      <c r="J870" s="42">
        <v>2</v>
      </c>
      <c r="K870" s="42">
        <v>0</v>
      </c>
      <c r="L870" s="42">
        <v>15.173076923076923</v>
      </c>
      <c r="M870" s="42">
        <v>2</v>
      </c>
      <c r="N870" s="43">
        <v>3</v>
      </c>
      <c r="O870">
        <v>0</v>
      </c>
      <c r="P870">
        <v>1</v>
      </c>
      <c r="Q870">
        <f t="shared" si="26"/>
        <v>-2.6326575627600826</v>
      </c>
      <c r="R870" s="37">
        <f t="shared" si="27"/>
        <v>6.7065980408978751E-2</v>
      </c>
    </row>
    <row r="871" spans="2:18" x14ac:dyDescent="0.3">
      <c r="B871" s="38">
        <v>24</v>
      </c>
      <c r="C871" s="39">
        <v>477</v>
      </c>
      <c r="D871" s="39">
        <v>24</v>
      </c>
      <c r="E871" s="39">
        <v>1173</v>
      </c>
      <c r="F871" s="39">
        <v>4</v>
      </c>
      <c r="G871" s="39">
        <v>2</v>
      </c>
      <c r="H871" s="39">
        <v>5</v>
      </c>
      <c r="I871" s="39">
        <v>2</v>
      </c>
      <c r="J871" s="39">
        <v>1</v>
      </c>
      <c r="K871" s="39">
        <v>0</v>
      </c>
      <c r="L871" s="39">
        <v>22</v>
      </c>
      <c r="M871" s="39">
        <v>4</v>
      </c>
      <c r="N871" s="40">
        <v>3</v>
      </c>
      <c r="O871">
        <v>0</v>
      </c>
      <c r="P871">
        <v>1</v>
      </c>
      <c r="Q871">
        <f t="shared" si="26"/>
        <v>-0.6765773232178911</v>
      </c>
      <c r="R871" s="37">
        <f t="shared" si="27"/>
        <v>0.33702563619618403</v>
      </c>
    </row>
    <row r="872" spans="2:18" x14ac:dyDescent="0.3">
      <c r="B872" s="41">
        <v>28</v>
      </c>
      <c r="C872" s="42">
        <v>1485</v>
      </c>
      <c r="D872" s="42">
        <v>12</v>
      </c>
      <c r="E872" s="42">
        <v>1175</v>
      </c>
      <c r="F872" s="42">
        <v>3</v>
      </c>
      <c r="G872" s="42">
        <v>1</v>
      </c>
      <c r="H872" s="42">
        <v>5</v>
      </c>
      <c r="I872" s="42">
        <v>4</v>
      </c>
      <c r="J872" s="42">
        <v>2</v>
      </c>
      <c r="K872" s="42">
        <v>1</v>
      </c>
      <c r="L872" s="42">
        <v>15.173076923076923</v>
      </c>
      <c r="M872" s="42">
        <v>4</v>
      </c>
      <c r="N872" s="43">
        <v>2</v>
      </c>
      <c r="O872">
        <v>1</v>
      </c>
      <c r="P872">
        <v>1</v>
      </c>
      <c r="Q872">
        <f t="shared" si="26"/>
        <v>-0.6395356216427861</v>
      </c>
      <c r="R872" s="37">
        <f t="shared" si="27"/>
        <v>0.34535152029834737</v>
      </c>
    </row>
    <row r="873" spans="2:18" x14ac:dyDescent="0.3">
      <c r="B873" s="38">
        <v>26</v>
      </c>
      <c r="C873" s="39">
        <v>1384</v>
      </c>
      <c r="D873" s="39">
        <v>3</v>
      </c>
      <c r="E873" s="39">
        <v>1177</v>
      </c>
      <c r="F873" s="39">
        <v>1</v>
      </c>
      <c r="G873" s="39">
        <v>2</v>
      </c>
      <c r="H873" s="39">
        <v>5</v>
      </c>
      <c r="I873" s="39">
        <v>4</v>
      </c>
      <c r="J873" s="39">
        <v>2</v>
      </c>
      <c r="K873" s="39">
        <v>0</v>
      </c>
      <c r="L873" s="39">
        <v>22</v>
      </c>
      <c r="M873" s="39">
        <v>2</v>
      </c>
      <c r="N873" s="40">
        <v>3</v>
      </c>
      <c r="O873">
        <v>0</v>
      </c>
      <c r="P873">
        <v>1</v>
      </c>
      <c r="Q873">
        <f t="shared" si="26"/>
        <v>-1.4181884567154337</v>
      </c>
      <c r="R873" s="37">
        <f t="shared" si="27"/>
        <v>0.19494573352227282</v>
      </c>
    </row>
    <row r="874" spans="2:18" x14ac:dyDescent="0.3">
      <c r="B874" s="41">
        <v>30</v>
      </c>
      <c r="C874" s="42">
        <v>852</v>
      </c>
      <c r="D874" s="42">
        <v>10</v>
      </c>
      <c r="E874" s="42">
        <v>1179</v>
      </c>
      <c r="F874" s="42">
        <v>3</v>
      </c>
      <c r="G874" s="42">
        <v>2</v>
      </c>
      <c r="H874" s="42">
        <v>8</v>
      </c>
      <c r="I874" s="42">
        <v>3</v>
      </c>
      <c r="J874" s="42">
        <v>2</v>
      </c>
      <c r="K874" s="42">
        <v>0</v>
      </c>
      <c r="L874" s="42">
        <v>18</v>
      </c>
      <c r="M874" s="42">
        <v>1</v>
      </c>
      <c r="N874" s="43">
        <v>3</v>
      </c>
      <c r="O874">
        <v>0</v>
      </c>
      <c r="P874">
        <v>1</v>
      </c>
      <c r="Q874">
        <f t="shared" si="26"/>
        <v>-1.2273359676922708</v>
      </c>
      <c r="R874" s="37">
        <f t="shared" si="27"/>
        <v>0.22664803378847684</v>
      </c>
    </row>
    <row r="875" spans="2:18" x14ac:dyDescent="0.3">
      <c r="B875" s="38">
        <v>40</v>
      </c>
      <c r="C875" s="39">
        <v>902</v>
      </c>
      <c r="D875" s="39">
        <v>26</v>
      </c>
      <c r="E875" s="39">
        <v>1180</v>
      </c>
      <c r="F875" s="39">
        <v>3</v>
      </c>
      <c r="G875" s="39">
        <v>1</v>
      </c>
      <c r="H875" s="39">
        <v>4</v>
      </c>
      <c r="I875" s="39">
        <v>4</v>
      </c>
      <c r="J875" s="39">
        <v>2</v>
      </c>
      <c r="K875" s="39">
        <v>1</v>
      </c>
      <c r="L875" s="39">
        <v>13</v>
      </c>
      <c r="M875" s="39">
        <v>4</v>
      </c>
      <c r="N875" s="40">
        <v>1</v>
      </c>
      <c r="O875">
        <v>0</v>
      </c>
      <c r="P875">
        <v>1</v>
      </c>
      <c r="Q875">
        <f t="shared" si="26"/>
        <v>-0.67549053352900534</v>
      </c>
      <c r="R875" s="37">
        <f t="shared" si="27"/>
        <v>0.33726851077894693</v>
      </c>
    </row>
    <row r="876" spans="2:18" x14ac:dyDescent="0.3">
      <c r="B876" s="41">
        <v>35</v>
      </c>
      <c r="C876" s="42">
        <v>819</v>
      </c>
      <c r="D876" s="42">
        <v>2</v>
      </c>
      <c r="E876" s="42">
        <v>1182</v>
      </c>
      <c r="F876" s="42">
        <v>3</v>
      </c>
      <c r="G876" s="42">
        <v>2</v>
      </c>
      <c r="H876" s="42">
        <v>3</v>
      </c>
      <c r="I876" s="42">
        <v>2</v>
      </c>
      <c r="J876" s="42">
        <v>3</v>
      </c>
      <c r="K876" s="42">
        <v>0</v>
      </c>
      <c r="L876" s="42">
        <v>18</v>
      </c>
      <c r="M876" s="42">
        <v>2</v>
      </c>
      <c r="N876" s="43">
        <v>4</v>
      </c>
      <c r="O876">
        <v>0</v>
      </c>
      <c r="P876">
        <v>1</v>
      </c>
      <c r="Q876">
        <f t="shared" si="26"/>
        <v>-3.130638502809393</v>
      </c>
      <c r="R876" s="37">
        <f t="shared" si="27"/>
        <v>4.1860990080939534E-2</v>
      </c>
    </row>
    <row r="877" spans="2:18" x14ac:dyDescent="0.3">
      <c r="B877" s="38">
        <v>34</v>
      </c>
      <c r="C877" s="39">
        <v>669</v>
      </c>
      <c r="D877" s="39">
        <v>1</v>
      </c>
      <c r="E877" s="39">
        <v>1184</v>
      </c>
      <c r="F877" s="39">
        <v>4</v>
      </c>
      <c r="G877" s="39">
        <v>2</v>
      </c>
      <c r="H877" s="39">
        <v>7</v>
      </c>
      <c r="I877" s="39">
        <v>1</v>
      </c>
      <c r="J877" s="39">
        <v>1</v>
      </c>
      <c r="K877" s="39">
        <v>0</v>
      </c>
      <c r="L877" s="39">
        <v>20</v>
      </c>
      <c r="M877" s="39">
        <v>3</v>
      </c>
      <c r="N877" s="40">
        <v>3</v>
      </c>
      <c r="O877">
        <v>0</v>
      </c>
      <c r="P877">
        <v>1</v>
      </c>
      <c r="Q877">
        <f t="shared" si="26"/>
        <v>-1.1240262582051499</v>
      </c>
      <c r="R877" s="37">
        <f t="shared" si="27"/>
        <v>0.24526521794851389</v>
      </c>
    </row>
    <row r="878" spans="2:18" x14ac:dyDescent="0.3">
      <c r="B878" s="41">
        <v>35</v>
      </c>
      <c r="C878" s="42">
        <v>636</v>
      </c>
      <c r="D878" s="42">
        <v>4</v>
      </c>
      <c r="E878" s="42">
        <v>1185</v>
      </c>
      <c r="F878" s="42">
        <v>4</v>
      </c>
      <c r="G878" s="42">
        <v>2</v>
      </c>
      <c r="H878" s="42">
        <v>5</v>
      </c>
      <c r="I878" s="42">
        <v>4</v>
      </c>
      <c r="J878" s="42">
        <v>2</v>
      </c>
      <c r="K878" s="42">
        <v>0</v>
      </c>
      <c r="L878" s="42">
        <v>13</v>
      </c>
      <c r="M878" s="42">
        <v>2</v>
      </c>
      <c r="N878" s="43">
        <v>4</v>
      </c>
      <c r="O878">
        <v>0</v>
      </c>
      <c r="P878">
        <v>1</v>
      </c>
      <c r="Q878">
        <f t="shared" si="26"/>
        <v>-3.1899328385217509</v>
      </c>
      <c r="R878" s="37">
        <f t="shared" si="27"/>
        <v>3.9546330427419028E-2</v>
      </c>
    </row>
    <row r="879" spans="2:18" x14ac:dyDescent="0.3">
      <c r="B879" s="38">
        <v>43</v>
      </c>
      <c r="C879" s="39">
        <v>787.54826254826253</v>
      </c>
      <c r="D879" s="39">
        <v>9</v>
      </c>
      <c r="E879" s="39">
        <v>1188</v>
      </c>
      <c r="F879" s="39">
        <v>1</v>
      </c>
      <c r="G879" s="39">
        <v>1</v>
      </c>
      <c r="H879" s="39">
        <v>8</v>
      </c>
      <c r="I879" s="39">
        <v>3</v>
      </c>
      <c r="J879" s="39">
        <v>1</v>
      </c>
      <c r="K879" s="39">
        <v>0</v>
      </c>
      <c r="L879" s="39">
        <v>13</v>
      </c>
      <c r="M879" s="39">
        <v>2</v>
      </c>
      <c r="N879" s="40">
        <v>2</v>
      </c>
      <c r="O879">
        <v>1</v>
      </c>
      <c r="P879">
        <v>1</v>
      </c>
      <c r="Q879">
        <f t="shared" si="26"/>
        <v>-0.76237780674153299</v>
      </c>
      <c r="R879" s="37">
        <f t="shared" si="27"/>
        <v>0.31813024139729668</v>
      </c>
    </row>
    <row r="880" spans="2:18" x14ac:dyDescent="0.3">
      <c r="B880" s="41">
        <v>32</v>
      </c>
      <c r="C880" s="42">
        <v>803.12121212121212</v>
      </c>
      <c r="D880" s="42">
        <v>2</v>
      </c>
      <c r="E880" s="42">
        <v>1190</v>
      </c>
      <c r="F880" s="42">
        <v>3</v>
      </c>
      <c r="G880" s="42">
        <v>1</v>
      </c>
      <c r="H880" s="42">
        <v>9</v>
      </c>
      <c r="I880" s="42">
        <v>1</v>
      </c>
      <c r="J880" s="42">
        <v>3</v>
      </c>
      <c r="K880" s="42">
        <v>0</v>
      </c>
      <c r="L880" s="42">
        <v>12</v>
      </c>
      <c r="M880" s="42">
        <v>3</v>
      </c>
      <c r="N880" s="43">
        <v>3</v>
      </c>
      <c r="O880">
        <v>0</v>
      </c>
      <c r="P880">
        <v>1</v>
      </c>
      <c r="Q880">
        <f t="shared" si="26"/>
        <v>-2.0940101034992016</v>
      </c>
      <c r="R880" s="37">
        <f t="shared" si="27"/>
        <v>0.10968037203958501</v>
      </c>
    </row>
    <row r="881" spans="2:18" x14ac:dyDescent="0.3">
      <c r="B881" s="38">
        <v>56</v>
      </c>
      <c r="C881" s="39">
        <v>718</v>
      </c>
      <c r="D881" s="39">
        <v>4</v>
      </c>
      <c r="E881" s="39">
        <v>1191</v>
      </c>
      <c r="F881" s="39">
        <v>4</v>
      </c>
      <c r="G881" s="39">
        <v>1</v>
      </c>
      <c r="H881" s="39">
        <v>6</v>
      </c>
      <c r="I881" s="39">
        <v>1</v>
      </c>
      <c r="J881" s="39">
        <v>3</v>
      </c>
      <c r="K881" s="39">
        <v>0</v>
      </c>
      <c r="L881" s="39">
        <v>13</v>
      </c>
      <c r="M881" s="39">
        <v>4</v>
      </c>
      <c r="N881" s="40">
        <v>3</v>
      </c>
      <c r="O881">
        <v>0</v>
      </c>
      <c r="P881">
        <v>1</v>
      </c>
      <c r="Q881">
        <f t="shared" si="26"/>
        <v>-4.1665919551391362</v>
      </c>
      <c r="R881" s="37">
        <f t="shared" si="27"/>
        <v>1.5268277139230157E-2</v>
      </c>
    </row>
    <row r="882" spans="2:18" x14ac:dyDescent="0.3">
      <c r="B882" s="41">
        <v>29</v>
      </c>
      <c r="C882" s="42">
        <v>776.33181818181822</v>
      </c>
      <c r="D882" s="42">
        <v>6</v>
      </c>
      <c r="E882" s="42">
        <v>1192</v>
      </c>
      <c r="F882" s="42">
        <v>2</v>
      </c>
      <c r="G882" s="42">
        <v>1</v>
      </c>
      <c r="H882" s="42">
        <v>5</v>
      </c>
      <c r="I882" s="42">
        <v>4</v>
      </c>
      <c r="J882" s="42">
        <v>2</v>
      </c>
      <c r="K882" s="42">
        <v>0</v>
      </c>
      <c r="L882" s="42">
        <v>13</v>
      </c>
      <c r="M882" s="42">
        <v>1</v>
      </c>
      <c r="N882" s="43">
        <v>3</v>
      </c>
      <c r="O882">
        <v>0</v>
      </c>
      <c r="P882">
        <v>1</v>
      </c>
      <c r="Q882">
        <f t="shared" si="26"/>
        <v>-1.9880325866821011</v>
      </c>
      <c r="R882" s="37">
        <f t="shared" si="27"/>
        <v>0.12046516080878096</v>
      </c>
    </row>
    <row r="883" spans="2:18" x14ac:dyDescent="0.3">
      <c r="B883" s="38">
        <v>19</v>
      </c>
      <c r="C883" s="39">
        <v>645</v>
      </c>
      <c r="D883" s="39">
        <v>9</v>
      </c>
      <c r="E883" s="39">
        <v>1193</v>
      </c>
      <c r="F883" s="39">
        <v>3</v>
      </c>
      <c r="G883" s="39">
        <v>2</v>
      </c>
      <c r="H883" s="39">
        <v>4</v>
      </c>
      <c r="I883" s="39">
        <v>1</v>
      </c>
      <c r="J883" s="39">
        <v>1</v>
      </c>
      <c r="K883" s="39">
        <v>0</v>
      </c>
      <c r="L883" s="39">
        <v>25</v>
      </c>
      <c r="M883" s="39">
        <v>3</v>
      </c>
      <c r="N883" s="40">
        <v>3</v>
      </c>
      <c r="O883">
        <v>0</v>
      </c>
      <c r="P883">
        <v>1</v>
      </c>
      <c r="Q883">
        <f t="shared" si="26"/>
        <v>-0.1198868097994148</v>
      </c>
      <c r="R883" s="37">
        <f t="shared" si="27"/>
        <v>0.47006414425398757</v>
      </c>
    </row>
    <row r="884" spans="2:18" x14ac:dyDescent="0.3">
      <c r="B884" s="41">
        <v>45</v>
      </c>
      <c r="C884" s="42">
        <v>773.53418803418799</v>
      </c>
      <c r="D884" s="42">
        <v>7</v>
      </c>
      <c r="E884" s="42">
        <v>1195</v>
      </c>
      <c r="F884" s="42">
        <v>1</v>
      </c>
      <c r="G884" s="42">
        <v>1</v>
      </c>
      <c r="H884" s="42">
        <v>4</v>
      </c>
      <c r="I884" s="42">
        <v>3</v>
      </c>
      <c r="J884" s="42">
        <v>2</v>
      </c>
      <c r="K884" s="42">
        <v>1</v>
      </c>
      <c r="L884" s="42">
        <v>19</v>
      </c>
      <c r="M884" s="42">
        <v>3</v>
      </c>
      <c r="N884" s="43">
        <v>2</v>
      </c>
      <c r="O884">
        <v>0</v>
      </c>
      <c r="P884">
        <v>1</v>
      </c>
      <c r="Q884">
        <f t="shared" si="26"/>
        <v>-0.59232398197622294</v>
      </c>
      <c r="R884" s="37">
        <f t="shared" si="27"/>
        <v>0.35610180276711562</v>
      </c>
    </row>
    <row r="885" spans="2:18" x14ac:dyDescent="0.3">
      <c r="B885" s="38">
        <v>37</v>
      </c>
      <c r="C885" s="39">
        <v>977</v>
      </c>
      <c r="D885" s="39">
        <v>1</v>
      </c>
      <c r="E885" s="39">
        <v>1196</v>
      </c>
      <c r="F885" s="39">
        <v>4</v>
      </c>
      <c r="G885" s="39">
        <v>1</v>
      </c>
      <c r="H885" s="39">
        <v>3</v>
      </c>
      <c r="I885" s="39">
        <v>4</v>
      </c>
      <c r="J885" s="39">
        <v>2</v>
      </c>
      <c r="K885" s="39">
        <v>0</v>
      </c>
      <c r="L885" s="39">
        <v>13</v>
      </c>
      <c r="M885" s="39">
        <v>2</v>
      </c>
      <c r="N885" s="40">
        <v>2</v>
      </c>
      <c r="O885">
        <v>0</v>
      </c>
      <c r="P885">
        <v>1</v>
      </c>
      <c r="Q885">
        <f t="shared" si="26"/>
        <v>-3.3579622616809677</v>
      </c>
      <c r="R885" s="37">
        <f t="shared" si="27"/>
        <v>3.3635395132617693E-2</v>
      </c>
    </row>
    <row r="886" spans="2:18" x14ac:dyDescent="0.3">
      <c r="B886" s="41">
        <v>20</v>
      </c>
      <c r="C886" s="42">
        <v>805</v>
      </c>
      <c r="D886" s="42">
        <v>3</v>
      </c>
      <c r="E886" s="42">
        <v>1198</v>
      </c>
      <c r="F886" s="42">
        <v>1</v>
      </c>
      <c r="G886" s="42">
        <v>2</v>
      </c>
      <c r="H886" s="42">
        <v>5</v>
      </c>
      <c r="I886" s="42">
        <v>3</v>
      </c>
      <c r="J886" s="42">
        <v>1</v>
      </c>
      <c r="K886" s="42">
        <v>0</v>
      </c>
      <c r="L886" s="42">
        <v>12</v>
      </c>
      <c r="M886" s="42">
        <v>1</v>
      </c>
      <c r="N886" s="43">
        <v>2</v>
      </c>
      <c r="O886">
        <v>0</v>
      </c>
      <c r="P886">
        <v>1</v>
      </c>
      <c r="Q886">
        <f t="shared" si="26"/>
        <v>0.39319311182777428</v>
      </c>
      <c r="R886" s="37">
        <f t="shared" si="27"/>
        <v>0.59705113906023499</v>
      </c>
    </row>
    <row r="887" spans="2:18" x14ac:dyDescent="0.3">
      <c r="B887" s="38">
        <v>44</v>
      </c>
      <c r="C887" s="39">
        <v>1097</v>
      </c>
      <c r="D887" s="39">
        <v>10</v>
      </c>
      <c r="E887" s="39">
        <v>1200</v>
      </c>
      <c r="F887" s="39">
        <v>3</v>
      </c>
      <c r="G887" s="39">
        <v>2</v>
      </c>
      <c r="H887" s="39">
        <v>4</v>
      </c>
      <c r="I887" s="39">
        <v>3</v>
      </c>
      <c r="J887" s="39">
        <v>1</v>
      </c>
      <c r="K887" s="39">
        <v>1</v>
      </c>
      <c r="L887" s="39">
        <v>11</v>
      </c>
      <c r="M887" s="39">
        <v>3</v>
      </c>
      <c r="N887" s="40">
        <v>3</v>
      </c>
      <c r="O887">
        <v>1</v>
      </c>
      <c r="P887">
        <v>1</v>
      </c>
      <c r="Q887">
        <f t="shared" si="26"/>
        <v>-0.42829940886284446</v>
      </c>
      <c r="R887" s="37">
        <f t="shared" si="27"/>
        <v>0.3945324900591668</v>
      </c>
    </row>
    <row r="888" spans="2:18" x14ac:dyDescent="0.3">
      <c r="B888" s="41">
        <v>53</v>
      </c>
      <c r="C888" s="42">
        <v>1223</v>
      </c>
      <c r="D888" s="42">
        <v>7</v>
      </c>
      <c r="E888" s="42">
        <v>1201</v>
      </c>
      <c r="F888" s="42">
        <v>4</v>
      </c>
      <c r="G888" s="42">
        <v>1</v>
      </c>
      <c r="H888" s="42">
        <v>6</v>
      </c>
      <c r="I888" s="42">
        <v>3</v>
      </c>
      <c r="J888" s="42">
        <v>3</v>
      </c>
      <c r="K888" s="42">
        <v>0</v>
      </c>
      <c r="L888" s="42">
        <v>18</v>
      </c>
      <c r="M888" s="42">
        <v>2</v>
      </c>
      <c r="N888" s="43">
        <v>3</v>
      </c>
      <c r="O888">
        <v>0</v>
      </c>
      <c r="P888">
        <v>1</v>
      </c>
      <c r="Q888">
        <f t="shared" si="26"/>
        <v>-4.2835394569268956</v>
      </c>
      <c r="R888" s="37">
        <f t="shared" si="27"/>
        <v>1.3606074355304245E-2</v>
      </c>
    </row>
    <row r="889" spans="2:18" x14ac:dyDescent="0.3">
      <c r="B889" s="38">
        <v>29</v>
      </c>
      <c r="C889" s="39">
        <v>942</v>
      </c>
      <c r="D889" s="39">
        <v>15</v>
      </c>
      <c r="E889" s="39">
        <v>1202</v>
      </c>
      <c r="F889" s="39">
        <v>2</v>
      </c>
      <c r="G889" s="39">
        <v>1</v>
      </c>
      <c r="H889" s="39">
        <v>4</v>
      </c>
      <c r="I889" s="39">
        <v>4</v>
      </c>
      <c r="J889" s="39">
        <v>2</v>
      </c>
      <c r="K889" s="39">
        <v>1</v>
      </c>
      <c r="L889" s="39">
        <v>18</v>
      </c>
      <c r="M889" s="39">
        <v>1</v>
      </c>
      <c r="N889" s="40">
        <v>2</v>
      </c>
      <c r="O889">
        <v>0</v>
      </c>
      <c r="P889">
        <v>1</v>
      </c>
      <c r="Q889">
        <f t="shared" si="26"/>
        <v>0.12493052213858347</v>
      </c>
      <c r="R889" s="37">
        <f t="shared" si="27"/>
        <v>0.53119207154406556</v>
      </c>
    </row>
    <row r="890" spans="2:18" x14ac:dyDescent="0.3">
      <c r="B890" s="41">
        <v>22</v>
      </c>
      <c r="C890" s="42">
        <v>1256</v>
      </c>
      <c r="D890" s="42">
        <v>3</v>
      </c>
      <c r="E890" s="42">
        <v>1203</v>
      </c>
      <c r="F890" s="42">
        <v>3</v>
      </c>
      <c r="G890" s="42">
        <v>2</v>
      </c>
      <c r="H890" s="42">
        <v>4</v>
      </c>
      <c r="I890" s="42">
        <v>4</v>
      </c>
      <c r="J890" s="42">
        <v>2</v>
      </c>
      <c r="K890" s="42">
        <v>1</v>
      </c>
      <c r="L890" s="42">
        <v>11</v>
      </c>
      <c r="M890" s="42">
        <v>2</v>
      </c>
      <c r="N890" s="43">
        <v>3</v>
      </c>
      <c r="O890">
        <v>1</v>
      </c>
      <c r="P890">
        <v>1</v>
      </c>
      <c r="Q890">
        <f t="shared" si="26"/>
        <v>-0.34945848605811181</v>
      </c>
      <c r="R890" s="37">
        <f t="shared" si="27"/>
        <v>0.41351374295934074</v>
      </c>
    </row>
    <row r="891" spans="2:18" x14ac:dyDescent="0.3">
      <c r="B891" s="38">
        <v>46</v>
      </c>
      <c r="C891" s="39">
        <v>1402</v>
      </c>
      <c r="D891" s="39">
        <v>2</v>
      </c>
      <c r="E891" s="39">
        <v>1204</v>
      </c>
      <c r="F891" s="39">
        <v>3</v>
      </c>
      <c r="G891" s="39">
        <v>1</v>
      </c>
      <c r="H891" s="39">
        <v>6</v>
      </c>
      <c r="I891" s="39">
        <v>1</v>
      </c>
      <c r="J891" s="39">
        <v>2</v>
      </c>
      <c r="K891" s="39">
        <v>0</v>
      </c>
      <c r="L891" s="39">
        <v>23</v>
      </c>
      <c r="M891" s="39">
        <v>1</v>
      </c>
      <c r="N891" s="40">
        <v>3</v>
      </c>
      <c r="O891">
        <v>0</v>
      </c>
      <c r="P891">
        <v>1</v>
      </c>
      <c r="Q891">
        <f t="shared" si="26"/>
        <v>-2.1711904669976021</v>
      </c>
      <c r="R891" s="37">
        <f t="shared" si="27"/>
        <v>0.10236759146242819</v>
      </c>
    </row>
    <row r="892" spans="2:18" x14ac:dyDescent="0.3">
      <c r="B892" s="41">
        <v>44</v>
      </c>
      <c r="C892" s="42">
        <v>111</v>
      </c>
      <c r="D892" s="42">
        <v>17</v>
      </c>
      <c r="E892" s="42">
        <v>1206</v>
      </c>
      <c r="F892" s="42">
        <v>4</v>
      </c>
      <c r="G892" s="42">
        <v>2</v>
      </c>
      <c r="H892" s="42">
        <v>4</v>
      </c>
      <c r="I892" s="42">
        <v>3</v>
      </c>
      <c r="J892" s="42">
        <v>1</v>
      </c>
      <c r="K892" s="42">
        <v>0</v>
      </c>
      <c r="L892" s="42">
        <v>13</v>
      </c>
      <c r="M892" s="42">
        <v>4</v>
      </c>
      <c r="N892" s="43">
        <v>3</v>
      </c>
      <c r="O892">
        <v>0</v>
      </c>
      <c r="P892">
        <v>1</v>
      </c>
      <c r="Q892">
        <f t="shared" si="26"/>
        <v>-2.4022809690027764</v>
      </c>
      <c r="R892" s="37">
        <f t="shared" si="27"/>
        <v>8.2998926495448544E-2</v>
      </c>
    </row>
    <row r="893" spans="2:18" x14ac:dyDescent="0.3">
      <c r="B893" s="38">
        <v>33</v>
      </c>
      <c r="C893" s="39">
        <v>147</v>
      </c>
      <c r="D893" s="39">
        <v>2</v>
      </c>
      <c r="E893" s="39">
        <v>1207</v>
      </c>
      <c r="F893" s="39">
        <v>2</v>
      </c>
      <c r="G893" s="39">
        <v>2</v>
      </c>
      <c r="H893" s="39">
        <v>2</v>
      </c>
      <c r="I893" s="39">
        <v>3</v>
      </c>
      <c r="J893" s="39">
        <v>2</v>
      </c>
      <c r="K893" s="39">
        <v>0</v>
      </c>
      <c r="L893" s="39">
        <v>14.760869565217391</v>
      </c>
      <c r="M893" s="39">
        <v>4</v>
      </c>
      <c r="N893" s="40">
        <v>3</v>
      </c>
      <c r="O893">
        <v>0</v>
      </c>
      <c r="P893">
        <v>1</v>
      </c>
      <c r="Q893">
        <f t="shared" si="26"/>
        <v>-2.5086687409709323</v>
      </c>
      <c r="R893" s="37">
        <f t="shared" si="27"/>
        <v>7.5252699070654863E-2</v>
      </c>
    </row>
    <row r="894" spans="2:18" x14ac:dyDescent="0.3">
      <c r="B894" s="41">
        <v>41</v>
      </c>
      <c r="C894" s="42">
        <v>906</v>
      </c>
      <c r="D894" s="42">
        <v>5</v>
      </c>
      <c r="E894" s="42">
        <v>1210</v>
      </c>
      <c r="F894" s="42">
        <v>1</v>
      </c>
      <c r="G894" s="42">
        <v>2</v>
      </c>
      <c r="H894" s="42">
        <v>4</v>
      </c>
      <c r="I894" s="42">
        <v>1</v>
      </c>
      <c r="J894" s="42">
        <v>3</v>
      </c>
      <c r="K894" s="42">
        <v>0</v>
      </c>
      <c r="L894" s="42">
        <v>17</v>
      </c>
      <c r="M894" s="42">
        <v>1</v>
      </c>
      <c r="N894" s="43">
        <v>1</v>
      </c>
      <c r="O894">
        <v>1</v>
      </c>
      <c r="P894">
        <v>1</v>
      </c>
      <c r="Q894">
        <f t="shared" si="26"/>
        <v>-1.1369938641177515</v>
      </c>
      <c r="R894" s="37">
        <f t="shared" si="27"/>
        <v>0.24287271861388832</v>
      </c>
    </row>
    <row r="895" spans="2:18" x14ac:dyDescent="0.3">
      <c r="B895" s="38">
        <v>30</v>
      </c>
      <c r="C895" s="39">
        <v>1329</v>
      </c>
      <c r="D895" s="39">
        <v>29</v>
      </c>
      <c r="E895" s="39">
        <v>1211</v>
      </c>
      <c r="F895" s="39">
        <v>3</v>
      </c>
      <c r="G895" s="39">
        <v>2</v>
      </c>
      <c r="H895" s="39">
        <v>8</v>
      </c>
      <c r="I895" s="39">
        <v>1</v>
      </c>
      <c r="J895" s="39">
        <v>3</v>
      </c>
      <c r="K895" s="39">
        <v>0</v>
      </c>
      <c r="L895" s="39">
        <v>19</v>
      </c>
      <c r="M895" s="39">
        <v>3</v>
      </c>
      <c r="N895" s="40">
        <v>3</v>
      </c>
      <c r="O895">
        <v>0</v>
      </c>
      <c r="P895">
        <v>1</v>
      </c>
      <c r="Q895">
        <f t="shared" si="26"/>
        <v>-0.98188552394279638</v>
      </c>
      <c r="R895" s="37">
        <f t="shared" si="27"/>
        <v>0.27251781474571163</v>
      </c>
    </row>
    <row r="896" spans="2:18" x14ac:dyDescent="0.3">
      <c r="B896" s="41">
        <v>40</v>
      </c>
      <c r="C896" s="42">
        <v>1184</v>
      </c>
      <c r="D896" s="42">
        <v>2</v>
      </c>
      <c r="E896" s="42">
        <v>1212</v>
      </c>
      <c r="F896" s="42">
        <v>2</v>
      </c>
      <c r="G896" s="42">
        <v>2</v>
      </c>
      <c r="H896" s="42">
        <v>8</v>
      </c>
      <c r="I896" s="42">
        <v>2</v>
      </c>
      <c r="J896" s="42">
        <v>2</v>
      </c>
      <c r="K896" s="42">
        <v>0</v>
      </c>
      <c r="L896" s="42">
        <v>12</v>
      </c>
      <c r="M896" s="42">
        <v>4</v>
      </c>
      <c r="N896" s="43">
        <v>3</v>
      </c>
      <c r="O896">
        <v>0</v>
      </c>
      <c r="P896">
        <v>1</v>
      </c>
      <c r="Q896">
        <f t="shared" si="26"/>
        <v>-1.7986249744561822</v>
      </c>
      <c r="R896" s="37">
        <f t="shared" si="27"/>
        <v>0.14201852829611208</v>
      </c>
    </row>
    <row r="897" spans="2:18" x14ac:dyDescent="0.3">
      <c r="B897" s="38">
        <v>50</v>
      </c>
      <c r="C897" s="39">
        <v>777.51162790697674</v>
      </c>
      <c r="D897" s="39">
        <v>2</v>
      </c>
      <c r="E897" s="39">
        <v>1215</v>
      </c>
      <c r="F897" s="39">
        <v>4</v>
      </c>
      <c r="G897" s="39">
        <v>1</v>
      </c>
      <c r="H897" s="39">
        <v>6</v>
      </c>
      <c r="I897" s="39">
        <v>1</v>
      </c>
      <c r="J897" s="39">
        <v>2</v>
      </c>
      <c r="K897" s="39">
        <v>0</v>
      </c>
      <c r="L897" s="39">
        <v>22</v>
      </c>
      <c r="M897" s="39">
        <v>3</v>
      </c>
      <c r="N897" s="40">
        <v>3</v>
      </c>
      <c r="O897">
        <v>0</v>
      </c>
      <c r="P897">
        <v>1</v>
      </c>
      <c r="Q897">
        <f t="shared" si="26"/>
        <v>-3.061188912835775</v>
      </c>
      <c r="R897" s="37">
        <f t="shared" si="27"/>
        <v>4.4736866779562699E-2</v>
      </c>
    </row>
    <row r="898" spans="2:18" x14ac:dyDescent="0.3">
      <c r="B898" s="41">
        <v>28</v>
      </c>
      <c r="C898" s="42">
        <v>776.33181818181822</v>
      </c>
      <c r="D898" s="42">
        <v>19</v>
      </c>
      <c r="E898" s="42">
        <v>1216</v>
      </c>
      <c r="F898" s="42">
        <v>4</v>
      </c>
      <c r="G898" s="42">
        <v>2</v>
      </c>
      <c r="H898" s="42">
        <v>5</v>
      </c>
      <c r="I898" s="42">
        <v>1</v>
      </c>
      <c r="J898" s="42">
        <v>2</v>
      </c>
      <c r="K898" s="42">
        <v>0</v>
      </c>
      <c r="L898" s="42">
        <v>15.173076923076923</v>
      </c>
      <c r="M898" s="42">
        <v>3</v>
      </c>
      <c r="N898" s="43">
        <v>3</v>
      </c>
      <c r="O898">
        <v>0</v>
      </c>
      <c r="P898">
        <v>1</v>
      </c>
      <c r="Q898">
        <f t="shared" si="26"/>
        <v>-1.1997261946313942</v>
      </c>
      <c r="R898" s="37">
        <f t="shared" si="27"/>
        <v>0.23152392853505283</v>
      </c>
    </row>
    <row r="899" spans="2:18" x14ac:dyDescent="0.3">
      <c r="B899" s="38">
        <v>46</v>
      </c>
      <c r="C899" s="39">
        <v>776.57377049180332</v>
      </c>
      <c r="D899" s="39">
        <v>15</v>
      </c>
      <c r="E899" s="39">
        <v>1217</v>
      </c>
      <c r="F899" s="39">
        <v>4</v>
      </c>
      <c r="G899" s="39">
        <v>2</v>
      </c>
      <c r="H899" s="39">
        <v>1</v>
      </c>
      <c r="I899" s="39">
        <v>2</v>
      </c>
      <c r="J899" s="39">
        <v>2</v>
      </c>
      <c r="K899" s="39">
        <v>0</v>
      </c>
      <c r="L899" s="39">
        <v>15.079365079365079</v>
      </c>
      <c r="M899" s="39">
        <v>1</v>
      </c>
      <c r="N899" s="40">
        <v>3</v>
      </c>
      <c r="O899">
        <v>0</v>
      </c>
      <c r="P899">
        <v>1</v>
      </c>
      <c r="Q899">
        <f t="shared" si="26"/>
        <v>-2.7587955980272301</v>
      </c>
      <c r="R899" s="37">
        <f t="shared" si="27"/>
        <v>5.959182564314152E-2</v>
      </c>
    </row>
    <row r="900" spans="2:18" x14ac:dyDescent="0.3">
      <c r="B900" s="41">
        <v>35</v>
      </c>
      <c r="C900" s="42">
        <v>787.54826254826253</v>
      </c>
      <c r="D900" s="42">
        <v>17</v>
      </c>
      <c r="E900" s="42">
        <v>1218</v>
      </c>
      <c r="F900" s="42">
        <v>3</v>
      </c>
      <c r="G900" s="42">
        <v>2</v>
      </c>
      <c r="H900" s="42">
        <v>8</v>
      </c>
      <c r="I900" s="42">
        <v>1</v>
      </c>
      <c r="J900" s="42">
        <v>2</v>
      </c>
      <c r="K900" s="42">
        <v>1</v>
      </c>
      <c r="L900" s="42">
        <v>14.945945945945946</v>
      </c>
      <c r="M900" s="42">
        <v>4</v>
      </c>
      <c r="N900" s="43">
        <v>3</v>
      </c>
      <c r="O900">
        <v>0</v>
      </c>
      <c r="P900">
        <v>1</v>
      </c>
      <c r="Q900">
        <f t="shared" si="26"/>
        <v>0.58386016398349128</v>
      </c>
      <c r="R900" s="37">
        <f t="shared" si="27"/>
        <v>0.64195514550195998</v>
      </c>
    </row>
    <row r="901" spans="2:18" x14ac:dyDescent="0.3">
      <c r="B901" s="38">
        <v>24</v>
      </c>
      <c r="C901" s="39">
        <v>776.33181818181822</v>
      </c>
      <c r="D901" s="39">
        <v>17</v>
      </c>
      <c r="E901" s="39">
        <v>1219</v>
      </c>
      <c r="F901" s="39">
        <v>4</v>
      </c>
      <c r="G901" s="39">
        <v>1</v>
      </c>
      <c r="H901" s="39">
        <v>5</v>
      </c>
      <c r="I901" s="39">
        <v>2</v>
      </c>
      <c r="J901" s="39">
        <v>2</v>
      </c>
      <c r="K901" s="39">
        <v>0</v>
      </c>
      <c r="L901" s="39">
        <v>15.173076923076923</v>
      </c>
      <c r="M901" s="39">
        <v>1</v>
      </c>
      <c r="N901" s="40">
        <v>1</v>
      </c>
      <c r="O901">
        <v>1</v>
      </c>
      <c r="P901">
        <v>1</v>
      </c>
      <c r="Q901">
        <f t="shared" si="26"/>
        <v>-0.79527228134486094</v>
      </c>
      <c r="R901" s="37">
        <f t="shared" si="27"/>
        <v>0.31103773096392406</v>
      </c>
    </row>
    <row r="902" spans="2:18" x14ac:dyDescent="0.3">
      <c r="B902" s="41">
        <v>33</v>
      </c>
      <c r="C902" s="42">
        <v>787.54826254826253</v>
      </c>
      <c r="D902" s="42">
        <v>25</v>
      </c>
      <c r="E902" s="42">
        <v>1220</v>
      </c>
      <c r="F902" s="42">
        <v>2</v>
      </c>
      <c r="G902" s="42">
        <v>1</v>
      </c>
      <c r="H902" s="42">
        <v>8</v>
      </c>
      <c r="I902" s="42">
        <v>3</v>
      </c>
      <c r="J902" s="42">
        <v>2</v>
      </c>
      <c r="K902" s="42">
        <v>0</v>
      </c>
      <c r="L902" s="42">
        <v>12</v>
      </c>
      <c r="M902" s="42">
        <v>1</v>
      </c>
      <c r="N902" s="43">
        <v>2</v>
      </c>
      <c r="O902">
        <v>0</v>
      </c>
      <c r="P902">
        <v>1</v>
      </c>
      <c r="Q902">
        <f t="shared" si="26"/>
        <v>-0.62243397581820581</v>
      </c>
      <c r="R902" s="37">
        <f t="shared" si="27"/>
        <v>0.34922808422627599</v>
      </c>
    </row>
    <row r="903" spans="2:18" x14ac:dyDescent="0.3">
      <c r="B903" s="38">
        <v>36</v>
      </c>
      <c r="C903" s="39">
        <v>776.33181818181822</v>
      </c>
      <c r="D903" s="39">
        <v>6</v>
      </c>
      <c r="E903" s="39">
        <v>1221</v>
      </c>
      <c r="F903" s="39">
        <v>3</v>
      </c>
      <c r="G903" s="39">
        <v>2</v>
      </c>
      <c r="H903" s="39">
        <v>5</v>
      </c>
      <c r="I903" s="39">
        <v>3</v>
      </c>
      <c r="J903" s="39">
        <v>3</v>
      </c>
      <c r="K903" s="39">
        <v>0</v>
      </c>
      <c r="L903" s="39">
        <v>14</v>
      </c>
      <c r="M903" s="39">
        <v>3</v>
      </c>
      <c r="N903" s="40">
        <v>3</v>
      </c>
      <c r="O903">
        <v>0</v>
      </c>
      <c r="P903">
        <v>1</v>
      </c>
      <c r="Q903">
        <f t="shared" si="26"/>
        <v>-3.0426187660189545</v>
      </c>
      <c r="R903" s="37">
        <f t="shared" si="27"/>
        <v>4.5537214289382628E-2</v>
      </c>
    </row>
    <row r="904" spans="2:18" x14ac:dyDescent="0.3">
      <c r="B904" s="41">
        <v>30</v>
      </c>
      <c r="C904" s="42">
        <v>853</v>
      </c>
      <c r="D904" s="42">
        <v>7</v>
      </c>
      <c r="E904" s="42">
        <v>1224</v>
      </c>
      <c r="F904" s="42">
        <v>3</v>
      </c>
      <c r="G904" s="42">
        <v>2</v>
      </c>
      <c r="H904" s="42">
        <v>5</v>
      </c>
      <c r="I904" s="42">
        <v>3</v>
      </c>
      <c r="J904" s="42">
        <v>3</v>
      </c>
      <c r="K904" s="42">
        <v>0</v>
      </c>
      <c r="L904" s="42">
        <v>13</v>
      </c>
      <c r="M904" s="42">
        <v>1</v>
      </c>
      <c r="N904" s="43">
        <v>2</v>
      </c>
      <c r="O904">
        <v>0</v>
      </c>
      <c r="P904">
        <v>1</v>
      </c>
      <c r="Q904">
        <f t="shared" si="26"/>
        <v>-2.065890177470695</v>
      </c>
      <c r="R904" s="37">
        <f t="shared" si="27"/>
        <v>0.11245658748944019</v>
      </c>
    </row>
    <row r="905" spans="2:18" x14ac:dyDescent="0.3">
      <c r="B905" s="38">
        <v>44</v>
      </c>
      <c r="C905" s="39">
        <v>200</v>
      </c>
      <c r="D905" s="39">
        <v>29</v>
      </c>
      <c r="E905" s="39">
        <v>1225</v>
      </c>
      <c r="F905" s="39">
        <v>4</v>
      </c>
      <c r="G905" s="39">
        <v>2</v>
      </c>
      <c r="H905" s="39">
        <v>4</v>
      </c>
      <c r="I905" s="39">
        <v>4</v>
      </c>
      <c r="J905" s="39">
        <v>1</v>
      </c>
      <c r="K905" s="39">
        <v>0</v>
      </c>
      <c r="L905" s="39">
        <v>25</v>
      </c>
      <c r="M905" s="39">
        <v>2</v>
      </c>
      <c r="N905" s="40">
        <v>3</v>
      </c>
      <c r="O905">
        <v>0</v>
      </c>
      <c r="P905">
        <v>1</v>
      </c>
      <c r="Q905">
        <f t="shared" si="26"/>
        <v>-2.058925847332397</v>
      </c>
      <c r="R905" s="37">
        <f t="shared" si="27"/>
        <v>0.1131535763428502</v>
      </c>
    </row>
    <row r="906" spans="2:18" x14ac:dyDescent="0.3">
      <c r="B906" s="41">
        <v>20</v>
      </c>
      <c r="C906" s="42">
        <v>654</v>
      </c>
      <c r="D906" s="42">
        <v>21</v>
      </c>
      <c r="E906" s="42">
        <v>1226</v>
      </c>
      <c r="F906" s="42">
        <v>3</v>
      </c>
      <c r="G906" s="42">
        <v>2</v>
      </c>
      <c r="H906" s="42">
        <v>9</v>
      </c>
      <c r="I906" s="42">
        <v>4</v>
      </c>
      <c r="J906" s="42">
        <v>1</v>
      </c>
      <c r="K906" s="42">
        <v>0</v>
      </c>
      <c r="L906" s="42">
        <v>17</v>
      </c>
      <c r="M906" s="42">
        <v>4</v>
      </c>
      <c r="N906" s="43">
        <v>3</v>
      </c>
      <c r="O906">
        <v>0</v>
      </c>
      <c r="P906">
        <v>1</v>
      </c>
      <c r="Q906">
        <f t="shared" si="26"/>
        <v>-0.42670960591142704</v>
      </c>
      <c r="R906" s="37">
        <f t="shared" si="27"/>
        <v>0.39491232039690566</v>
      </c>
    </row>
    <row r="907" spans="2:18" x14ac:dyDescent="0.3">
      <c r="B907" s="38">
        <v>46</v>
      </c>
      <c r="C907" s="39">
        <v>150</v>
      </c>
      <c r="D907" s="39">
        <v>2</v>
      </c>
      <c r="E907" s="39">
        <v>1228</v>
      </c>
      <c r="F907" s="39">
        <v>4</v>
      </c>
      <c r="G907" s="39">
        <v>2</v>
      </c>
      <c r="H907" s="39">
        <v>3</v>
      </c>
      <c r="I907" s="39">
        <v>4</v>
      </c>
      <c r="J907" s="39">
        <v>3</v>
      </c>
      <c r="K907" s="39">
        <v>0</v>
      </c>
      <c r="L907" s="39">
        <v>11</v>
      </c>
      <c r="M907" s="39">
        <v>3</v>
      </c>
      <c r="N907" s="40">
        <v>2</v>
      </c>
      <c r="O907">
        <v>0</v>
      </c>
      <c r="P907">
        <v>1</v>
      </c>
      <c r="Q907">
        <f t="shared" si="26"/>
        <v>-4.3245391000337818</v>
      </c>
      <c r="R907" s="37">
        <f t="shared" si="27"/>
        <v>1.3066652922731162E-2</v>
      </c>
    </row>
    <row r="908" spans="2:18" x14ac:dyDescent="0.3">
      <c r="B908" s="41">
        <v>42</v>
      </c>
      <c r="C908" s="42">
        <v>179</v>
      </c>
      <c r="D908" s="42">
        <v>2</v>
      </c>
      <c r="E908" s="42">
        <v>1231</v>
      </c>
      <c r="F908" s="42">
        <v>4</v>
      </c>
      <c r="G908" s="42">
        <v>2</v>
      </c>
      <c r="H908" s="42">
        <v>2</v>
      </c>
      <c r="I908" s="42">
        <v>1</v>
      </c>
      <c r="J908" s="42">
        <v>2</v>
      </c>
      <c r="K908" s="42">
        <v>0</v>
      </c>
      <c r="L908" s="42">
        <v>16</v>
      </c>
      <c r="M908" s="42">
        <v>1</v>
      </c>
      <c r="N908" s="43">
        <v>4</v>
      </c>
      <c r="O908">
        <v>0</v>
      </c>
      <c r="P908">
        <v>1</v>
      </c>
      <c r="Q908">
        <f t="shared" si="26"/>
        <v>-2.762149423349046</v>
      </c>
      <c r="R908" s="37">
        <f t="shared" si="27"/>
        <v>5.9404152504709366E-2</v>
      </c>
    </row>
    <row r="909" spans="2:18" x14ac:dyDescent="0.3">
      <c r="B909" s="38">
        <v>60</v>
      </c>
      <c r="C909" s="39">
        <v>696</v>
      </c>
      <c r="D909" s="39">
        <v>7</v>
      </c>
      <c r="E909" s="39">
        <v>1233</v>
      </c>
      <c r="F909" s="39">
        <v>2</v>
      </c>
      <c r="G909" s="39">
        <v>2</v>
      </c>
      <c r="H909" s="39">
        <v>8</v>
      </c>
      <c r="I909" s="39">
        <v>4</v>
      </c>
      <c r="J909" s="39">
        <v>3</v>
      </c>
      <c r="K909" s="39">
        <v>1</v>
      </c>
      <c r="L909" s="39">
        <v>18</v>
      </c>
      <c r="M909" s="39">
        <v>2</v>
      </c>
      <c r="N909" s="40">
        <v>3</v>
      </c>
      <c r="O909">
        <v>0</v>
      </c>
      <c r="P909">
        <v>1</v>
      </c>
      <c r="Q909">
        <f t="shared" si="26"/>
        <v>-2.0730760802580988</v>
      </c>
      <c r="R909" s="37">
        <f t="shared" si="27"/>
        <v>0.11174135667679221</v>
      </c>
    </row>
    <row r="910" spans="2:18" x14ac:dyDescent="0.3">
      <c r="B910" s="41">
        <v>32</v>
      </c>
      <c r="C910" s="42">
        <v>116</v>
      </c>
      <c r="D910" s="42">
        <v>13</v>
      </c>
      <c r="E910" s="42">
        <v>1234</v>
      </c>
      <c r="F910" s="42">
        <v>3</v>
      </c>
      <c r="G910" s="42">
        <v>1</v>
      </c>
      <c r="H910" s="42">
        <v>5</v>
      </c>
      <c r="I910" s="42">
        <v>2</v>
      </c>
      <c r="J910" s="42">
        <v>2</v>
      </c>
      <c r="K910" s="42">
        <v>0</v>
      </c>
      <c r="L910" s="42">
        <v>20</v>
      </c>
      <c r="M910" s="42">
        <v>3</v>
      </c>
      <c r="N910" s="43">
        <v>3</v>
      </c>
      <c r="O910">
        <v>0</v>
      </c>
      <c r="P910">
        <v>1</v>
      </c>
      <c r="Q910">
        <f t="shared" si="26"/>
        <v>-1.9182123127944783</v>
      </c>
      <c r="R910" s="37">
        <f t="shared" si="27"/>
        <v>0.1280610493140712</v>
      </c>
    </row>
    <row r="911" spans="2:18" x14ac:dyDescent="0.3">
      <c r="B911" s="38">
        <v>32</v>
      </c>
      <c r="C911" s="39">
        <v>1316</v>
      </c>
      <c r="D911" s="39">
        <v>2</v>
      </c>
      <c r="E911" s="39">
        <v>1235</v>
      </c>
      <c r="F911" s="39">
        <v>4</v>
      </c>
      <c r="G911" s="39">
        <v>1</v>
      </c>
      <c r="H911" s="39">
        <v>4</v>
      </c>
      <c r="I911" s="39">
        <v>3</v>
      </c>
      <c r="J911" s="39">
        <v>1</v>
      </c>
      <c r="K911" s="39">
        <v>1</v>
      </c>
      <c r="L911" s="39">
        <v>14</v>
      </c>
      <c r="M911" s="39">
        <v>4</v>
      </c>
      <c r="N911" s="40">
        <v>3</v>
      </c>
      <c r="O911">
        <v>0</v>
      </c>
      <c r="P911">
        <v>1</v>
      </c>
      <c r="Q911">
        <f t="shared" si="26"/>
        <v>-0.87634799923906703</v>
      </c>
      <c r="R911" s="37">
        <f t="shared" si="27"/>
        <v>0.29393513438974378</v>
      </c>
    </row>
    <row r="912" spans="2:18" x14ac:dyDescent="0.3">
      <c r="B912" s="41">
        <v>36</v>
      </c>
      <c r="C912" s="42">
        <v>363</v>
      </c>
      <c r="D912" s="42">
        <v>1</v>
      </c>
      <c r="E912" s="42">
        <v>1237</v>
      </c>
      <c r="F912" s="42">
        <v>3</v>
      </c>
      <c r="G912" s="42">
        <v>1</v>
      </c>
      <c r="H912" s="42">
        <v>3</v>
      </c>
      <c r="I912" s="42">
        <v>1</v>
      </c>
      <c r="J912" s="42">
        <v>3</v>
      </c>
      <c r="K912" s="42">
        <v>1</v>
      </c>
      <c r="L912" s="42">
        <v>21</v>
      </c>
      <c r="M912" s="42">
        <v>3</v>
      </c>
      <c r="N912" s="43">
        <v>3</v>
      </c>
      <c r="O912">
        <v>0</v>
      </c>
      <c r="P912">
        <v>1</v>
      </c>
      <c r="Q912">
        <f t="shared" si="26"/>
        <v>-1.3902811159314266</v>
      </c>
      <c r="R912" s="37">
        <f t="shared" si="27"/>
        <v>0.19936288208390329</v>
      </c>
    </row>
    <row r="913" spans="2:18" x14ac:dyDescent="0.3">
      <c r="B913" s="38">
        <v>33</v>
      </c>
      <c r="C913" s="39">
        <v>117</v>
      </c>
      <c r="D913" s="39">
        <v>9</v>
      </c>
      <c r="E913" s="39">
        <v>1238</v>
      </c>
      <c r="F913" s="39">
        <v>1</v>
      </c>
      <c r="G913" s="39">
        <v>2</v>
      </c>
      <c r="H913" s="39">
        <v>4</v>
      </c>
      <c r="I913" s="39">
        <v>4</v>
      </c>
      <c r="J913" s="39">
        <v>2</v>
      </c>
      <c r="K913" s="39">
        <v>0</v>
      </c>
      <c r="L913" s="39">
        <v>13</v>
      </c>
      <c r="M913" s="39">
        <v>2</v>
      </c>
      <c r="N913" s="40">
        <v>3</v>
      </c>
      <c r="O913">
        <v>0</v>
      </c>
      <c r="P913">
        <v>1</v>
      </c>
      <c r="Q913">
        <f t="shared" si="26"/>
        <v>-1.7272311669761691</v>
      </c>
      <c r="R913" s="37">
        <f t="shared" si="27"/>
        <v>0.15094208658393574</v>
      </c>
    </row>
    <row r="914" spans="2:18" x14ac:dyDescent="0.3">
      <c r="B914" s="41">
        <v>40</v>
      </c>
      <c r="C914" s="42">
        <v>107</v>
      </c>
      <c r="D914" s="42">
        <v>10</v>
      </c>
      <c r="E914" s="42">
        <v>1239</v>
      </c>
      <c r="F914" s="42">
        <v>2</v>
      </c>
      <c r="G914" s="42">
        <v>1</v>
      </c>
      <c r="H914" s="42">
        <v>8</v>
      </c>
      <c r="I914" s="42">
        <v>2</v>
      </c>
      <c r="J914" s="42">
        <v>3</v>
      </c>
      <c r="K914" s="42">
        <v>0</v>
      </c>
      <c r="L914" s="42">
        <v>12</v>
      </c>
      <c r="M914" s="42">
        <v>2</v>
      </c>
      <c r="N914" s="43">
        <v>4</v>
      </c>
      <c r="O914">
        <v>0</v>
      </c>
      <c r="P914">
        <v>1</v>
      </c>
      <c r="Q914">
        <f t="shared" si="26"/>
        <v>-2.529814348210556</v>
      </c>
      <c r="R914" s="37">
        <f t="shared" si="27"/>
        <v>7.3794334662660999E-2</v>
      </c>
    </row>
    <row r="915" spans="2:18" x14ac:dyDescent="0.3">
      <c r="B915" s="38">
        <v>25</v>
      </c>
      <c r="C915" s="39">
        <v>1356</v>
      </c>
      <c r="D915" s="39">
        <v>10</v>
      </c>
      <c r="E915" s="39">
        <v>1240</v>
      </c>
      <c r="F915" s="39">
        <v>3</v>
      </c>
      <c r="G915" s="39">
        <v>2</v>
      </c>
      <c r="H915" s="39">
        <v>8</v>
      </c>
      <c r="I915" s="39">
        <v>4</v>
      </c>
      <c r="J915" s="39">
        <v>1</v>
      </c>
      <c r="K915" s="39">
        <v>0</v>
      </c>
      <c r="L915" s="39">
        <v>14.945945945945946</v>
      </c>
      <c r="M915" s="39">
        <v>2</v>
      </c>
      <c r="N915" s="40">
        <v>3</v>
      </c>
      <c r="O915">
        <v>0</v>
      </c>
      <c r="P915">
        <v>1</v>
      </c>
      <c r="Q915">
        <f t="shared" si="26"/>
        <v>-0.80055311477672975</v>
      </c>
      <c r="R915" s="37">
        <f t="shared" si="27"/>
        <v>0.30990721469250282</v>
      </c>
    </row>
    <row r="916" spans="2:18" x14ac:dyDescent="0.3">
      <c r="B916" s="41">
        <v>30</v>
      </c>
      <c r="C916" s="42">
        <v>1465</v>
      </c>
      <c r="D916" s="42">
        <v>1</v>
      </c>
      <c r="E916" s="42">
        <v>1241</v>
      </c>
      <c r="F916" s="42">
        <v>4</v>
      </c>
      <c r="G916" s="42">
        <v>2</v>
      </c>
      <c r="H916" s="42">
        <v>4</v>
      </c>
      <c r="I916" s="42">
        <v>2</v>
      </c>
      <c r="J916" s="42">
        <v>2</v>
      </c>
      <c r="K916" s="42">
        <v>1</v>
      </c>
      <c r="L916" s="42">
        <v>15.375527426160337</v>
      </c>
      <c r="M916" s="42">
        <v>1</v>
      </c>
      <c r="N916" s="43">
        <v>3</v>
      </c>
      <c r="O916">
        <v>0</v>
      </c>
      <c r="P916">
        <v>1</v>
      </c>
      <c r="Q916">
        <f t="shared" si="26"/>
        <v>-0.30481653934108133</v>
      </c>
      <c r="R916" s="37">
        <f t="shared" si="27"/>
        <v>0.42438046441463617</v>
      </c>
    </row>
    <row r="917" spans="2:18" x14ac:dyDescent="0.3">
      <c r="B917" s="38">
        <v>42</v>
      </c>
      <c r="C917" s="39">
        <v>458</v>
      </c>
      <c r="D917" s="39">
        <v>26</v>
      </c>
      <c r="E917" s="39">
        <v>1242</v>
      </c>
      <c r="F917" s="39">
        <v>1</v>
      </c>
      <c r="G917" s="39">
        <v>1</v>
      </c>
      <c r="H917" s="39">
        <v>1</v>
      </c>
      <c r="I917" s="39">
        <v>1</v>
      </c>
      <c r="J917" s="39">
        <v>2</v>
      </c>
      <c r="K917" s="39">
        <v>1</v>
      </c>
      <c r="L917" s="39">
        <v>15.079365079365079</v>
      </c>
      <c r="M917" s="39">
        <v>3</v>
      </c>
      <c r="N917" s="40">
        <v>3</v>
      </c>
      <c r="O917">
        <v>0</v>
      </c>
      <c r="P917">
        <v>1</v>
      </c>
      <c r="Q917">
        <f t="shared" si="26"/>
        <v>0.1688302844280245</v>
      </c>
      <c r="R917" s="37">
        <f t="shared" si="27"/>
        <v>0.54210760017905923</v>
      </c>
    </row>
    <row r="918" spans="2:18" x14ac:dyDescent="0.3">
      <c r="B918" s="41">
        <v>35</v>
      </c>
      <c r="C918" s="42">
        <v>1212</v>
      </c>
      <c r="D918" s="42">
        <v>8</v>
      </c>
      <c r="E918" s="42">
        <v>1243</v>
      </c>
      <c r="F918" s="42">
        <v>3</v>
      </c>
      <c r="G918" s="42">
        <v>1</v>
      </c>
      <c r="H918" s="42">
        <v>8</v>
      </c>
      <c r="I918" s="42">
        <v>4</v>
      </c>
      <c r="J918" s="42">
        <v>2</v>
      </c>
      <c r="K918" s="42">
        <v>1</v>
      </c>
      <c r="L918" s="42">
        <v>14.945945945945946</v>
      </c>
      <c r="M918" s="42">
        <v>2</v>
      </c>
      <c r="N918" s="43">
        <v>2</v>
      </c>
      <c r="O918">
        <v>0</v>
      </c>
      <c r="P918">
        <v>1</v>
      </c>
      <c r="Q918">
        <f t="shared" si="26"/>
        <v>-0.42536509590693505</v>
      </c>
      <c r="R918" s="37">
        <f t="shared" si="27"/>
        <v>0.39523364526085775</v>
      </c>
    </row>
    <row r="919" spans="2:18" x14ac:dyDescent="0.3">
      <c r="B919" s="38">
        <v>27</v>
      </c>
      <c r="C919" s="39">
        <v>773.53418803418799</v>
      </c>
      <c r="D919" s="39">
        <v>14</v>
      </c>
      <c r="E919" s="39">
        <v>1244</v>
      </c>
      <c r="F919" s="39">
        <v>1</v>
      </c>
      <c r="G919" s="39">
        <v>2</v>
      </c>
      <c r="H919" s="39">
        <v>4</v>
      </c>
      <c r="I919" s="39">
        <v>1</v>
      </c>
      <c r="J919" s="39">
        <v>2</v>
      </c>
      <c r="K919" s="39">
        <v>1</v>
      </c>
      <c r="L919" s="39">
        <v>15.375527426160337</v>
      </c>
      <c r="M919" s="39">
        <v>4</v>
      </c>
      <c r="N919" s="40">
        <v>2</v>
      </c>
      <c r="O919">
        <v>0</v>
      </c>
      <c r="P919">
        <v>1</v>
      </c>
      <c r="Q919">
        <f t="shared" si="26"/>
        <v>1.4147483368696872</v>
      </c>
      <c r="R919" s="37">
        <f t="shared" si="27"/>
        <v>0.80451380090769642</v>
      </c>
    </row>
    <row r="920" spans="2:18" x14ac:dyDescent="0.3">
      <c r="B920" s="41">
        <v>54</v>
      </c>
      <c r="C920" s="42">
        <v>805.3360655737705</v>
      </c>
      <c r="D920" s="42">
        <v>1</v>
      </c>
      <c r="E920" s="42">
        <v>1245</v>
      </c>
      <c r="F920" s="42">
        <v>4</v>
      </c>
      <c r="G920" s="42">
        <v>1</v>
      </c>
      <c r="H920" s="42">
        <v>3</v>
      </c>
      <c r="I920" s="42">
        <v>3</v>
      </c>
      <c r="J920" s="42">
        <v>3</v>
      </c>
      <c r="K920" s="42">
        <v>0</v>
      </c>
      <c r="L920" s="42">
        <v>15.345132743362832</v>
      </c>
      <c r="M920" s="42">
        <v>1</v>
      </c>
      <c r="N920" s="43">
        <v>1</v>
      </c>
      <c r="O920">
        <v>0</v>
      </c>
      <c r="P920">
        <v>1</v>
      </c>
      <c r="Q920">
        <f t="shared" si="26"/>
        <v>-4.1159431408486</v>
      </c>
      <c r="R920" s="37">
        <f t="shared" si="27"/>
        <v>1.6048785488684523E-2</v>
      </c>
    </row>
    <row r="921" spans="2:18" x14ac:dyDescent="0.3">
      <c r="B921" s="38">
        <v>44</v>
      </c>
      <c r="C921" s="39">
        <v>773.53418803418799</v>
      </c>
      <c r="D921" s="39">
        <v>2</v>
      </c>
      <c r="E921" s="39">
        <v>1246</v>
      </c>
      <c r="F921" s="39">
        <v>1</v>
      </c>
      <c r="G921" s="39">
        <v>1</v>
      </c>
      <c r="H921" s="39">
        <v>4</v>
      </c>
      <c r="I921" s="39">
        <v>4</v>
      </c>
      <c r="J921" s="39">
        <v>2</v>
      </c>
      <c r="K921" s="39">
        <v>0</v>
      </c>
      <c r="L921" s="39">
        <v>13</v>
      </c>
      <c r="M921" s="39">
        <v>4</v>
      </c>
      <c r="N921" s="40">
        <v>3</v>
      </c>
      <c r="O921">
        <v>0</v>
      </c>
      <c r="P921">
        <v>1</v>
      </c>
      <c r="Q921">
        <f t="shared" si="26"/>
        <v>-3.1728196084756504</v>
      </c>
      <c r="R921" s="37">
        <f t="shared" si="27"/>
        <v>4.0201478768808314E-2</v>
      </c>
    </row>
    <row r="922" spans="2:18" x14ac:dyDescent="0.3">
      <c r="B922" s="41">
        <v>19</v>
      </c>
      <c r="C922" s="42">
        <v>773.53418803418799</v>
      </c>
      <c r="D922" s="42">
        <v>10</v>
      </c>
      <c r="E922" s="42">
        <v>1248</v>
      </c>
      <c r="F922" s="42">
        <v>1</v>
      </c>
      <c r="G922" s="42">
        <v>1</v>
      </c>
      <c r="H922" s="42">
        <v>4</v>
      </c>
      <c r="I922" s="42">
        <v>2</v>
      </c>
      <c r="J922" s="42">
        <v>1</v>
      </c>
      <c r="K922" s="42">
        <v>1</v>
      </c>
      <c r="L922" s="42">
        <v>25</v>
      </c>
      <c r="M922" s="42">
        <v>2</v>
      </c>
      <c r="N922" s="43">
        <v>4</v>
      </c>
      <c r="O922">
        <v>1</v>
      </c>
      <c r="P922">
        <v>1</v>
      </c>
      <c r="Q922">
        <f t="shared" si="26"/>
        <v>1.4644779039266909</v>
      </c>
      <c r="R922" s="37">
        <f t="shared" si="27"/>
        <v>0.81221660328358225</v>
      </c>
    </row>
    <row r="923" spans="2:18" x14ac:dyDescent="0.3">
      <c r="B923" s="38">
        <v>29</v>
      </c>
      <c r="C923" s="39">
        <v>773.53418803418799</v>
      </c>
      <c r="D923" s="39">
        <v>1</v>
      </c>
      <c r="E923" s="39">
        <v>1249</v>
      </c>
      <c r="F923" s="39">
        <v>1</v>
      </c>
      <c r="G923" s="39">
        <v>1</v>
      </c>
      <c r="H923" s="39">
        <v>4</v>
      </c>
      <c r="I923" s="39">
        <v>4</v>
      </c>
      <c r="J923" s="39">
        <v>3</v>
      </c>
      <c r="K923" s="39">
        <v>0</v>
      </c>
      <c r="L923" s="39">
        <v>15</v>
      </c>
      <c r="M923" s="39">
        <v>1</v>
      </c>
      <c r="N923" s="40">
        <v>3</v>
      </c>
      <c r="O923">
        <v>0</v>
      </c>
      <c r="P923">
        <v>1</v>
      </c>
      <c r="Q923">
        <f t="shared" si="26"/>
        <v>-2.5961311513597454</v>
      </c>
      <c r="R923" s="37">
        <f t="shared" si="27"/>
        <v>6.9387828298163937E-2</v>
      </c>
    </row>
    <row r="924" spans="2:18" x14ac:dyDescent="0.3">
      <c r="B924" s="41">
        <v>54</v>
      </c>
      <c r="C924" s="42">
        <v>776.57377049180332</v>
      </c>
      <c r="D924" s="42">
        <v>3</v>
      </c>
      <c r="E924" s="42">
        <v>1250</v>
      </c>
      <c r="F924" s="42">
        <v>4</v>
      </c>
      <c r="G924" s="42">
        <v>2</v>
      </c>
      <c r="H924" s="42">
        <v>1</v>
      </c>
      <c r="I924" s="42">
        <v>4</v>
      </c>
      <c r="J924" s="42">
        <v>2</v>
      </c>
      <c r="K924" s="42">
        <v>0</v>
      </c>
      <c r="L924" s="42">
        <v>14</v>
      </c>
      <c r="M924" s="42">
        <v>1</v>
      </c>
      <c r="N924" s="43">
        <v>3</v>
      </c>
      <c r="O924">
        <v>0</v>
      </c>
      <c r="P924">
        <v>1</v>
      </c>
      <c r="Q924">
        <f t="shared" si="26"/>
        <v>-4.2336781920927233</v>
      </c>
      <c r="R924" s="37">
        <f t="shared" si="27"/>
        <v>1.4291746879977495E-2</v>
      </c>
    </row>
    <row r="925" spans="2:18" x14ac:dyDescent="0.3">
      <c r="B925" s="38">
        <v>31</v>
      </c>
      <c r="C925" s="39">
        <v>843.5826086956522</v>
      </c>
      <c r="D925" s="39">
        <v>11</v>
      </c>
      <c r="E925" s="39">
        <v>1251</v>
      </c>
      <c r="F925" s="39">
        <v>3</v>
      </c>
      <c r="G925" s="39">
        <v>2</v>
      </c>
      <c r="H925" s="39">
        <v>7</v>
      </c>
      <c r="I925" s="39">
        <v>1</v>
      </c>
      <c r="J925" s="39">
        <v>2</v>
      </c>
      <c r="K925" s="39">
        <v>1</v>
      </c>
      <c r="L925" s="39">
        <v>12</v>
      </c>
      <c r="M925" s="39">
        <v>4</v>
      </c>
      <c r="N925" s="40">
        <v>2</v>
      </c>
      <c r="O925">
        <v>0</v>
      </c>
      <c r="P925">
        <v>1</v>
      </c>
      <c r="Q925">
        <f t="shared" si="26"/>
        <v>0.79048796186802051</v>
      </c>
      <c r="R925" s="37">
        <f t="shared" si="27"/>
        <v>0.68793609585380555</v>
      </c>
    </row>
    <row r="926" spans="2:18" x14ac:dyDescent="0.3">
      <c r="B926" s="41">
        <v>31</v>
      </c>
      <c r="C926" s="42">
        <v>1062</v>
      </c>
      <c r="D926" s="42">
        <v>24</v>
      </c>
      <c r="E926" s="42">
        <v>1252</v>
      </c>
      <c r="F926" s="42">
        <v>3</v>
      </c>
      <c r="G926" s="42">
        <v>1</v>
      </c>
      <c r="H926" s="42">
        <v>7</v>
      </c>
      <c r="I926" s="42">
        <v>1</v>
      </c>
      <c r="J926" s="42">
        <v>1</v>
      </c>
      <c r="K926" s="42">
        <v>0</v>
      </c>
      <c r="L926" s="42">
        <v>19</v>
      </c>
      <c r="M926" s="42">
        <v>2</v>
      </c>
      <c r="N926" s="43">
        <v>3</v>
      </c>
      <c r="O926">
        <v>0</v>
      </c>
      <c r="P926">
        <v>1</v>
      </c>
      <c r="Q926">
        <f t="shared" si="26"/>
        <v>-9.5966536664803481E-2</v>
      </c>
      <c r="R926" s="37">
        <f t="shared" si="27"/>
        <v>0.47602676162407859</v>
      </c>
    </row>
    <row r="927" spans="2:18" x14ac:dyDescent="0.3">
      <c r="B927" s="38">
        <v>59</v>
      </c>
      <c r="C927" s="39">
        <v>326</v>
      </c>
      <c r="D927" s="39">
        <v>3</v>
      </c>
      <c r="E927" s="39">
        <v>1254</v>
      </c>
      <c r="F927" s="39">
        <v>3</v>
      </c>
      <c r="G927" s="39">
        <v>1</v>
      </c>
      <c r="H927" s="39">
        <v>8</v>
      </c>
      <c r="I927" s="39">
        <v>4</v>
      </c>
      <c r="J927" s="39">
        <v>1</v>
      </c>
      <c r="K927" s="39">
        <v>0</v>
      </c>
      <c r="L927" s="39">
        <v>17</v>
      </c>
      <c r="M927" s="39">
        <v>4</v>
      </c>
      <c r="N927" s="40">
        <v>3</v>
      </c>
      <c r="O927">
        <v>0</v>
      </c>
      <c r="P927">
        <v>1</v>
      </c>
      <c r="Q927">
        <f t="shared" ref="Q927:Q990" si="28">SUMPRODUCT($B$27:$P$27,B927:P927)</f>
        <v>-3.4498978918211969</v>
      </c>
      <c r="R927" s="37">
        <f t="shared" ref="R927:R990" si="29">EXP(Q927)/(1+EXP(Q927))</f>
        <v>3.0771904587110897E-2</v>
      </c>
    </row>
    <row r="928" spans="2:18" x14ac:dyDescent="0.3">
      <c r="B928" s="41">
        <v>43</v>
      </c>
      <c r="C928" s="42">
        <v>920</v>
      </c>
      <c r="D928" s="42">
        <v>3</v>
      </c>
      <c r="E928" s="42">
        <v>1255</v>
      </c>
      <c r="F928" s="42">
        <v>3</v>
      </c>
      <c r="G928" s="42">
        <v>2</v>
      </c>
      <c r="H928" s="42">
        <v>1</v>
      </c>
      <c r="I928" s="42">
        <v>4</v>
      </c>
      <c r="J928" s="42">
        <v>2</v>
      </c>
      <c r="K928" s="42">
        <v>0</v>
      </c>
      <c r="L928" s="42">
        <v>14</v>
      </c>
      <c r="M928" s="42">
        <v>2</v>
      </c>
      <c r="N928" s="43">
        <v>3</v>
      </c>
      <c r="O928">
        <v>0</v>
      </c>
      <c r="P928">
        <v>1</v>
      </c>
      <c r="Q928">
        <f t="shared" si="28"/>
        <v>-3.4814928059842472</v>
      </c>
      <c r="R928" s="37">
        <f t="shared" si="29"/>
        <v>2.9843428545072982E-2</v>
      </c>
    </row>
    <row r="929" spans="2:18" x14ac:dyDescent="0.3">
      <c r="B929" s="38">
        <v>49</v>
      </c>
      <c r="C929" s="39">
        <v>1098</v>
      </c>
      <c r="D929" s="39">
        <v>4</v>
      </c>
      <c r="E929" s="39">
        <v>1256</v>
      </c>
      <c r="F929" s="39">
        <v>1</v>
      </c>
      <c r="G929" s="39">
        <v>2</v>
      </c>
      <c r="H929" s="39">
        <v>6</v>
      </c>
      <c r="I929" s="39">
        <v>3</v>
      </c>
      <c r="J929" s="39">
        <v>2</v>
      </c>
      <c r="K929" s="39">
        <v>0</v>
      </c>
      <c r="L929" s="39">
        <v>13</v>
      </c>
      <c r="M929" s="39">
        <v>3</v>
      </c>
      <c r="N929" s="40">
        <v>4</v>
      </c>
      <c r="O929">
        <v>0</v>
      </c>
      <c r="P929">
        <v>1</v>
      </c>
      <c r="Q929">
        <f t="shared" si="28"/>
        <v>-2.5863363386946037</v>
      </c>
      <c r="R929" s="37">
        <f t="shared" si="29"/>
        <v>7.002298414033474E-2</v>
      </c>
    </row>
    <row r="930" spans="2:18" x14ac:dyDescent="0.3">
      <c r="B930" s="41">
        <v>36</v>
      </c>
      <c r="C930" s="42">
        <v>469</v>
      </c>
      <c r="D930" s="42">
        <v>3</v>
      </c>
      <c r="E930" s="42">
        <v>1257</v>
      </c>
      <c r="F930" s="42">
        <v>3</v>
      </c>
      <c r="G930" s="42">
        <v>2</v>
      </c>
      <c r="H930" s="42">
        <v>4</v>
      </c>
      <c r="I930" s="42">
        <v>2</v>
      </c>
      <c r="J930" s="42">
        <v>2</v>
      </c>
      <c r="K930" s="42">
        <v>0</v>
      </c>
      <c r="L930" s="42">
        <v>12</v>
      </c>
      <c r="M930" s="42">
        <v>3</v>
      </c>
      <c r="N930" s="43">
        <v>2</v>
      </c>
      <c r="O930">
        <v>0</v>
      </c>
      <c r="P930">
        <v>1</v>
      </c>
      <c r="Q930">
        <f t="shared" si="28"/>
        <v>-1.9236664211473928</v>
      </c>
      <c r="R930" s="37">
        <f t="shared" si="29"/>
        <v>0.12745327029145645</v>
      </c>
    </row>
    <row r="931" spans="2:18" x14ac:dyDescent="0.3">
      <c r="B931" s="38">
        <v>48</v>
      </c>
      <c r="C931" s="39">
        <v>969</v>
      </c>
      <c r="D931" s="39">
        <v>2</v>
      </c>
      <c r="E931" s="39">
        <v>1258</v>
      </c>
      <c r="F931" s="39">
        <v>4</v>
      </c>
      <c r="G931" s="39">
        <v>2</v>
      </c>
      <c r="H931" s="39">
        <v>5</v>
      </c>
      <c r="I931" s="39">
        <v>2</v>
      </c>
      <c r="J931" s="39">
        <v>1</v>
      </c>
      <c r="K931" s="39">
        <v>0</v>
      </c>
      <c r="L931" s="39">
        <v>11</v>
      </c>
      <c r="M931" s="39">
        <v>3</v>
      </c>
      <c r="N931" s="40">
        <v>2</v>
      </c>
      <c r="O931">
        <v>0</v>
      </c>
      <c r="P931">
        <v>1</v>
      </c>
      <c r="Q931">
        <f t="shared" si="28"/>
        <v>-2.1220585408061665</v>
      </c>
      <c r="R931" s="37">
        <f t="shared" si="29"/>
        <v>0.10697126219246676</v>
      </c>
    </row>
    <row r="932" spans="2:18" x14ac:dyDescent="0.3">
      <c r="B932" s="41">
        <v>27</v>
      </c>
      <c r="C932" s="42">
        <v>773.53418803418799</v>
      </c>
      <c r="D932" s="42">
        <v>4</v>
      </c>
      <c r="E932" s="42">
        <v>1259</v>
      </c>
      <c r="F932" s="42">
        <v>1</v>
      </c>
      <c r="G932" s="42">
        <v>2</v>
      </c>
      <c r="H932" s="42">
        <v>4</v>
      </c>
      <c r="I932" s="42">
        <v>3</v>
      </c>
      <c r="J932" s="42">
        <v>3</v>
      </c>
      <c r="K932" s="42">
        <v>0</v>
      </c>
      <c r="L932" s="42">
        <v>11</v>
      </c>
      <c r="M932" s="42">
        <v>2</v>
      </c>
      <c r="N932" s="43">
        <v>3</v>
      </c>
      <c r="O932">
        <v>0</v>
      </c>
      <c r="P932">
        <v>1</v>
      </c>
      <c r="Q932">
        <f t="shared" si="28"/>
        <v>-1.8950656131179113</v>
      </c>
      <c r="R932" s="37">
        <f t="shared" si="29"/>
        <v>0.13066796959831692</v>
      </c>
    </row>
    <row r="933" spans="2:18" x14ac:dyDescent="0.3">
      <c r="B933" s="38">
        <v>29</v>
      </c>
      <c r="C933" s="39">
        <v>843.5826086956522</v>
      </c>
      <c r="D933" s="39">
        <v>7</v>
      </c>
      <c r="E933" s="39">
        <v>1260</v>
      </c>
      <c r="F933" s="39">
        <v>3</v>
      </c>
      <c r="G933" s="39">
        <v>2</v>
      </c>
      <c r="H933" s="39">
        <v>7</v>
      </c>
      <c r="I933" s="39">
        <v>4</v>
      </c>
      <c r="J933" s="39">
        <v>3</v>
      </c>
      <c r="K933" s="39">
        <v>1</v>
      </c>
      <c r="L933" s="39">
        <v>11</v>
      </c>
      <c r="M933" s="39">
        <v>2</v>
      </c>
      <c r="N933" s="40">
        <v>3</v>
      </c>
      <c r="O933">
        <v>0</v>
      </c>
      <c r="P933">
        <v>1</v>
      </c>
      <c r="Q933">
        <f t="shared" si="28"/>
        <v>-0.91628160470090991</v>
      </c>
      <c r="R933" s="37">
        <f t="shared" si="29"/>
        <v>0.28571614840634618</v>
      </c>
    </row>
    <row r="934" spans="2:18" x14ac:dyDescent="0.3">
      <c r="B934" s="41">
        <v>48</v>
      </c>
      <c r="C934" s="42">
        <v>776.57377049180332</v>
      </c>
      <c r="D934" s="42">
        <v>1</v>
      </c>
      <c r="E934" s="42">
        <v>1263</v>
      </c>
      <c r="F934" s="42">
        <v>4</v>
      </c>
      <c r="G934" s="42">
        <v>2</v>
      </c>
      <c r="H934" s="42">
        <v>1</v>
      </c>
      <c r="I934" s="42">
        <v>4</v>
      </c>
      <c r="J934" s="42">
        <v>1</v>
      </c>
      <c r="K934" s="42">
        <v>0</v>
      </c>
      <c r="L934" s="42">
        <v>12</v>
      </c>
      <c r="M934" s="42">
        <v>3</v>
      </c>
      <c r="N934" s="43">
        <v>4</v>
      </c>
      <c r="O934">
        <v>0</v>
      </c>
      <c r="P934">
        <v>1</v>
      </c>
      <c r="Q934">
        <f t="shared" si="28"/>
        <v>-3.9292975908910912</v>
      </c>
      <c r="R934" s="37">
        <f t="shared" si="29"/>
        <v>1.9278508490252973E-2</v>
      </c>
    </row>
    <row r="935" spans="2:18" x14ac:dyDescent="0.3">
      <c r="B935" s="38">
        <v>29</v>
      </c>
      <c r="C935" s="39">
        <v>776.57377049180332</v>
      </c>
      <c r="D935" s="39">
        <v>1</v>
      </c>
      <c r="E935" s="39">
        <v>1264</v>
      </c>
      <c r="F935" s="39">
        <v>4</v>
      </c>
      <c r="G935" s="39">
        <v>1</v>
      </c>
      <c r="H935" s="39">
        <v>1</v>
      </c>
      <c r="I935" s="39">
        <v>4</v>
      </c>
      <c r="J935" s="39">
        <v>3</v>
      </c>
      <c r="K935" s="39">
        <v>0</v>
      </c>
      <c r="L935" s="39">
        <v>14</v>
      </c>
      <c r="M935" s="39">
        <v>2</v>
      </c>
      <c r="N935" s="40">
        <v>2</v>
      </c>
      <c r="O935">
        <v>0</v>
      </c>
      <c r="P935">
        <v>1</v>
      </c>
      <c r="Q935">
        <f t="shared" si="28"/>
        <v>-3.8643194358682282</v>
      </c>
      <c r="R935" s="37">
        <f t="shared" si="29"/>
        <v>2.0546192443027533E-2</v>
      </c>
    </row>
    <row r="936" spans="2:18" x14ac:dyDescent="0.3">
      <c r="B936" s="41">
        <v>34</v>
      </c>
      <c r="C936" s="42">
        <v>1320</v>
      </c>
      <c r="D936" s="42">
        <v>20</v>
      </c>
      <c r="E936" s="42">
        <v>1265</v>
      </c>
      <c r="F936" s="42">
        <v>3</v>
      </c>
      <c r="G936" s="42">
        <v>1</v>
      </c>
      <c r="H936" s="42">
        <v>4</v>
      </c>
      <c r="I936" s="42">
        <v>3</v>
      </c>
      <c r="J936" s="42">
        <v>2</v>
      </c>
      <c r="K936" s="42">
        <v>0</v>
      </c>
      <c r="L936" s="42">
        <v>17</v>
      </c>
      <c r="M936" s="42">
        <v>4</v>
      </c>
      <c r="N936" s="43">
        <v>2</v>
      </c>
      <c r="O936">
        <v>0</v>
      </c>
      <c r="P936">
        <v>1</v>
      </c>
      <c r="Q936">
        <f t="shared" si="28"/>
        <v>-2.1566858186164501</v>
      </c>
      <c r="R936" s="37">
        <f t="shared" si="29"/>
        <v>0.10370810933577605</v>
      </c>
    </row>
    <row r="937" spans="2:18" x14ac:dyDescent="0.3">
      <c r="B937" s="38">
        <v>44</v>
      </c>
      <c r="C937" s="39">
        <v>777.51162790697674</v>
      </c>
      <c r="D937" s="39">
        <v>5</v>
      </c>
      <c r="E937" s="39">
        <v>1267</v>
      </c>
      <c r="F937" s="39">
        <v>2</v>
      </c>
      <c r="G937" s="39">
        <v>2</v>
      </c>
      <c r="H937" s="39">
        <v>6</v>
      </c>
      <c r="I937" s="39">
        <v>2</v>
      </c>
      <c r="J937" s="39">
        <v>2</v>
      </c>
      <c r="K937" s="39">
        <v>0</v>
      </c>
      <c r="L937" s="39">
        <v>11</v>
      </c>
      <c r="M937" s="39">
        <v>3</v>
      </c>
      <c r="N937" s="40">
        <v>3</v>
      </c>
      <c r="O937">
        <v>0</v>
      </c>
      <c r="P937">
        <v>1</v>
      </c>
      <c r="Q937">
        <f t="shared" si="28"/>
        <v>-1.9929460315058045</v>
      </c>
      <c r="R937" s="37">
        <f t="shared" si="29"/>
        <v>0.11994553514219353</v>
      </c>
    </row>
    <row r="938" spans="2:18" x14ac:dyDescent="0.3">
      <c r="B938" s="41">
        <v>33</v>
      </c>
      <c r="C938" s="42">
        <v>536</v>
      </c>
      <c r="D938" s="42">
        <v>10</v>
      </c>
      <c r="E938" s="42">
        <v>1268</v>
      </c>
      <c r="F938" s="42">
        <v>4</v>
      </c>
      <c r="G938" s="42">
        <v>2</v>
      </c>
      <c r="H938" s="42">
        <v>8</v>
      </c>
      <c r="I938" s="42">
        <v>3</v>
      </c>
      <c r="J938" s="42">
        <v>3</v>
      </c>
      <c r="K938" s="42">
        <v>1</v>
      </c>
      <c r="L938" s="42">
        <v>14</v>
      </c>
      <c r="M938" s="42">
        <v>4</v>
      </c>
      <c r="N938" s="43">
        <v>3</v>
      </c>
      <c r="O938">
        <v>0</v>
      </c>
      <c r="P938">
        <v>1</v>
      </c>
      <c r="Q938">
        <f t="shared" si="28"/>
        <v>-1.2462836447410779</v>
      </c>
      <c r="R938" s="37">
        <f t="shared" si="29"/>
        <v>0.22334412062169776</v>
      </c>
    </row>
    <row r="939" spans="2:18" x14ac:dyDescent="0.3">
      <c r="B939" s="38">
        <v>19</v>
      </c>
      <c r="C939" s="39">
        <v>265</v>
      </c>
      <c r="D939" s="39">
        <v>25</v>
      </c>
      <c r="E939" s="39">
        <v>1269</v>
      </c>
      <c r="F939" s="39">
        <v>2</v>
      </c>
      <c r="G939" s="39">
        <v>1</v>
      </c>
      <c r="H939" s="39">
        <v>4</v>
      </c>
      <c r="I939" s="39">
        <v>4</v>
      </c>
      <c r="J939" s="39">
        <v>1</v>
      </c>
      <c r="K939" s="39">
        <v>1</v>
      </c>
      <c r="L939" s="39">
        <v>12</v>
      </c>
      <c r="M939" s="39">
        <v>4</v>
      </c>
      <c r="N939" s="40">
        <v>3</v>
      </c>
      <c r="O939">
        <v>0</v>
      </c>
      <c r="P939">
        <v>1</v>
      </c>
      <c r="Q939">
        <f t="shared" si="28"/>
        <v>0.82748995787830903</v>
      </c>
      <c r="R939" s="37">
        <f t="shared" si="29"/>
        <v>0.6958239331884134</v>
      </c>
    </row>
    <row r="940" spans="2:18" x14ac:dyDescent="0.3">
      <c r="B940" s="41">
        <v>23</v>
      </c>
      <c r="C940" s="42">
        <v>373</v>
      </c>
      <c r="D940" s="42">
        <v>1</v>
      </c>
      <c r="E940" s="42">
        <v>1270</v>
      </c>
      <c r="F940" s="42">
        <v>4</v>
      </c>
      <c r="G940" s="42">
        <v>2</v>
      </c>
      <c r="H940" s="42">
        <v>4</v>
      </c>
      <c r="I940" s="42">
        <v>3</v>
      </c>
      <c r="J940" s="42">
        <v>2</v>
      </c>
      <c r="K940" s="42">
        <v>0</v>
      </c>
      <c r="L940" s="42">
        <v>22</v>
      </c>
      <c r="M940" s="42">
        <v>4</v>
      </c>
      <c r="N940" s="43">
        <v>3</v>
      </c>
      <c r="O940">
        <v>0</v>
      </c>
      <c r="P940">
        <v>1</v>
      </c>
      <c r="Q940">
        <f t="shared" si="28"/>
        <v>-2.4618525550313257</v>
      </c>
      <c r="R940" s="37">
        <f t="shared" si="29"/>
        <v>7.8576103907789602E-2</v>
      </c>
    </row>
    <row r="941" spans="2:18" x14ac:dyDescent="0.3">
      <c r="B941" s="38">
        <v>25</v>
      </c>
      <c r="C941" s="39">
        <v>599</v>
      </c>
      <c r="D941" s="39">
        <v>24</v>
      </c>
      <c r="E941" s="39">
        <v>1273</v>
      </c>
      <c r="F941" s="39">
        <v>3</v>
      </c>
      <c r="G941" s="39">
        <v>2</v>
      </c>
      <c r="H941" s="39">
        <v>9</v>
      </c>
      <c r="I941" s="39">
        <v>4</v>
      </c>
      <c r="J941" s="39">
        <v>1</v>
      </c>
      <c r="K941" s="39">
        <v>1</v>
      </c>
      <c r="L941" s="39">
        <v>14</v>
      </c>
      <c r="M941" s="39">
        <v>4</v>
      </c>
      <c r="N941" s="40">
        <v>3</v>
      </c>
      <c r="O941">
        <v>1</v>
      </c>
      <c r="P941">
        <v>1</v>
      </c>
      <c r="Q941">
        <f t="shared" si="28"/>
        <v>1.070400671896879</v>
      </c>
      <c r="R941" s="37">
        <f t="shared" si="29"/>
        <v>0.74467310507538809</v>
      </c>
    </row>
    <row r="942" spans="2:18" x14ac:dyDescent="0.3">
      <c r="B942" s="41">
        <v>26</v>
      </c>
      <c r="C942" s="42">
        <v>583</v>
      </c>
      <c r="D942" s="42">
        <v>4</v>
      </c>
      <c r="E942" s="42">
        <v>1275</v>
      </c>
      <c r="F942" s="42">
        <v>3</v>
      </c>
      <c r="G942" s="42">
        <v>2</v>
      </c>
      <c r="H942" s="42">
        <v>4</v>
      </c>
      <c r="I942" s="42">
        <v>4</v>
      </c>
      <c r="J942" s="42">
        <v>1</v>
      </c>
      <c r="K942" s="42">
        <v>1</v>
      </c>
      <c r="L942" s="42">
        <v>15.375527426160337</v>
      </c>
      <c r="M942" s="42">
        <v>2</v>
      </c>
      <c r="N942" s="43">
        <v>2</v>
      </c>
      <c r="O942">
        <v>0</v>
      </c>
      <c r="P942">
        <v>1</v>
      </c>
      <c r="Q942">
        <f t="shared" si="28"/>
        <v>0.45058504971009583</v>
      </c>
      <c r="R942" s="37">
        <f t="shared" si="29"/>
        <v>0.61077832575248714</v>
      </c>
    </row>
    <row r="943" spans="2:18" x14ac:dyDescent="0.3">
      <c r="B943" s="38">
        <v>45</v>
      </c>
      <c r="C943" s="39">
        <v>1449</v>
      </c>
      <c r="D943" s="39">
        <v>2</v>
      </c>
      <c r="E943" s="39">
        <v>1277</v>
      </c>
      <c r="F943" s="39">
        <v>1</v>
      </c>
      <c r="G943" s="39">
        <v>1</v>
      </c>
      <c r="H943" s="39">
        <v>6</v>
      </c>
      <c r="I943" s="39">
        <v>2</v>
      </c>
      <c r="J943" s="39">
        <v>1</v>
      </c>
      <c r="K943" s="39">
        <v>1</v>
      </c>
      <c r="L943" s="39">
        <v>15.049382716049383</v>
      </c>
      <c r="M943" s="39">
        <v>1</v>
      </c>
      <c r="N943" s="40">
        <v>3</v>
      </c>
      <c r="O943">
        <v>1</v>
      </c>
      <c r="P943">
        <v>1</v>
      </c>
      <c r="Q943">
        <f t="shared" si="28"/>
        <v>0.57294329766295249</v>
      </c>
      <c r="R943" s="37">
        <f t="shared" si="29"/>
        <v>0.63944204796792425</v>
      </c>
    </row>
    <row r="944" spans="2:18" x14ac:dyDescent="0.3">
      <c r="B944" s="41">
        <v>55</v>
      </c>
      <c r="C944" s="42">
        <v>177</v>
      </c>
      <c r="D944" s="42">
        <v>8</v>
      </c>
      <c r="E944" s="42">
        <v>1278</v>
      </c>
      <c r="F944" s="42">
        <v>4</v>
      </c>
      <c r="G944" s="42">
        <v>2</v>
      </c>
      <c r="H944" s="42">
        <v>7</v>
      </c>
      <c r="I944" s="42">
        <v>2</v>
      </c>
      <c r="J944" s="42">
        <v>3</v>
      </c>
      <c r="K944" s="42">
        <v>1</v>
      </c>
      <c r="L944" s="42">
        <v>15.69811320754717</v>
      </c>
      <c r="M944" s="42">
        <v>4</v>
      </c>
      <c r="N944" s="43">
        <v>3</v>
      </c>
      <c r="O944">
        <v>0</v>
      </c>
      <c r="P944">
        <v>1</v>
      </c>
      <c r="Q944">
        <f t="shared" si="28"/>
        <v>-2.2286615669320899</v>
      </c>
      <c r="R944" s="37">
        <f t="shared" si="29"/>
        <v>9.7206034580000933E-2</v>
      </c>
    </row>
    <row r="945" spans="2:18" x14ac:dyDescent="0.3">
      <c r="B945" s="38">
        <v>21</v>
      </c>
      <c r="C945" s="39">
        <v>251</v>
      </c>
      <c r="D945" s="39">
        <v>10</v>
      </c>
      <c r="E945" s="39">
        <v>1279</v>
      </c>
      <c r="F945" s="39">
        <v>1</v>
      </c>
      <c r="G945" s="39">
        <v>1</v>
      </c>
      <c r="H945" s="39">
        <v>5</v>
      </c>
      <c r="I945" s="39">
        <v>3</v>
      </c>
      <c r="J945" s="39">
        <v>1</v>
      </c>
      <c r="K945" s="39">
        <v>0</v>
      </c>
      <c r="L945" s="39">
        <v>15.173076923076923</v>
      </c>
      <c r="M945" s="39">
        <v>3</v>
      </c>
      <c r="N945" s="40">
        <v>1</v>
      </c>
      <c r="O945">
        <v>1</v>
      </c>
      <c r="P945">
        <v>1</v>
      </c>
      <c r="Q945">
        <f t="shared" si="28"/>
        <v>0.18419484897987859</v>
      </c>
      <c r="R945" s="37">
        <f t="shared" si="29"/>
        <v>0.54591895838221915</v>
      </c>
    </row>
    <row r="946" spans="2:18" x14ac:dyDescent="0.3">
      <c r="B946" s="41">
        <v>46</v>
      </c>
      <c r="C946" s="42">
        <v>168</v>
      </c>
      <c r="D946" s="42">
        <v>4</v>
      </c>
      <c r="E946" s="42">
        <v>1280</v>
      </c>
      <c r="F946" s="42">
        <v>4</v>
      </c>
      <c r="G946" s="42">
        <v>1</v>
      </c>
      <c r="H946" s="42">
        <v>6</v>
      </c>
      <c r="I946" s="42">
        <v>2</v>
      </c>
      <c r="J946" s="42">
        <v>2</v>
      </c>
      <c r="K946" s="42">
        <v>0</v>
      </c>
      <c r="L946" s="42">
        <v>15.049382716049383</v>
      </c>
      <c r="M946" s="42">
        <v>3</v>
      </c>
      <c r="N946" s="43">
        <v>3</v>
      </c>
      <c r="O946">
        <v>0</v>
      </c>
      <c r="P946">
        <v>1</v>
      </c>
      <c r="Q946">
        <f t="shared" si="28"/>
        <v>-3.1420071532617002</v>
      </c>
      <c r="R946" s="37">
        <f t="shared" si="29"/>
        <v>4.1407376383692795E-2</v>
      </c>
    </row>
    <row r="947" spans="2:18" x14ac:dyDescent="0.3">
      <c r="B947" s="38">
        <v>34</v>
      </c>
      <c r="C947" s="39">
        <v>131</v>
      </c>
      <c r="D947" s="39">
        <v>2</v>
      </c>
      <c r="E947" s="39">
        <v>1281</v>
      </c>
      <c r="F947" s="39">
        <v>3</v>
      </c>
      <c r="G947" s="39">
        <v>1</v>
      </c>
      <c r="H947" s="39">
        <v>8</v>
      </c>
      <c r="I947" s="39">
        <v>1</v>
      </c>
      <c r="J947" s="39">
        <v>1</v>
      </c>
      <c r="K947" s="39">
        <v>1</v>
      </c>
      <c r="L947" s="39">
        <v>14.945945945945946</v>
      </c>
      <c r="M947" s="39">
        <v>4</v>
      </c>
      <c r="N947" s="40">
        <v>3</v>
      </c>
      <c r="O947">
        <v>0</v>
      </c>
      <c r="P947">
        <v>1</v>
      </c>
      <c r="Q947">
        <f t="shared" si="28"/>
        <v>0.54731215062526051</v>
      </c>
      <c r="R947" s="37">
        <f t="shared" si="29"/>
        <v>0.63351176487565253</v>
      </c>
    </row>
    <row r="948" spans="2:18" x14ac:dyDescent="0.3">
      <c r="B948" s="41">
        <v>51</v>
      </c>
      <c r="C948" s="42">
        <v>237</v>
      </c>
      <c r="D948" s="42">
        <v>9</v>
      </c>
      <c r="E948" s="42">
        <v>1282</v>
      </c>
      <c r="F948" s="42">
        <v>4</v>
      </c>
      <c r="G948" s="42">
        <v>2</v>
      </c>
      <c r="H948" s="42">
        <v>6</v>
      </c>
      <c r="I948" s="42">
        <v>2</v>
      </c>
      <c r="J948" s="42">
        <v>3</v>
      </c>
      <c r="K948" s="42">
        <v>1</v>
      </c>
      <c r="L948" s="42">
        <v>15.049382716049383</v>
      </c>
      <c r="M948" s="42">
        <v>1</v>
      </c>
      <c r="N948" s="43">
        <v>2</v>
      </c>
      <c r="O948">
        <v>0</v>
      </c>
      <c r="P948">
        <v>1</v>
      </c>
      <c r="Q948">
        <f t="shared" si="28"/>
        <v>-1.3096755347868902</v>
      </c>
      <c r="R948" s="37">
        <f t="shared" si="29"/>
        <v>0.21254114395857787</v>
      </c>
    </row>
    <row r="949" spans="2:18" x14ac:dyDescent="0.3">
      <c r="B949" s="38">
        <v>59</v>
      </c>
      <c r="C949" s="39">
        <v>1429</v>
      </c>
      <c r="D949" s="39">
        <v>18</v>
      </c>
      <c r="E949" s="39">
        <v>1283</v>
      </c>
      <c r="F949" s="39">
        <v>4</v>
      </c>
      <c r="G949" s="39">
        <v>2</v>
      </c>
      <c r="H949" s="39">
        <v>3</v>
      </c>
      <c r="I949" s="39">
        <v>4</v>
      </c>
      <c r="J949" s="39">
        <v>1</v>
      </c>
      <c r="K949" s="39">
        <v>0</v>
      </c>
      <c r="L949" s="39">
        <v>15.345132743362832</v>
      </c>
      <c r="M949" s="39">
        <v>4</v>
      </c>
      <c r="N949" s="40">
        <v>2</v>
      </c>
      <c r="O949">
        <v>0</v>
      </c>
      <c r="P949">
        <v>1</v>
      </c>
      <c r="Q949">
        <f t="shared" si="28"/>
        <v>-3.3315244966109767</v>
      </c>
      <c r="R949" s="37">
        <f t="shared" si="29"/>
        <v>3.4505405955241479E-2</v>
      </c>
    </row>
    <row r="950" spans="2:18" x14ac:dyDescent="0.3">
      <c r="B950" s="41">
        <v>34</v>
      </c>
      <c r="C950" s="42">
        <v>135</v>
      </c>
      <c r="D950" s="42">
        <v>19</v>
      </c>
      <c r="E950" s="42">
        <v>1285</v>
      </c>
      <c r="F950" s="42">
        <v>3</v>
      </c>
      <c r="G950" s="42">
        <v>1</v>
      </c>
      <c r="H950" s="42">
        <v>5</v>
      </c>
      <c r="I950" s="42">
        <v>2</v>
      </c>
      <c r="J950" s="42">
        <v>3</v>
      </c>
      <c r="K950" s="42">
        <v>0</v>
      </c>
      <c r="L950" s="42">
        <v>13</v>
      </c>
      <c r="M950" s="42">
        <v>3</v>
      </c>
      <c r="N950" s="43">
        <v>4</v>
      </c>
      <c r="O950">
        <v>0</v>
      </c>
      <c r="P950">
        <v>1</v>
      </c>
      <c r="Q950">
        <f t="shared" si="28"/>
        <v>-2.8240946897745354</v>
      </c>
      <c r="R950" s="37">
        <f t="shared" si="29"/>
        <v>5.6035947036175308E-2</v>
      </c>
    </row>
    <row r="951" spans="2:18" x14ac:dyDescent="0.3">
      <c r="B951" s="38">
        <v>28</v>
      </c>
      <c r="C951" s="39">
        <v>791</v>
      </c>
      <c r="D951" s="39">
        <v>1</v>
      </c>
      <c r="E951" s="39">
        <v>1286</v>
      </c>
      <c r="F951" s="39">
        <v>4</v>
      </c>
      <c r="G951" s="39">
        <v>2</v>
      </c>
      <c r="H951" s="39">
        <v>5</v>
      </c>
      <c r="I951" s="39">
        <v>3</v>
      </c>
      <c r="J951" s="39">
        <v>1</v>
      </c>
      <c r="K951" s="39">
        <v>1</v>
      </c>
      <c r="L951" s="39">
        <v>11</v>
      </c>
      <c r="M951" s="39">
        <v>3</v>
      </c>
      <c r="N951" s="40">
        <v>2</v>
      </c>
      <c r="O951">
        <v>0</v>
      </c>
      <c r="P951">
        <v>1</v>
      </c>
      <c r="Q951">
        <f t="shared" si="28"/>
        <v>0.21487146758694964</v>
      </c>
      <c r="R951" s="37">
        <f t="shared" si="29"/>
        <v>0.55351213832523549</v>
      </c>
    </row>
    <row r="952" spans="2:18" x14ac:dyDescent="0.3">
      <c r="B952" s="41">
        <v>44</v>
      </c>
      <c r="C952" s="42">
        <v>1199</v>
      </c>
      <c r="D952" s="42">
        <v>4</v>
      </c>
      <c r="E952" s="42">
        <v>1288</v>
      </c>
      <c r="F952" s="42">
        <v>3</v>
      </c>
      <c r="G952" s="42">
        <v>2</v>
      </c>
      <c r="H952" s="42">
        <v>6</v>
      </c>
      <c r="I952" s="42">
        <v>1</v>
      </c>
      <c r="J952" s="42">
        <v>3</v>
      </c>
      <c r="K952" s="42">
        <v>0</v>
      </c>
      <c r="L952" s="42">
        <v>14</v>
      </c>
      <c r="M952" s="42">
        <v>4</v>
      </c>
      <c r="N952" s="43">
        <v>2</v>
      </c>
      <c r="O952">
        <v>0</v>
      </c>
      <c r="P952">
        <v>1</v>
      </c>
      <c r="Q952">
        <f t="shared" si="28"/>
        <v>-2.5715841350226918</v>
      </c>
      <c r="R952" s="37">
        <f t="shared" si="29"/>
        <v>7.0989759013887571E-2</v>
      </c>
    </row>
    <row r="953" spans="2:18" x14ac:dyDescent="0.3">
      <c r="B953" s="38">
        <v>34</v>
      </c>
      <c r="C953" s="39">
        <v>648</v>
      </c>
      <c r="D953" s="39">
        <v>11</v>
      </c>
      <c r="E953" s="39">
        <v>1289</v>
      </c>
      <c r="F953" s="39">
        <v>3</v>
      </c>
      <c r="G953" s="39">
        <v>2</v>
      </c>
      <c r="H953" s="39">
        <v>2</v>
      </c>
      <c r="I953" s="39">
        <v>2</v>
      </c>
      <c r="J953" s="39">
        <v>2</v>
      </c>
      <c r="K953" s="39">
        <v>0</v>
      </c>
      <c r="L953" s="39">
        <v>11</v>
      </c>
      <c r="M953" s="39">
        <v>4</v>
      </c>
      <c r="N953" s="40">
        <v>4</v>
      </c>
      <c r="O953">
        <v>0</v>
      </c>
      <c r="P953">
        <v>1</v>
      </c>
      <c r="Q953">
        <f t="shared" si="28"/>
        <v>-2.5850741399193704</v>
      </c>
      <c r="R953" s="37">
        <f t="shared" si="29"/>
        <v>7.0105222850395554E-2</v>
      </c>
    </row>
    <row r="954" spans="2:18" x14ac:dyDescent="0.3">
      <c r="B954" s="41">
        <v>35</v>
      </c>
      <c r="C954" s="42">
        <v>773.53418803418799</v>
      </c>
      <c r="D954" s="42">
        <v>6</v>
      </c>
      <c r="E954" s="42">
        <v>1291</v>
      </c>
      <c r="F954" s="42">
        <v>3</v>
      </c>
      <c r="G954" s="42">
        <v>2</v>
      </c>
      <c r="H954" s="42">
        <v>4</v>
      </c>
      <c r="I954" s="42">
        <v>3</v>
      </c>
      <c r="J954" s="42">
        <v>2</v>
      </c>
      <c r="K954" s="42">
        <v>1</v>
      </c>
      <c r="L954" s="42">
        <v>14</v>
      </c>
      <c r="M954" s="42">
        <v>4</v>
      </c>
      <c r="N954" s="43">
        <v>3</v>
      </c>
      <c r="O954">
        <v>0</v>
      </c>
      <c r="P954">
        <v>1</v>
      </c>
      <c r="Q954">
        <f t="shared" si="28"/>
        <v>-0.92708787203676879</v>
      </c>
      <c r="R954" s="37">
        <f t="shared" si="29"/>
        <v>0.28351589543490785</v>
      </c>
    </row>
    <row r="955" spans="2:18" x14ac:dyDescent="0.3">
      <c r="B955" s="38">
        <v>42</v>
      </c>
      <c r="C955" s="39">
        <v>773.53418803418799</v>
      </c>
      <c r="D955" s="39">
        <v>7</v>
      </c>
      <c r="E955" s="39">
        <v>1292</v>
      </c>
      <c r="F955" s="39">
        <v>2</v>
      </c>
      <c r="G955" s="39">
        <v>1</v>
      </c>
      <c r="H955" s="39">
        <v>4</v>
      </c>
      <c r="I955" s="39">
        <v>2</v>
      </c>
      <c r="J955" s="39">
        <v>2</v>
      </c>
      <c r="K955" s="39">
        <v>1</v>
      </c>
      <c r="L955" s="39">
        <v>16</v>
      </c>
      <c r="M955" s="39">
        <v>4</v>
      </c>
      <c r="N955" s="40">
        <v>3</v>
      </c>
      <c r="O955">
        <v>0</v>
      </c>
      <c r="P955">
        <v>1</v>
      </c>
      <c r="Q955">
        <f t="shared" si="28"/>
        <v>-0.89510419839492306</v>
      </c>
      <c r="R955" s="37">
        <f t="shared" si="29"/>
        <v>0.29005762422517423</v>
      </c>
    </row>
    <row r="956" spans="2:18" x14ac:dyDescent="0.3">
      <c r="B956" s="41">
        <v>43</v>
      </c>
      <c r="C956" s="42">
        <v>531</v>
      </c>
      <c r="D956" s="42">
        <v>4</v>
      </c>
      <c r="E956" s="42">
        <v>1293</v>
      </c>
      <c r="F956" s="42">
        <v>4</v>
      </c>
      <c r="G956" s="42">
        <v>1</v>
      </c>
      <c r="H956" s="42">
        <v>8</v>
      </c>
      <c r="I956" s="42">
        <v>4</v>
      </c>
      <c r="J956" s="42">
        <v>1</v>
      </c>
      <c r="K956" s="42">
        <v>0</v>
      </c>
      <c r="L956" s="42">
        <v>14</v>
      </c>
      <c r="M956" s="42">
        <v>4</v>
      </c>
      <c r="N956" s="43">
        <v>4</v>
      </c>
      <c r="O956">
        <v>0</v>
      </c>
      <c r="P956">
        <v>1</v>
      </c>
      <c r="Q956">
        <f t="shared" si="28"/>
        <v>-3.224144016409102</v>
      </c>
      <c r="R956" s="37">
        <f t="shared" si="29"/>
        <v>3.8267181914928811E-2</v>
      </c>
    </row>
    <row r="957" spans="2:18" x14ac:dyDescent="0.3">
      <c r="B957" s="38">
        <v>36</v>
      </c>
      <c r="C957" s="39">
        <v>429</v>
      </c>
      <c r="D957" s="39">
        <v>2</v>
      </c>
      <c r="E957" s="39">
        <v>1294</v>
      </c>
      <c r="F957" s="39">
        <v>3</v>
      </c>
      <c r="G957" s="39">
        <v>1</v>
      </c>
      <c r="H957" s="39">
        <v>3</v>
      </c>
      <c r="I957" s="39">
        <v>2</v>
      </c>
      <c r="J957" s="39">
        <v>1</v>
      </c>
      <c r="K957" s="39">
        <v>1</v>
      </c>
      <c r="L957" s="39">
        <v>11</v>
      </c>
      <c r="M957" s="39">
        <v>4</v>
      </c>
      <c r="N957" s="40">
        <v>3</v>
      </c>
      <c r="O957">
        <v>0</v>
      </c>
      <c r="P957">
        <v>1</v>
      </c>
      <c r="Q957">
        <f t="shared" si="28"/>
        <v>-0.51264071673840705</v>
      </c>
      <c r="R957" s="37">
        <f t="shared" si="29"/>
        <v>0.37457468419982404</v>
      </c>
    </row>
    <row r="958" spans="2:18" x14ac:dyDescent="0.3">
      <c r="B958" s="41">
        <v>44</v>
      </c>
      <c r="C958" s="42">
        <v>621</v>
      </c>
      <c r="D958" s="42">
        <v>15</v>
      </c>
      <c r="E958" s="42">
        <v>1295</v>
      </c>
      <c r="F958" s="42">
        <v>1</v>
      </c>
      <c r="G958" s="42">
        <v>1</v>
      </c>
      <c r="H958" s="42">
        <v>7</v>
      </c>
      <c r="I958" s="42">
        <v>4</v>
      </c>
      <c r="J958" s="42">
        <v>2</v>
      </c>
      <c r="K958" s="42">
        <v>0</v>
      </c>
      <c r="L958" s="42">
        <v>11</v>
      </c>
      <c r="M958" s="42">
        <v>4</v>
      </c>
      <c r="N958" s="43">
        <v>3</v>
      </c>
      <c r="O958">
        <v>1</v>
      </c>
      <c r="P958">
        <v>1</v>
      </c>
      <c r="Q958">
        <f t="shared" si="28"/>
        <v>-2.4228131963132795</v>
      </c>
      <c r="R958" s="37">
        <f t="shared" si="29"/>
        <v>8.1449536770611605E-2</v>
      </c>
    </row>
    <row r="959" spans="2:18" x14ac:dyDescent="0.3">
      <c r="B959" s="38">
        <v>28</v>
      </c>
      <c r="C959" s="39">
        <v>193</v>
      </c>
      <c r="D959" s="39">
        <v>2</v>
      </c>
      <c r="E959" s="39">
        <v>1296</v>
      </c>
      <c r="F959" s="39">
        <v>4</v>
      </c>
      <c r="G959" s="39">
        <v>2</v>
      </c>
      <c r="H959" s="39">
        <v>5</v>
      </c>
      <c r="I959" s="39">
        <v>4</v>
      </c>
      <c r="J959" s="39">
        <v>2</v>
      </c>
      <c r="K959" s="39">
        <v>1</v>
      </c>
      <c r="L959" s="39">
        <v>12</v>
      </c>
      <c r="M959" s="39">
        <v>2</v>
      </c>
      <c r="N959" s="40">
        <v>3</v>
      </c>
      <c r="O959">
        <v>0</v>
      </c>
      <c r="P959">
        <v>1</v>
      </c>
      <c r="Q959">
        <f t="shared" si="28"/>
        <v>-0.91663026991851071</v>
      </c>
      <c r="R959" s="37">
        <f t="shared" si="29"/>
        <v>0.28564499727781006</v>
      </c>
    </row>
    <row r="960" spans="2:18" x14ac:dyDescent="0.3">
      <c r="B960" s="41">
        <v>51</v>
      </c>
      <c r="C960" s="42">
        <v>776.33181818181822</v>
      </c>
      <c r="D960" s="42">
        <v>6</v>
      </c>
      <c r="E960" s="42">
        <v>1297</v>
      </c>
      <c r="F960" s="42">
        <v>2</v>
      </c>
      <c r="G960" s="42">
        <v>1</v>
      </c>
      <c r="H960" s="42">
        <v>5</v>
      </c>
      <c r="I960" s="42">
        <v>3</v>
      </c>
      <c r="J960" s="42">
        <v>1</v>
      </c>
      <c r="K960" s="42">
        <v>0</v>
      </c>
      <c r="L960" s="42">
        <v>14</v>
      </c>
      <c r="M960" s="42">
        <v>2</v>
      </c>
      <c r="N960" s="43">
        <v>2</v>
      </c>
      <c r="O960">
        <v>0</v>
      </c>
      <c r="P960">
        <v>1</v>
      </c>
      <c r="Q960">
        <f t="shared" si="28"/>
        <v>-1.9782093026457725</v>
      </c>
      <c r="R960" s="37">
        <f t="shared" si="29"/>
        <v>0.12150985674324208</v>
      </c>
    </row>
    <row r="961" spans="2:18" x14ac:dyDescent="0.3">
      <c r="B961" s="38">
        <v>30</v>
      </c>
      <c r="C961" s="39">
        <v>805.3360655737705</v>
      </c>
      <c r="D961" s="39">
        <v>9</v>
      </c>
      <c r="E961" s="39">
        <v>1298</v>
      </c>
      <c r="F961" s="39">
        <v>3</v>
      </c>
      <c r="G961" s="39">
        <v>1</v>
      </c>
      <c r="H961" s="39">
        <v>3</v>
      </c>
      <c r="I961" s="39">
        <v>3</v>
      </c>
      <c r="J961" s="39">
        <v>1</v>
      </c>
      <c r="K961" s="39">
        <v>1</v>
      </c>
      <c r="L961" s="39">
        <v>18</v>
      </c>
      <c r="M961" s="39">
        <v>3</v>
      </c>
      <c r="N961" s="40">
        <v>3</v>
      </c>
      <c r="O961">
        <v>0</v>
      </c>
      <c r="P961">
        <v>1</v>
      </c>
      <c r="Q961">
        <f t="shared" si="28"/>
        <v>-0.17202334819531329</v>
      </c>
      <c r="R961" s="37">
        <f t="shared" si="29"/>
        <v>0.45709990256718475</v>
      </c>
    </row>
    <row r="962" spans="2:18" x14ac:dyDescent="0.3">
      <c r="B962" s="41">
        <v>29</v>
      </c>
      <c r="C962" s="42">
        <v>806</v>
      </c>
      <c r="D962" s="42">
        <v>7</v>
      </c>
      <c r="E962" s="42">
        <v>1299</v>
      </c>
      <c r="F962" s="42">
        <v>2</v>
      </c>
      <c r="G962" s="42">
        <v>1</v>
      </c>
      <c r="H962" s="42">
        <v>5</v>
      </c>
      <c r="I962" s="42">
        <v>3</v>
      </c>
      <c r="J962" s="42">
        <v>3</v>
      </c>
      <c r="K962" s="42">
        <v>1</v>
      </c>
      <c r="L962" s="42">
        <v>13</v>
      </c>
      <c r="M962" s="42">
        <v>1</v>
      </c>
      <c r="N962" s="43">
        <v>3</v>
      </c>
      <c r="O962">
        <v>1</v>
      </c>
      <c r="P962">
        <v>1</v>
      </c>
      <c r="Q962">
        <f t="shared" si="28"/>
        <v>-0.62187203670884594</v>
      </c>
      <c r="R962" s="37">
        <f t="shared" si="29"/>
        <v>0.34935580572571961</v>
      </c>
    </row>
    <row r="963" spans="2:18" x14ac:dyDescent="0.3">
      <c r="B963" s="38">
        <v>28</v>
      </c>
      <c r="C963" s="39">
        <v>640</v>
      </c>
      <c r="D963" s="39">
        <v>1</v>
      </c>
      <c r="E963" s="39">
        <v>1301</v>
      </c>
      <c r="F963" s="39">
        <v>4</v>
      </c>
      <c r="G963" s="39">
        <v>2</v>
      </c>
      <c r="H963" s="39">
        <v>4</v>
      </c>
      <c r="I963" s="39">
        <v>1</v>
      </c>
      <c r="J963" s="39">
        <v>1</v>
      </c>
      <c r="K963" s="39">
        <v>0</v>
      </c>
      <c r="L963" s="39">
        <v>11</v>
      </c>
      <c r="M963" s="39">
        <v>2</v>
      </c>
      <c r="N963" s="40">
        <v>2</v>
      </c>
      <c r="O963">
        <v>0</v>
      </c>
      <c r="P963">
        <v>1</v>
      </c>
      <c r="Q963">
        <f t="shared" si="28"/>
        <v>-0.70847417520203315</v>
      </c>
      <c r="R963" s="37">
        <f t="shared" si="29"/>
        <v>0.32993607931207736</v>
      </c>
    </row>
    <row r="964" spans="2:18" x14ac:dyDescent="0.3">
      <c r="B964" s="41">
        <v>25</v>
      </c>
      <c r="C964" s="42">
        <v>266</v>
      </c>
      <c r="D964" s="42">
        <v>1</v>
      </c>
      <c r="E964" s="42">
        <v>1303</v>
      </c>
      <c r="F964" s="42">
        <v>4</v>
      </c>
      <c r="G964" s="42">
        <v>1</v>
      </c>
      <c r="H964" s="42">
        <v>4</v>
      </c>
      <c r="I964" s="42">
        <v>2</v>
      </c>
      <c r="J964" s="42">
        <v>1</v>
      </c>
      <c r="K964" s="42">
        <v>0</v>
      </c>
      <c r="L964" s="42">
        <v>18</v>
      </c>
      <c r="M964" s="42">
        <v>4</v>
      </c>
      <c r="N964" s="43">
        <v>2</v>
      </c>
      <c r="O964">
        <v>0</v>
      </c>
      <c r="P964">
        <v>1</v>
      </c>
      <c r="Q964">
        <f t="shared" si="28"/>
        <v>-1.5628052868470905</v>
      </c>
      <c r="R964" s="37">
        <f t="shared" si="29"/>
        <v>0.17324447507977098</v>
      </c>
    </row>
    <row r="965" spans="2:18" x14ac:dyDescent="0.3">
      <c r="B965" s="38">
        <v>32</v>
      </c>
      <c r="C965" s="39">
        <v>604</v>
      </c>
      <c r="D965" s="39">
        <v>8</v>
      </c>
      <c r="E965" s="39">
        <v>1304</v>
      </c>
      <c r="F965" s="39">
        <v>3</v>
      </c>
      <c r="G965" s="39">
        <v>2</v>
      </c>
      <c r="H965" s="39">
        <v>8</v>
      </c>
      <c r="I965" s="39">
        <v>4</v>
      </c>
      <c r="J965" s="39">
        <v>2</v>
      </c>
      <c r="K965" s="39">
        <v>0</v>
      </c>
      <c r="L965" s="39">
        <v>15</v>
      </c>
      <c r="M965" s="39">
        <v>3</v>
      </c>
      <c r="N965" s="40">
        <v>4</v>
      </c>
      <c r="O965">
        <v>0</v>
      </c>
      <c r="P965">
        <v>1</v>
      </c>
      <c r="Q965">
        <f t="shared" si="28"/>
        <v>-2.3741047469533636</v>
      </c>
      <c r="R965" s="37">
        <f t="shared" si="29"/>
        <v>8.5168772795452138E-2</v>
      </c>
    </row>
    <row r="966" spans="2:18" x14ac:dyDescent="0.3">
      <c r="B966" s="41">
        <v>45</v>
      </c>
      <c r="C966" s="42">
        <v>364</v>
      </c>
      <c r="D966" s="42">
        <v>25</v>
      </c>
      <c r="E966" s="42">
        <v>1306</v>
      </c>
      <c r="F966" s="42">
        <v>2</v>
      </c>
      <c r="G966" s="42">
        <v>1</v>
      </c>
      <c r="H966" s="42">
        <v>6</v>
      </c>
      <c r="I966" s="42">
        <v>2</v>
      </c>
      <c r="J966" s="42">
        <v>1</v>
      </c>
      <c r="K966" s="42">
        <v>0</v>
      </c>
      <c r="L966" s="42">
        <v>22</v>
      </c>
      <c r="M966" s="42">
        <v>3</v>
      </c>
      <c r="N966" s="43">
        <v>3</v>
      </c>
      <c r="O966">
        <v>0</v>
      </c>
      <c r="P966">
        <v>1</v>
      </c>
      <c r="Q966">
        <f t="shared" si="28"/>
        <v>-1.0932457554772088</v>
      </c>
      <c r="R966" s="37">
        <f t="shared" si="29"/>
        <v>0.25100757435044213</v>
      </c>
    </row>
    <row r="967" spans="2:18" x14ac:dyDescent="0.3">
      <c r="B967" s="38">
        <v>39</v>
      </c>
      <c r="C967" s="39">
        <v>412</v>
      </c>
      <c r="D967" s="39">
        <v>13</v>
      </c>
      <c r="E967" s="39">
        <v>1307</v>
      </c>
      <c r="F967" s="39">
        <v>3</v>
      </c>
      <c r="G967" s="39">
        <v>1</v>
      </c>
      <c r="H967" s="39">
        <v>6</v>
      </c>
      <c r="I967" s="39">
        <v>2</v>
      </c>
      <c r="J967" s="39">
        <v>3</v>
      </c>
      <c r="K967" s="39">
        <v>1</v>
      </c>
      <c r="L967" s="39">
        <v>13</v>
      </c>
      <c r="M967" s="39">
        <v>4</v>
      </c>
      <c r="N967" s="40">
        <v>3</v>
      </c>
      <c r="O967">
        <v>0</v>
      </c>
      <c r="P967">
        <v>1</v>
      </c>
      <c r="Q967">
        <f t="shared" si="28"/>
        <v>-1.3447334128738127</v>
      </c>
      <c r="R967" s="37">
        <f t="shared" si="29"/>
        <v>0.20673272819055097</v>
      </c>
    </row>
    <row r="968" spans="2:18" x14ac:dyDescent="0.3">
      <c r="B968" s="41">
        <v>58</v>
      </c>
      <c r="C968" s="42">
        <v>848</v>
      </c>
      <c r="D968" s="42">
        <v>23</v>
      </c>
      <c r="E968" s="42">
        <v>1308</v>
      </c>
      <c r="F968" s="42">
        <v>1</v>
      </c>
      <c r="G968" s="42">
        <v>2</v>
      </c>
      <c r="H968" s="42">
        <v>4</v>
      </c>
      <c r="I968" s="42">
        <v>3</v>
      </c>
      <c r="J968" s="42">
        <v>3</v>
      </c>
      <c r="K968" s="42">
        <v>0</v>
      </c>
      <c r="L968" s="42">
        <v>12</v>
      </c>
      <c r="M968" s="42">
        <v>4</v>
      </c>
      <c r="N968" s="43">
        <v>3</v>
      </c>
      <c r="O968">
        <v>0</v>
      </c>
      <c r="P968">
        <v>1</v>
      </c>
      <c r="Q968">
        <f t="shared" si="28"/>
        <v>-3.2885632417483577</v>
      </c>
      <c r="R968" s="37">
        <f t="shared" si="29"/>
        <v>3.5965628112355132E-2</v>
      </c>
    </row>
    <row r="969" spans="2:18" x14ac:dyDescent="0.3">
      <c r="B969" s="38">
        <v>32</v>
      </c>
      <c r="C969" s="39">
        <v>1089</v>
      </c>
      <c r="D969" s="39">
        <v>7</v>
      </c>
      <c r="E969" s="39">
        <v>1309</v>
      </c>
      <c r="F969" s="39">
        <v>4</v>
      </c>
      <c r="G969" s="39">
        <v>2</v>
      </c>
      <c r="H969" s="39">
        <v>5</v>
      </c>
      <c r="I969" s="39">
        <v>3</v>
      </c>
      <c r="J969" s="39">
        <v>2</v>
      </c>
      <c r="K969" s="39">
        <v>0</v>
      </c>
      <c r="L969" s="39">
        <v>18</v>
      </c>
      <c r="M969" s="39">
        <v>1</v>
      </c>
      <c r="N969" s="40">
        <v>3</v>
      </c>
      <c r="O969">
        <v>1</v>
      </c>
      <c r="P969">
        <v>1</v>
      </c>
      <c r="Q969">
        <f t="shared" si="28"/>
        <v>-2.1291440717152113</v>
      </c>
      <c r="R969" s="37">
        <f t="shared" si="29"/>
        <v>0.10629627522114528</v>
      </c>
    </row>
    <row r="970" spans="2:18" x14ac:dyDescent="0.3">
      <c r="B970" s="41">
        <v>39</v>
      </c>
      <c r="C970" s="42">
        <v>360</v>
      </c>
      <c r="D970" s="42">
        <v>23</v>
      </c>
      <c r="E970" s="42">
        <v>1310</v>
      </c>
      <c r="F970" s="42">
        <v>3</v>
      </c>
      <c r="G970" s="42">
        <v>2</v>
      </c>
      <c r="H970" s="42">
        <v>4</v>
      </c>
      <c r="I970" s="42">
        <v>1</v>
      </c>
      <c r="J970" s="42">
        <v>1</v>
      </c>
      <c r="K970" s="42">
        <v>0</v>
      </c>
      <c r="L970" s="42">
        <v>13</v>
      </c>
      <c r="M970" s="42">
        <v>1</v>
      </c>
      <c r="N970" s="43">
        <v>3</v>
      </c>
      <c r="O970">
        <v>1</v>
      </c>
      <c r="P970">
        <v>1</v>
      </c>
      <c r="Q970">
        <f t="shared" si="28"/>
        <v>-0.41414655900403607</v>
      </c>
      <c r="R970" s="37">
        <f t="shared" si="29"/>
        <v>0.39791827210139524</v>
      </c>
    </row>
    <row r="971" spans="2:18" x14ac:dyDescent="0.3">
      <c r="B971" s="38">
        <v>30</v>
      </c>
      <c r="C971" s="39">
        <v>1138</v>
      </c>
      <c r="D971" s="39">
        <v>6</v>
      </c>
      <c r="E971" s="39">
        <v>1311</v>
      </c>
      <c r="F971" s="39">
        <v>1</v>
      </c>
      <c r="G971" s="39">
        <v>1</v>
      </c>
      <c r="H971" s="39">
        <v>5</v>
      </c>
      <c r="I971" s="39">
        <v>4</v>
      </c>
      <c r="J971" s="39">
        <v>2</v>
      </c>
      <c r="K971" s="39">
        <v>0</v>
      </c>
      <c r="L971" s="39">
        <v>12</v>
      </c>
      <c r="M971" s="39">
        <v>1</v>
      </c>
      <c r="N971" s="40">
        <v>3</v>
      </c>
      <c r="O971">
        <v>0</v>
      </c>
      <c r="P971">
        <v>1</v>
      </c>
      <c r="Q971">
        <f t="shared" si="28"/>
        <v>-1.6958360898058209</v>
      </c>
      <c r="R971" s="37">
        <f t="shared" si="29"/>
        <v>0.15500987847432451</v>
      </c>
    </row>
    <row r="972" spans="2:18" x14ac:dyDescent="0.3">
      <c r="B972" s="41">
        <v>36</v>
      </c>
      <c r="C972" s="42">
        <v>325</v>
      </c>
      <c r="D972" s="42">
        <v>10</v>
      </c>
      <c r="E972" s="42">
        <v>1312</v>
      </c>
      <c r="F972" s="42">
        <v>4</v>
      </c>
      <c r="G972" s="42">
        <v>1</v>
      </c>
      <c r="H972" s="42">
        <v>7</v>
      </c>
      <c r="I972" s="42">
        <v>3</v>
      </c>
      <c r="J972" s="42">
        <v>2</v>
      </c>
      <c r="K972" s="42">
        <v>0</v>
      </c>
      <c r="L972" s="42">
        <v>15.69811320754717</v>
      </c>
      <c r="M972" s="42">
        <v>1</v>
      </c>
      <c r="N972" s="43">
        <v>3</v>
      </c>
      <c r="O972">
        <v>0</v>
      </c>
      <c r="P972">
        <v>1</v>
      </c>
      <c r="Q972">
        <f t="shared" si="28"/>
        <v>-2.3325976253899365</v>
      </c>
      <c r="R972" s="37">
        <f t="shared" si="29"/>
        <v>8.8458982315851142E-2</v>
      </c>
    </row>
    <row r="973" spans="2:18" x14ac:dyDescent="0.3">
      <c r="B973" s="38">
        <v>46</v>
      </c>
      <c r="C973" s="39">
        <v>735.95555555555552</v>
      </c>
      <c r="D973" s="39">
        <v>1</v>
      </c>
      <c r="E973" s="39">
        <v>1314</v>
      </c>
      <c r="F973" s="39">
        <v>4</v>
      </c>
      <c r="G973" s="39">
        <v>1</v>
      </c>
      <c r="H973" s="39">
        <v>2</v>
      </c>
      <c r="I973" s="39">
        <v>1</v>
      </c>
      <c r="J973" s="39">
        <v>1</v>
      </c>
      <c r="K973" s="39">
        <v>0</v>
      </c>
      <c r="L973" s="39">
        <v>14.760869565217391</v>
      </c>
      <c r="M973" s="39">
        <v>3</v>
      </c>
      <c r="N973" s="40">
        <v>4</v>
      </c>
      <c r="O973">
        <v>0</v>
      </c>
      <c r="P973">
        <v>1</v>
      </c>
      <c r="Q973">
        <f t="shared" si="28"/>
        <v>-2.9801302843302673</v>
      </c>
      <c r="R973" s="37">
        <f t="shared" si="29"/>
        <v>4.8331635849747527E-2</v>
      </c>
    </row>
    <row r="974" spans="2:18" x14ac:dyDescent="0.3">
      <c r="B974" s="41">
        <v>28</v>
      </c>
      <c r="C974" s="42">
        <v>776.33181818181822</v>
      </c>
      <c r="D974" s="42">
        <v>1</v>
      </c>
      <c r="E974" s="42">
        <v>1315</v>
      </c>
      <c r="F974" s="42">
        <v>3</v>
      </c>
      <c r="G974" s="42">
        <v>1</v>
      </c>
      <c r="H974" s="42">
        <v>5</v>
      </c>
      <c r="I974" s="42">
        <v>4</v>
      </c>
      <c r="J974" s="42">
        <v>2</v>
      </c>
      <c r="K974" s="42">
        <v>0</v>
      </c>
      <c r="L974" s="42">
        <v>15.173076923076923</v>
      </c>
      <c r="M974" s="42">
        <v>1</v>
      </c>
      <c r="N974" s="43">
        <v>3</v>
      </c>
      <c r="O974">
        <v>0</v>
      </c>
      <c r="P974">
        <v>1</v>
      </c>
      <c r="Q974">
        <f t="shared" si="28"/>
        <v>-2.4289323340365612</v>
      </c>
      <c r="R974" s="37">
        <f t="shared" si="29"/>
        <v>8.0992901307684231E-2</v>
      </c>
    </row>
    <row r="975" spans="2:18" x14ac:dyDescent="0.3">
      <c r="B975" s="38">
        <v>50</v>
      </c>
      <c r="C975" s="39">
        <v>776.57377049180332</v>
      </c>
      <c r="D975" s="39">
        <v>28</v>
      </c>
      <c r="E975" s="39">
        <v>1317</v>
      </c>
      <c r="F975" s="39">
        <v>4</v>
      </c>
      <c r="G975" s="39">
        <v>1</v>
      </c>
      <c r="H975" s="39">
        <v>1</v>
      </c>
      <c r="I975" s="39">
        <v>1</v>
      </c>
      <c r="J975" s="39">
        <v>2</v>
      </c>
      <c r="K975" s="39">
        <v>1</v>
      </c>
      <c r="L975" s="39">
        <v>15.079365079365079</v>
      </c>
      <c r="M975" s="39">
        <v>2</v>
      </c>
      <c r="N975" s="40">
        <v>3</v>
      </c>
      <c r="O975">
        <v>0</v>
      </c>
      <c r="P975">
        <v>1</v>
      </c>
      <c r="Q975">
        <f t="shared" si="28"/>
        <v>-1.0559295632615222</v>
      </c>
      <c r="R975" s="37">
        <f t="shared" si="29"/>
        <v>0.25808808854989135</v>
      </c>
    </row>
    <row r="976" spans="2:18" x14ac:dyDescent="0.3">
      <c r="B976" s="41">
        <v>40</v>
      </c>
      <c r="C976" s="42">
        <v>787.54826254826253</v>
      </c>
      <c r="D976" s="42">
        <v>25</v>
      </c>
      <c r="E976" s="42">
        <v>1318</v>
      </c>
      <c r="F976" s="42">
        <v>4</v>
      </c>
      <c r="G976" s="42">
        <v>2</v>
      </c>
      <c r="H976" s="42">
        <v>8</v>
      </c>
      <c r="I976" s="42">
        <v>2</v>
      </c>
      <c r="J976" s="42">
        <v>1</v>
      </c>
      <c r="K976" s="42">
        <v>1</v>
      </c>
      <c r="L976" s="42">
        <v>14.945945945945946</v>
      </c>
      <c r="M976" s="42">
        <v>3</v>
      </c>
      <c r="N976" s="43">
        <v>3</v>
      </c>
      <c r="O976">
        <v>1</v>
      </c>
      <c r="P976">
        <v>1</v>
      </c>
      <c r="Q976">
        <f t="shared" si="28"/>
        <v>0.71677795806626543</v>
      </c>
      <c r="R976" s="37">
        <f t="shared" si="29"/>
        <v>0.67189710726709351</v>
      </c>
    </row>
    <row r="977" spans="2:18" x14ac:dyDescent="0.3">
      <c r="B977" s="38">
        <v>52</v>
      </c>
      <c r="C977" s="39">
        <v>787.54826254826253</v>
      </c>
      <c r="D977" s="39">
        <v>5</v>
      </c>
      <c r="E977" s="39">
        <v>1319</v>
      </c>
      <c r="F977" s="39">
        <v>2</v>
      </c>
      <c r="G977" s="39">
        <v>2</v>
      </c>
      <c r="H977" s="39">
        <v>8</v>
      </c>
      <c r="I977" s="39">
        <v>2</v>
      </c>
      <c r="J977" s="39">
        <v>1</v>
      </c>
      <c r="K977" s="39">
        <v>1</v>
      </c>
      <c r="L977" s="39">
        <v>19</v>
      </c>
      <c r="M977" s="39">
        <v>3</v>
      </c>
      <c r="N977" s="40">
        <v>2</v>
      </c>
      <c r="O977">
        <v>1</v>
      </c>
      <c r="P977">
        <v>1</v>
      </c>
      <c r="Q977">
        <f t="shared" si="28"/>
        <v>0.47983438761445063</v>
      </c>
      <c r="R977" s="37">
        <f t="shared" si="29"/>
        <v>0.61770876705352029</v>
      </c>
    </row>
    <row r="978" spans="2:18" x14ac:dyDescent="0.3">
      <c r="B978" s="41">
        <v>30</v>
      </c>
      <c r="C978" s="42">
        <v>777.51162790697674</v>
      </c>
      <c r="D978" s="42">
        <v>17</v>
      </c>
      <c r="E978" s="42">
        <v>1321</v>
      </c>
      <c r="F978" s="42">
        <v>2</v>
      </c>
      <c r="G978" s="42">
        <v>1</v>
      </c>
      <c r="H978" s="42">
        <v>6</v>
      </c>
      <c r="I978" s="42">
        <v>1</v>
      </c>
      <c r="J978" s="42">
        <v>2</v>
      </c>
      <c r="K978" s="42">
        <v>1</v>
      </c>
      <c r="L978" s="42">
        <v>23</v>
      </c>
      <c r="M978" s="42">
        <v>4</v>
      </c>
      <c r="N978" s="43">
        <v>3</v>
      </c>
      <c r="O978">
        <v>0</v>
      </c>
      <c r="P978">
        <v>1</v>
      </c>
      <c r="Q978">
        <f t="shared" si="28"/>
        <v>0.62224952880816975</v>
      </c>
      <c r="R978" s="37">
        <f t="shared" si="29"/>
        <v>0.65072999573645773</v>
      </c>
    </row>
    <row r="979" spans="2:18" x14ac:dyDescent="0.3">
      <c r="B979" s="38">
        <v>39</v>
      </c>
      <c r="C979" s="39">
        <v>524</v>
      </c>
      <c r="D979" s="39">
        <v>18</v>
      </c>
      <c r="E979" s="39">
        <v>1322</v>
      </c>
      <c r="F979" s="39">
        <v>1</v>
      </c>
      <c r="G979" s="39">
        <v>2</v>
      </c>
      <c r="H979" s="39">
        <v>3</v>
      </c>
      <c r="I979" s="39">
        <v>3</v>
      </c>
      <c r="J979" s="39">
        <v>1</v>
      </c>
      <c r="K979" s="39">
        <v>0</v>
      </c>
      <c r="L979" s="39">
        <v>11</v>
      </c>
      <c r="M979" s="39">
        <v>1</v>
      </c>
      <c r="N979" s="40">
        <v>3</v>
      </c>
      <c r="O979">
        <v>0</v>
      </c>
      <c r="P979">
        <v>1</v>
      </c>
      <c r="Q979">
        <f t="shared" si="28"/>
        <v>-0.69420527581838476</v>
      </c>
      <c r="R979" s="37">
        <f t="shared" si="29"/>
        <v>0.33309824253369014</v>
      </c>
    </row>
    <row r="980" spans="2:18" x14ac:dyDescent="0.3">
      <c r="B980" s="41">
        <v>31</v>
      </c>
      <c r="C980" s="42">
        <v>587</v>
      </c>
      <c r="D980" s="42">
        <v>2</v>
      </c>
      <c r="E980" s="42">
        <v>1324</v>
      </c>
      <c r="F980" s="42">
        <v>4</v>
      </c>
      <c r="G980" s="42">
        <v>1</v>
      </c>
      <c r="H980" s="42">
        <v>8</v>
      </c>
      <c r="I980" s="42">
        <v>3</v>
      </c>
      <c r="J980" s="42">
        <v>3</v>
      </c>
      <c r="K980" s="42">
        <v>1</v>
      </c>
      <c r="L980" s="42">
        <v>19</v>
      </c>
      <c r="M980" s="42">
        <v>1</v>
      </c>
      <c r="N980" s="43">
        <v>2</v>
      </c>
      <c r="O980">
        <v>0</v>
      </c>
      <c r="P980">
        <v>1</v>
      </c>
      <c r="Q980">
        <f t="shared" si="28"/>
        <v>-0.90409049043083733</v>
      </c>
      <c r="R980" s="37">
        <f t="shared" si="29"/>
        <v>0.28821062621918264</v>
      </c>
    </row>
    <row r="981" spans="2:18" x14ac:dyDescent="0.3">
      <c r="B981" s="38">
        <v>41</v>
      </c>
      <c r="C981" s="39">
        <v>256</v>
      </c>
      <c r="D981" s="39">
        <v>10</v>
      </c>
      <c r="E981" s="39">
        <v>1329</v>
      </c>
      <c r="F981" s="39">
        <v>3</v>
      </c>
      <c r="G981" s="39">
        <v>2</v>
      </c>
      <c r="H981" s="39">
        <v>8</v>
      </c>
      <c r="I981" s="39">
        <v>2</v>
      </c>
      <c r="J981" s="39">
        <v>1</v>
      </c>
      <c r="K981" s="39">
        <v>0</v>
      </c>
      <c r="L981" s="39">
        <v>13</v>
      </c>
      <c r="M981" s="39">
        <v>1</v>
      </c>
      <c r="N981" s="40">
        <v>3</v>
      </c>
      <c r="O981">
        <v>0</v>
      </c>
      <c r="P981">
        <v>1</v>
      </c>
      <c r="Q981">
        <f t="shared" si="28"/>
        <v>-0.77059399485366553</v>
      </c>
      <c r="R981" s="37">
        <f t="shared" si="29"/>
        <v>0.31635062725782587</v>
      </c>
    </row>
    <row r="982" spans="2:18" x14ac:dyDescent="0.3">
      <c r="B982" s="41">
        <v>31</v>
      </c>
      <c r="C982" s="42">
        <v>1060</v>
      </c>
      <c r="D982" s="42">
        <v>1</v>
      </c>
      <c r="E982" s="42">
        <v>1331</v>
      </c>
      <c r="F982" s="42">
        <v>4</v>
      </c>
      <c r="G982" s="42">
        <v>1</v>
      </c>
      <c r="H982" s="42">
        <v>9</v>
      </c>
      <c r="I982" s="42">
        <v>2</v>
      </c>
      <c r="J982" s="42">
        <v>1</v>
      </c>
      <c r="K982" s="42">
        <v>1</v>
      </c>
      <c r="L982" s="42">
        <v>11</v>
      </c>
      <c r="M982" s="42">
        <v>1</v>
      </c>
      <c r="N982" s="43">
        <v>4</v>
      </c>
      <c r="O982">
        <v>1</v>
      </c>
      <c r="P982">
        <v>1</v>
      </c>
      <c r="Q982">
        <f t="shared" si="28"/>
        <v>0.30885191212945085</v>
      </c>
      <c r="R982" s="37">
        <f t="shared" si="29"/>
        <v>0.57660500119799118</v>
      </c>
    </row>
    <row r="983" spans="2:18" x14ac:dyDescent="0.3">
      <c r="B983" s="38">
        <v>44</v>
      </c>
      <c r="C983" s="39">
        <v>935</v>
      </c>
      <c r="D983" s="39">
        <v>3</v>
      </c>
      <c r="E983" s="39">
        <v>1333</v>
      </c>
      <c r="F983" s="39">
        <v>1</v>
      </c>
      <c r="G983" s="39">
        <v>2</v>
      </c>
      <c r="H983" s="39">
        <v>5</v>
      </c>
      <c r="I983" s="39">
        <v>1</v>
      </c>
      <c r="J983" s="39">
        <v>2</v>
      </c>
      <c r="K983" s="39">
        <v>0</v>
      </c>
      <c r="L983" s="39">
        <v>12</v>
      </c>
      <c r="M983" s="39">
        <v>3</v>
      </c>
      <c r="N983" s="40">
        <v>4</v>
      </c>
      <c r="O983">
        <v>1</v>
      </c>
      <c r="P983">
        <v>1</v>
      </c>
      <c r="Q983">
        <f t="shared" si="28"/>
        <v>-1.7762198787860624</v>
      </c>
      <c r="R983" s="37">
        <f t="shared" si="29"/>
        <v>0.14477053036744988</v>
      </c>
    </row>
    <row r="984" spans="2:18" x14ac:dyDescent="0.3">
      <c r="B984" s="41">
        <v>42</v>
      </c>
      <c r="C984" s="42">
        <v>495</v>
      </c>
      <c r="D984" s="42">
        <v>2</v>
      </c>
      <c r="E984" s="42">
        <v>1334</v>
      </c>
      <c r="F984" s="42">
        <v>3</v>
      </c>
      <c r="G984" s="42">
        <v>2</v>
      </c>
      <c r="H984" s="42">
        <v>6</v>
      </c>
      <c r="I984" s="42">
        <v>3</v>
      </c>
      <c r="J984" s="42">
        <v>2</v>
      </c>
      <c r="K984" s="42">
        <v>1</v>
      </c>
      <c r="L984" s="42">
        <v>13</v>
      </c>
      <c r="M984" s="42">
        <v>4</v>
      </c>
      <c r="N984" s="43">
        <v>2</v>
      </c>
      <c r="O984">
        <v>0</v>
      </c>
      <c r="P984">
        <v>1</v>
      </c>
      <c r="Q984">
        <f t="shared" si="28"/>
        <v>-0.87331036482424951</v>
      </c>
      <c r="R984" s="37">
        <f t="shared" si="29"/>
        <v>0.29456595112148398</v>
      </c>
    </row>
    <row r="985" spans="2:18" x14ac:dyDescent="0.3">
      <c r="B985" s="38">
        <v>55</v>
      </c>
      <c r="C985" s="39">
        <v>282</v>
      </c>
      <c r="D985" s="39">
        <v>2</v>
      </c>
      <c r="E985" s="39">
        <v>1336</v>
      </c>
      <c r="F985" s="39">
        <v>4</v>
      </c>
      <c r="G985" s="39">
        <v>1</v>
      </c>
      <c r="H985" s="39">
        <v>6</v>
      </c>
      <c r="I985" s="39">
        <v>3</v>
      </c>
      <c r="J985" s="39">
        <v>2</v>
      </c>
      <c r="K985" s="39">
        <v>0</v>
      </c>
      <c r="L985" s="39">
        <v>14</v>
      </c>
      <c r="M985" s="39">
        <v>4</v>
      </c>
      <c r="N985" s="40">
        <v>3</v>
      </c>
      <c r="O985">
        <v>0</v>
      </c>
      <c r="P985">
        <v>1</v>
      </c>
      <c r="Q985">
        <f t="shared" si="28"/>
        <v>-4.1902299043433917</v>
      </c>
      <c r="R985" s="37">
        <f t="shared" si="29"/>
        <v>1.4916919108060532E-2</v>
      </c>
    </row>
    <row r="986" spans="2:18" x14ac:dyDescent="0.3">
      <c r="B986" s="41">
        <v>56</v>
      </c>
      <c r="C986" s="42">
        <v>206</v>
      </c>
      <c r="D986" s="42">
        <v>8</v>
      </c>
      <c r="E986" s="42">
        <v>1338</v>
      </c>
      <c r="F986" s="42">
        <v>4</v>
      </c>
      <c r="G986" s="42">
        <v>2</v>
      </c>
      <c r="H986" s="42">
        <v>6</v>
      </c>
      <c r="I986" s="42">
        <v>2</v>
      </c>
      <c r="J986" s="42">
        <v>1</v>
      </c>
      <c r="K986" s="42">
        <v>0</v>
      </c>
      <c r="L986" s="42">
        <v>14</v>
      </c>
      <c r="M986" s="42">
        <v>1</v>
      </c>
      <c r="N986" s="43">
        <v>3</v>
      </c>
      <c r="O986">
        <v>0</v>
      </c>
      <c r="P986">
        <v>1</v>
      </c>
      <c r="Q986">
        <f t="shared" si="28"/>
        <v>-2.2019194775507542</v>
      </c>
      <c r="R986" s="37">
        <f t="shared" si="29"/>
        <v>9.9578251781696103E-2</v>
      </c>
    </row>
    <row r="987" spans="2:18" x14ac:dyDescent="0.3">
      <c r="B987" s="38">
        <v>40</v>
      </c>
      <c r="C987" s="39">
        <v>458</v>
      </c>
      <c r="D987" s="39">
        <v>16</v>
      </c>
      <c r="E987" s="39">
        <v>1340</v>
      </c>
      <c r="F987" s="39">
        <v>3</v>
      </c>
      <c r="G987" s="39">
        <v>2</v>
      </c>
      <c r="H987" s="39">
        <v>4</v>
      </c>
      <c r="I987" s="39">
        <v>3</v>
      </c>
      <c r="J987" s="39">
        <v>3</v>
      </c>
      <c r="K987" s="39">
        <v>0</v>
      </c>
      <c r="L987" s="39">
        <v>16</v>
      </c>
      <c r="M987" s="39">
        <v>2</v>
      </c>
      <c r="N987" s="40">
        <v>3</v>
      </c>
      <c r="O987">
        <v>0</v>
      </c>
      <c r="P987">
        <v>1</v>
      </c>
      <c r="Q987">
        <f t="shared" si="28"/>
        <v>-2.9076292854260894</v>
      </c>
      <c r="R987" s="37">
        <f t="shared" si="29"/>
        <v>5.1777706302459384E-2</v>
      </c>
    </row>
    <row r="988" spans="2:18" x14ac:dyDescent="0.3">
      <c r="B988" s="41">
        <v>34</v>
      </c>
      <c r="C988" s="42">
        <v>943</v>
      </c>
      <c r="D988" s="42">
        <v>9</v>
      </c>
      <c r="E988" s="42">
        <v>1344</v>
      </c>
      <c r="F988" s="42">
        <v>4</v>
      </c>
      <c r="G988" s="42">
        <v>2</v>
      </c>
      <c r="H988" s="42">
        <v>7</v>
      </c>
      <c r="I988" s="42">
        <v>4</v>
      </c>
      <c r="J988" s="42">
        <v>3</v>
      </c>
      <c r="K988" s="42">
        <v>0</v>
      </c>
      <c r="L988" s="42">
        <v>11</v>
      </c>
      <c r="M988" s="42">
        <v>4</v>
      </c>
      <c r="N988" s="43">
        <v>2</v>
      </c>
      <c r="O988">
        <v>0</v>
      </c>
      <c r="P988">
        <v>1</v>
      </c>
      <c r="Q988">
        <f t="shared" si="28"/>
        <v>-3.1718617122399979</v>
      </c>
      <c r="R988" s="37">
        <f t="shared" si="29"/>
        <v>4.0238455784769304E-2</v>
      </c>
    </row>
    <row r="989" spans="2:18" x14ac:dyDescent="0.3">
      <c r="B989" s="38">
        <v>40</v>
      </c>
      <c r="C989" s="39">
        <v>523</v>
      </c>
      <c r="D989" s="39">
        <v>2</v>
      </c>
      <c r="E989" s="39">
        <v>1346</v>
      </c>
      <c r="F989" s="39">
        <v>3</v>
      </c>
      <c r="G989" s="39">
        <v>2</v>
      </c>
      <c r="H989" s="39">
        <v>4</v>
      </c>
      <c r="I989" s="39">
        <v>4</v>
      </c>
      <c r="J989" s="39">
        <v>1</v>
      </c>
      <c r="K989" s="39">
        <v>0</v>
      </c>
      <c r="L989" s="39">
        <v>13</v>
      </c>
      <c r="M989" s="39">
        <v>3</v>
      </c>
      <c r="N989" s="40">
        <v>3</v>
      </c>
      <c r="O989">
        <v>0</v>
      </c>
      <c r="P989">
        <v>1</v>
      </c>
      <c r="Q989">
        <f t="shared" si="28"/>
        <v>-2.4760986376676102</v>
      </c>
      <c r="R989" s="37">
        <f t="shared" si="29"/>
        <v>7.7550833156221743E-2</v>
      </c>
    </row>
    <row r="990" spans="2:18" x14ac:dyDescent="0.3">
      <c r="B990" s="41">
        <v>41</v>
      </c>
      <c r="C990" s="42">
        <v>1018</v>
      </c>
      <c r="D990" s="42">
        <v>1</v>
      </c>
      <c r="E990" s="42">
        <v>1349</v>
      </c>
      <c r="F990" s="42">
        <v>3</v>
      </c>
      <c r="G990" s="42">
        <v>1</v>
      </c>
      <c r="H990" s="42">
        <v>8</v>
      </c>
      <c r="I990" s="42">
        <v>1</v>
      </c>
      <c r="J990" s="42">
        <v>3</v>
      </c>
      <c r="K990" s="42">
        <v>0</v>
      </c>
      <c r="L990" s="42">
        <v>17</v>
      </c>
      <c r="M990" s="42">
        <v>4</v>
      </c>
      <c r="N990" s="43">
        <v>3</v>
      </c>
      <c r="O990">
        <v>0</v>
      </c>
      <c r="P990">
        <v>1</v>
      </c>
      <c r="Q990">
        <f t="shared" si="28"/>
        <v>-2.8839697229202277</v>
      </c>
      <c r="R990" s="37">
        <f t="shared" si="29"/>
        <v>5.2951709770848961E-2</v>
      </c>
    </row>
    <row r="991" spans="2:18" x14ac:dyDescent="0.3">
      <c r="B991" s="38">
        <v>35</v>
      </c>
      <c r="C991" s="39">
        <v>482</v>
      </c>
      <c r="D991" s="39">
        <v>4</v>
      </c>
      <c r="E991" s="39">
        <v>1350</v>
      </c>
      <c r="F991" s="39">
        <v>3</v>
      </c>
      <c r="G991" s="39">
        <v>2</v>
      </c>
      <c r="H991" s="39">
        <v>4</v>
      </c>
      <c r="I991" s="39">
        <v>3</v>
      </c>
      <c r="J991" s="39">
        <v>1</v>
      </c>
      <c r="K991" s="39">
        <v>1</v>
      </c>
      <c r="L991" s="39">
        <v>11</v>
      </c>
      <c r="M991" s="39">
        <v>2</v>
      </c>
      <c r="N991" s="40">
        <v>3</v>
      </c>
      <c r="O991">
        <v>0</v>
      </c>
      <c r="P991">
        <v>1</v>
      </c>
      <c r="Q991">
        <f t="shared" ref="Q991:Q1054" si="30">SUMPRODUCT($B$27:$P$27,B991:P991)</f>
        <v>3.2349672915696015E-2</v>
      </c>
      <c r="R991" s="37">
        <f t="shared" ref="R991:R1054" si="31">EXP(Q991)/(1+EXP(Q991))</f>
        <v>0.50808671301155872</v>
      </c>
    </row>
    <row r="992" spans="2:18" x14ac:dyDescent="0.3">
      <c r="B992" s="41">
        <v>51</v>
      </c>
      <c r="C992" s="42">
        <v>770</v>
      </c>
      <c r="D992" s="42">
        <v>5</v>
      </c>
      <c r="E992" s="42">
        <v>1352</v>
      </c>
      <c r="F992" s="42">
        <v>3</v>
      </c>
      <c r="G992" s="42">
        <v>2</v>
      </c>
      <c r="H992" s="42">
        <v>6</v>
      </c>
      <c r="I992" s="42">
        <v>2</v>
      </c>
      <c r="J992" s="42">
        <v>3</v>
      </c>
      <c r="K992" s="42">
        <v>1</v>
      </c>
      <c r="L992" s="42">
        <v>11</v>
      </c>
      <c r="M992" s="42">
        <v>2</v>
      </c>
      <c r="N992" s="43">
        <v>3</v>
      </c>
      <c r="O992">
        <v>0</v>
      </c>
      <c r="P992">
        <v>1</v>
      </c>
      <c r="Q992">
        <f t="shared" si="30"/>
        <v>-1.5490110583538566</v>
      </c>
      <c r="R992" s="37">
        <f t="shared" si="31"/>
        <v>0.17522914795965314</v>
      </c>
    </row>
    <row r="993" spans="2:18" x14ac:dyDescent="0.3">
      <c r="B993" s="38">
        <v>38</v>
      </c>
      <c r="C993" s="39">
        <v>1009</v>
      </c>
      <c r="D993" s="39">
        <v>2</v>
      </c>
      <c r="E993" s="39">
        <v>1355</v>
      </c>
      <c r="F993" s="39">
        <v>2</v>
      </c>
      <c r="G993" s="39">
        <v>1</v>
      </c>
      <c r="H993" s="39">
        <v>8</v>
      </c>
      <c r="I993" s="39">
        <v>1</v>
      </c>
      <c r="J993" s="39">
        <v>3</v>
      </c>
      <c r="K993" s="39">
        <v>0</v>
      </c>
      <c r="L993" s="39">
        <v>15</v>
      </c>
      <c r="M993" s="39">
        <v>4</v>
      </c>
      <c r="N993" s="40">
        <v>3</v>
      </c>
      <c r="O993">
        <v>0</v>
      </c>
      <c r="P993">
        <v>1</v>
      </c>
      <c r="Q993">
        <f t="shared" si="30"/>
        <v>-2.3526836480274445</v>
      </c>
      <c r="R993" s="37">
        <f t="shared" si="31"/>
        <v>8.6852698058630801E-2</v>
      </c>
    </row>
    <row r="994" spans="2:18" x14ac:dyDescent="0.3">
      <c r="B994" s="41">
        <v>34</v>
      </c>
      <c r="C994" s="42">
        <v>507</v>
      </c>
      <c r="D994" s="42">
        <v>15</v>
      </c>
      <c r="E994" s="42">
        <v>1356</v>
      </c>
      <c r="F994" s="42">
        <v>3</v>
      </c>
      <c r="G994" s="42">
        <v>1</v>
      </c>
      <c r="H994" s="42">
        <v>8</v>
      </c>
      <c r="I994" s="42">
        <v>1</v>
      </c>
      <c r="J994" s="42">
        <v>1</v>
      </c>
      <c r="K994" s="42">
        <v>0</v>
      </c>
      <c r="L994" s="42">
        <v>12</v>
      </c>
      <c r="M994" s="42">
        <v>4</v>
      </c>
      <c r="N994" s="43">
        <v>4</v>
      </c>
      <c r="O994">
        <v>0</v>
      </c>
      <c r="P994">
        <v>1</v>
      </c>
      <c r="Q994">
        <f t="shared" si="30"/>
        <v>-1.0324826430644669</v>
      </c>
      <c r="R994" s="37">
        <f t="shared" si="31"/>
        <v>0.26260307520234899</v>
      </c>
    </row>
    <row r="995" spans="2:18" x14ac:dyDescent="0.3">
      <c r="B995" s="38">
        <v>25</v>
      </c>
      <c r="C995" s="39">
        <v>882</v>
      </c>
      <c r="D995" s="39">
        <v>19</v>
      </c>
      <c r="E995" s="39">
        <v>1358</v>
      </c>
      <c r="F995" s="39">
        <v>4</v>
      </c>
      <c r="G995" s="39">
        <v>2</v>
      </c>
      <c r="H995" s="39">
        <v>5</v>
      </c>
      <c r="I995" s="39">
        <v>4</v>
      </c>
      <c r="J995" s="39">
        <v>2</v>
      </c>
      <c r="K995" s="39">
        <v>0</v>
      </c>
      <c r="L995" s="39">
        <v>11</v>
      </c>
      <c r="M995" s="39">
        <v>3</v>
      </c>
      <c r="N995" s="40">
        <v>2</v>
      </c>
      <c r="O995">
        <v>0</v>
      </c>
      <c r="P995">
        <v>1</v>
      </c>
      <c r="Q995">
        <f t="shared" si="30"/>
        <v>-1.7948111467944234</v>
      </c>
      <c r="R995" s="37">
        <f t="shared" si="31"/>
        <v>0.1424838751615809</v>
      </c>
    </row>
    <row r="996" spans="2:18" x14ac:dyDescent="0.3">
      <c r="B996" s="41">
        <v>58</v>
      </c>
      <c r="C996" s="42">
        <v>601</v>
      </c>
      <c r="D996" s="42">
        <v>7</v>
      </c>
      <c r="E996" s="42">
        <v>1360</v>
      </c>
      <c r="F996" s="42">
        <v>3</v>
      </c>
      <c r="G996" s="42">
        <v>1</v>
      </c>
      <c r="H996" s="42">
        <v>3</v>
      </c>
      <c r="I996" s="42">
        <v>1</v>
      </c>
      <c r="J996" s="42">
        <v>2</v>
      </c>
      <c r="K996" s="42">
        <v>1</v>
      </c>
      <c r="L996" s="42">
        <v>14</v>
      </c>
      <c r="M996" s="42">
        <v>4</v>
      </c>
      <c r="N996" s="43">
        <v>2</v>
      </c>
      <c r="O996">
        <v>1</v>
      </c>
      <c r="P996">
        <v>1</v>
      </c>
      <c r="Q996">
        <f t="shared" si="30"/>
        <v>-1.5516623998593464</v>
      </c>
      <c r="R996" s="37">
        <f t="shared" si="31"/>
        <v>0.17484629565198712</v>
      </c>
    </row>
    <row r="997" spans="2:18" x14ac:dyDescent="0.3">
      <c r="B997" s="38">
        <v>40</v>
      </c>
      <c r="C997" s="39">
        <v>329</v>
      </c>
      <c r="D997" s="39">
        <v>1</v>
      </c>
      <c r="E997" s="39">
        <v>1361</v>
      </c>
      <c r="F997" s="39">
        <v>2</v>
      </c>
      <c r="G997" s="39">
        <v>2</v>
      </c>
      <c r="H997" s="39">
        <v>5</v>
      </c>
      <c r="I997" s="39">
        <v>2</v>
      </c>
      <c r="J997" s="39">
        <v>2</v>
      </c>
      <c r="K997" s="39">
        <v>0</v>
      </c>
      <c r="L997" s="39">
        <v>22</v>
      </c>
      <c r="M997" s="39">
        <v>3</v>
      </c>
      <c r="N997" s="40">
        <v>3</v>
      </c>
      <c r="O997">
        <v>0</v>
      </c>
      <c r="P997">
        <v>1</v>
      </c>
      <c r="Q997">
        <f t="shared" si="30"/>
        <v>-2.0236856909405145</v>
      </c>
      <c r="R997" s="37">
        <f t="shared" si="31"/>
        <v>0.11673842005664856</v>
      </c>
    </row>
    <row r="998" spans="2:18" x14ac:dyDescent="0.3">
      <c r="B998" s="41">
        <v>36</v>
      </c>
      <c r="C998" s="42">
        <v>607</v>
      </c>
      <c r="D998" s="42">
        <v>7</v>
      </c>
      <c r="E998" s="42">
        <v>1362</v>
      </c>
      <c r="F998" s="42">
        <v>1</v>
      </c>
      <c r="G998" s="42">
        <v>1</v>
      </c>
      <c r="H998" s="42">
        <v>8</v>
      </c>
      <c r="I998" s="42">
        <v>1</v>
      </c>
      <c r="J998" s="42">
        <v>2</v>
      </c>
      <c r="K998" s="42">
        <v>0</v>
      </c>
      <c r="L998" s="42">
        <v>16</v>
      </c>
      <c r="M998" s="42">
        <v>4</v>
      </c>
      <c r="N998" s="43">
        <v>2</v>
      </c>
      <c r="O998">
        <v>0</v>
      </c>
      <c r="P998">
        <v>1</v>
      </c>
      <c r="Q998">
        <f t="shared" si="30"/>
        <v>-0.77512039113889619</v>
      </c>
      <c r="R998" s="37">
        <f t="shared" si="31"/>
        <v>0.31537250512437953</v>
      </c>
    </row>
    <row r="999" spans="2:18" x14ac:dyDescent="0.3">
      <c r="B999" s="38">
        <v>48</v>
      </c>
      <c r="C999" s="39">
        <v>855</v>
      </c>
      <c r="D999" s="39">
        <v>4</v>
      </c>
      <c r="E999" s="39">
        <v>1363</v>
      </c>
      <c r="F999" s="39">
        <v>4</v>
      </c>
      <c r="G999" s="39">
        <v>2</v>
      </c>
      <c r="H999" s="39">
        <v>3</v>
      </c>
      <c r="I999" s="39">
        <v>4</v>
      </c>
      <c r="J999" s="39">
        <v>1</v>
      </c>
      <c r="K999" s="39">
        <v>0</v>
      </c>
      <c r="L999" s="39">
        <v>11</v>
      </c>
      <c r="M999" s="39">
        <v>3</v>
      </c>
      <c r="N999" s="40">
        <v>3</v>
      </c>
      <c r="O999">
        <v>0</v>
      </c>
      <c r="P999">
        <v>1</v>
      </c>
      <c r="Q999">
        <f t="shared" si="30"/>
        <v>-3.3009749091476031</v>
      </c>
      <c r="R999" s="37">
        <f t="shared" si="31"/>
        <v>3.5537759295570973E-2</v>
      </c>
    </row>
    <row r="1000" spans="2:18" x14ac:dyDescent="0.3">
      <c r="B1000" s="41">
        <v>27</v>
      </c>
      <c r="C1000" s="42">
        <v>1291</v>
      </c>
      <c r="D1000" s="42">
        <v>11</v>
      </c>
      <c r="E1000" s="42">
        <v>1364</v>
      </c>
      <c r="F1000" s="42">
        <v>3</v>
      </c>
      <c r="G1000" s="42">
        <v>1</v>
      </c>
      <c r="H1000" s="42">
        <v>9</v>
      </c>
      <c r="I1000" s="42">
        <v>4</v>
      </c>
      <c r="J1000" s="42">
        <v>2</v>
      </c>
      <c r="K1000" s="42">
        <v>0</v>
      </c>
      <c r="L1000" s="42">
        <v>14</v>
      </c>
      <c r="M1000" s="42">
        <v>2</v>
      </c>
      <c r="N1000" s="43">
        <v>3</v>
      </c>
      <c r="O1000">
        <v>0</v>
      </c>
      <c r="P1000">
        <v>1</v>
      </c>
      <c r="Q1000">
        <f t="shared" si="30"/>
        <v>-1.7627425477382537</v>
      </c>
      <c r="R1000" s="37">
        <f t="shared" si="31"/>
        <v>0.14644718769527615</v>
      </c>
    </row>
    <row r="1001" spans="2:18" x14ac:dyDescent="0.3">
      <c r="B1001" s="38">
        <v>51</v>
      </c>
      <c r="C1001" s="39">
        <v>1405</v>
      </c>
      <c r="D1001" s="39">
        <v>11</v>
      </c>
      <c r="E1001" s="39">
        <v>1367</v>
      </c>
      <c r="F1001" s="39">
        <v>4</v>
      </c>
      <c r="G1001" s="39">
        <v>1</v>
      </c>
      <c r="H1001" s="39">
        <v>3</v>
      </c>
      <c r="I1001" s="39">
        <v>2</v>
      </c>
      <c r="J1001" s="39">
        <v>1</v>
      </c>
      <c r="K1001" s="39">
        <v>0</v>
      </c>
      <c r="L1001" s="39">
        <v>15.345132743362832</v>
      </c>
      <c r="M1001" s="39">
        <v>2</v>
      </c>
      <c r="N1001" s="40">
        <v>2</v>
      </c>
      <c r="O1001">
        <v>0</v>
      </c>
      <c r="P1001">
        <v>1</v>
      </c>
      <c r="Q1001">
        <f t="shared" si="30"/>
        <v>-2.411177015288589</v>
      </c>
      <c r="R1001" s="37">
        <f t="shared" si="31"/>
        <v>8.2324354363859348E-2</v>
      </c>
    </row>
    <row r="1002" spans="2:18" x14ac:dyDescent="0.3">
      <c r="B1002" s="41">
        <v>18</v>
      </c>
      <c r="C1002" s="42">
        <v>1124</v>
      </c>
      <c r="D1002" s="42">
        <v>1</v>
      </c>
      <c r="E1002" s="42">
        <v>1368</v>
      </c>
      <c r="F1002" s="42">
        <v>4</v>
      </c>
      <c r="G1002" s="42">
        <v>1</v>
      </c>
      <c r="H1002" s="42">
        <v>5</v>
      </c>
      <c r="I1002" s="42">
        <v>4</v>
      </c>
      <c r="J1002" s="42">
        <v>1</v>
      </c>
      <c r="K1002" s="42">
        <v>0</v>
      </c>
      <c r="L1002" s="42">
        <v>15.173076923076923</v>
      </c>
      <c r="M1002" s="42">
        <v>3</v>
      </c>
      <c r="N1002" s="43">
        <v>4</v>
      </c>
      <c r="O1002">
        <v>0</v>
      </c>
      <c r="P1002">
        <v>1</v>
      </c>
      <c r="Q1002">
        <f t="shared" si="30"/>
        <v>-2.2002552335792864</v>
      </c>
      <c r="R1002" s="37">
        <f t="shared" si="31"/>
        <v>9.9727571401615533E-2</v>
      </c>
    </row>
    <row r="1003" spans="2:18" x14ac:dyDescent="0.3">
      <c r="B1003" s="38">
        <v>35</v>
      </c>
      <c r="C1003" s="39">
        <v>817</v>
      </c>
      <c r="D1003" s="39">
        <v>1</v>
      </c>
      <c r="E1003" s="39">
        <v>1369</v>
      </c>
      <c r="F1003" s="39">
        <v>4</v>
      </c>
      <c r="G1003" s="39">
        <v>1</v>
      </c>
      <c r="H1003" s="39">
        <v>5</v>
      </c>
      <c r="I1003" s="39">
        <v>4</v>
      </c>
      <c r="J1003" s="39">
        <v>2</v>
      </c>
      <c r="K1003" s="39">
        <v>0</v>
      </c>
      <c r="L1003" s="39">
        <v>15.173076923076923</v>
      </c>
      <c r="M1003" s="39">
        <v>2</v>
      </c>
      <c r="N1003" s="40">
        <v>3</v>
      </c>
      <c r="O1003">
        <v>0</v>
      </c>
      <c r="P1003">
        <v>1</v>
      </c>
      <c r="Q1003">
        <f t="shared" si="30"/>
        <v>-3.3078845812849802</v>
      </c>
      <c r="R1003" s="37">
        <f t="shared" si="31"/>
        <v>3.5301690030740948E-2</v>
      </c>
    </row>
    <row r="1004" spans="2:18" x14ac:dyDescent="0.3">
      <c r="B1004" s="41">
        <v>27</v>
      </c>
      <c r="C1004" s="42">
        <v>793</v>
      </c>
      <c r="D1004" s="42">
        <v>2</v>
      </c>
      <c r="E1004" s="42">
        <v>1371</v>
      </c>
      <c r="F1004" s="42">
        <v>4</v>
      </c>
      <c r="G1004" s="42">
        <v>2</v>
      </c>
      <c r="H1004" s="42">
        <v>8</v>
      </c>
      <c r="I1004" s="42">
        <v>4</v>
      </c>
      <c r="J1004" s="42">
        <v>1</v>
      </c>
      <c r="K1004" s="42">
        <v>0</v>
      </c>
      <c r="L1004" s="42">
        <v>14.945945945945946</v>
      </c>
      <c r="M1004" s="42">
        <v>2</v>
      </c>
      <c r="N1004" s="43">
        <v>3</v>
      </c>
      <c r="O1004">
        <v>0</v>
      </c>
      <c r="P1004">
        <v>1</v>
      </c>
      <c r="Q1004">
        <f t="shared" si="30"/>
        <v>-1.4876865083587485</v>
      </c>
      <c r="R1004" s="37">
        <f t="shared" si="31"/>
        <v>0.18426922379968938</v>
      </c>
    </row>
    <row r="1005" spans="2:18" x14ac:dyDescent="0.3">
      <c r="B1005" s="38">
        <v>55</v>
      </c>
      <c r="C1005" s="39">
        <v>267</v>
      </c>
      <c r="D1005" s="39">
        <v>13</v>
      </c>
      <c r="E1005" s="39">
        <v>1372</v>
      </c>
      <c r="F1005" s="39">
        <v>1</v>
      </c>
      <c r="G1005" s="39">
        <v>2</v>
      </c>
      <c r="H1005" s="39">
        <v>8</v>
      </c>
      <c r="I1005" s="39">
        <v>3</v>
      </c>
      <c r="J1005" s="39">
        <v>1</v>
      </c>
      <c r="K1005" s="39">
        <v>1</v>
      </c>
      <c r="L1005" s="39">
        <v>14.945945945945946</v>
      </c>
      <c r="M1005" s="39">
        <v>3</v>
      </c>
      <c r="N1005" s="40">
        <v>2</v>
      </c>
      <c r="O1005">
        <v>1</v>
      </c>
      <c r="P1005">
        <v>1</v>
      </c>
      <c r="Q1005">
        <f t="shared" si="30"/>
        <v>0.55563315275732039</v>
      </c>
      <c r="R1005" s="37">
        <f t="shared" si="31"/>
        <v>0.63544153527287528</v>
      </c>
    </row>
    <row r="1006" spans="2:18" x14ac:dyDescent="0.3">
      <c r="B1006" s="41">
        <v>56</v>
      </c>
      <c r="C1006" s="42">
        <v>1369</v>
      </c>
      <c r="D1006" s="42">
        <v>23</v>
      </c>
      <c r="E1006" s="42">
        <v>1373</v>
      </c>
      <c r="F1006" s="42">
        <v>4</v>
      </c>
      <c r="G1006" s="42">
        <v>2</v>
      </c>
      <c r="H1006" s="42">
        <v>3</v>
      </c>
      <c r="I1006" s="42">
        <v>2</v>
      </c>
      <c r="J1006" s="42">
        <v>2</v>
      </c>
      <c r="K1006" s="42">
        <v>1</v>
      </c>
      <c r="L1006" s="42">
        <v>15.345132743362832</v>
      </c>
      <c r="M1006" s="42">
        <v>1</v>
      </c>
      <c r="N1006" s="43">
        <v>3</v>
      </c>
      <c r="O1006">
        <v>0</v>
      </c>
      <c r="P1006">
        <v>1</v>
      </c>
      <c r="Q1006">
        <f t="shared" si="30"/>
        <v>-1.1324162556957593</v>
      </c>
      <c r="R1006" s="37">
        <f t="shared" si="31"/>
        <v>0.24371546517206188</v>
      </c>
    </row>
    <row r="1007" spans="2:18" x14ac:dyDescent="0.3">
      <c r="B1007" s="38">
        <v>34</v>
      </c>
      <c r="C1007" s="39">
        <v>999</v>
      </c>
      <c r="D1007" s="39">
        <v>26</v>
      </c>
      <c r="E1007" s="39">
        <v>1374</v>
      </c>
      <c r="F1007" s="39">
        <v>1</v>
      </c>
      <c r="G1007" s="39">
        <v>1</v>
      </c>
      <c r="H1007" s="39">
        <v>4</v>
      </c>
      <c r="I1007" s="39">
        <v>3</v>
      </c>
      <c r="J1007" s="39">
        <v>3</v>
      </c>
      <c r="K1007" s="39">
        <v>0</v>
      </c>
      <c r="L1007" s="39">
        <v>15.375527426160337</v>
      </c>
      <c r="M1007" s="39">
        <v>3</v>
      </c>
      <c r="N1007" s="40">
        <v>3</v>
      </c>
      <c r="O1007">
        <v>0</v>
      </c>
      <c r="P1007">
        <v>1</v>
      </c>
      <c r="Q1007">
        <f t="shared" si="30"/>
        <v>-2.1007683793926755</v>
      </c>
      <c r="R1007" s="37">
        <f t="shared" si="31"/>
        <v>0.10902216121605712</v>
      </c>
    </row>
    <row r="1008" spans="2:18" x14ac:dyDescent="0.3">
      <c r="B1008" s="41">
        <v>40</v>
      </c>
      <c r="C1008" s="42">
        <v>1202</v>
      </c>
      <c r="D1008" s="42">
        <v>2</v>
      </c>
      <c r="E1008" s="42">
        <v>1375</v>
      </c>
      <c r="F1008" s="42">
        <v>2</v>
      </c>
      <c r="G1008" s="42">
        <v>1</v>
      </c>
      <c r="H1008" s="42">
        <v>7</v>
      </c>
      <c r="I1008" s="42">
        <v>3</v>
      </c>
      <c r="J1008" s="42">
        <v>3</v>
      </c>
      <c r="K1008" s="42">
        <v>0</v>
      </c>
      <c r="L1008" s="42">
        <v>20</v>
      </c>
      <c r="M1008" s="42">
        <v>2</v>
      </c>
      <c r="N1008" s="43">
        <v>3</v>
      </c>
      <c r="O1008">
        <v>0</v>
      </c>
      <c r="P1008">
        <v>1</v>
      </c>
      <c r="Q1008">
        <f t="shared" si="30"/>
        <v>-2.9416652469762288</v>
      </c>
      <c r="R1008" s="37">
        <f t="shared" si="31"/>
        <v>5.0131916850365305E-2</v>
      </c>
    </row>
    <row r="1009" spans="2:18" x14ac:dyDescent="0.3">
      <c r="B1009" s="38">
        <v>34</v>
      </c>
      <c r="C1009" s="39">
        <v>285</v>
      </c>
      <c r="D1009" s="39">
        <v>29</v>
      </c>
      <c r="E1009" s="39">
        <v>1377</v>
      </c>
      <c r="F1009" s="39">
        <v>2</v>
      </c>
      <c r="G1009" s="39">
        <v>2</v>
      </c>
      <c r="H1009" s="39">
        <v>5</v>
      </c>
      <c r="I1009" s="39">
        <v>3</v>
      </c>
      <c r="J1009" s="39">
        <v>2</v>
      </c>
      <c r="K1009" s="39">
        <v>0</v>
      </c>
      <c r="L1009" s="39">
        <v>13</v>
      </c>
      <c r="M1009" s="39">
        <v>1</v>
      </c>
      <c r="N1009" s="40">
        <v>3</v>
      </c>
      <c r="O1009">
        <v>0</v>
      </c>
      <c r="P1009">
        <v>1</v>
      </c>
      <c r="Q1009">
        <f t="shared" si="30"/>
        <v>-0.8904567758586599</v>
      </c>
      <c r="R1009" s="37">
        <f t="shared" si="31"/>
        <v>0.29101557392633165</v>
      </c>
    </row>
    <row r="1010" spans="2:18" x14ac:dyDescent="0.3">
      <c r="B1010" s="41">
        <v>31</v>
      </c>
      <c r="C1010" s="42">
        <v>803.12121212121212</v>
      </c>
      <c r="D1010" s="42">
        <v>2</v>
      </c>
      <c r="E1010" s="42">
        <v>1379</v>
      </c>
      <c r="F1010" s="42">
        <v>3</v>
      </c>
      <c r="G1010" s="42">
        <v>1</v>
      </c>
      <c r="H1010" s="42">
        <v>9</v>
      </c>
      <c r="I1010" s="42">
        <v>4</v>
      </c>
      <c r="J1010" s="42">
        <v>1</v>
      </c>
      <c r="K1010" s="42">
        <v>0</v>
      </c>
      <c r="L1010" s="42">
        <v>14</v>
      </c>
      <c r="M1010" s="42">
        <v>3</v>
      </c>
      <c r="N1010" s="43">
        <v>4</v>
      </c>
      <c r="O1010">
        <v>1</v>
      </c>
      <c r="P1010">
        <v>1</v>
      </c>
      <c r="Q1010">
        <f t="shared" si="30"/>
        <v>-2.021860922477837</v>
      </c>
      <c r="R1010" s="37">
        <f t="shared" si="31"/>
        <v>0.11692670458425738</v>
      </c>
    </row>
    <row r="1011" spans="2:18" x14ac:dyDescent="0.3">
      <c r="B1011" s="38">
        <v>35</v>
      </c>
      <c r="C1011" s="39">
        <v>787.54826254826253</v>
      </c>
      <c r="D1011" s="39">
        <v>18</v>
      </c>
      <c r="E1011" s="39">
        <v>1380</v>
      </c>
      <c r="F1011" s="39">
        <v>4</v>
      </c>
      <c r="G1011" s="39">
        <v>1</v>
      </c>
      <c r="H1011" s="39">
        <v>8</v>
      </c>
      <c r="I1011" s="39">
        <v>3</v>
      </c>
      <c r="J1011" s="39">
        <v>2</v>
      </c>
      <c r="K1011" s="39">
        <v>1</v>
      </c>
      <c r="L1011" s="39">
        <v>18</v>
      </c>
      <c r="M1011" s="39">
        <v>3</v>
      </c>
      <c r="N1011" s="40">
        <v>2</v>
      </c>
      <c r="O1011">
        <v>1</v>
      </c>
      <c r="P1011">
        <v>1</v>
      </c>
      <c r="Q1011">
        <f t="shared" si="30"/>
        <v>-0.29090174979941308</v>
      </c>
      <c r="R1011" s="37">
        <f t="shared" si="31"/>
        <v>0.42778311813398617</v>
      </c>
    </row>
    <row r="1012" spans="2:18" x14ac:dyDescent="0.3">
      <c r="B1012" s="41">
        <v>38</v>
      </c>
      <c r="C1012" s="42">
        <v>773.53418803418799</v>
      </c>
      <c r="D1012" s="42">
        <v>7</v>
      </c>
      <c r="E1012" s="42">
        <v>1382</v>
      </c>
      <c r="F1012" s="42">
        <v>4</v>
      </c>
      <c r="G1012" s="42">
        <v>2</v>
      </c>
      <c r="H1012" s="42">
        <v>4</v>
      </c>
      <c r="I1012" s="42">
        <v>3</v>
      </c>
      <c r="J1012" s="42">
        <v>3</v>
      </c>
      <c r="K1012" s="42">
        <v>0</v>
      </c>
      <c r="L1012" s="42">
        <v>11</v>
      </c>
      <c r="M1012" s="42">
        <v>4</v>
      </c>
      <c r="N1012" s="43">
        <v>3</v>
      </c>
      <c r="O1012">
        <v>0</v>
      </c>
      <c r="P1012">
        <v>1</v>
      </c>
      <c r="Q1012">
        <f t="shared" si="30"/>
        <v>-3.7512701902436887</v>
      </c>
      <c r="R1012" s="37">
        <f t="shared" si="31"/>
        <v>2.2948872158871151E-2</v>
      </c>
    </row>
    <row r="1013" spans="2:18" x14ac:dyDescent="0.3">
      <c r="B1013" s="38">
        <v>34</v>
      </c>
      <c r="C1013" s="39">
        <v>843.5826086956522</v>
      </c>
      <c r="D1013" s="39">
        <v>2</v>
      </c>
      <c r="E1013" s="39">
        <v>1383</v>
      </c>
      <c r="F1013" s="39">
        <v>3</v>
      </c>
      <c r="G1013" s="39">
        <v>1</v>
      </c>
      <c r="H1013" s="39">
        <v>7</v>
      </c>
      <c r="I1013" s="39">
        <v>4</v>
      </c>
      <c r="J1013" s="39">
        <v>1</v>
      </c>
      <c r="K1013" s="39">
        <v>0</v>
      </c>
      <c r="L1013" s="39">
        <v>11</v>
      </c>
      <c r="M1013" s="39">
        <v>4</v>
      </c>
      <c r="N1013" s="40">
        <v>4</v>
      </c>
      <c r="O1013">
        <v>0</v>
      </c>
      <c r="P1013">
        <v>1</v>
      </c>
      <c r="Q1013">
        <f t="shared" si="30"/>
        <v>-2.5891824868949604</v>
      </c>
      <c r="R1013" s="37">
        <f t="shared" si="31"/>
        <v>6.9837870299267191E-2</v>
      </c>
    </row>
    <row r="1014" spans="2:18" x14ac:dyDescent="0.3">
      <c r="B1014" s="41">
        <v>28</v>
      </c>
      <c r="C1014" s="42">
        <v>736</v>
      </c>
      <c r="D1014" s="42">
        <v>26</v>
      </c>
      <c r="E1014" s="42">
        <v>1387</v>
      </c>
      <c r="F1014" s="42">
        <v>3</v>
      </c>
      <c r="G1014" s="42">
        <v>2</v>
      </c>
      <c r="H1014" s="42">
        <v>8</v>
      </c>
      <c r="I1014" s="42">
        <v>1</v>
      </c>
      <c r="J1014" s="42">
        <v>2</v>
      </c>
      <c r="K1014" s="42">
        <v>0</v>
      </c>
      <c r="L1014" s="42">
        <v>11</v>
      </c>
      <c r="M1014" s="42">
        <v>3</v>
      </c>
      <c r="N1014" s="43">
        <v>3</v>
      </c>
      <c r="O1014">
        <v>0</v>
      </c>
      <c r="P1014">
        <v>1</v>
      </c>
      <c r="Q1014">
        <f t="shared" si="30"/>
        <v>-0.28362995418634496</v>
      </c>
      <c r="R1014" s="37">
        <f t="shared" si="31"/>
        <v>0.42956407001394864</v>
      </c>
    </row>
    <row r="1015" spans="2:18" x14ac:dyDescent="0.3">
      <c r="B1015" s="38">
        <v>31</v>
      </c>
      <c r="C1015" s="39">
        <v>330</v>
      </c>
      <c r="D1015" s="39">
        <v>22</v>
      </c>
      <c r="E1015" s="39">
        <v>1389</v>
      </c>
      <c r="F1015" s="39">
        <v>4</v>
      </c>
      <c r="G1015" s="39">
        <v>2</v>
      </c>
      <c r="H1015" s="39">
        <v>3</v>
      </c>
      <c r="I1015" s="39">
        <v>3</v>
      </c>
      <c r="J1015" s="39">
        <v>2</v>
      </c>
      <c r="K1015" s="39">
        <v>1</v>
      </c>
      <c r="L1015" s="39">
        <v>15</v>
      </c>
      <c r="M1015" s="39">
        <v>4</v>
      </c>
      <c r="N1015" s="40">
        <v>2</v>
      </c>
      <c r="O1015">
        <v>1</v>
      </c>
      <c r="P1015">
        <v>1</v>
      </c>
      <c r="Q1015">
        <f t="shared" si="30"/>
        <v>-0.41069950090474316</v>
      </c>
      <c r="R1015" s="37">
        <f t="shared" si="31"/>
        <v>0.39874440582295295</v>
      </c>
    </row>
    <row r="1016" spans="2:18" x14ac:dyDescent="0.3">
      <c r="B1016" s="41">
        <v>39</v>
      </c>
      <c r="C1016" s="42">
        <v>1498</v>
      </c>
      <c r="D1016" s="42">
        <v>21</v>
      </c>
      <c r="E1016" s="42">
        <v>1390</v>
      </c>
      <c r="F1016" s="42">
        <v>1</v>
      </c>
      <c r="G1016" s="42">
        <v>2</v>
      </c>
      <c r="H1016" s="42">
        <v>8</v>
      </c>
      <c r="I1016" s="42">
        <v>4</v>
      </c>
      <c r="J1016" s="42">
        <v>2</v>
      </c>
      <c r="K1016" s="42">
        <v>1</v>
      </c>
      <c r="L1016" s="42">
        <v>12</v>
      </c>
      <c r="M1016" s="42">
        <v>4</v>
      </c>
      <c r="N1016" s="43">
        <v>4</v>
      </c>
      <c r="O1016">
        <v>0</v>
      </c>
      <c r="P1016">
        <v>1</v>
      </c>
      <c r="Q1016">
        <f t="shared" si="30"/>
        <v>-0.16325286896654312</v>
      </c>
      <c r="R1016" s="37">
        <f t="shared" si="31"/>
        <v>0.4592771862793793</v>
      </c>
    </row>
    <row r="1017" spans="2:18" x14ac:dyDescent="0.3">
      <c r="B1017" s="38">
        <v>51</v>
      </c>
      <c r="C1017" s="39">
        <v>541</v>
      </c>
      <c r="D1017" s="39">
        <v>2</v>
      </c>
      <c r="E1017" s="39">
        <v>1391</v>
      </c>
      <c r="F1017" s="39">
        <v>2</v>
      </c>
      <c r="G1017" s="39">
        <v>2</v>
      </c>
      <c r="H1017" s="39">
        <v>8</v>
      </c>
      <c r="I1017" s="39">
        <v>2</v>
      </c>
      <c r="J1017" s="39">
        <v>2</v>
      </c>
      <c r="K1017" s="39">
        <v>0</v>
      </c>
      <c r="L1017" s="39">
        <v>11</v>
      </c>
      <c r="M1017" s="39">
        <v>2</v>
      </c>
      <c r="N1017" s="40">
        <v>3</v>
      </c>
      <c r="O1017">
        <v>0</v>
      </c>
      <c r="P1017">
        <v>1</v>
      </c>
      <c r="Q1017">
        <f t="shared" si="30"/>
        <v>-2.0382187371777563</v>
      </c>
      <c r="R1017" s="37">
        <f t="shared" si="31"/>
        <v>0.11524823599251514</v>
      </c>
    </row>
    <row r="1018" spans="2:18" x14ac:dyDescent="0.3">
      <c r="B1018" s="41">
        <v>41</v>
      </c>
      <c r="C1018" s="42">
        <v>1200</v>
      </c>
      <c r="D1018" s="42">
        <v>22</v>
      </c>
      <c r="E1018" s="42">
        <v>1392</v>
      </c>
      <c r="F1018" s="42">
        <v>4</v>
      </c>
      <c r="G1018" s="42">
        <v>1</v>
      </c>
      <c r="H1018" s="42">
        <v>4</v>
      </c>
      <c r="I1018" s="42">
        <v>4</v>
      </c>
      <c r="J1018" s="42">
        <v>3</v>
      </c>
      <c r="K1018" s="42">
        <v>1</v>
      </c>
      <c r="L1018" s="42">
        <v>14</v>
      </c>
      <c r="M1018" s="42">
        <v>1</v>
      </c>
      <c r="N1018" s="43">
        <v>2</v>
      </c>
      <c r="O1018">
        <v>0</v>
      </c>
      <c r="P1018">
        <v>1</v>
      </c>
      <c r="Q1018">
        <f t="shared" si="30"/>
        <v>-1.6668022247504859</v>
      </c>
      <c r="R1018" s="37">
        <f t="shared" si="31"/>
        <v>0.15885099113082432</v>
      </c>
    </row>
    <row r="1019" spans="2:18" x14ac:dyDescent="0.3">
      <c r="B1019" s="38">
        <v>37</v>
      </c>
      <c r="C1019" s="39">
        <v>1439</v>
      </c>
      <c r="D1019" s="39">
        <v>4</v>
      </c>
      <c r="E1019" s="39">
        <v>1394</v>
      </c>
      <c r="F1019" s="39">
        <v>3</v>
      </c>
      <c r="G1019" s="39">
        <v>2</v>
      </c>
      <c r="H1019" s="39">
        <v>4</v>
      </c>
      <c r="I1019" s="39">
        <v>3</v>
      </c>
      <c r="J1019" s="39">
        <v>2</v>
      </c>
      <c r="K1019" s="39">
        <v>1</v>
      </c>
      <c r="L1019" s="39">
        <v>15</v>
      </c>
      <c r="M1019" s="39">
        <v>4</v>
      </c>
      <c r="N1019" s="40">
        <v>3</v>
      </c>
      <c r="O1019">
        <v>0</v>
      </c>
      <c r="P1019">
        <v>1</v>
      </c>
      <c r="Q1019">
        <f t="shared" si="30"/>
        <v>-1.0912436361884743</v>
      </c>
      <c r="R1019" s="37">
        <f t="shared" si="31"/>
        <v>0.25138416593636775</v>
      </c>
    </row>
    <row r="1020" spans="2:18" x14ac:dyDescent="0.3">
      <c r="B1020" s="41">
        <v>33</v>
      </c>
      <c r="C1020" s="42">
        <v>1111</v>
      </c>
      <c r="D1020" s="42">
        <v>5</v>
      </c>
      <c r="E1020" s="42">
        <v>1395</v>
      </c>
      <c r="F1020" s="42">
        <v>2</v>
      </c>
      <c r="G1020" s="42">
        <v>2</v>
      </c>
      <c r="H1020" s="42">
        <v>8</v>
      </c>
      <c r="I1020" s="42">
        <v>4</v>
      </c>
      <c r="J1020" s="42">
        <v>2</v>
      </c>
      <c r="K1020" s="42">
        <v>0</v>
      </c>
      <c r="L1020" s="42">
        <v>13</v>
      </c>
      <c r="M1020" s="42">
        <v>1</v>
      </c>
      <c r="N1020" s="43">
        <v>4</v>
      </c>
      <c r="O1020">
        <v>0</v>
      </c>
      <c r="P1020">
        <v>1</v>
      </c>
      <c r="Q1020">
        <f t="shared" si="30"/>
        <v>-1.8350144113031814</v>
      </c>
      <c r="R1020" s="37">
        <f t="shared" si="31"/>
        <v>0.13764199701875493</v>
      </c>
    </row>
    <row r="1021" spans="2:18" x14ac:dyDescent="0.3">
      <c r="B1021" s="38">
        <v>32</v>
      </c>
      <c r="C1021" s="39">
        <v>499</v>
      </c>
      <c r="D1021" s="39">
        <v>2</v>
      </c>
      <c r="E1021" s="39">
        <v>1396</v>
      </c>
      <c r="F1021" s="39">
        <v>3</v>
      </c>
      <c r="G1021" s="39">
        <v>2</v>
      </c>
      <c r="H1021" s="39">
        <v>8</v>
      </c>
      <c r="I1021" s="39">
        <v>2</v>
      </c>
      <c r="J1021" s="39">
        <v>2</v>
      </c>
      <c r="K1021" s="39">
        <v>1</v>
      </c>
      <c r="L1021" s="39">
        <v>13</v>
      </c>
      <c r="M1021" s="39">
        <v>1</v>
      </c>
      <c r="N1021" s="40">
        <v>2</v>
      </c>
      <c r="O1021">
        <v>0</v>
      </c>
      <c r="P1021">
        <v>1</v>
      </c>
      <c r="Q1021">
        <f t="shared" si="30"/>
        <v>0.74613608105326534</v>
      </c>
      <c r="R1021" s="37">
        <f t="shared" si="31"/>
        <v>0.67833618833161979</v>
      </c>
    </row>
    <row r="1022" spans="2:18" x14ac:dyDescent="0.3">
      <c r="B1022" s="41">
        <v>39</v>
      </c>
      <c r="C1022" s="42">
        <v>1485</v>
      </c>
      <c r="D1022" s="42">
        <v>25</v>
      </c>
      <c r="E1022" s="42">
        <v>1397</v>
      </c>
      <c r="F1022" s="42">
        <v>3</v>
      </c>
      <c r="G1022" s="42">
        <v>2</v>
      </c>
      <c r="H1022" s="42">
        <v>7</v>
      </c>
      <c r="I1022" s="42">
        <v>3</v>
      </c>
      <c r="J1022" s="42">
        <v>2</v>
      </c>
      <c r="K1022" s="42">
        <v>0</v>
      </c>
      <c r="L1022" s="42">
        <v>21</v>
      </c>
      <c r="M1022" s="42">
        <v>2</v>
      </c>
      <c r="N1022" s="43">
        <v>3</v>
      </c>
      <c r="O1022">
        <v>0</v>
      </c>
      <c r="P1022">
        <v>1</v>
      </c>
      <c r="Q1022">
        <f t="shared" si="30"/>
        <v>-1.5414451855831222</v>
      </c>
      <c r="R1022" s="37">
        <f t="shared" si="31"/>
        <v>0.17632528552442206</v>
      </c>
    </row>
    <row r="1023" spans="2:18" x14ac:dyDescent="0.3">
      <c r="B1023" s="38">
        <v>25</v>
      </c>
      <c r="C1023" s="39">
        <v>1372</v>
      </c>
      <c r="D1023" s="39">
        <v>18</v>
      </c>
      <c r="E1023" s="39">
        <v>1399</v>
      </c>
      <c r="F1023" s="39">
        <v>1</v>
      </c>
      <c r="G1023" s="39">
        <v>2</v>
      </c>
      <c r="H1023" s="39">
        <v>8</v>
      </c>
      <c r="I1023" s="39">
        <v>3</v>
      </c>
      <c r="J1023" s="39">
        <v>2</v>
      </c>
      <c r="K1023" s="39">
        <v>0</v>
      </c>
      <c r="L1023" s="39">
        <v>14.945945945945946</v>
      </c>
      <c r="M1023" s="39">
        <v>2</v>
      </c>
      <c r="N1023" s="40">
        <v>2</v>
      </c>
      <c r="O1023">
        <v>0</v>
      </c>
      <c r="P1023">
        <v>1</v>
      </c>
      <c r="Q1023">
        <f t="shared" si="30"/>
        <v>9.0133713667000848E-2</v>
      </c>
      <c r="R1023" s="37">
        <f t="shared" si="31"/>
        <v>0.52251818550693696</v>
      </c>
    </row>
    <row r="1024" spans="2:18" x14ac:dyDescent="0.3">
      <c r="B1024" s="41">
        <v>52</v>
      </c>
      <c r="C1024" s="42">
        <v>322</v>
      </c>
      <c r="D1024" s="42">
        <v>28</v>
      </c>
      <c r="E1024" s="42">
        <v>1401</v>
      </c>
      <c r="F1024" s="42">
        <v>4</v>
      </c>
      <c r="G1024" s="42">
        <v>1</v>
      </c>
      <c r="H1024" s="42">
        <v>3</v>
      </c>
      <c r="I1024" s="42">
        <v>3</v>
      </c>
      <c r="J1024" s="42">
        <v>2</v>
      </c>
      <c r="K1024" s="42">
        <v>1</v>
      </c>
      <c r="L1024" s="42">
        <v>15.345132743362832</v>
      </c>
      <c r="M1024" s="42">
        <v>2</v>
      </c>
      <c r="N1024" s="43">
        <v>2</v>
      </c>
      <c r="O1024">
        <v>0</v>
      </c>
      <c r="P1024">
        <v>1</v>
      </c>
      <c r="Q1024">
        <f t="shared" si="30"/>
        <v>-1.3208002328415023</v>
      </c>
      <c r="R1024" s="37">
        <f t="shared" si="31"/>
        <v>0.21068518639627068</v>
      </c>
    </row>
    <row r="1025" spans="2:18" x14ac:dyDescent="0.3">
      <c r="B1025" s="38">
        <v>43</v>
      </c>
      <c r="C1025" s="39">
        <v>930</v>
      </c>
      <c r="D1025" s="39">
        <v>6</v>
      </c>
      <c r="E1025" s="39">
        <v>1402</v>
      </c>
      <c r="F1025" s="39">
        <v>1</v>
      </c>
      <c r="G1025" s="39">
        <v>1</v>
      </c>
      <c r="H1025" s="39">
        <v>4</v>
      </c>
      <c r="I1025" s="39">
        <v>3</v>
      </c>
      <c r="J1025" s="39">
        <v>1</v>
      </c>
      <c r="K1025" s="39">
        <v>1</v>
      </c>
      <c r="L1025" s="39">
        <v>15.375527426160337</v>
      </c>
      <c r="M1025" s="39">
        <v>1</v>
      </c>
      <c r="N1025" s="40">
        <v>1</v>
      </c>
      <c r="O1025">
        <v>0</v>
      </c>
      <c r="P1025">
        <v>1</v>
      </c>
      <c r="Q1025">
        <f t="shared" si="30"/>
        <v>0.79837743454282339</v>
      </c>
      <c r="R1025" s="37">
        <f t="shared" si="31"/>
        <v>0.68962729169949133</v>
      </c>
    </row>
    <row r="1026" spans="2:18" x14ac:dyDescent="0.3">
      <c r="B1026" s="41">
        <v>27</v>
      </c>
      <c r="C1026" s="42">
        <v>205</v>
      </c>
      <c r="D1026" s="42">
        <v>10</v>
      </c>
      <c r="E1026" s="42">
        <v>1403</v>
      </c>
      <c r="F1026" s="42">
        <v>4</v>
      </c>
      <c r="G1026" s="42">
        <v>1</v>
      </c>
      <c r="H1026" s="42">
        <v>8</v>
      </c>
      <c r="I1026" s="42">
        <v>4</v>
      </c>
      <c r="J1026" s="42">
        <v>2</v>
      </c>
      <c r="K1026" s="42">
        <v>1</v>
      </c>
      <c r="L1026" s="42">
        <v>14.945945945945946</v>
      </c>
      <c r="M1026" s="42">
        <v>4</v>
      </c>
      <c r="N1026" s="43">
        <v>3</v>
      </c>
      <c r="O1026">
        <v>0</v>
      </c>
      <c r="P1026">
        <v>1</v>
      </c>
      <c r="Q1026">
        <f t="shared" si="30"/>
        <v>-0.92468421530174849</v>
      </c>
      <c r="R1026" s="37">
        <f t="shared" si="31"/>
        <v>0.28400441533018272</v>
      </c>
    </row>
    <row r="1027" spans="2:18" x14ac:dyDescent="0.3">
      <c r="B1027" s="38">
        <v>27</v>
      </c>
      <c r="C1027" s="39">
        <v>135</v>
      </c>
      <c r="D1027" s="39">
        <v>17</v>
      </c>
      <c r="E1027" s="39">
        <v>1405</v>
      </c>
      <c r="F1027" s="39">
        <v>4</v>
      </c>
      <c r="G1027" s="39">
        <v>1</v>
      </c>
      <c r="H1027" s="39">
        <v>4</v>
      </c>
      <c r="I1027" s="39">
        <v>3</v>
      </c>
      <c r="J1027" s="39">
        <v>1</v>
      </c>
      <c r="K1027" s="39">
        <v>1</v>
      </c>
      <c r="L1027" s="39">
        <v>15.375527426160337</v>
      </c>
      <c r="M1027" s="39">
        <v>4</v>
      </c>
      <c r="N1027" s="40">
        <v>3</v>
      </c>
      <c r="O1027">
        <v>1</v>
      </c>
      <c r="P1027">
        <v>1</v>
      </c>
      <c r="Q1027">
        <f t="shared" si="30"/>
        <v>-0.16855208790344323</v>
      </c>
      <c r="R1027" s="37">
        <f t="shared" si="31"/>
        <v>0.4579614565042377</v>
      </c>
    </row>
    <row r="1028" spans="2:18" x14ac:dyDescent="0.3">
      <c r="B1028" s="41">
        <v>26</v>
      </c>
      <c r="C1028" s="42">
        <v>683</v>
      </c>
      <c r="D1028" s="42">
        <v>2</v>
      </c>
      <c r="E1028" s="42">
        <v>1407</v>
      </c>
      <c r="F1028" s="42">
        <v>1</v>
      </c>
      <c r="G1028" s="42">
        <v>2</v>
      </c>
      <c r="H1028" s="42">
        <v>4</v>
      </c>
      <c r="I1028" s="42">
        <v>4</v>
      </c>
      <c r="J1028" s="42">
        <v>1</v>
      </c>
      <c r="K1028" s="42">
        <v>0</v>
      </c>
      <c r="L1028" s="42">
        <v>15.375527426160337</v>
      </c>
      <c r="M1028" s="42">
        <v>4</v>
      </c>
      <c r="N1028" s="43">
        <v>3</v>
      </c>
      <c r="O1028">
        <v>0</v>
      </c>
      <c r="P1028">
        <v>1</v>
      </c>
      <c r="Q1028">
        <f t="shared" si="30"/>
        <v>-1.2223678267619884</v>
      </c>
      <c r="R1028" s="37">
        <f t="shared" si="31"/>
        <v>0.22752002550063816</v>
      </c>
    </row>
    <row r="1029" spans="2:18" x14ac:dyDescent="0.3">
      <c r="B1029" s="38">
        <v>42</v>
      </c>
      <c r="C1029" s="39">
        <v>1147</v>
      </c>
      <c r="D1029" s="39">
        <v>10</v>
      </c>
      <c r="E1029" s="39">
        <v>1408</v>
      </c>
      <c r="F1029" s="39">
        <v>3</v>
      </c>
      <c r="G1029" s="39">
        <v>1</v>
      </c>
      <c r="H1029" s="39">
        <v>6</v>
      </c>
      <c r="I1029" s="39">
        <v>1</v>
      </c>
      <c r="J1029" s="39">
        <v>2</v>
      </c>
      <c r="K1029" s="39">
        <v>0</v>
      </c>
      <c r="L1029" s="39">
        <v>15.049382716049383</v>
      </c>
      <c r="M1029" s="39">
        <v>3</v>
      </c>
      <c r="N1029" s="40">
        <v>3</v>
      </c>
      <c r="O1029">
        <v>0</v>
      </c>
      <c r="P1029">
        <v>1</v>
      </c>
      <c r="Q1029">
        <f t="shared" si="30"/>
        <v>-2.0600321273724576</v>
      </c>
      <c r="R1029" s="37">
        <f t="shared" si="31"/>
        <v>0.11304260881388659</v>
      </c>
    </row>
    <row r="1030" spans="2:18" x14ac:dyDescent="0.3">
      <c r="B1030" s="41">
        <v>52</v>
      </c>
      <c r="C1030" s="42">
        <v>258</v>
      </c>
      <c r="D1030" s="42">
        <v>8</v>
      </c>
      <c r="E1030" s="42">
        <v>1409</v>
      </c>
      <c r="F1030" s="42">
        <v>3</v>
      </c>
      <c r="G1030" s="42">
        <v>1</v>
      </c>
      <c r="H1030" s="42">
        <v>5</v>
      </c>
      <c r="I1030" s="42">
        <v>1</v>
      </c>
      <c r="J1030" s="42">
        <v>2</v>
      </c>
      <c r="K1030" s="42">
        <v>0</v>
      </c>
      <c r="L1030" s="42">
        <v>13</v>
      </c>
      <c r="M1030" s="42">
        <v>3</v>
      </c>
      <c r="N1030" s="43">
        <v>1</v>
      </c>
      <c r="O1030">
        <v>0</v>
      </c>
      <c r="P1030">
        <v>1</v>
      </c>
      <c r="Q1030">
        <f t="shared" si="30"/>
        <v>-2.170314219317905</v>
      </c>
      <c r="R1030" s="37">
        <f t="shared" si="31"/>
        <v>0.10244813657776018</v>
      </c>
    </row>
    <row r="1031" spans="2:18" x14ac:dyDescent="0.3">
      <c r="B1031" s="38">
        <v>37</v>
      </c>
      <c r="C1031" s="39">
        <v>1462</v>
      </c>
      <c r="D1031" s="39">
        <v>11</v>
      </c>
      <c r="E1031" s="39">
        <v>1411</v>
      </c>
      <c r="F1031" s="39">
        <v>1</v>
      </c>
      <c r="G1031" s="39">
        <v>1</v>
      </c>
      <c r="H1031" s="39">
        <v>5</v>
      </c>
      <c r="I1031" s="39">
        <v>3</v>
      </c>
      <c r="J1031" s="39">
        <v>1</v>
      </c>
      <c r="K1031" s="39">
        <v>0</v>
      </c>
      <c r="L1031" s="39">
        <v>18</v>
      </c>
      <c r="M1031" s="39">
        <v>1</v>
      </c>
      <c r="N1031" s="40">
        <v>3</v>
      </c>
      <c r="O1031">
        <v>0</v>
      </c>
      <c r="P1031">
        <v>1</v>
      </c>
      <c r="Q1031">
        <f t="shared" si="30"/>
        <v>-0.88104193856816826</v>
      </c>
      <c r="R1031" s="37">
        <f t="shared" si="31"/>
        <v>0.29296191017425161</v>
      </c>
    </row>
    <row r="1032" spans="2:18" x14ac:dyDescent="0.3">
      <c r="B1032" s="41">
        <v>35</v>
      </c>
      <c r="C1032" s="42">
        <v>200</v>
      </c>
      <c r="D1032" s="42">
        <v>18</v>
      </c>
      <c r="E1032" s="42">
        <v>1412</v>
      </c>
      <c r="F1032" s="42">
        <v>3</v>
      </c>
      <c r="G1032" s="42">
        <v>2</v>
      </c>
      <c r="H1032" s="42">
        <v>3</v>
      </c>
      <c r="I1032" s="42">
        <v>4</v>
      </c>
      <c r="J1032" s="42">
        <v>1</v>
      </c>
      <c r="K1032" s="42">
        <v>0</v>
      </c>
      <c r="L1032" s="42">
        <v>11</v>
      </c>
      <c r="M1032" s="42">
        <v>3</v>
      </c>
      <c r="N1032" s="43">
        <v>3</v>
      </c>
      <c r="O1032">
        <v>0</v>
      </c>
      <c r="P1032">
        <v>1</v>
      </c>
      <c r="Q1032">
        <f t="shared" si="30"/>
        <v>-1.8596880632093851</v>
      </c>
      <c r="R1032" s="37">
        <f t="shared" si="31"/>
        <v>0.13473941486730401</v>
      </c>
    </row>
    <row r="1033" spans="2:18" x14ac:dyDescent="0.3">
      <c r="B1033" s="38">
        <v>25</v>
      </c>
      <c r="C1033" s="39">
        <v>949</v>
      </c>
      <c r="D1033" s="39">
        <v>1</v>
      </c>
      <c r="E1033" s="39">
        <v>1415</v>
      </c>
      <c r="F1033" s="39">
        <v>1</v>
      </c>
      <c r="G1033" s="39">
        <v>2</v>
      </c>
      <c r="H1033" s="39">
        <v>5</v>
      </c>
      <c r="I1033" s="39">
        <v>4</v>
      </c>
      <c r="J1033" s="39">
        <v>2</v>
      </c>
      <c r="K1033" s="39">
        <v>0</v>
      </c>
      <c r="L1033" s="39">
        <v>11</v>
      </c>
      <c r="M1033" s="39">
        <v>2</v>
      </c>
      <c r="N1033" s="40">
        <v>2</v>
      </c>
      <c r="O1033">
        <v>0</v>
      </c>
      <c r="P1033">
        <v>1</v>
      </c>
      <c r="Q1033">
        <f t="shared" si="30"/>
        <v>-1.1284837674159758</v>
      </c>
      <c r="R1033" s="37">
        <f t="shared" si="31"/>
        <v>0.24444102478965213</v>
      </c>
    </row>
    <row r="1034" spans="2:18" x14ac:dyDescent="0.3">
      <c r="B1034" s="41">
        <v>26</v>
      </c>
      <c r="C1034" s="42">
        <v>652</v>
      </c>
      <c r="D1034" s="42">
        <v>7</v>
      </c>
      <c r="E1034" s="42">
        <v>1417</v>
      </c>
      <c r="F1034" s="42">
        <v>3</v>
      </c>
      <c r="G1034" s="42">
        <v>2</v>
      </c>
      <c r="H1034" s="42">
        <v>5</v>
      </c>
      <c r="I1034" s="42">
        <v>1</v>
      </c>
      <c r="J1034" s="42">
        <v>1</v>
      </c>
      <c r="K1034" s="42">
        <v>0</v>
      </c>
      <c r="L1034" s="42">
        <v>12</v>
      </c>
      <c r="M1034" s="42">
        <v>4</v>
      </c>
      <c r="N1034" s="43">
        <v>3</v>
      </c>
      <c r="O1034">
        <v>0</v>
      </c>
      <c r="P1034">
        <v>1</v>
      </c>
      <c r="Q1034">
        <f t="shared" si="30"/>
        <v>-0.59266064140957608</v>
      </c>
      <c r="R1034" s="37">
        <f t="shared" si="31"/>
        <v>0.35602461275186731</v>
      </c>
    </row>
    <row r="1035" spans="2:18" x14ac:dyDescent="0.3">
      <c r="B1035" s="38">
        <v>29</v>
      </c>
      <c r="C1035" s="39">
        <v>332</v>
      </c>
      <c r="D1035" s="39">
        <v>17</v>
      </c>
      <c r="E1035" s="39">
        <v>1419</v>
      </c>
      <c r="F1035" s="39">
        <v>2</v>
      </c>
      <c r="G1035" s="39">
        <v>2</v>
      </c>
      <c r="H1035" s="39">
        <v>2</v>
      </c>
      <c r="I1035" s="39">
        <v>1</v>
      </c>
      <c r="J1035" s="39">
        <v>1</v>
      </c>
      <c r="K1035" s="39">
        <v>0</v>
      </c>
      <c r="L1035" s="39">
        <v>13</v>
      </c>
      <c r="M1035" s="39">
        <v>1</v>
      </c>
      <c r="N1035" s="40">
        <v>2</v>
      </c>
      <c r="O1035">
        <v>0</v>
      </c>
      <c r="P1035">
        <v>1</v>
      </c>
      <c r="Q1035">
        <f t="shared" si="30"/>
        <v>0.32991237264525619</v>
      </c>
      <c r="R1035" s="37">
        <f t="shared" si="31"/>
        <v>0.58173805560384984</v>
      </c>
    </row>
    <row r="1036" spans="2:18" x14ac:dyDescent="0.3">
      <c r="B1036" s="41">
        <v>49</v>
      </c>
      <c r="C1036" s="42">
        <v>1475</v>
      </c>
      <c r="D1036" s="42">
        <v>28</v>
      </c>
      <c r="E1036" s="42">
        <v>1420</v>
      </c>
      <c r="F1036" s="42">
        <v>1</v>
      </c>
      <c r="G1036" s="42">
        <v>2</v>
      </c>
      <c r="H1036" s="42">
        <v>5</v>
      </c>
      <c r="I1036" s="42">
        <v>1</v>
      </c>
      <c r="J1036" s="42">
        <v>1</v>
      </c>
      <c r="K1036" s="42">
        <v>0</v>
      </c>
      <c r="L1036" s="42">
        <v>20</v>
      </c>
      <c r="M1036" s="42">
        <v>1</v>
      </c>
      <c r="N1036" s="43">
        <v>3</v>
      </c>
      <c r="O1036">
        <v>1</v>
      </c>
      <c r="P1036">
        <v>1</v>
      </c>
      <c r="Q1036">
        <f t="shared" si="30"/>
        <v>2.1377816358002288E-2</v>
      </c>
      <c r="R1036" s="37">
        <f t="shared" si="31"/>
        <v>0.50534425055926213</v>
      </c>
    </row>
    <row r="1037" spans="2:18" x14ac:dyDescent="0.3">
      <c r="B1037" s="38">
        <v>29</v>
      </c>
      <c r="C1037" s="39">
        <v>337</v>
      </c>
      <c r="D1037" s="39">
        <v>14</v>
      </c>
      <c r="E1037" s="39">
        <v>1421</v>
      </c>
      <c r="F1037" s="39">
        <v>3</v>
      </c>
      <c r="G1037" s="39">
        <v>1</v>
      </c>
      <c r="H1037" s="39">
        <v>7</v>
      </c>
      <c r="I1037" s="39">
        <v>4</v>
      </c>
      <c r="J1037" s="39">
        <v>1</v>
      </c>
      <c r="K1037" s="39">
        <v>1</v>
      </c>
      <c r="L1037" s="39">
        <v>12</v>
      </c>
      <c r="M1037" s="39">
        <v>1</v>
      </c>
      <c r="N1037" s="40">
        <v>3</v>
      </c>
      <c r="O1037">
        <v>1</v>
      </c>
      <c r="P1037">
        <v>1</v>
      </c>
      <c r="Q1037">
        <f t="shared" si="30"/>
        <v>0.49998840267796574</v>
      </c>
      <c r="R1037" s="37">
        <f t="shared" si="31"/>
        <v>0.62245660578425432</v>
      </c>
    </row>
    <row r="1038" spans="2:18" x14ac:dyDescent="0.3">
      <c r="B1038" s="41">
        <v>54</v>
      </c>
      <c r="C1038" s="42">
        <v>971</v>
      </c>
      <c r="D1038" s="42">
        <v>1</v>
      </c>
      <c r="E1038" s="42">
        <v>1422</v>
      </c>
      <c r="F1038" s="42">
        <v>4</v>
      </c>
      <c r="G1038" s="42">
        <v>1</v>
      </c>
      <c r="H1038" s="42">
        <v>1</v>
      </c>
      <c r="I1038" s="42">
        <v>4</v>
      </c>
      <c r="J1038" s="42">
        <v>1</v>
      </c>
      <c r="K1038" s="42">
        <v>0</v>
      </c>
      <c r="L1038" s="42">
        <v>19</v>
      </c>
      <c r="M1038" s="42">
        <v>4</v>
      </c>
      <c r="N1038" s="43">
        <v>2</v>
      </c>
      <c r="O1038">
        <v>0</v>
      </c>
      <c r="P1038">
        <v>1</v>
      </c>
      <c r="Q1038">
        <f t="shared" si="30"/>
        <v>-4.143259912268606</v>
      </c>
      <c r="R1038" s="37">
        <f t="shared" si="31"/>
        <v>1.5623074650378762E-2</v>
      </c>
    </row>
    <row r="1039" spans="2:18" x14ac:dyDescent="0.3">
      <c r="B1039" s="38">
        <v>58</v>
      </c>
      <c r="C1039" s="39">
        <v>1055</v>
      </c>
      <c r="D1039" s="39">
        <v>1</v>
      </c>
      <c r="E1039" s="39">
        <v>1423</v>
      </c>
      <c r="F1039" s="39">
        <v>4</v>
      </c>
      <c r="G1039" s="39">
        <v>1</v>
      </c>
      <c r="H1039" s="39">
        <v>1</v>
      </c>
      <c r="I1039" s="39">
        <v>1</v>
      </c>
      <c r="J1039" s="39">
        <v>2</v>
      </c>
      <c r="K1039" s="39">
        <v>1</v>
      </c>
      <c r="L1039" s="39">
        <v>21</v>
      </c>
      <c r="M1039" s="39">
        <v>3</v>
      </c>
      <c r="N1039" s="40">
        <v>3</v>
      </c>
      <c r="O1039">
        <v>0</v>
      </c>
      <c r="P1039">
        <v>1</v>
      </c>
      <c r="Q1039">
        <f t="shared" si="30"/>
        <v>-2.4456828662158334</v>
      </c>
      <c r="R1039" s="37">
        <f t="shared" si="31"/>
        <v>7.9754826577009011E-2</v>
      </c>
    </row>
    <row r="1040" spans="2:18" x14ac:dyDescent="0.3">
      <c r="B1040" s="41">
        <v>55</v>
      </c>
      <c r="C1040" s="42">
        <v>1136</v>
      </c>
      <c r="D1040" s="42">
        <v>1</v>
      </c>
      <c r="E1040" s="42">
        <v>1424</v>
      </c>
      <c r="F1040" s="42">
        <v>2</v>
      </c>
      <c r="G1040" s="42">
        <v>2</v>
      </c>
      <c r="H1040" s="42">
        <v>1</v>
      </c>
      <c r="I1040" s="42">
        <v>4</v>
      </c>
      <c r="J1040" s="42">
        <v>3</v>
      </c>
      <c r="K1040" s="42">
        <v>0</v>
      </c>
      <c r="L1040" s="42">
        <v>13</v>
      </c>
      <c r="M1040" s="42">
        <v>4</v>
      </c>
      <c r="N1040" s="43">
        <v>4</v>
      </c>
      <c r="O1040">
        <v>0</v>
      </c>
      <c r="P1040">
        <v>1</v>
      </c>
      <c r="Q1040">
        <f t="shared" si="30"/>
        <v>-5.1402547637358733</v>
      </c>
      <c r="R1040" s="37">
        <f t="shared" si="31"/>
        <v>5.822102195731137E-3</v>
      </c>
    </row>
    <row r="1041" spans="2:18" x14ac:dyDescent="0.3">
      <c r="B1041" s="38">
        <v>36</v>
      </c>
      <c r="C1041" s="39">
        <v>1174</v>
      </c>
      <c r="D1041" s="39">
        <v>3</v>
      </c>
      <c r="E1041" s="39">
        <v>1425</v>
      </c>
      <c r="F1041" s="39">
        <v>1</v>
      </c>
      <c r="G1041" s="39">
        <v>1</v>
      </c>
      <c r="H1041" s="39">
        <v>8</v>
      </c>
      <c r="I1041" s="39">
        <v>2</v>
      </c>
      <c r="J1041" s="39">
        <v>1</v>
      </c>
      <c r="K1041" s="39">
        <v>1</v>
      </c>
      <c r="L1041" s="39">
        <v>16</v>
      </c>
      <c r="M1041" s="39">
        <v>4</v>
      </c>
      <c r="N1041" s="40">
        <v>3</v>
      </c>
      <c r="O1041">
        <v>0</v>
      </c>
      <c r="P1041">
        <v>1</v>
      </c>
      <c r="Q1041">
        <f t="shared" si="30"/>
        <v>0.81179732593539189</v>
      </c>
      <c r="R1041" s="37">
        <f t="shared" si="31"/>
        <v>0.69249237126320062</v>
      </c>
    </row>
    <row r="1042" spans="2:18" x14ac:dyDescent="0.3">
      <c r="B1042" s="41">
        <v>31</v>
      </c>
      <c r="C1042" s="42">
        <v>667</v>
      </c>
      <c r="D1042" s="42">
        <v>1</v>
      </c>
      <c r="E1042" s="42">
        <v>1427</v>
      </c>
      <c r="F1042" s="42">
        <v>2</v>
      </c>
      <c r="G1042" s="42">
        <v>1</v>
      </c>
      <c r="H1042" s="42">
        <v>9</v>
      </c>
      <c r="I1042" s="42">
        <v>3</v>
      </c>
      <c r="J1042" s="42">
        <v>1</v>
      </c>
      <c r="K1042" s="42">
        <v>0</v>
      </c>
      <c r="L1042" s="42">
        <v>12</v>
      </c>
      <c r="M1042" s="42">
        <v>2</v>
      </c>
      <c r="N1042" s="43">
        <v>3</v>
      </c>
      <c r="O1042">
        <v>1</v>
      </c>
      <c r="P1042">
        <v>1</v>
      </c>
      <c r="Q1042">
        <f t="shared" si="30"/>
        <v>-0.89251272313799435</v>
      </c>
      <c r="R1042" s="37">
        <f t="shared" si="31"/>
        <v>0.29059156188686791</v>
      </c>
    </row>
    <row r="1043" spans="2:18" x14ac:dyDescent="0.3">
      <c r="B1043" s="38">
        <v>30</v>
      </c>
      <c r="C1043" s="39">
        <v>855</v>
      </c>
      <c r="D1043" s="39">
        <v>7</v>
      </c>
      <c r="E1043" s="39">
        <v>1428</v>
      </c>
      <c r="F1043" s="39">
        <v>4</v>
      </c>
      <c r="G1043" s="39">
        <v>1</v>
      </c>
      <c r="H1043" s="39">
        <v>8</v>
      </c>
      <c r="I1043" s="39">
        <v>1</v>
      </c>
      <c r="J1043" s="39">
        <v>3</v>
      </c>
      <c r="K1043" s="39">
        <v>0</v>
      </c>
      <c r="L1043" s="39">
        <v>14</v>
      </c>
      <c r="M1043" s="39">
        <v>2</v>
      </c>
      <c r="N1043" s="40">
        <v>3</v>
      </c>
      <c r="O1043">
        <v>0</v>
      </c>
      <c r="P1043">
        <v>1</v>
      </c>
      <c r="Q1043">
        <f t="shared" si="30"/>
        <v>-2.138234210359713</v>
      </c>
      <c r="R1043" s="37">
        <f t="shared" si="31"/>
        <v>0.10543582122866361</v>
      </c>
    </row>
    <row r="1044" spans="2:18" x14ac:dyDescent="0.3">
      <c r="B1044" s="41">
        <v>31</v>
      </c>
      <c r="C1044" s="42">
        <v>182</v>
      </c>
      <c r="D1044" s="42">
        <v>8</v>
      </c>
      <c r="E1044" s="42">
        <v>1430</v>
      </c>
      <c r="F1044" s="42">
        <v>1</v>
      </c>
      <c r="G1044" s="42">
        <v>1</v>
      </c>
      <c r="H1044" s="42">
        <v>1</v>
      </c>
      <c r="I1044" s="42">
        <v>2</v>
      </c>
      <c r="J1044" s="42">
        <v>1</v>
      </c>
      <c r="K1044" s="42">
        <v>0</v>
      </c>
      <c r="L1044" s="42">
        <v>11</v>
      </c>
      <c r="M1044" s="42">
        <v>3</v>
      </c>
      <c r="N1044" s="43">
        <v>4</v>
      </c>
      <c r="O1044">
        <v>0</v>
      </c>
      <c r="P1044">
        <v>1</v>
      </c>
      <c r="Q1044">
        <f t="shared" si="30"/>
        <v>-1.4240605228991714</v>
      </c>
      <c r="R1044" s="37">
        <f t="shared" si="31"/>
        <v>0.19402581083053055</v>
      </c>
    </row>
    <row r="1045" spans="2:18" x14ac:dyDescent="0.3">
      <c r="B1045" s="38">
        <v>34</v>
      </c>
      <c r="C1045" s="39">
        <v>560</v>
      </c>
      <c r="D1045" s="39">
        <v>1</v>
      </c>
      <c r="E1045" s="39">
        <v>1431</v>
      </c>
      <c r="F1045" s="39">
        <v>4</v>
      </c>
      <c r="G1045" s="39">
        <v>2</v>
      </c>
      <c r="H1045" s="39">
        <v>4</v>
      </c>
      <c r="I1045" s="39">
        <v>1</v>
      </c>
      <c r="J1045" s="39">
        <v>3</v>
      </c>
      <c r="K1045" s="39">
        <v>0</v>
      </c>
      <c r="L1045" s="39">
        <v>15.375527426160337</v>
      </c>
      <c r="M1045" s="39">
        <v>3</v>
      </c>
      <c r="N1045" s="40">
        <v>3</v>
      </c>
      <c r="O1045">
        <v>0</v>
      </c>
      <c r="P1045">
        <v>1</v>
      </c>
      <c r="Q1045">
        <f t="shared" si="30"/>
        <v>-2.8530103312901036</v>
      </c>
      <c r="R1045" s="37">
        <f t="shared" si="31"/>
        <v>5.4525917805221223E-2</v>
      </c>
    </row>
    <row r="1046" spans="2:18" x14ac:dyDescent="0.3">
      <c r="B1046" s="41">
        <v>31</v>
      </c>
      <c r="C1046" s="42">
        <v>202</v>
      </c>
      <c r="D1046" s="42">
        <v>8</v>
      </c>
      <c r="E1046" s="42">
        <v>1433</v>
      </c>
      <c r="F1046" s="42">
        <v>1</v>
      </c>
      <c r="G1046" s="42">
        <v>1</v>
      </c>
      <c r="H1046" s="42">
        <v>4</v>
      </c>
      <c r="I1046" s="42">
        <v>2</v>
      </c>
      <c r="J1046" s="42">
        <v>1</v>
      </c>
      <c r="K1046" s="42">
        <v>0</v>
      </c>
      <c r="L1046" s="42">
        <v>15.375527426160337</v>
      </c>
      <c r="M1046" s="42">
        <v>3</v>
      </c>
      <c r="N1046" s="43">
        <v>4</v>
      </c>
      <c r="O1046">
        <v>1</v>
      </c>
      <c r="P1046">
        <v>1</v>
      </c>
      <c r="Q1046">
        <f t="shared" si="30"/>
        <v>-1.0606825619800699</v>
      </c>
      <c r="R1046" s="37">
        <f t="shared" si="31"/>
        <v>0.25717903782491713</v>
      </c>
    </row>
    <row r="1047" spans="2:18" x14ac:dyDescent="0.3">
      <c r="B1047" s="38">
        <v>27</v>
      </c>
      <c r="C1047" s="39">
        <v>1377</v>
      </c>
      <c r="D1047" s="39">
        <v>11</v>
      </c>
      <c r="E1047" s="39">
        <v>1434</v>
      </c>
      <c r="F1047" s="39">
        <v>2</v>
      </c>
      <c r="G1047" s="39">
        <v>2</v>
      </c>
      <c r="H1047" s="39">
        <v>5</v>
      </c>
      <c r="I1047" s="39">
        <v>1</v>
      </c>
      <c r="J1047" s="39">
        <v>2</v>
      </c>
      <c r="K1047" s="39">
        <v>0</v>
      </c>
      <c r="L1047" s="39">
        <v>15.173076923076923</v>
      </c>
      <c r="M1047" s="39">
        <v>2</v>
      </c>
      <c r="N1047" s="40">
        <v>4</v>
      </c>
      <c r="O1047">
        <v>0</v>
      </c>
      <c r="P1047">
        <v>1</v>
      </c>
      <c r="Q1047">
        <f t="shared" si="30"/>
        <v>-0.82503756868338085</v>
      </c>
      <c r="R1047" s="37">
        <f t="shared" si="31"/>
        <v>0.30469537143921543</v>
      </c>
    </row>
    <row r="1048" spans="2:18" x14ac:dyDescent="0.3">
      <c r="B1048" s="41">
        <v>36</v>
      </c>
      <c r="C1048" s="42">
        <v>172</v>
      </c>
      <c r="D1048" s="42">
        <v>4</v>
      </c>
      <c r="E1048" s="42">
        <v>1435</v>
      </c>
      <c r="F1048" s="42">
        <v>1</v>
      </c>
      <c r="G1048" s="42">
        <v>2</v>
      </c>
      <c r="H1048" s="42">
        <v>5</v>
      </c>
      <c r="I1048" s="42">
        <v>4</v>
      </c>
      <c r="J1048" s="42">
        <v>1</v>
      </c>
      <c r="K1048" s="42">
        <v>0</v>
      </c>
      <c r="L1048" s="42">
        <v>15.173076923076923</v>
      </c>
      <c r="M1048" s="42">
        <v>3</v>
      </c>
      <c r="N1048" s="43">
        <v>2</v>
      </c>
      <c r="O1048">
        <v>0</v>
      </c>
      <c r="P1048">
        <v>1</v>
      </c>
      <c r="Q1048">
        <f t="shared" si="30"/>
        <v>-1.1002262073589324</v>
      </c>
      <c r="R1048" s="37">
        <f t="shared" si="31"/>
        <v>0.24969751235874355</v>
      </c>
    </row>
    <row r="1049" spans="2:18" x14ac:dyDescent="0.3">
      <c r="B1049" s="38">
        <v>36</v>
      </c>
      <c r="C1049" s="39">
        <v>329</v>
      </c>
      <c r="D1049" s="39">
        <v>16</v>
      </c>
      <c r="E1049" s="39">
        <v>1436</v>
      </c>
      <c r="F1049" s="39">
        <v>3</v>
      </c>
      <c r="G1049" s="39">
        <v>1</v>
      </c>
      <c r="H1049" s="39">
        <v>8</v>
      </c>
      <c r="I1049" s="39">
        <v>1</v>
      </c>
      <c r="J1049" s="39">
        <v>2</v>
      </c>
      <c r="K1049" s="39">
        <v>0</v>
      </c>
      <c r="L1049" s="39">
        <v>14.945945945945946</v>
      </c>
      <c r="M1049" s="39">
        <v>1</v>
      </c>
      <c r="N1049" s="40">
        <v>2</v>
      </c>
      <c r="O1049">
        <v>0</v>
      </c>
      <c r="P1049">
        <v>1</v>
      </c>
      <c r="Q1049">
        <f t="shared" si="30"/>
        <v>-0.69234831439994915</v>
      </c>
      <c r="R1049" s="37">
        <f t="shared" si="31"/>
        <v>0.33351088277693036</v>
      </c>
    </row>
    <row r="1050" spans="2:18" x14ac:dyDescent="0.3">
      <c r="B1050" s="41">
        <v>47</v>
      </c>
      <c r="C1050" s="42">
        <v>465</v>
      </c>
      <c r="D1050" s="42">
        <v>1</v>
      </c>
      <c r="E1050" s="42">
        <v>1438</v>
      </c>
      <c r="F1050" s="42">
        <v>1</v>
      </c>
      <c r="G1050" s="42">
        <v>2</v>
      </c>
      <c r="H1050" s="42">
        <v>4</v>
      </c>
      <c r="I1050" s="42">
        <v>4</v>
      </c>
      <c r="J1050" s="42">
        <v>2</v>
      </c>
      <c r="K1050" s="42">
        <v>0</v>
      </c>
      <c r="L1050" s="42">
        <v>15.375527426160337</v>
      </c>
      <c r="M1050" s="42">
        <v>3</v>
      </c>
      <c r="N1050" s="43">
        <v>2</v>
      </c>
      <c r="O1050">
        <v>0</v>
      </c>
      <c r="P1050">
        <v>1</v>
      </c>
      <c r="Q1050">
        <f t="shared" si="30"/>
        <v>-2.5690867524841852</v>
      </c>
      <c r="R1050" s="37">
        <f t="shared" si="31"/>
        <v>7.1154638491186431E-2</v>
      </c>
    </row>
    <row r="1051" spans="2:18" x14ac:dyDescent="0.3">
      <c r="B1051" s="38">
        <v>25</v>
      </c>
      <c r="C1051" s="39">
        <v>383</v>
      </c>
      <c r="D1051" s="39">
        <v>9</v>
      </c>
      <c r="E1051" s="39">
        <v>1439</v>
      </c>
      <c r="F1051" s="39">
        <v>1</v>
      </c>
      <c r="G1051" s="39">
        <v>2</v>
      </c>
      <c r="H1051" s="39">
        <v>9</v>
      </c>
      <c r="I1051" s="39">
        <v>1</v>
      </c>
      <c r="J1051" s="39">
        <v>2</v>
      </c>
      <c r="K1051" s="39">
        <v>0</v>
      </c>
      <c r="L1051" s="39">
        <v>12</v>
      </c>
      <c r="M1051" s="39">
        <v>1</v>
      </c>
      <c r="N1051" s="40">
        <v>3</v>
      </c>
      <c r="O1051">
        <v>1</v>
      </c>
      <c r="P1051">
        <v>1</v>
      </c>
      <c r="Q1051">
        <f t="shared" si="30"/>
        <v>0.51409992387533121</v>
      </c>
      <c r="R1051" s="37">
        <f t="shared" si="31"/>
        <v>0.62576709943856279</v>
      </c>
    </row>
    <row r="1052" spans="2:18" x14ac:dyDescent="0.3">
      <c r="B1052" s="41">
        <v>37</v>
      </c>
      <c r="C1052" s="42">
        <v>1413</v>
      </c>
      <c r="D1052" s="42">
        <v>5</v>
      </c>
      <c r="E1052" s="42">
        <v>1440</v>
      </c>
      <c r="F1052" s="42">
        <v>3</v>
      </c>
      <c r="G1052" s="42">
        <v>2</v>
      </c>
      <c r="H1052" s="42">
        <v>5</v>
      </c>
      <c r="I1052" s="42">
        <v>3</v>
      </c>
      <c r="J1052" s="42">
        <v>1</v>
      </c>
      <c r="K1052" s="42">
        <v>0</v>
      </c>
      <c r="L1052" s="42">
        <v>14</v>
      </c>
      <c r="M1052" s="42">
        <v>1</v>
      </c>
      <c r="N1052" s="43">
        <v>1</v>
      </c>
      <c r="O1052">
        <v>0</v>
      </c>
      <c r="P1052">
        <v>1</v>
      </c>
      <c r="Q1052">
        <f t="shared" si="30"/>
        <v>-0.82927723184711954</v>
      </c>
      <c r="R1052" s="37">
        <f t="shared" si="31"/>
        <v>0.30379791738672374</v>
      </c>
    </row>
    <row r="1053" spans="2:18" x14ac:dyDescent="0.3">
      <c r="B1053" s="38">
        <v>56</v>
      </c>
      <c r="C1053" s="39">
        <v>1255</v>
      </c>
      <c r="D1053" s="39">
        <v>1</v>
      </c>
      <c r="E1053" s="39">
        <v>1441</v>
      </c>
      <c r="F1053" s="39">
        <v>1</v>
      </c>
      <c r="G1053" s="39">
        <v>1</v>
      </c>
      <c r="H1053" s="39">
        <v>4</v>
      </c>
      <c r="I1053" s="39">
        <v>1</v>
      </c>
      <c r="J1053" s="39">
        <v>2</v>
      </c>
      <c r="K1053" s="39">
        <v>0</v>
      </c>
      <c r="L1053" s="39">
        <v>22</v>
      </c>
      <c r="M1053" s="39">
        <v>4</v>
      </c>
      <c r="N1053" s="40">
        <v>4</v>
      </c>
      <c r="O1053">
        <v>0</v>
      </c>
      <c r="P1053">
        <v>1</v>
      </c>
      <c r="Q1053">
        <f t="shared" si="30"/>
        <v>-3.0785103942302094</v>
      </c>
      <c r="R1053" s="37">
        <f t="shared" si="31"/>
        <v>4.4002434934827563E-2</v>
      </c>
    </row>
    <row r="1054" spans="2:18" x14ac:dyDescent="0.3">
      <c r="B1054" s="41">
        <v>47</v>
      </c>
      <c r="C1054" s="42">
        <v>776.57377049180332</v>
      </c>
      <c r="D1054" s="42">
        <v>2</v>
      </c>
      <c r="E1054" s="42">
        <v>1443</v>
      </c>
      <c r="F1054" s="42">
        <v>1</v>
      </c>
      <c r="G1054" s="42">
        <v>1</v>
      </c>
      <c r="H1054" s="42">
        <v>1</v>
      </c>
      <c r="I1054" s="42">
        <v>3</v>
      </c>
      <c r="J1054" s="42">
        <v>2</v>
      </c>
      <c r="K1054" s="42">
        <v>0</v>
      </c>
      <c r="L1054" s="42">
        <v>19</v>
      </c>
      <c r="M1054" s="42">
        <v>2</v>
      </c>
      <c r="N1054" s="43">
        <v>4</v>
      </c>
      <c r="O1054">
        <v>0</v>
      </c>
      <c r="P1054">
        <v>1</v>
      </c>
      <c r="Q1054">
        <f t="shared" si="30"/>
        <v>-3.3042937652470408</v>
      </c>
      <c r="R1054" s="37">
        <f t="shared" si="31"/>
        <v>3.542418125996126E-2</v>
      </c>
    </row>
    <row r="1055" spans="2:18" x14ac:dyDescent="0.3">
      <c r="B1055" s="38">
        <v>24</v>
      </c>
      <c r="C1055" s="39">
        <v>787.54826254826253</v>
      </c>
      <c r="D1055" s="39">
        <v>4</v>
      </c>
      <c r="E1055" s="39">
        <v>1445</v>
      </c>
      <c r="F1055" s="39">
        <v>4</v>
      </c>
      <c r="G1055" s="39">
        <v>1</v>
      </c>
      <c r="H1055" s="39">
        <v>8</v>
      </c>
      <c r="I1055" s="39">
        <v>3</v>
      </c>
      <c r="J1055" s="39">
        <v>2</v>
      </c>
      <c r="K1055" s="39">
        <v>1</v>
      </c>
      <c r="L1055" s="39">
        <v>12</v>
      </c>
      <c r="M1055" s="39">
        <v>3</v>
      </c>
      <c r="N1055" s="40">
        <v>3</v>
      </c>
      <c r="O1055">
        <v>0</v>
      </c>
      <c r="P1055">
        <v>1</v>
      </c>
      <c r="Q1055">
        <f t="shared" ref="Q1055:Q1118" si="32">SUMPRODUCT($B$27:$P$27,B1055:P1055)</f>
        <v>-0.42841005686644484</v>
      </c>
      <c r="R1055" s="37">
        <f t="shared" ref="R1055:R1118" si="33">EXP(Q1055)/(1+EXP(Q1055))</f>
        <v>0.39450605914825854</v>
      </c>
    </row>
    <row r="1056" spans="2:18" x14ac:dyDescent="0.3">
      <c r="B1056" s="41">
        <v>32</v>
      </c>
      <c r="C1056" s="42">
        <v>787.54826254826253</v>
      </c>
      <c r="D1056" s="42">
        <v>7</v>
      </c>
      <c r="E1056" s="42">
        <v>1446</v>
      </c>
      <c r="F1056" s="42">
        <v>4</v>
      </c>
      <c r="G1056" s="42">
        <v>2</v>
      </c>
      <c r="H1056" s="42">
        <v>8</v>
      </c>
      <c r="I1056" s="42">
        <v>4</v>
      </c>
      <c r="J1056" s="42">
        <v>2</v>
      </c>
      <c r="K1056" s="42">
        <v>0</v>
      </c>
      <c r="L1056" s="42">
        <v>12</v>
      </c>
      <c r="M1056" s="42">
        <v>3</v>
      </c>
      <c r="N1056" s="43">
        <v>2</v>
      </c>
      <c r="O1056">
        <v>0</v>
      </c>
      <c r="P1056">
        <v>1</v>
      </c>
      <c r="Q1056">
        <f t="shared" si="32"/>
        <v>-2.1546816108844706</v>
      </c>
      <c r="R1056" s="37">
        <f t="shared" si="33"/>
        <v>0.10389455395223302</v>
      </c>
    </row>
    <row r="1057" spans="2:18" x14ac:dyDescent="0.3">
      <c r="B1057" s="38">
        <v>34</v>
      </c>
      <c r="C1057" s="39">
        <v>776.33181818181822</v>
      </c>
      <c r="D1057" s="39">
        <v>1</v>
      </c>
      <c r="E1057" s="39">
        <v>1447</v>
      </c>
      <c r="F1057" s="39">
        <v>4</v>
      </c>
      <c r="G1057" s="39">
        <v>1</v>
      </c>
      <c r="H1057" s="39">
        <v>5</v>
      </c>
      <c r="I1057" s="39">
        <v>2</v>
      </c>
      <c r="J1057" s="39">
        <v>2</v>
      </c>
      <c r="K1057" s="39">
        <v>0</v>
      </c>
      <c r="L1057" s="39">
        <v>17</v>
      </c>
      <c r="M1057" s="39">
        <v>1</v>
      </c>
      <c r="N1057" s="40">
        <v>2</v>
      </c>
      <c r="O1057">
        <v>0</v>
      </c>
      <c r="P1057">
        <v>1</v>
      </c>
      <c r="Q1057">
        <f t="shared" si="32"/>
        <v>-2.0913437601877178</v>
      </c>
      <c r="R1057" s="37">
        <f t="shared" si="33"/>
        <v>0.10994101313341841</v>
      </c>
    </row>
    <row r="1058" spans="2:18" x14ac:dyDescent="0.3">
      <c r="B1058" s="41">
        <v>41</v>
      </c>
      <c r="C1058" s="42">
        <v>773.53418803418799</v>
      </c>
      <c r="D1058" s="42">
        <v>5</v>
      </c>
      <c r="E1058" s="42">
        <v>1448</v>
      </c>
      <c r="F1058" s="42">
        <v>2</v>
      </c>
      <c r="G1058" s="42">
        <v>2</v>
      </c>
      <c r="H1058" s="42">
        <v>4</v>
      </c>
      <c r="I1058" s="42">
        <v>3</v>
      </c>
      <c r="J1058" s="42">
        <v>2</v>
      </c>
      <c r="K1058" s="42">
        <v>1</v>
      </c>
      <c r="L1058" s="42">
        <v>12</v>
      </c>
      <c r="M1058" s="42">
        <v>1</v>
      </c>
      <c r="N1058" s="43">
        <v>2</v>
      </c>
      <c r="O1058">
        <v>0</v>
      </c>
      <c r="P1058">
        <v>1</v>
      </c>
      <c r="Q1058">
        <f t="shared" si="32"/>
        <v>-0.12529574405548027</v>
      </c>
      <c r="R1058" s="37">
        <f t="shared" si="33"/>
        <v>0.46871697935477336</v>
      </c>
    </row>
    <row r="1059" spans="2:18" x14ac:dyDescent="0.3">
      <c r="B1059" s="38">
        <v>40</v>
      </c>
      <c r="C1059" s="39">
        <v>663</v>
      </c>
      <c r="D1059" s="39">
        <v>9</v>
      </c>
      <c r="E1059" s="39">
        <v>1449</v>
      </c>
      <c r="F1059" s="39">
        <v>3</v>
      </c>
      <c r="G1059" s="39">
        <v>2</v>
      </c>
      <c r="H1059" s="39">
        <v>5</v>
      </c>
      <c r="I1059" s="39">
        <v>3</v>
      </c>
      <c r="J1059" s="39">
        <v>3</v>
      </c>
      <c r="K1059" s="39">
        <v>0</v>
      </c>
      <c r="L1059" s="39">
        <v>11</v>
      </c>
      <c r="M1059" s="39">
        <v>3</v>
      </c>
      <c r="N1059" s="40">
        <v>4</v>
      </c>
      <c r="O1059">
        <v>0</v>
      </c>
      <c r="P1059">
        <v>1</v>
      </c>
      <c r="Q1059">
        <f t="shared" si="32"/>
        <v>-3.4595945011634259</v>
      </c>
      <c r="R1059" s="37">
        <f t="shared" si="33"/>
        <v>3.0484015395990615E-2</v>
      </c>
    </row>
    <row r="1060" spans="2:18" x14ac:dyDescent="0.3">
      <c r="B1060" s="41">
        <v>31</v>
      </c>
      <c r="C1060" s="42">
        <v>326</v>
      </c>
      <c r="D1060" s="42">
        <v>8</v>
      </c>
      <c r="E1060" s="42">
        <v>1453</v>
      </c>
      <c r="F1060" s="42">
        <v>1</v>
      </c>
      <c r="G1060" s="42">
        <v>2</v>
      </c>
      <c r="H1060" s="42">
        <v>8</v>
      </c>
      <c r="I1060" s="42">
        <v>4</v>
      </c>
      <c r="J1060" s="42">
        <v>3</v>
      </c>
      <c r="K1060" s="42">
        <v>0</v>
      </c>
      <c r="L1060" s="42">
        <v>18</v>
      </c>
      <c r="M1060" s="42">
        <v>1</v>
      </c>
      <c r="N1060" s="43">
        <v>3</v>
      </c>
      <c r="O1060">
        <v>0</v>
      </c>
      <c r="P1060">
        <v>1</v>
      </c>
      <c r="Q1060">
        <f t="shared" si="32"/>
        <v>-1.6825385667717563</v>
      </c>
      <c r="R1060" s="37">
        <f t="shared" si="33"/>
        <v>0.15675961334077038</v>
      </c>
    </row>
    <row r="1061" spans="2:18" x14ac:dyDescent="0.3">
      <c r="B1061" s="38">
        <v>46</v>
      </c>
      <c r="C1061" s="39">
        <v>377</v>
      </c>
      <c r="D1061" s="39">
        <v>9</v>
      </c>
      <c r="E1061" s="39">
        <v>1457</v>
      </c>
      <c r="F1061" s="39">
        <v>1</v>
      </c>
      <c r="G1061" s="39">
        <v>2</v>
      </c>
      <c r="H1061" s="39">
        <v>8</v>
      </c>
      <c r="I1061" s="39">
        <v>4</v>
      </c>
      <c r="J1061" s="39">
        <v>3</v>
      </c>
      <c r="K1061" s="39">
        <v>0</v>
      </c>
      <c r="L1061" s="39">
        <v>11</v>
      </c>
      <c r="M1061" s="39">
        <v>1</v>
      </c>
      <c r="N1061" s="40">
        <v>4</v>
      </c>
      <c r="O1061">
        <v>1</v>
      </c>
      <c r="P1061">
        <v>1</v>
      </c>
      <c r="Q1061">
        <f t="shared" si="32"/>
        <v>-2.7347051538898861</v>
      </c>
      <c r="R1061" s="37">
        <f t="shared" si="33"/>
        <v>6.0956279914743144E-2</v>
      </c>
    </row>
    <row r="1062" spans="2:18" x14ac:dyDescent="0.3">
      <c r="B1062" s="41">
        <v>39</v>
      </c>
      <c r="C1062" s="42">
        <v>592</v>
      </c>
      <c r="D1062" s="42">
        <v>2</v>
      </c>
      <c r="E1062" s="42">
        <v>1458</v>
      </c>
      <c r="F1062" s="42">
        <v>1</v>
      </c>
      <c r="G1062" s="42">
        <v>1</v>
      </c>
      <c r="H1062" s="42">
        <v>5</v>
      </c>
      <c r="I1062" s="42">
        <v>1</v>
      </c>
      <c r="J1062" s="42">
        <v>1</v>
      </c>
      <c r="K1062" s="42">
        <v>1</v>
      </c>
      <c r="L1062" s="42">
        <v>23</v>
      </c>
      <c r="M1062" s="42">
        <v>2</v>
      </c>
      <c r="N1062" s="43">
        <v>4</v>
      </c>
      <c r="O1062">
        <v>1</v>
      </c>
      <c r="P1062">
        <v>1</v>
      </c>
      <c r="Q1062">
        <f t="shared" si="32"/>
        <v>0.65058251906836473</v>
      </c>
      <c r="R1062" s="37">
        <f t="shared" si="33"/>
        <v>0.65714172000555648</v>
      </c>
    </row>
    <row r="1063" spans="2:18" x14ac:dyDescent="0.3">
      <c r="B1063" s="38">
        <v>31</v>
      </c>
      <c r="C1063" s="39">
        <v>1445</v>
      </c>
      <c r="D1063" s="39">
        <v>1</v>
      </c>
      <c r="E1063" s="39">
        <v>1459</v>
      </c>
      <c r="F1063" s="39">
        <v>3</v>
      </c>
      <c r="G1063" s="39">
        <v>1</v>
      </c>
      <c r="H1063" s="39">
        <v>3</v>
      </c>
      <c r="I1063" s="39">
        <v>2</v>
      </c>
      <c r="J1063" s="39">
        <v>1</v>
      </c>
      <c r="K1063" s="39">
        <v>0</v>
      </c>
      <c r="L1063" s="39">
        <v>11</v>
      </c>
      <c r="M1063" s="39">
        <v>1</v>
      </c>
      <c r="N1063" s="40">
        <v>3</v>
      </c>
      <c r="O1063">
        <v>1</v>
      </c>
      <c r="P1063">
        <v>1</v>
      </c>
      <c r="Q1063">
        <f t="shared" si="32"/>
        <v>-1.4460960107642244</v>
      </c>
      <c r="R1063" s="37">
        <f t="shared" si="33"/>
        <v>0.19060312100538226</v>
      </c>
    </row>
    <row r="1064" spans="2:18" x14ac:dyDescent="0.3">
      <c r="B1064" s="41">
        <v>45</v>
      </c>
      <c r="C1064" s="42">
        <v>1038</v>
      </c>
      <c r="D1064" s="42">
        <v>20</v>
      </c>
      <c r="E1064" s="42">
        <v>1460</v>
      </c>
      <c r="F1064" s="42">
        <v>2</v>
      </c>
      <c r="G1064" s="42">
        <v>2</v>
      </c>
      <c r="H1064" s="42">
        <v>7</v>
      </c>
      <c r="I1064" s="42">
        <v>1</v>
      </c>
      <c r="J1064" s="42">
        <v>3</v>
      </c>
      <c r="K1064" s="42">
        <v>1</v>
      </c>
      <c r="L1064" s="42">
        <v>18</v>
      </c>
      <c r="M1064" s="42">
        <v>2</v>
      </c>
      <c r="N1064" s="43">
        <v>3</v>
      </c>
      <c r="O1064">
        <v>0</v>
      </c>
      <c r="P1064">
        <v>1</v>
      </c>
      <c r="Q1064">
        <f t="shared" si="32"/>
        <v>2.6430269329578149E-2</v>
      </c>
      <c r="R1064" s="37">
        <f t="shared" si="33"/>
        <v>0.50660718271121818</v>
      </c>
    </row>
    <row r="1065" spans="2:18" x14ac:dyDescent="0.3">
      <c r="B1065" s="38">
        <v>31</v>
      </c>
      <c r="C1065" s="39">
        <v>1398</v>
      </c>
      <c r="D1065" s="39">
        <v>8</v>
      </c>
      <c r="E1065" s="39">
        <v>1461</v>
      </c>
      <c r="F1065" s="39">
        <v>4</v>
      </c>
      <c r="G1065" s="39">
        <v>1</v>
      </c>
      <c r="H1065" s="39">
        <v>2</v>
      </c>
      <c r="I1065" s="39">
        <v>2</v>
      </c>
      <c r="J1065" s="39">
        <v>1</v>
      </c>
      <c r="K1065" s="39">
        <v>0</v>
      </c>
      <c r="L1065" s="39">
        <v>18</v>
      </c>
      <c r="M1065" s="39">
        <v>4</v>
      </c>
      <c r="N1065" s="40">
        <v>3</v>
      </c>
      <c r="O1065">
        <v>0</v>
      </c>
      <c r="P1065">
        <v>1</v>
      </c>
      <c r="Q1065">
        <f t="shared" si="32"/>
        <v>-2.2077448595155196</v>
      </c>
      <c r="R1065" s="37">
        <f t="shared" si="33"/>
        <v>9.9057150915140613E-2</v>
      </c>
    </row>
    <row r="1066" spans="2:18" x14ac:dyDescent="0.3">
      <c r="B1066" s="41">
        <v>31</v>
      </c>
      <c r="C1066" s="42">
        <v>523</v>
      </c>
      <c r="D1066" s="42">
        <v>2</v>
      </c>
      <c r="E1066" s="42">
        <v>1464</v>
      </c>
      <c r="F1066" s="42">
        <v>2</v>
      </c>
      <c r="G1066" s="42">
        <v>2</v>
      </c>
      <c r="H1066" s="42">
        <v>5</v>
      </c>
      <c r="I1066" s="42">
        <v>4</v>
      </c>
      <c r="J1066" s="42">
        <v>2</v>
      </c>
      <c r="K1066" s="42">
        <v>1</v>
      </c>
      <c r="L1066" s="42">
        <v>15.173076923076923</v>
      </c>
      <c r="M1066" s="42">
        <v>3</v>
      </c>
      <c r="N1066" s="43">
        <v>1</v>
      </c>
      <c r="O1066">
        <v>1</v>
      </c>
      <c r="P1066">
        <v>1</v>
      </c>
      <c r="Q1066">
        <f t="shared" si="32"/>
        <v>4.1065112344451649E-2</v>
      </c>
      <c r="R1066" s="37">
        <f t="shared" si="33"/>
        <v>0.51026483562345903</v>
      </c>
    </row>
    <row r="1067" spans="2:18" x14ac:dyDescent="0.3">
      <c r="B1067" s="38">
        <v>45</v>
      </c>
      <c r="C1067" s="39">
        <v>1448</v>
      </c>
      <c r="D1067" s="39">
        <v>29</v>
      </c>
      <c r="E1067" s="39">
        <v>1465</v>
      </c>
      <c r="F1067" s="39">
        <v>2</v>
      </c>
      <c r="G1067" s="39">
        <v>2</v>
      </c>
      <c r="H1067" s="39">
        <v>3</v>
      </c>
      <c r="I1067" s="39">
        <v>4</v>
      </c>
      <c r="J1067" s="39">
        <v>2</v>
      </c>
      <c r="K1067" s="39">
        <v>1</v>
      </c>
      <c r="L1067" s="39">
        <v>15.345132743362832</v>
      </c>
      <c r="M1067" s="39">
        <v>4</v>
      </c>
      <c r="N1067" s="40">
        <v>4</v>
      </c>
      <c r="O1067">
        <v>0</v>
      </c>
      <c r="P1067">
        <v>1</v>
      </c>
      <c r="Q1067">
        <f t="shared" si="32"/>
        <v>-1.1895147238044221</v>
      </c>
      <c r="R1067" s="37">
        <f t="shared" si="33"/>
        <v>0.23334573826735369</v>
      </c>
    </row>
    <row r="1068" spans="2:18" x14ac:dyDescent="0.3">
      <c r="B1068" s="41">
        <v>48</v>
      </c>
      <c r="C1068" s="42">
        <v>1221</v>
      </c>
      <c r="D1068" s="42">
        <v>7</v>
      </c>
      <c r="E1068" s="42">
        <v>1466</v>
      </c>
      <c r="F1068" s="42">
        <v>3</v>
      </c>
      <c r="G1068" s="42">
        <v>2</v>
      </c>
      <c r="H1068" s="42">
        <v>8</v>
      </c>
      <c r="I1068" s="42">
        <v>1</v>
      </c>
      <c r="J1068" s="42">
        <v>3</v>
      </c>
      <c r="K1068" s="42">
        <v>0</v>
      </c>
      <c r="L1068" s="42">
        <v>14.945945945945946</v>
      </c>
      <c r="M1068" s="42">
        <v>1</v>
      </c>
      <c r="N1068" s="43">
        <v>3</v>
      </c>
      <c r="O1068">
        <v>0</v>
      </c>
      <c r="P1068">
        <v>1</v>
      </c>
      <c r="Q1068">
        <f t="shared" si="32"/>
        <v>-2.2421342126298796</v>
      </c>
      <c r="R1068" s="37">
        <f t="shared" si="33"/>
        <v>9.6030114475912795E-2</v>
      </c>
    </row>
    <row r="1069" spans="2:18" x14ac:dyDescent="0.3">
      <c r="B1069" s="38">
        <v>34</v>
      </c>
      <c r="C1069" s="39">
        <v>1107</v>
      </c>
      <c r="D1069" s="39">
        <v>9</v>
      </c>
      <c r="E1069" s="39">
        <v>1467</v>
      </c>
      <c r="F1069" s="39">
        <v>1</v>
      </c>
      <c r="G1069" s="39">
        <v>1</v>
      </c>
      <c r="H1069" s="39">
        <v>2</v>
      </c>
      <c r="I1069" s="39">
        <v>3</v>
      </c>
      <c r="J1069" s="39">
        <v>2</v>
      </c>
      <c r="K1069" s="39">
        <v>0</v>
      </c>
      <c r="L1069" s="39">
        <v>14.760869565217391</v>
      </c>
      <c r="M1069" s="39">
        <v>4</v>
      </c>
      <c r="N1069" s="40">
        <v>3</v>
      </c>
      <c r="O1069">
        <v>1</v>
      </c>
      <c r="P1069">
        <v>1</v>
      </c>
      <c r="Q1069">
        <f t="shared" si="32"/>
        <v>-2.3338662434120345</v>
      </c>
      <c r="R1069" s="37">
        <f t="shared" si="33"/>
        <v>8.8356741974178449E-2</v>
      </c>
    </row>
    <row r="1070" spans="2:18" x14ac:dyDescent="0.3">
      <c r="B1070" s="41">
        <v>40</v>
      </c>
      <c r="C1070" s="42">
        <v>218</v>
      </c>
      <c r="D1070" s="42">
        <v>8</v>
      </c>
      <c r="E1070" s="42">
        <v>1468</v>
      </c>
      <c r="F1070" s="42">
        <v>4</v>
      </c>
      <c r="G1070" s="42">
        <v>2</v>
      </c>
      <c r="H1070" s="42">
        <v>1</v>
      </c>
      <c r="I1070" s="42">
        <v>2</v>
      </c>
      <c r="J1070" s="42">
        <v>3</v>
      </c>
      <c r="K1070" s="42">
        <v>0</v>
      </c>
      <c r="L1070" s="42">
        <v>15.079365079365079</v>
      </c>
      <c r="M1070" s="42">
        <v>3</v>
      </c>
      <c r="N1070" s="43">
        <v>3</v>
      </c>
      <c r="O1070">
        <v>0</v>
      </c>
      <c r="P1070">
        <v>1</v>
      </c>
      <c r="Q1070">
        <f t="shared" si="32"/>
        <v>-3.6718756019591177</v>
      </c>
      <c r="R1070" s="37">
        <f t="shared" si="33"/>
        <v>2.47981456382852E-2</v>
      </c>
    </row>
    <row r="1071" spans="2:18" x14ac:dyDescent="0.3">
      <c r="B1071" s="38">
        <v>28</v>
      </c>
      <c r="C1071" s="39">
        <v>866</v>
      </c>
      <c r="D1071" s="39">
        <v>5</v>
      </c>
      <c r="E1071" s="39">
        <v>1469</v>
      </c>
      <c r="F1071" s="39">
        <v>4</v>
      </c>
      <c r="G1071" s="39">
        <v>2</v>
      </c>
      <c r="H1071" s="39">
        <v>8</v>
      </c>
      <c r="I1071" s="39">
        <v>1</v>
      </c>
      <c r="J1071" s="39">
        <v>1</v>
      </c>
      <c r="K1071" s="39">
        <v>0</v>
      </c>
      <c r="L1071" s="39">
        <v>14.945945945945946</v>
      </c>
      <c r="M1071" s="39">
        <v>4</v>
      </c>
      <c r="N1071" s="40">
        <v>3</v>
      </c>
      <c r="O1071">
        <v>0</v>
      </c>
      <c r="P1071">
        <v>1</v>
      </c>
      <c r="Q1071">
        <f t="shared" si="32"/>
        <v>-0.73797217349867639</v>
      </c>
      <c r="R1071" s="37">
        <f t="shared" si="33"/>
        <v>0.32344773264444998</v>
      </c>
    </row>
    <row r="1072" spans="2:18" x14ac:dyDescent="0.3">
      <c r="B1072" s="41">
        <v>44</v>
      </c>
      <c r="C1072" s="42">
        <v>981</v>
      </c>
      <c r="D1072" s="42">
        <v>5</v>
      </c>
      <c r="E1072" s="42">
        <v>1471</v>
      </c>
      <c r="F1072" s="42">
        <v>3</v>
      </c>
      <c r="G1072" s="42">
        <v>2</v>
      </c>
      <c r="H1072" s="42">
        <v>5</v>
      </c>
      <c r="I1072" s="42">
        <v>3</v>
      </c>
      <c r="J1072" s="42">
        <v>1</v>
      </c>
      <c r="K1072" s="42">
        <v>0</v>
      </c>
      <c r="L1072" s="42">
        <v>14</v>
      </c>
      <c r="M1072" s="42">
        <v>4</v>
      </c>
      <c r="N1072" s="43">
        <v>3</v>
      </c>
      <c r="O1072">
        <v>0</v>
      </c>
      <c r="P1072">
        <v>1</v>
      </c>
      <c r="Q1072">
        <f t="shared" si="32"/>
        <v>-2.2935090543208783</v>
      </c>
      <c r="R1072" s="37">
        <f t="shared" si="33"/>
        <v>9.1661966953930377E-2</v>
      </c>
    </row>
    <row r="1073" spans="2:18" x14ac:dyDescent="0.3">
      <c r="B1073" s="38">
        <v>53</v>
      </c>
      <c r="C1073" s="39">
        <v>447</v>
      </c>
      <c r="D1073" s="39">
        <v>2</v>
      </c>
      <c r="E1073" s="39">
        <v>1472</v>
      </c>
      <c r="F1073" s="39">
        <v>4</v>
      </c>
      <c r="G1073" s="39">
        <v>2</v>
      </c>
      <c r="H1073" s="39">
        <v>1</v>
      </c>
      <c r="I1073" s="39">
        <v>2</v>
      </c>
      <c r="J1073" s="39">
        <v>1</v>
      </c>
      <c r="K1073" s="39">
        <v>0</v>
      </c>
      <c r="L1073" s="39">
        <v>12</v>
      </c>
      <c r="M1073" s="39">
        <v>2</v>
      </c>
      <c r="N1073" s="40">
        <v>2</v>
      </c>
      <c r="O1073">
        <v>0</v>
      </c>
      <c r="P1073">
        <v>1</v>
      </c>
      <c r="Q1073">
        <f t="shared" si="32"/>
        <v>-2.7001907540689811</v>
      </c>
      <c r="R1073" s="37">
        <f t="shared" si="33"/>
        <v>6.2962101034043635E-2</v>
      </c>
    </row>
    <row r="1074" spans="2:18" x14ac:dyDescent="0.3">
      <c r="B1074" s="41">
        <v>49</v>
      </c>
      <c r="C1074" s="42">
        <v>1495</v>
      </c>
      <c r="D1074" s="42">
        <v>5</v>
      </c>
      <c r="E1074" s="42">
        <v>1473</v>
      </c>
      <c r="F1074" s="42">
        <v>1</v>
      </c>
      <c r="G1074" s="42">
        <v>2</v>
      </c>
      <c r="H1074" s="42">
        <v>7</v>
      </c>
      <c r="I1074" s="42">
        <v>3</v>
      </c>
      <c r="J1074" s="42">
        <v>2</v>
      </c>
      <c r="K1074" s="42">
        <v>0</v>
      </c>
      <c r="L1074" s="42">
        <v>14</v>
      </c>
      <c r="M1074" s="42">
        <v>2</v>
      </c>
      <c r="N1074" s="43">
        <v>2</v>
      </c>
      <c r="O1074">
        <v>0</v>
      </c>
      <c r="P1074">
        <v>1</v>
      </c>
      <c r="Q1074">
        <f t="shared" si="32"/>
        <v>-1.6737142920745041</v>
      </c>
      <c r="R1074" s="37">
        <f t="shared" si="33"/>
        <v>0.15792959534714066</v>
      </c>
    </row>
    <row r="1075" spans="2:18" x14ac:dyDescent="0.3">
      <c r="B1075" s="38">
        <v>40</v>
      </c>
      <c r="C1075" s="39">
        <v>896</v>
      </c>
      <c r="D1075" s="39">
        <v>2</v>
      </c>
      <c r="E1075" s="39">
        <v>1474</v>
      </c>
      <c r="F1075" s="39">
        <v>3</v>
      </c>
      <c r="G1075" s="39">
        <v>2</v>
      </c>
      <c r="H1075" s="39">
        <v>4</v>
      </c>
      <c r="I1075" s="39">
        <v>3</v>
      </c>
      <c r="J1075" s="39">
        <v>3</v>
      </c>
      <c r="K1075" s="39">
        <v>0</v>
      </c>
      <c r="L1075" s="39">
        <v>14</v>
      </c>
      <c r="M1075" s="39">
        <v>3</v>
      </c>
      <c r="N1075" s="40">
        <v>4</v>
      </c>
      <c r="O1075">
        <v>0</v>
      </c>
      <c r="P1075">
        <v>1</v>
      </c>
      <c r="Q1075">
        <f t="shared" si="32"/>
        <v>-3.7889050388059116</v>
      </c>
      <c r="R1075" s="37">
        <f t="shared" si="33"/>
        <v>2.2119994541710208E-2</v>
      </c>
    </row>
    <row r="1076" spans="2:18" x14ac:dyDescent="0.3">
      <c r="B1076" s="41">
        <v>44</v>
      </c>
      <c r="C1076" s="42">
        <v>773.53418803418799</v>
      </c>
      <c r="D1076" s="42">
        <v>20</v>
      </c>
      <c r="E1076" s="42">
        <v>1475</v>
      </c>
      <c r="F1076" s="42">
        <v>4</v>
      </c>
      <c r="G1076" s="42">
        <v>2</v>
      </c>
      <c r="H1076" s="42">
        <v>4</v>
      </c>
      <c r="I1076" s="42">
        <v>2</v>
      </c>
      <c r="J1076" s="42">
        <v>1</v>
      </c>
      <c r="K1076" s="42">
        <v>0</v>
      </c>
      <c r="L1076" s="42">
        <v>13</v>
      </c>
      <c r="M1076" s="42">
        <v>3</v>
      </c>
      <c r="N1076" s="43">
        <v>2</v>
      </c>
      <c r="O1076">
        <v>0</v>
      </c>
      <c r="P1076">
        <v>1</v>
      </c>
      <c r="Q1076">
        <f t="shared" si="32"/>
        <v>-1.4985038981368857</v>
      </c>
      <c r="R1076" s="37">
        <f t="shared" si="33"/>
        <v>0.18264876811821271</v>
      </c>
    </row>
    <row r="1077" spans="2:18" x14ac:dyDescent="0.3">
      <c r="B1077" s="38">
        <v>33</v>
      </c>
      <c r="C1077" s="39">
        <v>430</v>
      </c>
      <c r="D1077" s="39">
        <v>7</v>
      </c>
      <c r="E1077" s="39">
        <v>1477</v>
      </c>
      <c r="F1077" s="39">
        <v>4</v>
      </c>
      <c r="G1077" s="39">
        <v>2</v>
      </c>
      <c r="H1077" s="39">
        <v>8</v>
      </c>
      <c r="I1077" s="39">
        <v>1</v>
      </c>
      <c r="J1077" s="39">
        <v>2</v>
      </c>
      <c r="K1077" s="39">
        <v>0</v>
      </c>
      <c r="L1077" s="39">
        <v>14</v>
      </c>
      <c r="M1077" s="39">
        <v>1</v>
      </c>
      <c r="N1077" s="40">
        <v>3</v>
      </c>
      <c r="O1077">
        <v>0</v>
      </c>
      <c r="P1077">
        <v>1</v>
      </c>
      <c r="Q1077">
        <f t="shared" si="32"/>
        <v>-1.1188064057001976</v>
      </c>
      <c r="R1077" s="37">
        <f t="shared" si="33"/>
        <v>0.24623275015114668</v>
      </c>
    </row>
    <row r="1078" spans="2:18" x14ac:dyDescent="0.3">
      <c r="B1078" s="41">
        <v>34</v>
      </c>
      <c r="C1078" s="42">
        <v>787.54826254826253</v>
      </c>
      <c r="D1078" s="42">
        <v>3</v>
      </c>
      <c r="E1078" s="42">
        <v>1478</v>
      </c>
      <c r="F1078" s="42">
        <v>4</v>
      </c>
      <c r="G1078" s="42">
        <v>2</v>
      </c>
      <c r="H1078" s="42">
        <v>8</v>
      </c>
      <c r="I1078" s="42">
        <v>1</v>
      </c>
      <c r="J1078" s="42">
        <v>1</v>
      </c>
      <c r="K1078" s="42">
        <v>0</v>
      </c>
      <c r="L1078" s="42">
        <v>18</v>
      </c>
      <c r="M1078" s="42">
        <v>4</v>
      </c>
      <c r="N1078" s="43">
        <v>3</v>
      </c>
      <c r="O1078">
        <v>0</v>
      </c>
      <c r="P1078">
        <v>1</v>
      </c>
      <c r="Q1078">
        <f t="shared" si="32"/>
        <v>-1.1114768655712495</v>
      </c>
      <c r="R1078" s="37">
        <f t="shared" si="33"/>
        <v>0.2475956577015242</v>
      </c>
    </row>
    <row r="1079" spans="2:18" x14ac:dyDescent="0.3">
      <c r="B1079" s="38">
        <v>30</v>
      </c>
      <c r="C1079" s="39">
        <v>787.54826254826253</v>
      </c>
      <c r="D1079" s="39">
        <v>16</v>
      </c>
      <c r="E1079" s="39">
        <v>1479</v>
      </c>
      <c r="F1079" s="39">
        <v>4</v>
      </c>
      <c r="G1079" s="39">
        <v>2</v>
      </c>
      <c r="H1079" s="39">
        <v>8</v>
      </c>
      <c r="I1079" s="39">
        <v>3</v>
      </c>
      <c r="J1079" s="39">
        <v>2</v>
      </c>
      <c r="K1079" s="39">
        <v>0</v>
      </c>
      <c r="L1079" s="39">
        <v>15</v>
      </c>
      <c r="M1079" s="39">
        <v>3</v>
      </c>
      <c r="N1079" s="40">
        <v>2</v>
      </c>
      <c r="O1079">
        <v>0</v>
      </c>
      <c r="P1079">
        <v>1</v>
      </c>
      <c r="Q1079">
        <f t="shared" si="32"/>
        <v>-1.4326928275252491</v>
      </c>
      <c r="R1079" s="37">
        <f t="shared" si="33"/>
        <v>0.19267945723149804</v>
      </c>
    </row>
    <row r="1080" spans="2:18" x14ac:dyDescent="0.3">
      <c r="B1080" s="41">
        <v>42</v>
      </c>
      <c r="C1080" s="42">
        <v>748</v>
      </c>
      <c r="D1080" s="42">
        <v>9</v>
      </c>
      <c r="E1080" s="42">
        <v>1480</v>
      </c>
      <c r="F1080" s="42">
        <v>1</v>
      </c>
      <c r="G1080" s="42">
        <v>1</v>
      </c>
      <c r="H1080" s="42">
        <v>5</v>
      </c>
      <c r="I1080" s="42">
        <v>4</v>
      </c>
      <c r="J1080" s="42">
        <v>1</v>
      </c>
      <c r="K1080" s="42">
        <v>0</v>
      </c>
      <c r="L1080" s="42">
        <v>13</v>
      </c>
      <c r="M1080" s="42">
        <v>3</v>
      </c>
      <c r="N1080" s="43">
        <v>3</v>
      </c>
      <c r="O1080">
        <v>0</v>
      </c>
      <c r="P1080">
        <v>1</v>
      </c>
      <c r="Q1080">
        <f t="shared" si="32"/>
        <v>-1.8879736562593989</v>
      </c>
      <c r="R1080" s="37">
        <f t="shared" si="33"/>
        <v>0.13147568454299019</v>
      </c>
    </row>
    <row r="1081" spans="2:18" x14ac:dyDescent="0.3">
      <c r="B1081" s="38">
        <v>44</v>
      </c>
      <c r="C1081" s="39">
        <v>787.54826254826253</v>
      </c>
      <c r="D1081" s="39">
        <v>1</v>
      </c>
      <c r="E1081" s="39">
        <v>1481</v>
      </c>
      <c r="F1081" s="39">
        <v>1</v>
      </c>
      <c r="G1081" s="39">
        <v>1</v>
      </c>
      <c r="H1081" s="39">
        <v>8</v>
      </c>
      <c r="I1081" s="39">
        <v>3</v>
      </c>
      <c r="J1081" s="39">
        <v>2</v>
      </c>
      <c r="K1081" s="39">
        <v>0</v>
      </c>
      <c r="L1081" s="39">
        <v>12</v>
      </c>
      <c r="M1081" s="39">
        <v>3</v>
      </c>
      <c r="N1081" s="40">
        <v>2</v>
      </c>
      <c r="O1081">
        <v>0</v>
      </c>
      <c r="P1081">
        <v>1</v>
      </c>
      <c r="Q1081">
        <f t="shared" si="32"/>
        <v>-1.9035011901001684</v>
      </c>
      <c r="R1081" s="37">
        <f t="shared" si="33"/>
        <v>0.12971272168768416</v>
      </c>
    </row>
    <row r="1082" spans="2:18" x14ac:dyDescent="0.3">
      <c r="B1082" s="41">
        <v>30</v>
      </c>
      <c r="C1082" s="42">
        <v>773.53418803418799</v>
      </c>
      <c r="D1082" s="42">
        <v>7</v>
      </c>
      <c r="E1082" s="42">
        <v>1482</v>
      </c>
      <c r="F1082" s="42">
        <v>3</v>
      </c>
      <c r="G1082" s="42">
        <v>2</v>
      </c>
      <c r="H1082" s="42">
        <v>4</v>
      </c>
      <c r="I1082" s="42">
        <v>3</v>
      </c>
      <c r="J1082" s="42">
        <v>3</v>
      </c>
      <c r="K1082" s="42">
        <v>0</v>
      </c>
      <c r="L1082" s="42">
        <v>13</v>
      </c>
      <c r="M1082" s="42">
        <v>2</v>
      </c>
      <c r="N1082" s="43">
        <v>2</v>
      </c>
      <c r="O1082">
        <v>0</v>
      </c>
      <c r="P1082">
        <v>1</v>
      </c>
      <c r="Q1082">
        <f t="shared" si="32"/>
        <v>-2.3550740589741337</v>
      </c>
      <c r="R1082" s="37">
        <f t="shared" si="33"/>
        <v>8.6663303358090082E-2</v>
      </c>
    </row>
    <row r="1083" spans="2:18" x14ac:dyDescent="0.3">
      <c r="B1083" s="38">
        <v>57</v>
      </c>
      <c r="C1083" s="39">
        <v>405</v>
      </c>
      <c r="D1083" s="39">
        <v>1</v>
      </c>
      <c r="E1083" s="39">
        <v>1483</v>
      </c>
      <c r="F1083" s="39">
        <v>2</v>
      </c>
      <c r="G1083" s="39">
        <v>2</v>
      </c>
      <c r="H1083" s="39">
        <v>4</v>
      </c>
      <c r="I1083" s="39">
        <v>3</v>
      </c>
      <c r="J1083" s="39">
        <v>2</v>
      </c>
      <c r="K1083" s="39">
        <v>0</v>
      </c>
      <c r="L1083" s="39">
        <v>24</v>
      </c>
      <c r="M1083" s="39">
        <v>1</v>
      </c>
      <c r="N1083" s="40">
        <v>2</v>
      </c>
      <c r="O1083">
        <v>0</v>
      </c>
      <c r="P1083">
        <v>1</v>
      </c>
      <c r="Q1083">
        <f t="shared" si="32"/>
        <v>-2.7512285435439758</v>
      </c>
      <c r="R1083" s="37">
        <f t="shared" si="33"/>
        <v>6.0017304135237558E-2</v>
      </c>
    </row>
    <row r="1084" spans="2:18" x14ac:dyDescent="0.3">
      <c r="B1084" s="41">
        <v>49</v>
      </c>
      <c r="C1084" s="42">
        <v>1490</v>
      </c>
      <c r="D1084" s="42">
        <v>7</v>
      </c>
      <c r="E1084" s="42">
        <v>1484</v>
      </c>
      <c r="F1084" s="42">
        <v>3</v>
      </c>
      <c r="G1084" s="42">
        <v>2</v>
      </c>
      <c r="H1084" s="42">
        <v>7</v>
      </c>
      <c r="I1084" s="42">
        <v>2</v>
      </c>
      <c r="J1084" s="42">
        <v>3</v>
      </c>
      <c r="K1084" s="42">
        <v>0</v>
      </c>
      <c r="L1084" s="42">
        <v>14</v>
      </c>
      <c r="M1084" s="42">
        <v>2</v>
      </c>
      <c r="N1084" s="43">
        <v>3</v>
      </c>
      <c r="O1084">
        <v>0</v>
      </c>
      <c r="P1084">
        <v>1</v>
      </c>
      <c r="Q1084">
        <f t="shared" si="32"/>
        <v>-2.9333037946515996</v>
      </c>
      <c r="R1084" s="37">
        <f t="shared" si="33"/>
        <v>5.0531579427573095E-2</v>
      </c>
    </row>
    <row r="1085" spans="2:18" x14ac:dyDescent="0.3">
      <c r="B1085" s="38">
        <v>34</v>
      </c>
      <c r="C1085" s="39">
        <v>829</v>
      </c>
      <c r="D1085" s="39">
        <v>15</v>
      </c>
      <c r="E1085" s="39">
        <v>1485</v>
      </c>
      <c r="F1085" s="39">
        <v>2</v>
      </c>
      <c r="G1085" s="39">
        <v>2</v>
      </c>
      <c r="H1085" s="39">
        <v>1</v>
      </c>
      <c r="I1085" s="39">
        <v>1</v>
      </c>
      <c r="J1085" s="39">
        <v>3</v>
      </c>
      <c r="K1085" s="39">
        <v>0</v>
      </c>
      <c r="L1085" s="39">
        <v>14</v>
      </c>
      <c r="M1085" s="39">
        <v>4</v>
      </c>
      <c r="N1085" s="40">
        <v>2</v>
      </c>
      <c r="O1085">
        <v>0</v>
      </c>
      <c r="P1085">
        <v>1</v>
      </c>
      <c r="Q1085">
        <f t="shared" si="32"/>
        <v>-1.9821608701772013</v>
      </c>
      <c r="R1085" s="37">
        <f t="shared" si="33"/>
        <v>0.1210886763093913</v>
      </c>
    </row>
    <row r="1086" spans="2:18" x14ac:dyDescent="0.3">
      <c r="B1086" s="41">
        <v>28</v>
      </c>
      <c r="C1086" s="42">
        <v>1496</v>
      </c>
      <c r="D1086" s="42">
        <v>1</v>
      </c>
      <c r="E1086" s="42">
        <v>1486</v>
      </c>
      <c r="F1086" s="42">
        <v>1</v>
      </c>
      <c r="G1086" s="42">
        <v>2</v>
      </c>
      <c r="H1086" s="42">
        <v>9</v>
      </c>
      <c r="I1086" s="42">
        <v>3</v>
      </c>
      <c r="J1086" s="42">
        <v>2</v>
      </c>
      <c r="K1086" s="42">
        <v>0</v>
      </c>
      <c r="L1086" s="42">
        <v>15</v>
      </c>
      <c r="M1086" s="42">
        <v>4</v>
      </c>
      <c r="N1086" s="43">
        <v>4</v>
      </c>
      <c r="O1086">
        <v>1</v>
      </c>
      <c r="P1086">
        <v>1</v>
      </c>
      <c r="Q1086">
        <f t="shared" si="32"/>
        <v>-1.3811563510082627</v>
      </c>
      <c r="R1086" s="37">
        <f t="shared" si="33"/>
        <v>0.20082334891907355</v>
      </c>
    </row>
    <row r="1087" spans="2:18" x14ac:dyDescent="0.3">
      <c r="B1087" s="38">
        <v>29</v>
      </c>
      <c r="C1087" s="39">
        <v>115</v>
      </c>
      <c r="D1087" s="39">
        <v>13</v>
      </c>
      <c r="E1087" s="39">
        <v>1487</v>
      </c>
      <c r="F1087" s="39">
        <v>1</v>
      </c>
      <c r="G1087" s="39">
        <v>1</v>
      </c>
      <c r="H1087" s="39">
        <v>8</v>
      </c>
      <c r="I1087" s="39">
        <v>2</v>
      </c>
      <c r="J1087" s="39">
        <v>1</v>
      </c>
      <c r="K1087" s="39">
        <v>0</v>
      </c>
      <c r="L1087" s="39">
        <v>11</v>
      </c>
      <c r="M1087" s="39">
        <v>1</v>
      </c>
      <c r="N1087" s="40">
        <v>1</v>
      </c>
      <c r="O1087">
        <v>1</v>
      </c>
      <c r="P1087">
        <v>1</v>
      </c>
      <c r="Q1087">
        <f t="shared" si="32"/>
        <v>0.9038611619430279</v>
      </c>
      <c r="R1087" s="37">
        <f t="shared" si="33"/>
        <v>0.71174232584341479</v>
      </c>
    </row>
    <row r="1088" spans="2:18" x14ac:dyDescent="0.3">
      <c r="B1088" s="41">
        <v>34</v>
      </c>
      <c r="C1088" s="42">
        <v>790</v>
      </c>
      <c r="D1088" s="42">
        <v>24</v>
      </c>
      <c r="E1088" s="42">
        <v>1489</v>
      </c>
      <c r="F1088" s="42">
        <v>1</v>
      </c>
      <c r="G1088" s="42">
        <v>1</v>
      </c>
      <c r="H1088" s="42">
        <v>8</v>
      </c>
      <c r="I1088" s="42">
        <v>2</v>
      </c>
      <c r="J1088" s="42">
        <v>1</v>
      </c>
      <c r="K1088" s="42">
        <v>1</v>
      </c>
      <c r="L1088" s="42">
        <v>23</v>
      </c>
      <c r="M1088" s="42">
        <v>3</v>
      </c>
      <c r="N1088" s="43">
        <v>4</v>
      </c>
      <c r="O1088">
        <v>1</v>
      </c>
      <c r="P1088">
        <v>1</v>
      </c>
      <c r="Q1088">
        <f t="shared" si="32"/>
        <v>1.4122345789240736</v>
      </c>
      <c r="R1088" s="37">
        <f t="shared" si="33"/>
        <v>0.80411815616702498</v>
      </c>
    </row>
    <row r="1089" spans="2:18" x14ac:dyDescent="0.3">
      <c r="B1089" s="38">
        <v>35</v>
      </c>
      <c r="C1089" s="39">
        <v>660</v>
      </c>
      <c r="D1089" s="39">
        <v>7</v>
      </c>
      <c r="E1089" s="39">
        <v>1492</v>
      </c>
      <c r="F1089" s="39">
        <v>4</v>
      </c>
      <c r="G1089" s="39">
        <v>2</v>
      </c>
      <c r="H1089" s="39">
        <v>9</v>
      </c>
      <c r="I1089" s="39">
        <v>3</v>
      </c>
      <c r="J1089" s="39">
        <v>2</v>
      </c>
      <c r="K1089" s="39">
        <v>0</v>
      </c>
      <c r="L1089" s="39">
        <v>13</v>
      </c>
      <c r="M1089" s="39">
        <v>1</v>
      </c>
      <c r="N1089" s="40">
        <v>3</v>
      </c>
      <c r="O1089">
        <v>0</v>
      </c>
      <c r="P1089">
        <v>1</v>
      </c>
      <c r="Q1089">
        <f t="shared" si="32"/>
        <v>-1.8016518197637255</v>
      </c>
      <c r="R1089" s="37">
        <f t="shared" si="33"/>
        <v>0.1416501089011335</v>
      </c>
    </row>
    <row r="1090" spans="2:18" x14ac:dyDescent="0.3">
      <c r="B1090" s="41">
        <v>24</v>
      </c>
      <c r="C1090" s="42">
        <v>381</v>
      </c>
      <c r="D1090" s="42">
        <v>9</v>
      </c>
      <c r="E1090" s="42">
        <v>1494</v>
      </c>
      <c r="F1090" s="42">
        <v>2</v>
      </c>
      <c r="G1090" s="42">
        <v>2</v>
      </c>
      <c r="H1090" s="42">
        <v>5</v>
      </c>
      <c r="I1090" s="42">
        <v>1</v>
      </c>
      <c r="J1090" s="42">
        <v>1</v>
      </c>
      <c r="K1090" s="42">
        <v>1</v>
      </c>
      <c r="L1090" s="42">
        <v>11</v>
      </c>
      <c r="M1090" s="42">
        <v>3</v>
      </c>
      <c r="N1090" s="43">
        <v>2</v>
      </c>
      <c r="O1090">
        <v>1</v>
      </c>
      <c r="P1090">
        <v>1</v>
      </c>
      <c r="Q1090">
        <f t="shared" si="32"/>
        <v>2.0505099910620257</v>
      </c>
      <c r="R1090" s="37">
        <f t="shared" si="33"/>
        <v>0.88599914033712657</v>
      </c>
    </row>
    <row r="1091" spans="2:18" x14ac:dyDescent="0.3">
      <c r="B1091" s="38">
        <v>24</v>
      </c>
      <c r="C1091" s="39">
        <v>830</v>
      </c>
      <c r="D1091" s="39">
        <v>13</v>
      </c>
      <c r="E1091" s="39">
        <v>1495</v>
      </c>
      <c r="F1091" s="39">
        <v>4</v>
      </c>
      <c r="G1091" s="39">
        <v>1</v>
      </c>
      <c r="H1091" s="39">
        <v>9</v>
      </c>
      <c r="I1091" s="39">
        <v>2</v>
      </c>
      <c r="J1091" s="39">
        <v>2</v>
      </c>
      <c r="K1091" s="39">
        <v>0</v>
      </c>
      <c r="L1091" s="39">
        <v>13</v>
      </c>
      <c r="M1091" s="39">
        <v>3</v>
      </c>
      <c r="N1091" s="40">
        <v>3</v>
      </c>
      <c r="O1091">
        <v>0</v>
      </c>
      <c r="P1091">
        <v>1</v>
      </c>
      <c r="Q1091">
        <f t="shared" si="32"/>
        <v>-1.3595442379171048</v>
      </c>
      <c r="R1091" s="37">
        <f t="shared" si="33"/>
        <v>0.20431438554892847</v>
      </c>
    </row>
    <row r="1092" spans="2:18" x14ac:dyDescent="0.3">
      <c r="B1092" s="41">
        <v>44</v>
      </c>
      <c r="C1092" s="42">
        <v>1193</v>
      </c>
      <c r="D1092" s="42">
        <v>2</v>
      </c>
      <c r="E1092" s="42">
        <v>1496</v>
      </c>
      <c r="F1092" s="42">
        <v>2</v>
      </c>
      <c r="G1092" s="42">
        <v>2</v>
      </c>
      <c r="H1092" s="42">
        <v>3</v>
      </c>
      <c r="I1092" s="42">
        <v>3</v>
      </c>
      <c r="J1092" s="42">
        <v>1</v>
      </c>
      <c r="K1092" s="42">
        <v>1</v>
      </c>
      <c r="L1092" s="42">
        <v>18</v>
      </c>
      <c r="M1092" s="42">
        <v>2</v>
      </c>
      <c r="N1092" s="43">
        <v>2</v>
      </c>
      <c r="O1092">
        <v>0</v>
      </c>
      <c r="P1092">
        <v>1</v>
      </c>
      <c r="Q1092">
        <f t="shared" si="32"/>
        <v>2.2089784296448478E-2</v>
      </c>
      <c r="R1092" s="37">
        <f t="shared" si="33"/>
        <v>0.50552222152466164</v>
      </c>
    </row>
    <row r="1093" spans="2:18" x14ac:dyDescent="0.3">
      <c r="B1093" s="38">
        <v>29</v>
      </c>
      <c r="C1093" s="39">
        <v>1246</v>
      </c>
      <c r="D1093" s="39">
        <v>19</v>
      </c>
      <c r="E1093" s="39">
        <v>1497</v>
      </c>
      <c r="F1093" s="39">
        <v>3</v>
      </c>
      <c r="G1093" s="39">
        <v>2</v>
      </c>
      <c r="H1093" s="39">
        <v>8</v>
      </c>
      <c r="I1093" s="39">
        <v>3</v>
      </c>
      <c r="J1093" s="39">
        <v>3</v>
      </c>
      <c r="K1093" s="39">
        <v>0</v>
      </c>
      <c r="L1093" s="39">
        <v>14</v>
      </c>
      <c r="M1093" s="39">
        <v>3</v>
      </c>
      <c r="N1093" s="40">
        <v>3</v>
      </c>
      <c r="O1093">
        <v>0</v>
      </c>
      <c r="P1093">
        <v>1</v>
      </c>
      <c r="Q1093">
        <f t="shared" si="32"/>
        <v>-1.9262517299950672</v>
      </c>
      <c r="R1093" s="37">
        <f t="shared" si="33"/>
        <v>0.12716603765759504</v>
      </c>
    </row>
    <row r="1094" spans="2:18" x14ac:dyDescent="0.3">
      <c r="B1094" s="41">
        <v>30</v>
      </c>
      <c r="C1094" s="42">
        <v>330</v>
      </c>
      <c r="D1094" s="42">
        <v>1</v>
      </c>
      <c r="E1094" s="42">
        <v>1499</v>
      </c>
      <c r="F1094" s="42">
        <v>3</v>
      </c>
      <c r="G1094" s="42">
        <v>2</v>
      </c>
      <c r="H1094" s="42">
        <v>2</v>
      </c>
      <c r="I1094" s="42">
        <v>3</v>
      </c>
      <c r="J1094" s="42">
        <v>3</v>
      </c>
      <c r="K1094" s="42">
        <v>0</v>
      </c>
      <c r="L1094" s="42">
        <v>14.760869565217391</v>
      </c>
      <c r="M1094" s="42">
        <v>1</v>
      </c>
      <c r="N1094" s="43">
        <v>4</v>
      </c>
      <c r="O1094">
        <v>0</v>
      </c>
      <c r="P1094">
        <v>1</v>
      </c>
      <c r="Q1094">
        <f t="shared" si="32"/>
        <v>-3.2014095539846381</v>
      </c>
      <c r="R1094" s="37">
        <f t="shared" si="33"/>
        <v>3.9112713229129084E-2</v>
      </c>
    </row>
    <row r="1095" spans="2:18" x14ac:dyDescent="0.3">
      <c r="B1095" s="38">
        <v>55</v>
      </c>
      <c r="C1095" s="39">
        <v>1229</v>
      </c>
      <c r="D1095" s="39">
        <v>4</v>
      </c>
      <c r="E1095" s="39">
        <v>1501</v>
      </c>
      <c r="F1095" s="39">
        <v>4</v>
      </c>
      <c r="G1095" s="39">
        <v>2</v>
      </c>
      <c r="H1095" s="39">
        <v>7</v>
      </c>
      <c r="I1095" s="39">
        <v>3</v>
      </c>
      <c r="J1095" s="39">
        <v>2</v>
      </c>
      <c r="K1095" s="39">
        <v>1</v>
      </c>
      <c r="L1095" s="39">
        <v>15.69811320754717</v>
      </c>
      <c r="M1095" s="39">
        <v>2</v>
      </c>
      <c r="N1095" s="40">
        <v>3</v>
      </c>
      <c r="O1095">
        <v>0</v>
      </c>
      <c r="P1095">
        <v>1</v>
      </c>
      <c r="Q1095">
        <f t="shared" si="32"/>
        <v>-1.6783537907089605</v>
      </c>
      <c r="R1095" s="37">
        <f t="shared" si="33"/>
        <v>0.15731357720057781</v>
      </c>
    </row>
    <row r="1096" spans="2:18" x14ac:dyDescent="0.3">
      <c r="B1096" s="41">
        <v>33</v>
      </c>
      <c r="C1096" s="42">
        <v>1099</v>
      </c>
      <c r="D1096" s="42">
        <v>4</v>
      </c>
      <c r="E1096" s="42">
        <v>1502</v>
      </c>
      <c r="F1096" s="42">
        <v>1</v>
      </c>
      <c r="G1096" s="42">
        <v>1</v>
      </c>
      <c r="H1096" s="42">
        <v>5</v>
      </c>
      <c r="I1096" s="42">
        <v>2</v>
      </c>
      <c r="J1096" s="42">
        <v>2</v>
      </c>
      <c r="K1096" s="42">
        <v>0</v>
      </c>
      <c r="L1096" s="42">
        <v>15.173076923076923</v>
      </c>
      <c r="M1096" s="42">
        <v>4</v>
      </c>
      <c r="N1096" s="43">
        <v>3</v>
      </c>
      <c r="O1096">
        <v>0</v>
      </c>
      <c r="P1096">
        <v>1</v>
      </c>
      <c r="Q1096">
        <f t="shared" si="32"/>
        <v>-1.7172058324528314</v>
      </c>
      <c r="R1096" s="37">
        <f t="shared" si="33"/>
        <v>0.15223142027530945</v>
      </c>
    </row>
    <row r="1097" spans="2:18" x14ac:dyDescent="0.3">
      <c r="B1097" s="38">
        <v>47</v>
      </c>
      <c r="C1097" s="39">
        <v>571</v>
      </c>
      <c r="D1097" s="39">
        <v>14</v>
      </c>
      <c r="E1097" s="39">
        <v>1503</v>
      </c>
      <c r="F1097" s="39">
        <v>3</v>
      </c>
      <c r="G1097" s="39">
        <v>1</v>
      </c>
      <c r="H1097" s="39">
        <v>8</v>
      </c>
      <c r="I1097" s="39">
        <v>3</v>
      </c>
      <c r="J1097" s="39">
        <v>2</v>
      </c>
      <c r="K1097" s="39">
        <v>1</v>
      </c>
      <c r="L1097" s="39">
        <v>14.945945945945946</v>
      </c>
      <c r="M1097" s="39">
        <v>3</v>
      </c>
      <c r="N1097" s="40">
        <v>2</v>
      </c>
      <c r="O1097">
        <v>0</v>
      </c>
      <c r="P1097">
        <v>1</v>
      </c>
      <c r="Q1097">
        <f t="shared" si="32"/>
        <v>-0.69337740508806212</v>
      </c>
      <c r="R1097" s="37">
        <f t="shared" si="33"/>
        <v>0.3332821742903222</v>
      </c>
    </row>
    <row r="1098" spans="2:18" x14ac:dyDescent="0.3">
      <c r="B1098" s="41">
        <v>28</v>
      </c>
      <c r="C1098" s="42">
        <v>776.33181818181822</v>
      </c>
      <c r="D1098" s="42">
        <v>2</v>
      </c>
      <c r="E1098" s="42">
        <v>1504</v>
      </c>
      <c r="F1098" s="42">
        <v>3</v>
      </c>
      <c r="G1098" s="42">
        <v>2</v>
      </c>
      <c r="H1098" s="42">
        <v>5</v>
      </c>
      <c r="I1098" s="42">
        <v>1</v>
      </c>
      <c r="J1098" s="42">
        <v>1</v>
      </c>
      <c r="K1098" s="42">
        <v>0</v>
      </c>
      <c r="L1098" s="42">
        <v>15.173076923076923</v>
      </c>
      <c r="M1098" s="42">
        <v>3</v>
      </c>
      <c r="N1098" s="43">
        <v>2</v>
      </c>
      <c r="O1098">
        <v>1</v>
      </c>
      <c r="P1098">
        <v>1</v>
      </c>
      <c r="Q1098">
        <f t="shared" si="32"/>
        <v>-0.38113170380727146</v>
      </c>
      <c r="R1098" s="37">
        <f t="shared" si="33"/>
        <v>0.40585397289209546</v>
      </c>
    </row>
    <row r="1099" spans="2:18" x14ac:dyDescent="0.3">
      <c r="B1099" s="38">
        <v>28</v>
      </c>
      <c r="C1099" s="39">
        <v>773.53418803418799</v>
      </c>
      <c r="D1099" s="39">
        <v>1</v>
      </c>
      <c r="E1099" s="39">
        <v>1506</v>
      </c>
      <c r="F1099" s="39">
        <v>1</v>
      </c>
      <c r="G1099" s="39">
        <v>2</v>
      </c>
      <c r="H1099" s="39">
        <v>4</v>
      </c>
      <c r="I1099" s="39">
        <v>3</v>
      </c>
      <c r="J1099" s="39">
        <v>3</v>
      </c>
      <c r="K1099" s="39">
        <v>0</v>
      </c>
      <c r="L1099" s="39">
        <v>15.375527426160337</v>
      </c>
      <c r="M1099" s="39">
        <v>4</v>
      </c>
      <c r="N1099" s="40">
        <v>1</v>
      </c>
      <c r="O1099">
        <v>0</v>
      </c>
      <c r="P1099">
        <v>1</v>
      </c>
      <c r="Q1099">
        <f t="shared" si="32"/>
        <v>-1.7790430694248207</v>
      </c>
      <c r="R1099" s="37">
        <f t="shared" si="33"/>
        <v>0.14442133585290581</v>
      </c>
    </row>
    <row r="1100" spans="2:18" x14ac:dyDescent="0.3">
      <c r="B1100" s="41">
        <v>28</v>
      </c>
      <c r="C1100" s="42">
        <v>467</v>
      </c>
      <c r="D1100" s="42">
        <v>7</v>
      </c>
      <c r="E1100" s="42">
        <v>1507</v>
      </c>
      <c r="F1100" s="42">
        <v>3</v>
      </c>
      <c r="G1100" s="42">
        <v>2</v>
      </c>
      <c r="H1100" s="42">
        <v>8</v>
      </c>
      <c r="I1100" s="42">
        <v>1</v>
      </c>
      <c r="J1100" s="42">
        <v>1</v>
      </c>
      <c r="K1100" s="42">
        <v>0</v>
      </c>
      <c r="L1100" s="42">
        <v>14.945945945945946</v>
      </c>
      <c r="M1100" s="42">
        <v>4</v>
      </c>
      <c r="N1100" s="43">
        <v>3</v>
      </c>
      <c r="O1100">
        <v>0</v>
      </c>
      <c r="P1100">
        <v>1</v>
      </c>
      <c r="Q1100">
        <f t="shared" si="32"/>
        <v>-0.33395714445090841</v>
      </c>
      <c r="R1100" s="37">
        <f t="shared" si="33"/>
        <v>0.41727810162035328</v>
      </c>
    </row>
    <row r="1101" spans="2:18" x14ac:dyDescent="0.3">
      <c r="B1101" s="38">
        <v>49</v>
      </c>
      <c r="C1101" s="39">
        <v>271</v>
      </c>
      <c r="D1101" s="39">
        <v>3</v>
      </c>
      <c r="E1101" s="39">
        <v>1509</v>
      </c>
      <c r="F1101" s="39">
        <v>3</v>
      </c>
      <c r="G1101" s="39">
        <v>1</v>
      </c>
      <c r="H1101" s="39">
        <v>5</v>
      </c>
      <c r="I1101" s="39">
        <v>1</v>
      </c>
      <c r="J1101" s="39">
        <v>2</v>
      </c>
      <c r="K1101" s="39">
        <v>0</v>
      </c>
      <c r="L1101" s="39">
        <v>25</v>
      </c>
      <c r="M1101" s="39">
        <v>1</v>
      </c>
      <c r="N1101" s="40">
        <v>3</v>
      </c>
      <c r="O1101">
        <v>0</v>
      </c>
      <c r="P1101">
        <v>1</v>
      </c>
      <c r="Q1101">
        <f t="shared" si="32"/>
        <v>-2.4195874998156497</v>
      </c>
      <c r="R1101" s="37">
        <f t="shared" si="33"/>
        <v>8.1691194955543903E-2</v>
      </c>
    </row>
    <row r="1102" spans="2:18" x14ac:dyDescent="0.3">
      <c r="B1102" s="41">
        <v>29</v>
      </c>
      <c r="C1102" s="42">
        <v>776.33181818181822</v>
      </c>
      <c r="D1102" s="42">
        <v>2</v>
      </c>
      <c r="E1102" s="42">
        <v>1513</v>
      </c>
      <c r="F1102" s="42">
        <v>4</v>
      </c>
      <c r="G1102" s="42">
        <v>1</v>
      </c>
      <c r="H1102" s="42">
        <v>5</v>
      </c>
      <c r="I1102" s="42">
        <v>2</v>
      </c>
      <c r="J1102" s="42">
        <v>2</v>
      </c>
      <c r="K1102" s="42">
        <v>0</v>
      </c>
      <c r="L1102" s="42">
        <v>13</v>
      </c>
      <c r="M1102" s="42">
        <v>3</v>
      </c>
      <c r="N1102" s="43">
        <v>3</v>
      </c>
      <c r="O1102">
        <v>0</v>
      </c>
      <c r="P1102">
        <v>1</v>
      </c>
      <c r="Q1102">
        <f t="shared" si="32"/>
        <v>-2.4328814967623207</v>
      </c>
      <c r="R1102" s="37">
        <f t="shared" si="33"/>
        <v>8.0699439057513617E-2</v>
      </c>
    </row>
    <row r="1103" spans="2:18" x14ac:dyDescent="0.3">
      <c r="B1103" s="38">
        <v>28</v>
      </c>
      <c r="C1103" s="39">
        <v>1083</v>
      </c>
      <c r="D1103" s="39">
        <v>29</v>
      </c>
      <c r="E1103" s="39">
        <v>1514</v>
      </c>
      <c r="F1103" s="39">
        <v>3</v>
      </c>
      <c r="G1103" s="39">
        <v>2</v>
      </c>
      <c r="H1103" s="39">
        <v>3</v>
      </c>
      <c r="I1103" s="39">
        <v>2</v>
      </c>
      <c r="J1103" s="39">
        <v>2</v>
      </c>
      <c r="K1103" s="39">
        <v>0</v>
      </c>
      <c r="L1103" s="39">
        <v>14</v>
      </c>
      <c r="M1103" s="39">
        <v>2</v>
      </c>
      <c r="N1103" s="40">
        <v>2</v>
      </c>
      <c r="O1103">
        <v>0</v>
      </c>
      <c r="P1103">
        <v>1</v>
      </c>
      <c r="Q1103">
        <f t="shared" si="32"/>
        <v>-0.6847797552617525</v>
      </c>
      <c r="R1103" s="37">
        <f t="shared" si="33"/>
        <v>0.33519534702357628</v>
      </c>
    </row>
    <row r="1104" spans="2:18" x14ac:dyDescent="0.3">
      <c r="B1104" s="41">
        <v>33</v>
      </c>
      <c r="C1104" s="42">
        <v>516</v>
      </c>
      <c r="D1104" s="42">
        <v>8</v>
      </c>
      <c r="E1104" s="42">
        <v>1515</v>
      </c>
      <c r="F1104" s="42">
        <v>4</v>
      </c>
      <c r="G1104" s="42">
        <v>2</v>
      </c>
      <c r="H1104" s="42">
        <v>7</v>
      </c>
      <c r="I1104" s="42">
        <v>3</v>
      </c>
      <c r="J1104" s="42">
        <v>1</v>
      </c>
      <c r="K1104" s="42">
        <v>1</v>
      </c>
      <c r="L1104" s="42">
        <v>17</v>
      </c>
      <c r="M1104" s="42">
        <v>1</v>
      </c>
      <c r="N1104" s="43">
        <v>3</v>
      </c>
      <c r="O1104">
        <v>0</v>
      </c>
      <c r="P1104">
        <v>1</v>
      </c>
      <c r="Q1104">
        <f t="shared" si="32"/>
        <v>0.44288886385168347</v>
      </c>
      <c r="R1104" s="37">
        <f t="shared" si="33"/>
        <v>0.60894717348166094</v>
      </c>
    </row>
    <row r="1105" spans="2:18" x14ac:dyDescent="0.3">
      <c r="B1105" s="38">
        <v>32</v>
      </c>
      <c r="C1105" s="39">
        <v>495</v>
      </c>
      <c r="D1105" s="39">
        <v>10</v>
      </c>
      <c r="E1105" s="39">
        <v>1516</v>
      </c>
      <c r="F1105" s="39">
        <v>3</v>
      </c>
      <c r="G1105" s="39">
        <v>2</v>
      </c>
      <c r="H1105" s="39">
        <v>6</v>
      </c>
      <c r="I1105" s="39">
        <v>4</v>
      </c>
      <c r="J1105" s="39">
        <v>1</v>
      </c>
      <c r="K1105" s="39">
        <v>0</v>
      </c>
      <c r="L1105" s="39">
        <v>25</v>
      </c>
      <c r="M1105" s="39">
        <v>2</v>
      </c>
      <c r="N1105" s="40">
        <v>4</v>
      </c>
      <c r="O1105">
        <v>0</v>
      </c>
      <c r="P1105">
        <v>1</v>
      </c>
      <c r="Q1105">
        <f t="shared" si="32"/>
        <v>-1.7060144700948281</v>
      </c>
      <c r="R1105" s="37">
        <f t="shared" si="33"/>
        <v>0.15368137217998959</v>
      </c>
    </row>
    <row r="1106" spans="2:18" x14ac:dyDescent="0.3">
      <c r="B1106" s="41">
        <v>54</v>
      </c>
      <c r="C1106" s="42">
        <v>777.51162790697674</v>
      </c>
      <c r="D1106" s="42">
        <v>11</v>
      </c>
      <c r="E1106" s="42">
        <v>1520</v>
      </c>
      <c r="F1106" s="42">
        <v>2</v>
      </c>
      <c r="G1106" s="42">
        <v>1</v>
      </c>
      <c r="H1106" s="42">
        <v>6</v>
      </c>
      <c r="I1106" s="42">
        <v>4</v>
      </c>
      <c r="J1106" s="42">
        <v>3</v>
      </c>
      <c r="K1106" s="42">
        <v>0</v>
      </c>
      <c r="L1106" s="42">
        <v>20</v>
      </c>
      <c r="M1106" s="42">
        <v>1</v>
      </c>
      <c r="N1106" s="43">
        <v>3</v>
      </c>
      <c r="O1106">
        <v>0</v>
      </c>
      <c r="P1106">
        <v>1</v>
      </c>
      <c r="Q1106">
        <f t="shared" si="32"/>
        <v>-3.7094372048192326</v>
      </c>
      <c r="R1106" s="37">
        <f t="shared" si="33"/>
        <v>2.3905818341002132E-2</v>
      </c>
    </row>
    <row r="1107" spans="2:18" x14ac:dyDescent="0.3">
      <c r="B1107" s="38">
        <v>29</v>
      </c>
      <c r="C1107" s="39">
        <v>224</v>
      </c>
      <c r="D1107" s="39">
        <v>1</v>
      </c>
      <c r="E1107" s="39">
        <v>1522</v>
      </c>
      <c r="F1107" s="39">
        <v>1</v>
      </c>
      <c r="G1107" s="39">
        <v>2</v>
      </c>
      <c r="H1107" s="39">
        <v>4</v>
      </c>
      <c r="I1107" s="39">
        <v>1</v>
      </c>
      <c r="J1107" s="39">
        <v>1</v>
      </c>
      <c r="K1107" s="39">
        <v>0</v>
      </c>
      <c r="L1107" s="39">
        <v>13</v>
      </c>
      <c r="M1107" s="39">
        <v>3</v>
      </c>
      <c r="N1107" s="40">
        <v>1</v>
      </c>
      <c r="O1107">
        <v>1</v>
      </c>
      <c r="P1107">
        <v>1</v>
      </c>
      <c r="Q1107">
        <f t="shared" si="32"/>
        <v>0.40158064236734736</v>
      </c>
      <c r="R1107" s="37">
        <f t="shared" si="33"/>
        <v>0.59906736711686914</v>
      </c>
    </row>
    <row r="1108" spans="2:18" x14ac:dyDescent="0.3">
      <c r="B1108" s="41">
        <v>44</v>
      </c>
      <c r="C1108" s="42">
        <v>136</v>
      </c>
      <c r="D1108" s="42">
        <v>28</v>
      </c>
      <c r="E1108" s="42">
        <v>1523</v>
      </c>
      <c r="F1108" s="42">
        <v>4</v>
      </c>
      <c r="G1108" s="42">
        <v>2</v>
      </c>
      <c r="H1108" s="42">
        <v>1</v>
      </c>
      <c r="I1108" s="42">
        <v>1</v>
      </c>
      <c r="J1108" s="42">
        <v>2</v>
      </c>
      <c r="K1108" s="42">
        <v>0</v>
      </c>
      <c r="L1108" s="42">
        <v>13</v>
      </c>
      <c r="M1108" s="42">
        <v>3</v>
      </c>
      <c r="N1108" s="43">
        <v>4</v>
      </c>
      <c r="O1108">
        <v>0</v>
      </c>
      <c r="P1108">
        <v>1</v>
      </c>
      <c r="Q1108">
        <f t="shared" si="32"/>
        <v>-2.5508087608567869</v>
      </c>
      <c r="R1108" s="37">
        <f t="shared" si="33"/>
        <v>7.2372170872868749E-2</v>
      </c>
    </row>
    <row r="1109" spans="2:18" x14ac:dyDescent="0.3">
      <c r="B1109" s="38">
        <v>39</v>
      </c>
      <c r="C1109" s="39">
        <v>1089</v>
      </c>
      <c r="D1109" s="39">
        <v>6</v>
      </c>
      <c r="E1109" s="39">
        <v>1525</v>
      </c>
      <c r="F1109" s="39">
        <v>2</v>
      </c>
      <c r="G1109" s="39">
        <v>1</v>
      </c>
      <c r="H1109" s="39">
        <v>3</v>
      </c>
      <c r="I1109" s="39">
        <v>2</v>
      </c>
      <c r="J1109" s="39">
        <v>1</v>
      </c>
      <c r="K1109" s="39">
        <v>0</v>
      </c>
      <c r="L1109" s="39">
        <v>18</v>
      </c>
      <c r="M1109" s="39">
        <v>4</v>
      </c>
      <c r="N1109" s="40">
        <v>3</v>
      </c>
      <c r="O1109">
        <v>0</v>
      </c>
      <c r="P1109">
        <v>1</v>
      </c>
      <c r="Q1109">
        <f t="shared" si="32"/>
        <v>-1.8757305708624989</v>
      </c>
      <c r="R1109" s="37">
        <f t="shared" si="33"/>
        <v>0.13288003909974061</v>
      </c>
    </row>
    <row r="1110" spans="2:18" x14ac:dyDescent="0.3">
      <c r="B1110" s="41">
        <v>46</v>
      </c>
      <c r="C1110" s="42">
        <v>777.51162790697674</v>
      </c>
      <c r="D1110" s="42">
        <v>3</v>
      </c>
      <c r="E1110" s="42">
        <v>1527</v>
      </c>
      <c r="F1110" s="42">
        <v>3</v>
      </c>
      <c r="G1110" s="42">
        <v>1</v>
      </c>
      <c r="H1110" s="42">
        <v>6</v>
      </c>
      <c r="I1110" s="42">
        <v>2</v>
      </c>
      <c r="J1110" s="42">
        <v>2</v>
      </c>
      <c r="K1110" s="42">
        <v>0</v>
      </c>
      <c r="L1110" s="42">
        <v>12</v>
      </c>
      <c r="M1110" s="42">
        <v>4</v>
      </c>
      <c r="N1110" s="43">
        <v>4</v>
      </c>
      <c r="O1110">
        <v>0</v>
      </c>
      <c r="P1110">
        <v>1</v>
      </c>
      <c r="Q1110">
        <f t="shared" si="32"/>
        <v>-3.2921207265417576</v>
      </c>
      <c r="R1110" s="37">
        <f t="shared" si="33"/>
        <v>3.5842486049976696E-2</v>
      </c>
    </row>
    <row r="1111" spans="2:18" x14ac:dyDescent="0.3">
      <c r="B1111" s="38">
        <v>35</v>
      </c>
      <c r="C1111" s="39">
        <v>1029</v>
      </c>
      <c r="D1111" s="39">
        <v>16</v>
      </c>
      <c r="E1111" s="39">
        <v>1529</v>
      </c>
      <c r="F1111" s="39">
        <v>4</v>
      </c>
      <c r="G1111" s="39">
        <v>1</v>
      </c>
      <c r="H1111" s="39">
        <v>7</v>
      </c>
      <c r="I1111" s="39">
        <v>2</v>
      </c>
      <c r="J1111" s="39">
        <v>1</v>
      </c>
      <c r="K1111" s="39">
        <v>0</v>
      </c>
      <c r="L1111" s="39">
        <v>19</v>
      </c>
      <c r="M1111" s="39">
        <v>4</v>
      </c>
      <c r="N1111" s="40">
        <v>1</v>
      </c>
      <c r="O1111">
        <v>0</v>
      </c>
      <c r="P1111">
        <v>1</v>
      </c>
      <c r="Q1111">
        <f t="shared" si="32"/>
        <v>-0.97984113678510321</v>
      </c>
      <c r="R1111" s="37">
        <f t="shared" si="33"/>
        <v>0.27292330673040838</v>
      </c>
    </row>
    <row r="1112" spans="2:18" x14ac:dyDescent="0.3">
      <c r="B1112" s="41">
        <v>23</v>
      </c>
      <c r="C1112" s="42">
        <v>507</v>
      </c>
      <c r="D1112" s="42">
        <v>20</v>
      </c>
      <c r="E1112" s="42">
        <v>1533</v>
      </c>
      <c r="F1112" s="42">
        <v>1</v>
      </c>
      <c r="G1112" s="42">
        <v>2</v>
      </c>
      <c r="H1112" s="42">
        <v>5</v>
      </c>
      <c r="I1112" s="42">
        <v>3</v>
      </c>
      <c r="J1112" s="42">
        <v>1</v>
      </c>
      <c r="K1112" s="42">
        <v>0</v>
      </c>
      <c r="L1112" s="42">
        <v>14</v>
      </c>
      <c r="M1112" s="42">
        <v>2</v>
      </c>
      <c r="N1112" s="43">
        <v>3</v>
      </c>
      <c r="O1112">
        <v>0</v>
      </c>
      <c r="P1112">
        <v>1</v>
      </c>
      <c r="Q1112">
        <f t="shared" si="32"/>
        <v>0.27686581547201827</v>
      </c>
      <c r="R1112" s="37">
        <f t="shared" si="33"/>
        <v>0.56877766995316492</v>
      </c>
    </row>
    <row r="1113" spans="2:18" x14ac:dyDescent="0.3">
      <c r="B1113" s="38">
        <v>40</v>
      </c>
      <c r="C1113" s="39">
        <v>676</v>
      </c>
      <c r="D1113" s="39">
        <v>9</v>
      </c>
      <c r="E1113" s="39">
        <v>1534</v>
      </c>
      <c r="F1113" s="39">
        <v>4</v>
      </c>
      <c r="G1113" s="39">
        <v>2</v>
      </c>
      <c r="H1113" s="39">
        <v>5</v>
      </c>
      <c r="I1113" s="39">
        <v>1</v>
      </c>
      <c r="J1113" s="39">
        <v>1</v>
      </c>
      <c r="K1113" s="39">
        <v>0</v>
      </c>
      <c r="L1113" s="39">
        <v>14</v>
      </c>
      <c r="M1113" s="39">
        <v>2</v>
      </c>
      <c r="N1113" s="40">
        <v>1</v>
      </c>
      <c r="O1113">
        <v>1</v>
      </c>
      <c r="P1113">
        <v>1</v>
      </c>
      <c r="Q1113">
        <f t="shared" si="32"/>
        <v>-0.68062101371599937</v>
      </c>
      <c r="R1113" s="37">
        <f t="shared" si="33"/>
        <v>0.33612271286538553</v>
      </c>
    </row>
    <row r="1114" spans="2:18" x14ac:dyDescent="0.3">
      <c r="B1114" s="41">
        <v>34</v>
      </c>
      <c r="C1114" s="42">
        <v>787.54826254826253</v>
      </c>
      <c r="D1114" s="42">
        <v>1</v>
      </c>
      <c r="E1114" s="42">
        <v>1535</v>
      </c>
      <c r="F1114" s="42">
        <v>4</v>
      </c>
      <c r="G1114" s="42">
        <v>2</v>
      </c>
      <c r="H1114" s="42">
        <v>8</v>
      </c>
      <c r="I1114" s="42">
        <v>3</v>
      </c>
      <c r="J1114" s="42">
        <v>2</v>
      </c>
      <c r="K1114" s="42">
        <v>1</v>
      </c>
      <c r="L1114" s="42">
        <v>14</v>
      </c>
      <c r="M1114" s="42">
        <v>4</v>
      </c>
      <c r="N1114" s="43">
        <v>3</v>
      </c>
      <c r="O1114">
        <v>0</v>
      </c>
      <c r="P1114">
        <v>1</v>
      </c>
      <c r="Q1114">
        <f t="shared" si="32"/>
        <v>-0.88348367149909235</v>
      </c>
      <c r="R1114" s="37">
        <f t="shared" si="33"/>
        <v>0.29245639706763504</v>
      </c>
    </row>
    <row r="1115" spans="2:18" x14ac:dyDescent="0.3">
      <c r="B1115" s="38">
        <v>31</v>
      </c>
      <c r="C1115" s="39">
        <v>561</v>
      </c>
      <c r="D1115" s="39">
        <v>3</v>
      </c>
      <c r="E1115" s="39">
        <v>1537</v>
      </c>
      <c r="F1115" s="39">
        <v>4</v>
      </c>
      <c r="G1115" s="39">
        <v>1</v>
      </c>
      <c r="H1115" s="39">
        <v>4</v>
      </c>
      <c r="I1115" s="39">
        <v>3</v>
      </c>
      <c r="J1115" s="39">
        <v>1</v>
      </c>
      <c r="K1115" s="39">
        <v>0</v>
      </c>
      <c r="L1115" s="39">
        <v>12</v>
      </c>
      <c r="M1115" s="39">
        <v>1</v>
      </c>
      <c r="N1115" s="40">
        <v>1</v>
      </c>
      <c r="O1115">
        <v>1</v>
      </c>
      <c r="P1115">
        <v>1</v>
      </c>
      <c r="Q1115">
        <f t="shared" si="32"/>
        <v>-1.3659734059734547</v>
      </c>
      <c r="R1115" s="37">
        <f t="shared" si="33"/>
        <v>0.20327118232180794</v>
      </c>
    </row>
    <row r="1116" spans="2:18" x14ac:dyDescent="0.3">
      <c r="B1116" s="41">
        <v>50</v>
      </c>
      <c r="C1116" s="42">
        <v>333</v>
      </c>
      <c r="D1116" s="42">
        <v>22</v>
      </c>
      <c r="E1116" s="42">
        <v>1539</v>
      </c>
      <c r="F1116" s="42">
        <v>3</v>
      </c>
      <c r="G1116" s="42">
        <v>2</v>
      </c>
      <c r="H1116" s="42">
        <v>1</v>
      </c>
      <c r="I1116" s="42">
        <v>4</v>
      </c>
      <c r="J1116" s="42">
        <v>1</v>
      </c>
      <c r="K1116" s="42">
        <v>1</v>
      </c>
      <c r="L1116" s="42">
        <v>13</v>
      </c>
      <c r="M1116" s="42">
        <v>4</v>
      </c>
      <c r="N1116" s="43">
        <v>3</v>
      </c>
      <c r="O1116">
        <v>0</v>
      </c>
      <c r="P1116">
        <v>1</v>
      </c>
      <c r="Q1116">
        <f t="shared" si="32"/>
        <v>-1.2665193235840841</v>
      </c>
      <c r="R1116" s="37">
        <f t="shared" si="33"/>
        <v>0.21985366869322076</v>
      </c>
    </row>
    <row r="1117" spans="2:18" x14ac:dyDescent="0.3">
      <c r="B1117" s="38">
        <v>34</v>
      </c>
      <c r="C1117" s="39">
        <v>803.12121212121212</v>
      </c>
      <c r="D1117" s="39">
        <v>7</v>
      </c>
      <c r="E1117" s="39">
        <v>1541</v>
      </c>
      <c r="F1117" s="39">
        <v>2</v>
      </c>
      <c r="G1117" s="39">
        <v>2</v>
      </c>
      <c r="H1117" s="39">
        <v>9</v>
      </c>
      <c r="I1117" s="39">
        <v>3</v>
      </c>
      <c r="J1117" s="39">
        <v>2</v>
      </c>
      <c r="K1117" s="39">
        <v>1</v>
      </c>
      <c r="L1117" s="39">
        <v>25</v>
      </c>
      <c r="M1117" s="39">
        <v>2</v>
      </c>
      <c r="N1117" s="40">
        <v>3</v>
      </c>
      <c r="O1117">
        <v>0</v>
      </c>
      <c r="P1117">
        <v>1</v>
      </c>
      <c r="Q1117">
        <f t="shared" si="32"/>
        <v>0.44126946282156121</v>
      </c>
      <c r="R1117" s="37">
        <f t="shared" si="33"/>
        <v>0.60856147671910477</v>
      </c>
    </row>
    <row r="1118" spans="2:18" x14ac:dyDescent="0.3">
      <c r="B1118" s="41">
        <v>42</v>
      </c>
      <c r="C1118" s="42">
        <v>1210</v>
      </c>
      <c r="D1118" s="42">
        <v>2</v>
      </c>
      <c r="E1118" s="42">
        <v>1542</v>
      </c>
      <c r="F1118" s="42">
        <v>3</v>
      </c>
      <c r="G1118" s="42">
        <v>2</v>
      </c>
      <c r="H1118" s="42">
        <v>5</v>
      </c>
      <c r="I1118" s="42">
        <v>2</v>
      </c>
      <c r="J1118" s="42">
        <v>2</v>
      </c>
      <c r="K1118" s="42">
        <v>0</v>
      </c>
      <c r="L1118" s="42">
        <v>14</v>
      </c>
      <c r="M1118" s="42">
        <v>2</v>
      </c>
      <c r="N1118" s="43">
        <v>3</v>
      </c>
      <c r="O1118">
        <v>0</v>
      </c>
      <c r="P1118">
        <v>1</v>
      </c>
      <c r="Q1118">
        <f t="shared" si="32"/>
        <v>-2.2750953391314037</v>
      </c>
      <c r="R1118" s="37">
        <f t="shared" si="33"/>
        <v>9.32066647838629E-2</v>
      </c>
    </row>
    <row r="1119" spans="2:18" x14ac:dyDescent="0.3">
      <c r="B1119" s="38">
        <v>37</v>
      </c>
      <c r="C1119" s="39">
        <v>674</v>
      </c>
      <c r="D1119" s="39">
        <v>13</v>
      </c>
      <c r="E1119" s="39">
        <v>1543</v>
      </c>
      <c r="F1119" s="39">
        <v>1</v>
      </c>
      <c r="G1119" s="39">
        <v>2</v>
      </c>
      <c r="H1119" s="39">
        <v>4</v>
      </c>
      <c r="I1119" s="39">
        <v>4</v>
      </c>
      <c r="J1119" s="39">
        <v>2</v>
      </c>
      <c r="K1119" s="39">
        <v>0</v>
      </c>
      <c r="L1119" s="39">
        <v>17</v>
      </c>
      <c r="M1119" s="39">
        <v>1</v>
      </c>
      <c r="N1119" s="40">
        <v>3</v>
      </c>
      <c r="O1119">
        <v>0</v>
      </c>
      <c r="P1119">
        <v>1</v>
      </c>
      <c r="Q1119">
        <f t="shared" ref="Q1119:Q1182" si="34">SUMPRODUCT($B$27:$P$27,B1119:P1119)</f>
        <v>-1.6495595999840869</v>
      </c>
      <c r="R1119" s="37">
        <f t="shared" ref="R1119:R1182" si="35">EXP(Q1119)/(1+EXP(Q1119))</f>
        <v>0.16116847978027249</v>
      </c>
    </row>
    <row r="1120" spans="2:18" x14ac:dyDescent="0.3">
      <c r="B1120" s="41">
        <v>29</v>
      </c>
      <c r="C1120" s="42">
        <v>843.5826086956522</v>
      </c>
      <c r="D1120" s="42">
        <v>8</v>
      </c>
      <c r="E1120" s="42">
        <v>1544</v>
      </c>
      <c r="F1120" s="42">
        <v>3</v>
      </c>
      <c r="G1120" s="42">
        <v>1</v>
      </c>
      <c r="H1120" s="42">
        <v>7</v>
      </c>
      <c r="I1120" s="42">
        <v>1</v>
      </c>
      <c r="J1120" s="42">
        <v>2</v>
      </c>
      <c r="K1120" s="42">
        <v>0</v>
      </c>
      <c r="L1120" s="42">
        <v>13</v>
      </c>
      <c r="M1120" s="42">
        <v>3</v>
      </c>
      <c r="N1120" s="43">
        <v>3</v>
      </c>
      <c r="O1120">
        <v>0</v>
      </c>
      <c r="P1120">
        <v>1</v>
      </c>
      <c r="Q1120">
        <f t="shared" si="34"/>
        <v>-1.3180034248478765</v>
      </c>
      <c r="R1120" s="37">
        <f t="shared" si="35"/>
        <v>0.21115066334451515</v>
      </c>
    </row>
    <row r="1121" spans="2:18" x14ac:dyDescent="0.3">
      <c r="B1121" s="38">
        <v>33</v>
      </c>
      <c r="C1121" s="39">
        <v>575</v>
      </c>
      <c r="D1121" s="39">
        <v>25</v>
      </c>
      <c r="E1121" s="39">
        <v>1545</v>
      </c>
      <c r="F1121" s="39">
        <v>4</v>
      </c>
      <c r="G1121" s="39">
        <v>2</v>
      </c>
      <c r="H1121" s="39">
        <v>3</v>
      </c>
      <c r="I1121" s="39">
        <v>2</v>
      </c>
      <c r="J1121" s="39">
        <v>1</v>
      </c>
      <c r="K1121" s="39">
        <v>0</v>
      </c>
      <c r="L1121" s="39">
        <v>13</v>
      </c>
      <c r="M1121" s="39">
        <v>4</v>
      </c>
      <c r="N1121" s="40">
        <v>3</v>
      </c>
      <c r="O1121">
        <v>0</v>
      </c>
      <c r="P1121">
        <v>1</v>
      </c>
      <c r="Q1121">
        <f t="shared" si="34"/>
        <v>-1.3601237348902733</v>
      </c>
      <c r="R1121" s="37">
        <f t="shared" si="35"/>
        <v>0.20422019285836496</v>
      </c>
    </row>
    <row r="1122" spans="2:18" x14ac:dyDescent="0.3">
      <c r="B1122" s="41">
        <v>45</v>
      </c>
      <c r="C1122" s="42">
        <v>950</v>
      </c>
      <c r="D1122" s="42">
        <v>28</v>
      </c>
      <c r="E1122" s="42">
        <v>1546</v>
      </c>
      <c r="F1122" s="42">
        <v>4</v>
      </c>
      <c r="G1122" s="42">
        <v>2</v>
      </c>
      <c r="H1122" s="42">
        <v>4</v>
      </c>
      <c r="I1122" s="42">
        <v>4</v>
      </c>
      <c r="J1122" s="42">
        <v>2</v>
      </c>
      <c r="K1122" s="42">
        <v>0</v>
      </c>
      <c r="L1122" s="42">
        <v>20</v>
      </c>
      <c r="M1122" s="42">
        <v>4</v>
      </c>
      <c r="N1122" s="43">
        <v>3</v>
      </c>
      <c r="O1122">
        <v>0</v>
      </c>
      <c r="P1122">
        <v>1</v>
      </c>
      <c r="Q1122">
        <f t="shared" si="34"/>
        <v>-3.1599225745519859</v>
      </c>
      <c r="R1122" s="37">
        <f t="shared" si="35"/>
        <v>4.0702076572908558E-2</v>
      </c>
    </row>
    <row r="1123" spans="2:18" x14ac:dyDescent="0.3">
      <c r="B1123" s="38">
        <v>42</v>
      </c>
      <c r="C1123" s="39">
        <v>288</v>
      </c>
      <c r="D1123" s="39">
        <v>2</v>
      </c>
      <c r="E1123" s="39">
        <v>1547</v>
      </c>
      <c r="F1123" s="39">
        <v>4</v>
      </c>
      <c r="G1123" s="39">
        <v>2</v>
      </c>
      <c r="H1123" s="39">
        <v>7</v>
      </c>
      <c r="I1123" s="39">
        <v>4</v>
      </c>
      <c r="J1123" s="39">
        <v>2</v>
      </c>
      <c r="K1123" s="39">
        <v>1</v>
      </c>
      <c r="L1123" s="39">
        <v>14</v>
      </c>
      <c r="M1123" s="39">
        <v>3</v>
      </c>
      <c r="N1123" s="40">
        <v>1</v>
      </c>
      <c r="O1123">
        <v>0</v>
      </c>
      <c r="P1123">
        <v>1</v>
      </c>
      <c r="Q1123">
        <f t="shared" si="34"/>
        <v>-0.98145992320485798</v>
      </c>
      <c r="R1123" s="37">
        <f t="shared" si="35"/>
        <v>0.27260219905019062</v>
      </c>
    </row>
    <row r="1124" spans="2:18" x14ac:dyDescent="0.3">
      <c r="B1124" s="41">
        <v>40</v>
      </c>
      <c r="C1124" s="42">
        <v>787.54826254826253</v>
      </c>
      <c r="D1124" s="42">
        <v>9</v>
      </c>
      <c r="E1124" s="42">
        <v>1548</v>
      </c>
      <c r="F1124" s="42">
        <v>1</v>
      </c>
      <c r="G1124" s="42">
        <v>2</v>
      </c>
      <c r="H1124" s="42">
        <v>8</v>
      </c>
      <c r="I1124" s="42">
        <v>1</v>
      </c>
      <c r="J1124" s="42">
        <v>2</v>
      </c>
      <c r="K1124" s="42">
        <v>0</v>
      </c>
      <c r="L1124" s="42">
        <v>12</v>
      </c>
      <c r="M1124" s="42">
        <v>4</v>
      </c>
      <c r="N1124" s="43">
        <v>4</v>
      </c>
      <c r="O1124">
        <v>0</v>
      </c>
      <c r="P1124">
        <v>1</v>
      </c>
      <c r="Q1124">
        <f t="shared" si="34"/>
        <v>-1.1931069839026827</v>
      </c>
      <c r="R1124" s="37">
        <f t="shared" si="35"/>
        <v>0.23270371476330379</v>
      </c>
    </row>
    <row r="1125" spans="2:18" x14ac:dyDescent="0.3">
      <c r="B1125" s="38">
        <v>33</v>
      </c>
      <c r="C1125" s="39">
        <v>776.33181818181822</v>
      </c>
      <c r="D1125" s="39">
        <v>28</v>
      </c>
      <c r="E1125" s="39">
        <v>1549</v>
      </c>
      <c r="F1125" s="39">
        <v>2</v>
      </c>
      <c r="G1125" s="39">
        <v>2</v>
      </c>
      <c r="H1125" s="39">
        <v>5</v>
      </c>
      <c r="I1125" s="39">
        <v>3</v>
      </c>
      <c r="J1125" s="39">
        <v>2</v>
      </c>
      <c r="K1125" s="39">
        <v>1</v>
      </c>
      <c r="L1125" s="39">
        <v>12</v>
      </c>
      <c r="M1125" s="39">
        <v>2</v>
      </c>
      <c r="N1125" s="40">
        <v>3</v>
      </c>
      <c r="O1125">
        <v>0</v>
      </c>
      <c r="P1125">
        <v>1</v>
      </c>
      <c r="Q1125">
        <f t="shared" si="34"/>
        <v>0.63365639891799797</v>
      </c>
      <c r="R1125" s="37">
        <f t="shared" si="35"/>
        <v>0.65331807661894969</v>
      </c>
    </row>
    <row r="1126" spans="2:18" x14ac:dyDescent="0.3">
      <c r="B1126" s="41">
        <v>40</v>
      </c>
      <c r="C1126" s="42">
        <v>898</v>
      </c>
      <c r="D1126" s="42">
        <v>6</v>
      </c>
      <c r="E1126" s="42">
        <v>1550</v>
      </c>
      <c r="F1126" s="42">
        <v>3</v>
      </c>
      <c r="G1126" s="42">
        <v>2</v>
      </c>
      <c r="H1126" s="42">
        <v>6</v>
      </c>
      <c r="I1126" s="42">
        <v>4</v>
      </c>
      <c r="J1126" s="42">
        <v>1</v>
      </c>
      <c r="K1126" s="42">
        <v>1</v>
      </c>
      <c r="L1126" s="42">
        <v>15.049382716049383</v>
      </c>
      <c r="M1126" s="42">
        <v>4</v>
      </c>
      <c r="N1126" s="43">
        <v>3</v>
      </c>
      <c r="O1126">
        <v>0</v>
      </c>
      <c r="P1126">
        <v>1</v>
      </c>
      <c r="Q1126">
        <f t="shared" si="34"/>
        <v>-0.61336747044692208</v>
      </c>
      <c r="R1126" s="37">
        <f t="shared" si="35"/>
        <v>0.35129141560946231</v>
      </c>
    </row>
    <row r="1127" spans="2:18" x14ac:dyDescent="0.3">
      <c r="B1127" s="38">
        <v>24</v>
      </c>
      <c r="C1127" s="39">
        <v>350</v>
      </c>
      <c r="D1127" s="39">
        <v>21</v>
      </c>
      <c r="E1127" s="39">
        <v>1551</v>
      </c>
      <c r="F1127" s="39">
        <v>3</v>
      </c>
      <c r="G1127" s="39">
        <v>2</v>
      </c>
      <c r="H1127" s="39">
        <v>5</v>
      </c>
      <c r="I1127" s="39">
        <v>1</v>
      </c>
      <c r="J1127" s="39">
        <v>3</v>
      </c>
      <c r="K1127" s="39">
        <v>0</v>
      </c>
      <c r="L1127" s="39">
        <v>14</v>
      </c>
      <c r="M1127" s="39">
        <v>2</v>
      </c>
      <c r="N1127" s="40">
        <v>3</v>
      </c>
      <c r="O1127">
        <v>0</v>
      </c>
      <c r="P1127">
        <v>1</v>
      </c>
      <c r="Q1127">
        <f t="shared" si="34"/>
        <v>-1.1011073992152798</v>
      </c>
      <c r="R1127" s="37">
        <f t="shared" si="35"/>
        <v>0.24953245865679927</v>
      </c>
    </row>
    <row r="1128" spans="2:18" x14ac:dyDescent="0.3">
      <c r="B1128" s="41">
        <v>40</v>
      </c>
      <c r="C1128" s="42">
        <v>1142</v>
      </c>
      <c r="D1128" s="42">
        <v>8</v>
      </c>
      <c r="E1128" s="42">
        <v>1552</v>
      </c>
      <c r="F1128" s="42">
        <v>4</v>
      </c>
      <c r="G1128" s="42">
        <v>2</v>
      </c>
      <c r="H1128" s="42">
        <v>7</v>
      </c>
      <c r="I1128" s="42">
        <v>4</v>
      </c>
      <c r="J1128" s="42">
        <v>3</v>
      </c>
      <c r="K1128" s="42">
        <v>1</v>
      </c>
      <c r="L1128" s="42">
        <v>15.69811320754717</v>
      </c>
      <c r="M1128" s="42">
        <v>3</v>
      </c>
      <c r="N1128" s="43">
        <v>3</v>
      </c>
      <c r="O1128">
        <v>0</v>
      </c>
      <c r="P1128">
        <v>1</v>
      </c>
      <c r="Q1128">
        <f t="shared" si="34"/>
        <v>-1.9748421297745602</v>
      </c>
      <c r="R1128" s="37">
        <f t="shared" si="35"/>
        <v>0.12186974463952152</v>
      </c>
    </row>
    <row r="1129" spans="2:18" x14ac:dyDescent="0.3">
      <c r="B1129" s="38">
        <v>45</v>
      </c>
      <c r="C1129" s="39">
        <v>538</v>
      </c>
      <c r="D1129" s="39">
        <v>1</v>
      </c>
      <c r="E1129" s="39">
        <v>1553</v>
      </c>
      <c r="F1129" s="39">
        <v>1</v>
      </c>
      <c r="G1129" s="39">
        <v>2</v>
      </c>
      <c r="H1129" s="39">
        <v>7</v>
      </c>
      <c r="I1129" s="39">
        <v>2</v>
      </c>
      <c r="J1129" s="39">
        <v>3</v>
      </c>
      <c r="K1129" s="39">
        <v>0</v>
      </c>
      <c r="L1129" s="39">
        <v>15.69811320754717</v>
      </c>
      <c r="M1129" s="39">
        <v>1</v>
      </c>
      <c r="N1129" s="40">
        <v>3</v>
      </c>
      <c r="O1129">
        <v>0</v>
      </c>
      <c r="P1129">
        <v>1</v>
      </c>
      <c r="Q1129">
        <f t="shared" si="34"/>
        <v>-2.0452734150611511</v>
      </c>
      <c r="R1129" s="37">
        <f t="shared" si="35"/>
        <v>0.11453084832287731</v>
      </c>
    </row>
    <row r="1130" spans="2:18" x14ac:dyDescent="0.3">
      <c r="B1130" s="41">
        <v>35</v>
      </c>
      <c r="C1130" s="42">
        <v>1402</v>
      </c>
      <c r="D1130" s="42">
        <v>28</v>
      </c>
      <c r="E1130" s="42">
        <v>1554</v>
      </c>
      <c r="F1130" s="42">
        <v>2</v>
      </c>
      <c r="G1130" s="42">
        <v>1</v>
      </c>
      <c r="H1130" s="42">
        <v>9</v>
      </c>
      <c r="I1130" s="42">
        <v>3</v>
      </c>
      <c r="J1130" s="42">
        <v>2</v>
      </c>
      <c r="K1130" s="42">
        <v>0</v>
      </c>
      <c r="L1130" s="42">
        <v>15.492537313432836</v>
      </c>
      <c r="M1130" s="42">
        <v>1</v>
      </c>
      <c r="N1130" s="43">
        <v>3</v>
      </c>
      <c r="O1130">
        <v>0</v>
      </c>
      <c r="P1130">
        <v>1</v>
      </c>
      <c r="Q1130">
        <f t="shared" si="34"/>
        <v>-0.81360926002920975</v>
      </c>
      <c r="R1130" s="37">
        <f t="shared" si="35"/>
        <v>0.30712191800950972</v>
      </c>
    </row>
    <row r="1131" spans="2:18" x14ac:dyDescent="0.3">
      <c r="B1131" s="38">
        <v>32</v>
      </c>
      <c r="C1131" s="39">
        <v>824</v>
      </c>
      <c r="D1131" s="39">
        <v>5</v>
      </c>
      <c r="E1131" s="39">
        <v>1555</v>
      </c>
      <c r="F1131" s="39">
        <v>4</v>
      </c>
      <c r="G1131" s="39">
        <v>1</v>
      </c>
      <c r="H1131" s="39">
        <v>4</v>
      </c>
      <c r="I1131" s="39">
        <v>2</v>
      </c>
      <c r="J1131" s="39">
        <v>2</v>
      </c>
      <c r="K1131" s="39">
        <v>0</v>
      </c>
      <c r="L1131" s="39">
        <v>15.375527426160337</v>
      </c>
      <c r="M1131" s="39">
        <v>1</v>
      </c>
      <c r="N1131" s="40">
        <v>3</v>
      </c>
      <c r="O1131">
        <v>0</v>
      </c>
      <c r="P1131">
        <v>1</v>
      </c>
      <c r="Q1131">
        <f t="shared" si="34"/>
        <v>-2.2856814403282875</v>
      </c>
      <c r="R1131" s="37">
        <f t="shared" si="35"/>
        <v>9.2315780947842693E-2</v>
      </c>
    </row>
    <row r="1132" spans="2:18" x14ac:dyDescent="0.3">
      <c r="B1132" s="41">
        <v>36</v>
      </c>
      <c r="C1132" s="42">
        <v>1157</v>
      </c>
      <c r="D1132" s="42">
        <v>2</v>
      </c>
      <c r="E1132" s="42">
        <v>1556</v>
      </c>
      <c r="F1132" s="42">
        <v>3</v>
      </c>
      <c r="G1132" s="42">
        <v>2</v>
      </c>
      <c r="H1132" s="42">
        <v>9</v>
      </c>
      <c r="I1132" s="42">
        <v>4</v>
      </c>
      <c r="J1132" s="42">
        <v>1</v>
      </c>
      <c r="K1132" s="42">
        <v>1</v>
      </c>
      <c r="L1132" s="42">
        <v>15.492537313432836</v>
      </c>
      <c r="M1132" s="42">
        <v>4</v>
      </c>
      <c r="N1132" s="43">
        <v>2</v>
      </c>
      <c r="O1132">
        <v>0</v>
      </c>
      <c r="P1132">
        <v>1</v>
      </c>
      <c r="Q1132">
        <f t="shared" si="34"/>
        <v>0.13724557552101535</v>
      </c>
      <c r="R1132" s="37">
        <f t="shared" si="35"/>
        <v>0.53425763669060544</v>
      </c>
    </row>
    <row r="1133" spans="2:18" x14ac:dyDescent="0.3">
      <c r="B1133" s="38">
        <v>48</v>
      </c>
      <c r="C1133" s="39">
        <v>492</v>
      </c>
      <c r="D1133" s="39">
        <v>16</v>
      </c>
      <c r="E1133" s="39">
        <v>1557</v>
      </c>
      <c r="F1133" s="39">
        <v>3</v>
      </c>
      <c r="G1133" s="39">
        <v>1</v>
      </c>
      <c r="H1133" s="39">
        <v>8</v>
      </c>
      <c r="I1133" s="39">
        <v>3</v>
      </c>
      <c r="J1133" s="39">
        <v>3</v>
      </c>
      <c r="K1133" s="39">
        <v>0</v>
      </c>
      <c r="L1133" s="39">
        <v>14.945945945945946</v>
      </c>
      <c r="M1133" s="39">
        <v>3</v>
      </c>
      <c r="N1133" s="40">
        <v>3</v>
      </c>
      <c r="O1133">
        <v>0</v>
      </c>
      <c r="P1133">
        <v>1</v>
      </c>
      <c r="Q1133">
        <f t="shared" si="34"/>
        <v>-3.3354596378929267</v>
      </c>
      <c r="R1133" s="37">
        <f t="shared" si="35"/>
        <v>3.4374547451463885E-2</v>
      </c>
    </row>
    <row r="1134" spans="2:18" x14ac:dyDescent="0.3">
      <c r="B1134" s="41">
        <v>29</v>
      </c>
      <c r="C1134" s="42">
        <v>598</v>
      </c>
      <c r="D1134" s="42">
        <v>9</v>
      </c>
      <c r="E1134" s="42">
        <v>1558</v>
      </c>
      <c r="F1134" s="42">
        <v>3</v>
      </c>
      <c r="G1134" s="42">
        <v>2</v>
      </c>
      <c r="H1134" s="42">
        <v>4</v>
      </c>
      <c r="I1134" s="42">
        <v>3</v>
      </c>
      <c r="J1134" s="42">
        <v>2</v>
      </c>
      <c r="K1134" s="42">
        <v>0</v>
      </c>
      <c r="L1134" s="42">
        <v>18</v>
      </c>
      <c r="M1134" s="42">
        <v>1</v>
      </c>
      <c r="N1134" s="43">
        <v>2</v>
      </c>
      <c r="O1134">
        <v>0</v>
      </c>
      <c r="P1134">
        <v>1</v>
      </c>
      <c r="Q1134">
        <f t="shared" si="34"/>
        <v>-1.3923945761893139</v>
      </c>
      <c r="R1134" s="37">
        <f t="shared" si="35"/>
        <v>0.19902575154761265</v>
      </c>
    </row>
    <row r="1135" spans="2:18" x14ac:dyDescent="0.3">
      <c r="B1135" s="38">
        <v>33</v>
      </c>
      <c r="C1135" s="39">
        <v>1242</v>
      </c>
      <c r="D1135" s="39">
        <v>8</v>
      </c>
      <c r="E1135" s="39">
        <v>1560</v>
      </c>
      <c r="F1135" s="39">
        <v>1</v>
      </c>
      <c r="G1135" s="39">
        <v>2</v>
      </c>
      <c r="H1135" s="39">
        <v>8</v>
      </c>
      <c r="I1135" s="39">
        <v>1</v>
      </c>
      <c r="J1135" s="39">
        <v>2</v>
      </c>
      <c r="K1135" s="39">
        <v>0</v>
      </c>
      <c r="L1135" s="39">
        <v>13</v>
      </c>
      <c r="M1135" s="39">
        <v>4</v>
      </c>
      <c r="N1135" s="40">
        <v>1</v>
      </c>
      <c r="O1135">
        <v>0</v>
      </c>
      <c r="P1135">
        <v>1</v>
      </c>
      <c r="Q1135">
        <f t="shared" si="34"/>
        <v>3.4059262394737111E-2</v>
      </c>
      <c r="R1135" s="37">
        <f t="shared" si="35"/>
        <v>0.5085139925716492</v>
      </c>
    </row>
    <row r="1136" spans="2:18" x14ac:dyDescent="0.3">
      <c r="B1136" s="41">
        <v>30</v>
      </c>
      <c r="C1136" s="42">
        <v>740</v>
      </c>
      <c r="D1136" s="42">
        <v>1</v>
      </c>
      <c r="E1136" s="42">
        <v>1562</v>
      </c>
      <c r="F1136" s="42">
        <v>2</v>
      </c>
      <c r="G1136" s="42">
        <v>2</v>
      </c>
      <c r="H1136" s="42">
        <v>8</v>
      </c>
      <c r="I1136" s="42">
        <v>1</v>
      </c>
      <c r="J1136" s="42">
        <v>2</v>
      </c>
      <c r="K1136" s="42">
        <v>0</v>
      </c>
      <c r="L1136" s="42">
        <v>11</v>
      </c>
      <c r="M1136" s="42">
        <v>4</v>
      </c>
      <c r="N1136" s="43">
        <v>3</v>
      </c>
      <c r="O1136">
        <v>1</v>
      </c>
      <c r="P1136">
        <v>1</v>
      </c>
      <c r="Q1136">
        <f t="shared" si="34"/>
        <v>-0.95534483621158683</v>
      </c>
      <c r="R1136" s="37">
        <f t="shared" si="35"/>
        <v>0.27781120362338302</v>
      </c>
    </row>
    <row r="1137" spans="2:18" x14ac:dyDescent="0.3">
      <c r="B1137" s="38">
        <v>38</v>
      </c>
      <c r="C1137" s="39">
        <v>888</v>
      </c>
      <c r="D1137" s="39">
        <v>10</v>
      </c>
      <c r="E1137" s="39">
        <v>1563</v>
      </c>
      <c r="F1137" s="39">
        <v>3</v>
      </c>
      <c r="G1137" s="39">
        <v>2</v>
      </c>
      <c r="H1137" s="39">
        <v>2</v>
      </c>
      <c r="I1137" s="39">
        <v>3</v>
      </c>
      <c r="J1137" s="39">
        <v>2</v>
      </c>
      <c r="K1137" s="39">
        <v>0</v>
      </c>
      <c r="L1137" s="39">
        <v>11</v>
      </c>
      <c r="M1137" s="39">
        <v>3</v>
      </c>
      <c r="N1137" s="40">
        <v>3</v>
      </c>
      <c r="O1137">
        <v>0</v>
      </c>
      <c r="P1137">
        <v>1</v>
      </c>
      <c r="Q1137">
        <f t="shared" si="34"/>
        <v>-2.7089055344330197</v>
      </c>
      <c r="R1137" s="37">
        <f t="shared" si="35"/>
        <v>6.2449901562954761E-2</v>
      </c>
    </row>
    <row r="1138" spans="2:18" x14ac:dyDescent="0.3">
      <c r="B1138" s="41">
        <v>35</v>
      </c>
      <c r="C1138" s="42">
        <v>992</v>
      </c>
      <c r="D1138" s="42">
        <v>1</v>
      </c>
      <c r="E1138" s="42">
        <v>1564</v>
      </c>
      <c r="F1138" s="42">
        <v>4</v>
      </c>
      <c r="G1138" s="42">
        <v>2</v>
      </c>
      <c r="H1138" s="42">
        <v>5</v>
      </c>
      <c r="I1138" s="42">
        <v>1</v>
      </c>
      <c r="J1138" s="42">
        <v>1</v>
      </c>
      <c r="K1138" s="42">
        <v>0</v>
      </c>
      <c r="L1138" s="42">
        <v>19</v>
      </c>
      <c r="M1138" s="42">
        <v>2</v>
      </c>
      <c r="N1138" s="43">
        <v>3</v>
      </c>
      <c r="O1138">
        <v>0</v>
      </c>
      <c r="P1138">
        <v>1</v>
      </c>
      <c r="Q1138">
        <f t="shared" si="34"/>
        <v>-1.2505575696010287</v>
      </c>
      <c r="R1138" s="37">
        <f t="shared" si="35"/>
        <v>0.22260363578150841</v>
      </c>
    </row>
    <row r="1139" spans="2:18" x14ac:dyDescent="0.3">
      <c r="B1139" s="38">
        <v>30</v>
      </c>
      <c r="C1139" s="39">
        <v>1288</v>
      </c>
      <c r="D1139" s="39">
        <v>29</v>
      </c>
      <c r="E1139" s="39">
        <v>1568</v>
      </c>
      <c r="F1139" s="39">
        <v>3</v>
      </c>
      <c r="G1139" s="39">
        <v>2</v>
      </c>
      <c r="H1139" s="39">
        <v>8</v>
      </c>
      <c r="I1139" s="39">
        <v>2</v>
      </c>
      <c r="J1139" s="39">
        <v>2</v>
      </c>
      <c r="K1139" s="39">
        <v>0</v>
      </c>
      <c r="L1139" s="39">
        <v>12</v>
      </c>
      <c r="M1139" s="39">
        <v>2</v>
      </c>
      <c r="N1139" s="40">
        <v>3</v>
      </c>
      <c r="O1139">
        <v>0</v>
      </c>
      <c r="P1139">
        <v>1</v>
      </c>
      <c r="Q1139">
        <f t="shared" si="34"/>
        <v>-0.48067304186752891</v>
      </c>
      <c r="R1139" s="37">
        <f t="shared" si="35"/>
        <v>0.38209320879458547</v>
      </c>
    </row>
    <row r="1140" spans="2:18" x14ac:dyDescent="0.3">
      <c r="B1140" s="41">
        <v>35</v>
      </c>
      <c r="C1140" s="42">
        <v>104</v>
      </c>
      <c r="D1140" s="42">
        <v>2</v>
      </c>
      <c r="E1140" s="42">
        <v>1569</v>
      </c>
      <c r="F1140" s="42">
        <v>1</v>
      </c>
      <c r="G1140" s="42">
        <v>1</v>
      </c>
      <c r="H1140" s="42">
        <v>5</v>
      </c>
      <c r="I1140" s="42">
        <v>1</v>
      </c>
      <c r="J1140" s="42">
        <v>3</v>
      </c>
      <c r="K1140" s="42">
        <v>1</v>
      </c>
      <c r="L1140" s="42">
        <v>12</v>
      </c>
      <c r="M1140" s="42">
        <v>4</v>
      </c>
      <c r="N1140" s="43">
        <v>3</v>
      </c>
      <c r="O1140">
        <v>1</v>
      </c>
      <c r="P1140">
        <v>1</v>
      </c>
      <c r="Q1140">
        <f t="shared" si="34"/>
        <v>-0.54494169672691806</v>
      </c>
      <c r="R1140" s="37">
        <f t="shared" si="35"/>
        <v>0.36703876830736398</v>
      </c>
    </row>
    <row r="1141" spans="2:18" x14ac:dyDescent="0.3">
      <c r="B1141" s="38">
        <v>53</v>
      </c>
      <c r="C1141" s="39">
        <v>607</v>
      </c>
      <c r="D1141" s="39">
        <v>2</v>
      </c>
      <c r="E1141" s="39">
        <v>1572</v>
      </c>
      <c r="F1141" s="39">
        <v>3</v>
      </c>
      <c r="G1141" s="39">
        <v>1</v>
      </c>
      <c r="H1141" s="39">
        <v>3</v>
      </c>
      <c r="I1141" s="39">
        <v>4</v>
      </c>
      <c r="J1141" s="39">
        <v>2</v>
      </c>
      <c r="K1141" s="39">
        <v>0</v>
      </c>
      <c r="L1141" s="39">
        <v>16</v>
      </c>
      <c r="M1141" s="39">
        <v>2</v>
      </c>
      <c r="N1141" s="40">
        <v>3</v>
      </c>
      <c r="O1141">
        <v>1</v>
      </c>
      <c r="P1141">
        <v>1</v>
      </c>
      <c r="Q1141">
        <f t="shared" si="34"/>
        <v>-4.1179323519228177</v>
      </c>
      <c r="R1141" s="37">
        <f t="shared" si="35"/>
        <v>1.6017403636125239E-2</v>
      </c>
    </row>
    <row r="1142" spans="2:18" x14ac:dyDescent="0.3">
      <c r="B1142" s="41">
        <v>38</v>
      </c>
      <c r="C1142" s="42">
        <v>903</v>
      </c>
      <c r="D1142" s="42">
        <v>2</v>
      </c>
      <c r="E1142" s="42">
        <v>1573</v>
      </c>
      <c r="F1142" s="42">
        <v>3</v>
      </c>
      <c r="G1142" s="42">
        <v>2</v>
      </c>
      <c r="H1142" s="42">
        <v>3</v>
      </c>
      <c r="I1142" s="42">
        <v>2</v>
      </c>
      <c r="J1142" s="42">
        <v>2</v>
      </c>
      <c r="K1142" s="42">
        <v>0</v>
      </c>
      <c r="L1142" s="42">
        <v>11</v>
      </c>
      <c r="M1142" s="42">
        <v>1</v>
      </c>
      <c r="N1142" s="43">
        <v>3</v>
      </c>
      <c r="O1142">
        <v>1</v>
      </c>
      <c r="P1142">
        <v>1</v>
      </c>
      <c r="Q1142">
        <f t="shared" si="34"/>
        <v>-2.1399404906261998</v>
      </c>
      <c r="R1142" s="37">
        <f t="shared" si="35"/>
        <v>0.10527499470790853</v>
      </c>
    </row>
    <row r="1143" spans="2:18" x14ac:dyDescent="0.3">
      <c r="B1143" s="38">
        <v>32</v>
      </c>
      <c r="C1143" s="39">
        <v>773.53418803418799</v>
      </c>
      <c r="D1143" s="39">
        <v>1</v>
      </c>
      <c r="E1143" s="39">
        <v>1574</v>
      </c>
      <c r="F1143" s="39">
        <v>4</v>
      </c>
      <c r="G1143" s="39">
        <v>2</v>
      </c>
      <c r="H1143" s="39">
        <v>4</v>
      </c>
      <c r="I1143" s="39">
        <v>1</v>
      </c>
      <c r="J1143" s="39">
        <v>2</v>
      </c>
      <c r="K1143" s="39">
        <v>0</v>
      </c>
      <c r="L1143" s="39">
        <v>14</v>
      </c>
      <c r="M1143" s="39">
        <v>2</v>
      </c>
      <c r="N1143" s="40">
        <v>2</v>
      </c>
      <c r="O1143">
        <v>0</v>
      </c>
      <c r="P1143">
        <v>1</v>
      </c>
      <c r="Q1143">
        <f t="shared" si="34"/>
        <v>-1.600626159205826</v>
      </c>
      <c r="R1143" s="37">
        <f t="shared" si="35"/>
        <v>0.16789411867411477</v>
      </c>
    </row>
    <row r="1144" spans="2:18" x14ac:dyDescent="0.3">
      <c r="B1144" s="41">
        <v>48</v>
      </c>
      <c r="C1144" s="42">
        <v>1108</v>
      </c>
      <c r="D1144" s="42">
        <v>15</v>
      </c>
      <c r="E1144" s="42">
        <v>1576</v>
      </c>
      <c r="F1144" s="42">
        <v>3</v>
      </c>
      <c r="G1144" s="42">
        <v>1</v>
      </c>
      <c r="H1144" s="42">
        <v>4</v>
      </c>
      <c r="I1144" s="42">
        <v>1</v>
      </c>
      <c r="J1144" s="42">
        <v>2</v>
      </c>
      <c r="K1144" s="42">
        <v>0</v>
      </c>
      <c r="L1144" s="42">
        <v>12</v>
      </c>
      <c r="M1144" s="42">
        <v>4</v>
      </c>
      <c r="N1144" s="43">
        <v>2</v>
      </c>
      <c r="O1144">
        <v>0</v>
      </c>
      <c r="P1144">
        <v>1</v>
      </c>
      <c r="Q1144">
        <f t="shared" si="34"/>
        <v>-2.3388133797415382</v>
      </c>
      <c r="R1144" s="37">
        <f t="shared" si="35"/>
        <v>8.7959061662400487E-2</v>
      </c>
    </row>
    <row r="1145" spans="2:18" x14ac:dyDescent="0.3">
      <c r="B1145" s="38">
        <v>34</v>
      </c>
      <c r="C1145" s="39">
        <v>773.53418803418799</v>
      </c>
      <c r="D1145" s="39">
        <v>7</v>
      </c>
      <c r="E1145" s="39">
        <v>1577</v>
      </c>
      <c r="F1145" s="39">
        <v>1</v>
      </c>
      <c r="G1145" s="39">
        <v>2</v>
      </c>
      <c r="H1145" s="39">
        <v>4</v>
      </c>
      <c r="I1145" s="39">
        <v>4</v>
      </c>
      <c r="J1145" s="39">
        <v>1</v>
      </c>
      <c r="K1145" s="39">
        <v>0</v>
      </c>
      <c r="L1145" s="39">
        <v>13</v>
      </c>
      <c r="M1145" s="39">
        <v>3</v>
      </c>
      <c r="N1145" s="40">
        <v>1</v>
      </c>
      <c r="O1145">
        <v>0</v>
      </c>
      <c r="P1145">
        <v>1</v>
      </c>
      <c r="Q1145">
        <f t="shared" si="34"/>
        <v>-0.73060702257411103</v>
      </c>
      <c r="R1145" s="37">
        <f t="shared" si="35"/>
        <v>0.32506153462940607</v>
      </c>
    </row>
    <row r="1146" spans="2:18" x14ac:dyDescent="0.3">
      <c r="B1146" s="41">
        <v>55</v>
      </c>
      <c r="C1146" s="42">
        <v>685</v>
      </c>
      <c r="D1146" s="42">
        <v>26</v>
      </c>
      <c r="E1146" s="42">
        <v>1578</v>
      </c>
      <c r="F1146" s="42">
        <v>3</v>
      </c>
      <c r="G1146" s="42">
        <v>2</v>
      </c>
      <c r="H1146" s="42">
        <v>6</v>
      </c>
      <c r="I1146" s="42">
        <v>4</v>
      </c>
      <c r="J1146" s="42">
        <v>2</v>
      </c>
      <c r="K1146" s="42">
        <v>0</v>
      </c>
      <c r="L1146" s="42">
        <v>21</v>
      </c>
      <c r="M1146" s="42">
        <v>3</v>
      </c>
      <c r="N1146" s="43">
        <v>3</v>
      </c>
      <c r="O1146">
        <v>0</v>
      </c>
      <c r="P1146">
        <v>1</v>
      </c>
      <c r="Q1146">
        <f t="shared" si="34"/>
        <v>-2.9879325972124566</v>
      </c>
      <c r="R1146" s="37">
        <f t="shared" si="35"/>
        <v>4.7974025149269107E-2</v>
      </c>
    </row>
    <row r="1147" spans="2:18" x14ac:dyDescent="0.3">
      <c r="B1147" s="38">
        <v>34</v>
      </c>
      <c r="C1147" s="39">
        <v>1351</v>
      </c>
      <c r="D1147" s="39">
        <v>1</v>
      </c>
      <c r="E1147" s="39">
        <v>1580</v>
      </c>
      <c r="F1147" s="39">
        <v>2</v>
      </c>
      <c r="G1147" s="39">
        <v>2</v>
      </c>
      <c r="H1147" s="39">
        <v>4</v>
      </c>
      <c r="I1147" s="39">
        <v>4</v>
      </c>
      <c r="J1147" s="39">
        <v>2</v>
      </c>
      <c r="K1147" s="39">
        <v>0</v>
      </c>
      <c r="L1147" s="39">
        <v>17</v>
      </c>
      <c r="M1147" s="39">
        <v>2</v>
      </c>
      <c r="N1147" s="40">
        <v>2</v>
      </c>
      <c r="O1147">
        <v>0</v>
      </c>
      <c r="P1147">
        <v>1</v>
      </c>
      <c r="Q1147">
        <f t="shared" si="34"/>
        <v>-2.0651785710674582</v>
      </c>
      <c r="R1147" s="37">
        <f t="shared" si="35"/>
        <v>0.11252763258784508</v>
      </c>
    </row>
    <row r="1148" spans="2:18" x14ac:dyDescent="0.3">
      <c r="B1148" s="41">
        <v>26</v>
      </c>
      <c r="C1148" s="42">
        <v>474</v>
      </c>
      <c r="D1148" s="42">
        <v>3</v>
      </c>
      <c r="E1148" s="42">
        <v>1581</v>
      </c>
      <c r="F1148" s="42">
        <v>1</v>
      </c>
      <c r="G1148" s="42">
        <v>1</v>
      </c>
      <c r="H1148" s="42">
        <v>4</v>
      </c>
      <c r="I1148" s="42">
        <v>4</v>
      </c>
      <c r="J1148" s="42">
        <v>2</v>
      </c>
      <c r="K1148" s="42">
        <v>0</v>
      </c>
      <c r="L1148" s="42">
        <v>21</v>
      </c>
      <c r="M1148" s="42">
        <v>1</v>
      </c>
      <c r="N1148" s="43">
        <v>3</v>
      </c>
      <c r="O1148">
        <v>0</v>
      </c>
      <c r="P1148">
        <v>1</v>
      </c>
      <c r="Q1148">
        <f t="shared" si="34"/>
        <v>-1.6968350991448955</v>
      </c>
      <c r="R1148" s="37">
        <f t="shared" si="35"/>
        <v>0.15487907151012573</v>
      </c>
    </row>
    <row r="1149" spans="2:18" x14ac:dyDescent="0.3">
      <c r="B1149" s="38">
        <v>38</v>
      </c>
      <c r="C1149" s="39">
        <v>1245</v>
      </c>
      <c r="D1149" s="39">
        <v>14</v>
      </c>
      <c r="E1149" s="39">
        <v>1582</v>
      </c>
      <c r="F1149" s="39">
        <v>3</v>
      </c>
      <c r="G1149" s="39">
        <v>2</v>
      </c>
      <c r="H1149" s="39">
        <v>8</v>
      </c>
      <c r="I1149" s="39">
        <v>2</v>
      </c>
      <c r="J1149" s="39">
        <v>2</v>
      </c>
      <c r="K1149" s="39">
        <v>0</v>
      </c>
      <c r="L1149" s="39">
        <v>11</v>
      </c>
      <c r="M1149" s="39">
        <v>4</v>
      </c>
      <c r="N1149" s="40">
        <v>3</v>
      </c>
      <c r="O1149">
        <v>0</v>
      </c>
      <c r="P1149">
        <v>1</v>
      </c>
      <c r="Q1149">
        <f t="shared" si="34"/>
        <v>-1.6815964382046134</v>
      </c>
      <c r="R1149" s="37">
        <f t="shared" si="35"/>
        <v>0.15688418985828634</v>
      </c>
    </row>
    <row r="1150" spans="2:18" x14ac:dyDescent="0.3">
      <c r="B1150" s="41">
        <v>38</v>
      </c>
      <c r="C1150" s="42">
        <v>437</v>
      </c>
      <c r="D1150" s="42">
        <v>16</v>
      </c>
      <c r="E1150" s="42">
        <v>1583</v>
      </c>
      <c r="F1150" s="42">
        <v>2</v>
      </c>
      <c r="G1150" s="42">
        <v>1</v>
      </c>
      <c r="H1150" s="42">
        <v>8</v>
      </c>
      <c r="I1150" s="42">
        <v>2</v>
      </c>
      <c r="J1150" s="42">
        <v>1</v>
      </c>
      <c r="K1150" s="42">
        <v>0</v>
      </c>
      <c r="L1150" s="42">
        <v>12</v>
      </c>
      <c r="M1150" s="42">
        <v>2</v>
      </c>
      <c r="N1150" s="43">
        <v>4</v>
      </c>
      <c r="O1150">
        <v>0</v>
      </c>
      <c r="P1150">
        <v>1</v>
      </c>
      <c r="Q1150">
        <f t="shared" si="34"/>
        <v>-0.8810898715104547</v>
      </c>
      <c r="R1150" s="37">
        <f t="shared" si="35"/>
        <v>0.29295198167178893</v>
      </c>
    </row>
    <row r="1151" spans="2:18" x14ac:dyDescent="0.3">
      <c r="B1151" s="38">
        <v>36</v>
      </c>
      <c r="C1151" s="39">
        <v>884</v>
      </c>
      <c r="D1151" s="39">
        <v>1</v>
      </c>
      <c r="E1151" s="39">
        <v>1585</v>
      </c>
      <c r="F1151" s="39">
        <v>2</v>
      </c>
      <c r="G1151" s="39">
        <v>1</v>
      </c>
      <c r="H1151" s="39">
        <v>8</v>
      </c>
      <c r="I1151" s="39">
        <v>3</v>
      </c>
      <c r="J1151" s="39">
        <v>1</v>
      </c>
      <c r="K1151" s="39">
        <v>0</v>
      </c>
      <c r="L1151" s="39">
        <v>13</v>
      </c>
      <c r="M1151" s="39">
        <v>1</v>
      </c>
      <c r="N1151" s="40">
        <v>3</v>
      </c>
      <c r="O1151">
        <v>0</v>
      </c>
      <c r="P1151">
        <v>1</v>
      </c>
      <c r="Q1151">
        <f t="shared" si="34"/>
        <v>-1.1072669754817066</v>
      </c>
      <c r="R1151" s="37">
        <f t="shared" si="35"/>
        <v>0.24838075983381019</v>
      </c>
    </row>
    <row r="1152" spans="2:18" x14ac:dyDescent="0.3">
      <c r="B1152" s="41">
        <v>29</v>
      </c>
      <c r="C1152" s="42">
        <v>1370</v>
      </c>
      <c r="D1152" s="42">
        <v>3</v>
      </c>
      <c r="E1152" s="42">
        <v>1586</v>
      </c>
      <c r="F1152" s="42">
        <v>2</v>
      </c>
      <c r="G1152" s="42">
        <v>2</v>
      </c>
      <c r="H1152" s="42">
        <v>5</v>
      </c>
      <c r="I1152" s="42">
        <v>1</v>
      </c>
      <c r="J1152" s="42">
        <v>1</v>
      </c>
      <c r="K1152" s="42">
        <v>1</v>
      </c>
      <c r="L1152" s="42">
        <v>18</v>
      </c>
      <c r="M1152" s="42">
        <v>4</v>
      </c>
      <c r="N1152" s="43">
        <v>3</v>
      </c>
      <c r="O1152">
        <v>0</v>
      </c>
      <c r="P1152">
        <v>1</v>
      </c>
      <c r="Q1152">
        <f t="shared" si="34"/>
        <v>1.1454732785462081</v>
      </c>
      <c r="R1152" s="37">
        <f t="shared" si="35"/>
        <v>0.75868312176321206</v>
      </c>
    </row>
    <row r="1153" spans="2:18" x14ac:dyDescent="0.3">
      <c r="B1153" s="38">
        <v>35</v>
      </c>
      <c r="C1153" s="39">
        <v>670</v>
      </c>
      <c r="D1153" s="39">
        <v>10</v>
      </c>
      <c r="E1153" s="39">
        <v>1587</v>
      </c>
      <c r="F1153" s="39">
        <v>1</v>
      </c>
      <c r="G1153" s="39">
        <v>1</v>
      </c>
      <c r="H1153" s="39">
        <v>7</v>
      </c>
      <c r="I1153" s="39">
        <v>3</v>
      </c>
      <c r="J1153" s="39">
        <v>1</v>
      </c>
      <c r="K1153" s="39">
        <v>1</v>
      </c>
      <c r="L1153" s="39">
        <v>16</v>
      </c>
      <c r="M1153" s="39">
        <v>3</v>
      </c>
      <c r="N1153" s="40">
        <v>3</v>
      </c>
      <c r="O1153">
        <v>0</v>
      </c>
      <c r="P1153">
        <v>1</v>
      </c>
      <c r="Q1153">
        <f t="shared" si="34"/>
        <v>0.76960254760436753</v>
      </c>
      <c r="R1153" s="37">
        <f t="shared" si="35"/>
        <v>0.68343491053112182</v>
      </c>
    </row>
    <row r="1154" spans="2:18" x14ac:dyDescent="0.3">
      <c r="B1154" s="41">
        <v>39</v>
      </c>
      <c r="C1154" s="42">
        <v>1462</v>
      </c>
      <c r="D1154" s="42">
        <v>6</v>
      </c>
      <c r="E1154" s="42">
        <v>1588</v>
      </c>
      <c r="F1154" s="42">
        <v>4</v>
      </c>
      <c r="G1154" s="42">
        <v>2</v>
      </c>
      <c r="H1154" s="42">
        <v>8</v>
      </c>
      <c r="I1154" s="42">
        <v>3</v>
      </c>
      <c r="J1154" s="42">
        <v>2</v>
      </c>
      <c r="K1154" s="42">
        <v>0</v>
      </c>
      <c r="L1154" s="42">
        <v>11</v>
      </c>
      <c r="M1154" s="42">
        <v>1</v>
      </c>
      <c r="N1154" s="43">
        <v>3</v>
      </c>
      <c r="O1154">
        <v>0</v>
      </c>
      <c r="P1154">
        <v>1</v>
      </c>
      <c r="Q1154">
        <f t="shared" si="34"/>
        <v>-2.1618673847532626</v>
      </c>
      <c r="R1154" s="37">
        <f t="shared" si="35"/>
        <v>0.10322745663311299</v>
      </c>
    </row>
    <row r="1155" spans="2:18" x14ac:dyDescent="0.3">
      <c r="B1155" s="38">
        <v>29</v>
      </c>
      <c r="C1155" s="39">
        <v>995</v>
      </c>
      <c r="D1155" s="39">
        <v>2</v>
      </c>
      <c r="E1155" s="39">
        <v>1590</v>
      </c>
      <c r="F1155" s="39">
        <v>1</v>
      </c>
      <c r="G1155" s="39">
        <v>2</v>
      </c>
      <c r="H1155" s="39">
        <v>7</v>
      </c>
      <c r="I1155" s="39">
        <v>4</v>
      </c>
      <c r="J1155" s="39">
        <v>3</v>
      </c>
      <c r="K1155" s="39">
        <v>0</v>
      </c>
      <c r="L1155" s="39">
        <v>19</v>
      </c>
      <c r="M1155" s="39">
        <v>4</v>
      </c>
      <c r="N1155" s="40">
        <v>4</v>
      </c>
      <c r="O1155">
        <v>0</v>
      </c>
      <c r="P1155">
        <v>1</v>
      </c>
      <c r="Q1155">
        <f t="shared" si="34"/>
        <v>-2.6784564314599018</v>
      </c>
      <c r="R1155" s="37">
        <f t="shared" si="35"/>
        <v>6.4256625247551449E-2</v>
      </c>
    </row>
    <row r="1156" spans="2:18" x14ac:dyDescent="0.3">
      <c r="B1156" s="41">
        <v>50</v>
      </c>
      <c r="C1156" s="42">
        <v>264</v>
      </c>
      <c r="D1156" s="42">
        <v>9</v>
      </c>
      <c r="E1156" s="42">
        <v>1591</v>
      </c>
      <c r="F1156" s="42">
        <v>3</v>
      </c>
      <c r="G1156" s="42">
        <v>2</v>
      </c>
      <c r="H1156" s="42">
        <v>6</v>
      </c>
      <c r="I1156" s="42">
        <v>3</v>
      </c>
      <c r="J1156" s="42">
        <v>2</v>
      </c>
      <c r="K1156" s="42">
        <v>1</v>
      </c>
      <c r="L1156" s="42">
        <v>16</v>
      </c>
      <c r="M1156" s="42">
        <v>3</v>
      </c>
      <c r="N1156" s="43">
        <v>3</v>
      </c>
      <c r="O1156">
        <v>0</v>
      </c>
      <c r="P1156">
        <v>1</v>
      </c>
      <c r="Q1156">
        <f t="shared" si="34"/>
        <v>-1.2126145329766396</v>
      </c>
      <c r="R1156" s="37">
        <f t="shared" si="35"/>
        <v>0.22923876642981578</v>
      </c>
    </row>
    <row r="1157" spans="2:18" x14ac:dyDescent="0.3">
      <c r="B1157" s="38">
        <v>23</v>
      </c>
      <c r="C1157" s="39">
        <v>773.53418803418799</v>
      </c>
      <c r="D1157" s="39">
        <v>10</v>
      </c>
      <c r="E1157" s="39">
        <v>1592</v>
      </c>
      <c r="F1157" s="39">
        <v>4</v>
      </c>
      <c r="G1157" s="39">
        <v>2</v>
      </c>
      <c r="H1157" s="39">
        <v>4</v>
      </c>
      <c r="I1157" s="39">
        <v>3</v>
      </c>
      <c r="J1157" s="39">
        <v>2</v>
      </c>
      <c r="K1157" s="39">
        <v>0</v>
      </c>
      <c r="L1157" s="39">
        <v>16</v>
      </c>
      <c r="M1157" s="39">
        <v>4</v>
      </c>
      <c r="N1157" s="40">
        <v>3</v>
      </c>
      <c r="O1157">
        <v>0</v>
      </c>
      <c r="P1157">
        <v>1</v>
      </c>
      <c r="Q1157">
        <f t="shared" si="34"/>
        <v>-2.1941867041706016</v>
      </c>
      <c r="R1157" s="37">
        <f t="shared" si="35"/>
        <v>0.10027374101057157</v>
      </c>
    </row>
    <row r="1158" spans="2:18" x14ac:dyDescent="0.3">
      <c r="B1158" s="41">
        <v>36</v>
      </c>
      <c r="C1158" s="42">
        <v>776.33181818181822</v>
      </c>
      <c r="D1158" s="42">
        <v>6</v>
      </c>
      <c r="E1158" s="42">
        <v>1594</v>
      </c>
      <c r="F1158" s="42">
        <v>1</v>
      </c>
      <c r="G1158" s="42">
        <v>2</v>
      </c>
      <c r="H1158" s="42">
        <v>5</v>
      </c>
      <c r="I1158" s="42">
        <v>1</v>
      </c>
      <c r="J1158" s="42">
        <v>2</v>
      </c>
      <c r="K1158" s="42">
        <v>1</v>
      </c>
      <c r="L1158" s="42">
        <v>13</v>
      </c>
      <c r="M1158" s="42">
        <v>4</v>
      </c>
      <c r="N1158" s="43">
        <v>3</v>
      </c>
      <c r="O1158">
        <v>0</v>
      </c>
      <c r="P1158">
        <v>1</v>
      </c>
      <c r="Q1158">
        <f t="shared" si="34"/>
        <v>0.53006527774516909</v>
      </c>
      <c r="R1158" s="37">
        <f t="shared" si="35"/>
        <v>0.62949833683639589</v>
      </c>
    </row>
    <row r="1159" spans="2:18" x14ac:dyDescent="0.3">
      <c r="B1159" s="38">
        <v>42</v>
      </c>
      <c r="C1159" s="39">
        <v>1059</v>
      </c>
      <c r="D1159" s="39">
        <v>9</v>
      </c>
      <c r="E1159" s="39">
        <v>1595</v>
      </c>
      <c r="F1159" s="39">
        <v>4</v>
      </c>
      <c r="G1159" s="39">
        <v>2</v>
      </c>
      <c r="H1159" s="39">
        <v>6</v>
      </c>
      <c r="I1159" s="39">
        <v>4</v>
      </c>
      <c r="J1159" s="39">
        <v>1</v>
      </c>
      <c r="K1159" s="39">
        <v>0</v>
      </c>
      <c r="L1159" s="39">
        <v>22</v>
      </c>
      <c r="M1159" s="39">
        <v>4</v>
      </c>
      <c r="N1159" s="40">
        <v>3</v>
      </c>
      <c r="O1159">
        <v>0</v>
      </c>
      <c r="P1159">
        <v>1</v>
      </c>
      <c r="Q1159">
        <f t="shared" si="34"/>
        <v>-2.6429282003994268</v>
      </c>
      <c r="R1159" s="37">
        <f t="shared" si="35"/>
        <v>6.6426216111089231E-2</v>
      </c>
    </row>
    <row r="1160" spans="2:18" x14ac:dyDescent="0.3">
      <c r="B1160" s="41">
        <v>35</v>
      </c>
      <c r="C1160" s="42">
        <v>750</v>
      </c>
      <c r="D1160" s="42">
        <v>28</v>
      </c>
      <c r="E1160" s="42">
        <v>1596</v>
      </c>
      <c r="F1160" s="42">
        <v>2</v>
      </c>
      <c r="G1160" s="42">
        <v>2</v>
      </c>
      <c r="H1160" s="42">
        <v>5</v>
      </c>
      <c r="I1160" s="42">
        <v>3</v>
      </c>
      <c r="J1160" s="42">
        <v>2</v>
      </c>
      <c r="K1160" s="42">
        <v>0</v>
      </c>
      <c r="L1160" s="42">
        <v>17</v>
      </c>
      <c r="M1160" s="42">
        <v>4</v>
      </c>
      <c r="N1160" s="43">
        <v>2</v>
      </c>
      <c r="O1160">
        <v>0</v>
      </c>
      <c r="P1160">
        <v>1</v>
      </c>
      <c r="Q1160">
        <f t="shared" si="34"/>
        <v>-1.1798595840152157</v>
      </c>
      <c r="R1160" s="37">
        <f t="shared" si="35"/>
        <v>0.23507744434324737</v>
      </c>
    </row>
    <row r="1161" spans="2:18" x14ac:dyDescent="0.3">
      <c r="B1161" s="38">
        <v>34</v>
      </c>
      <c r="C1161" s="39">
        <v>653</v>
      </c>
      <c r="D1161" s="39">
        <v>10</v>
      </c>
      <c r="E1161" s="39">
        <v>1597</v>
      </c>
      <c r="F1161" s="39">
        <v>4</v>
      </c>
      <c r="G1161" s="39">
        <v>2</v>
      </c>
      <c r="H1161" s="39">
        <v>7</v>
      </c>
      <c r="I1161" s="39">
        <v>3</v>
      </c>
      <c r="J1161" s="39">
        <v>2</v>
      </c>
      <c r="K1161" s="39">
        <v>0</v>
      </c>
      <c r="L1161" s="39">
        <v>14</v>
      </c>
      <c r="M1161" s="39">
        <v>2</v>
      </c>
      <c r="N1161" s="40">
        <v>2</v>
      </c>
      <c r="O1161">
        <v>0</v>
      </c>
      <c r="P1161">
        <v>1</v>
      </c>
      <c r="Q1161">
        <f t="shared" si="34"/>
        <v>-1.7735537484625614</v>
      </c>
      <c r="R1161" s="37">
        <f t="shared" si="35"/>
        <v>0.14510094209207464</v>
      </c>
    </row>
    <row r="1162" spans="2:18" x14ac:dyDescent="0.3">
      <c r="B1162" s="41">
        <v>40</v>
      </c>
      <c r="C1162" s="42">
        <v>118</v>
      </c>
      <c r="D1162" s="42">
        <v>14</v>
      </c>
      <c r="E1162" s="42">
        <v>1598</v>
      </c>
      <c r="F1162" s="42">
        <v>4</v>
      </c>
      <c r="G1162" s="42">
        <v>1</v>
      </c>
      <c r="H1162" s="42">
        <v>8</v>
      </c>
      <c r="I1162" s="42">
        <v>1</v>
      </c>
      <c r="J1162" s="42">
        <v>2</v>
      </c>
      <c r="K1162" s="42">
        <v>0</v>
      </c>
      <c r="L1162" s="42">
        <v>15</v>
      </c>
      <c r="M1162" s="42">
        <v>3</v>
      </c>
      <c r="N1162" s="43">
        <v>3</v>
      </c>
      <c r="O1162">
        <v>0</v>
      </c>
      <c r="P1162">
        <v>1</v>
      </c>
      <c r="Q1162">
        <f t="shared" si="34"/>
        <v>-1.9386768179399074</v>
      </c>
      <c r="R1162" s="37">
        <f t="shared" si="35"/>
        <v>0.12579329394107297</v>
      </c>
    </row>
    <row r="1163" spans="2:18" x14ac:dyDescent="0.3">
      <c r="B1163" s="38">
        <v>43</v>
      </c>
      <c r="C1163" s="39">
        <v>990</v>
      </c>
      <c r="D1163" s="39">
        <v>27</v>
      </c>
      <c r="E1163" s="39">
        <v>1599</v>
      </c>
      <c r="F1163" s="39">
        <v>4</v>
      </c>
      <c r="G1163" s="39">
        <v>2</v>
      </c>
      <c r="H1163" s="39">
        <v>5</v>
      </c>
      <c r="I1163" s="39">
        <v>2</v>
      </c>
      <c r="J1163" s="39">
        <v>3</v>
      </c>
      <c r="K1163" s="39">
        <v>0</v>
      </c>
      <c r="L1163" s="39">
        <v>12</v>
      </c>
      <c r="M1163" s="39">
        <v>3</v>
      </c>
      <c r="N1163" s="40">
        <v>3</v>
      </c>
      <c r="O1163">
        <v>0</v>
      </c>
      <c r="P1163">
        <v>1</v>
      </c>
      <c r="Q1163">
        <f t="shared" si="34"/>
        <v>-2.7793109981905482</v>
      </c>
      <c r="R1163" s="37">
        <f t="shared" si="35"/>
        <v>5.8452463755537178E-2</v>
      </c>
    </row>
    <row r="1164" spans="2:18" x14ac:dyDescent="0.3">
      <c r="B1164" s="41">
        <v>35</v>
      </c>
      <c r="C1164" s="42">
        <v>1349</v>
      </c>
      <c r="D1164" s="42">
        <v>7</v>
      </c>
      <c r="E1164" s="42">
        <v>1601</v>
      </c>
      <c r="F1164" s="42">
        <v>3</v>
      </c>
      <c r="G1164" s="42">
        <v>2</v>
      </c>
      <c r="H1164" s="42">
        <v>5</v>
      </c>
      <c r="I1164" s="42">
        <v>4</v>
      </c>
      <c r="J1164" s="42">
        <v>2</v>
      </c>
      <c r="K1164" s="42">
        <v>0</v>
      </c>
      <c r="L1164" s="42">
        <v>18</v>
      </c>
      <c r="M1164" s="42">
        <v>4</v>
      </c>
      <c r="N1164" s="43">
        <v>2</v>
      </c>
      <c r="O1164">
        <v>0</v>
      </c>
      <c r="P1164">
        <v>1</v>
      </c>
      <c r="Q1164">
        <f t="shared" si="34"/>
        <v>-2.498595433418132</v>
      </c>
      <c r="R1164" s="37">
        <f t="shared" si="35"/>
        <v>7.5956704036816564E-2</v>
      </c>
    </row>
    <row r="1165" spans="2:18" x14ac:dyDescent="0.3">
      <c r="B1165" s="38">
        <v>46</v>
      </c>
      <c r="C1165" s="39">
        <v>563</v>
      </c>
      <c r="D1165" s="39">
        <v>1</v>
      </c>
      <c r="E1165" s="39">
        <v>1602</v>
      </c>
      <c r="F1165" s="39">
        <v>4</v>
      </c>
      <c r="G1165" s="39">
        <v>2</v>
      </c>
      <c r="H1165" s="39">
        <v>6</v>
      </c>
      <c r="I1165" s="39">
        <v>1</v>
      </c>
      <c r="J1165" s="39">
        <v>1</v>
      </c>
      <c r="K1165" s="39">
        <v>0</v>
      </c>
      <c r="L1165" s="39">
        <v>15</v>
      </c>
      <c r="M1165" s="39">
        <v>2</v>
      </c>
      <c r="N1165" s="40">
        <v>1</v>
      </c>
      <c r="O1165">
        <v>0</v>
      </c>
      <c r="P1165">
        <v>1</v>
      </c>
      <c r="Q1165">
        <f t="shared" si="34"/>
        <v>-1.111443619389354</v>
      </c>
      <c r="R1165" s="37">
        <f t="shared" si="35"/>
        <v>0.24760185125280987</v>
      </c>
    </row>
    <row r="1166" spans="2:18" x14ac:dyDescent="0.3">
      <c r="B1166" s="41">
        <v>28</v>
      </c>
      <c r="C1166" s="42">
        <v>329</v>
      </c>
      <c r="D1166" s="42">
        <v>24</v>
      </c>
      <c r="E1166" s="42">
        <v>1604</v>
      </c>
      <c r="F1166" s="42">
        <v>3</v>
      </c>
      <c r="G1166" s="42">
        <v>2</v>
      </c>
      <c r="H1166" s="42">
        <v>5</v>
      </c>
      <c r="I1166" s="42">
        <v>2</v>
      </c>
      <c r="J1166" s="42">
        <v>2</v>
      </c>
      <c r="K1166" s="42">
        <v>1</v>
      </c>
      <c r="L1166" s="42">
        <v>17</v>
      </c>
      <c r="M1166" s="42">
        <v>3</v>
      </c>
      <c r="N1166" s="43">
        <v>3</v>
      </c>
      <c r="O1166">
        <v>1</v>
      </c>
      <c r="P1166">
        <v>1</v>
      </c>
      <c r="Q1166">
        <f t="shared" si="34"/>
        <v>0.61343680358770003</v>
      </c>
      <c r="R1166" s="37">
        <f t="shared" si="35"/>
        <v>0.64872438426289425</v>
      </c>
    </row>
    <row r="1167" spans="2:18" x14ac:dyDescent="0.3">
      <c r="B1167" s="38">
        <v>22</v>
      </c>
      <c r="C1167" s="39">
        <v>457</v>
      </c>
      <c r="D1167" s="39">
        <v>26</v>
      </c>
      <c r="E1167" s="39">
        <v>1605</v>
      </c>
      <c r="F1167" s="39">
        <v>2</v>
      </c>
      <c r="G1167" s="39">
        <v>1</v>
      </c>
      <c r="H1167" s="39">
        <v>4</v>
      </c>
      <c r="I1167" s="39">
        <v>3</v>
      </c>
      <c r="J1167" s="39">
        <v>2</v>
      </c>
      <c r="K1167" s="39">
        <v>1</v>
      </c>
      <c r="L1167" s="39">
        <v>14</v>
      </c>
      <c r="M1167" s="39">
        <v>2</v>
      </c>
      <c r="N1167" s="40">
        <v>2</v>
      </c>
      <c r="O1167">
        <v>0</v>
      </c>
      <c r="P1167">
        <v>1</v>
      </c>
      <c r="Q1167">
        <f t="shared" si="34"/>
        <v>1.0000288710597554</v>
      </c>
      <c r="R1167" s="37">
        <f t="shared" si="35"/>
        <v>0.73106425498701122</v>
      </c>
    </row>
    <row r="1168" spans="2:18" x14ac:dyDescent="0.3">
      <c r="B1168" s="41">
        <v>50</v>
      </c>
      <c r="C1168" s="42">
        <v>1234</v>
      </c>
      <c r="D1168" s="42">
        <v>20</v>
      </c>
      <c r="E1168" s="42">
        <v>1606</v>
      </c>
      <c r="F1168" s="42">
        <v>2</v>
      </c>
      <c r="G1168" s="42">
        <v>2</v>
      </c>
      <c r="H1168" s="42">
        <v>7</v>
      </c>
      <c r="I1168" s="42">
        <v>3</v>
      </c>
      <c r="J1168" s="42">
        <v>2</v>
      </c>
      <c r="K1168" s="42">
        <v>1</v>
      </c>
      <c r="L1168" s="42">
        <v>15</v>
      </c>
      <c r="M1168" s="42">
        <v>3</v>
      </c>
      <c r="N1168" s="43">
        <v>3</v>
      </c>
      <c r="O1168">
        <v>0</v>
      </c>
      <c r="P1168">
        <v>1</v>
      </c>
      <c r="Q1168">
        <f t="shared" si="34"/>
        <v>-0.41980766609511244</v>
      </c>
      <c r="R1168" s="37">
        <f t="shared" si="35"/>
        <v>0.39656277486534802</v>
      </c>
    </row>
    <row r="1169" spans="2:18" x14ac:dyDescent="0.3">
      <c r="B1169" s="38">
        <v>32</v>
      </c>
      <c r="C1169" s="39">
        <v>634</v>
      </c>
      <c r="D1169" s="39">
        <v>5</v>
      </c>
      <c r="E1169" s="39">
        <v>1607</v>
      </c>
      <c r="F1169" s="39">
        <v>2</v>
      </c>
      <c r="G1169" s="39">
        <v>1</v>
      </c>
      <c r="H1169" s="39">
        <v>4</v>
      </c>
      <c r="I1169" s="39">
        <v>4</v>
      </c>
      <c r="J1169" s="39">
        <v>2</v>
      </c>
      <c r="K1169" s="39">
        <v>0</v>
      </c>
      <c r="L1169" s="39">
        <v>17</v>
      </c>
      <c r="M1169" s="39">
        <v>4</v>
      </c>
      <c r="N1169" s="40">
        <v>3</v>
      </c>
      <c r="O1169">
        <v>0</v>
      </c>
      <c r="P1169">
        <v>1</v>
      </c>
      <c r="Q1169">
        <f t="shared" si="34"/>
        <v>-2.8000846032826376</v>
      </c>
      <c r="R1169" s="37">
        <f t="shared" si="35"/>
        <v>5.7319604268191451E-2</v>
      </c>
    </row>
    <row r="1170" spans="2:18" x14ac:dyDescent="0.3">
      <c r="B1170" s="41">
        <v>44</v>
      </c>
      <c r="C1170" s="42">
        <v>776.57377049180332</v>
      </c>
      <c r="D1170" s="42">
        <v>7</v>
      </c>
      <c r="E1170" s="42">
        <v>1608</v>
      </c>
      <c r="F1170" s="42">
        <v>2</v>
      </c>
      <c r="G1170" s="42">
        <v>1</v>
      </c>
      <c r="H1170" s="42">
        <v>1</v>
      </c>
      <c r="I1170" s="42">
        <v>4</v>
      </c>
      <c r="J1170" s="42">
        <v>3</v>
      </c>
      <c r="K1170" s="42">
        <v>1</v>
      </c>
      <c r="L1170" s="42">
        <v>14</v>
      </c>
      <c r="M1170" s="42">
        <v>4</v>
      </c>
      <c r="N1170" s="43">
        <v>2</v>
      </c>
      <c r="O1170">
        <v>0</v>
      </c>
      <c r="P1170">
        <v>1</v>
      </c>
      <c r="Q1170">
        <f t="shared" si="34"/>
        <v>-2.4484078589229994</v>
      </c>
      <c r="R1170" s="37">
        <f t="shared" si="35"/>
        <v>7.9555057370351248E-2</v>
      </c>
    </row>
    <row r="1171" spans="2:18" x14ac:dyDescent="0.3">
      <c r="B1171" s="38">
        <v>30</v>
      </c>
      <c r="C1171" s="39">
        <v>773.53418803418799</v>
      </c>
      <c r="D1171" s="39">
        <v>7</v>
      </c>
      <c r="E1171" s="39">
        <v>1609</v>
      </c>
      <c r="F1171" s="39">
        <v>2</v>
      </c>
      <c r="G1171" s="39">
        <v>2</v>
      </c>
      <c r="H1171" s="39">
        <v>4</v>
      </c>
      <c r="I1171" s="39">
        <v>2</v>
      </c>
      <c r="J1171" s="39">
        <v>2</v>
      </c>
      <c r="K1171" s="39">
        <v>0</v>
      </c>
      <c r="L1171" s="39">
        <v>12</v>
      </c>
      <c r="M1171" s="39">
        <v>2</v>
      </c>
      <c r="N1171" s="40">
        <v>2</v>
      </c>
      <c r="O1171">
        <v>0</v>
      </c>
      <c r="P1171">
        <v>1</v>
      </c>
      <c r="Q1171">
        <f t="shared" si="34"/>
        <v>-0.97808880549664723</v>
      </c>
      <c r="R1171" s="37">
        <f t="shared" si="35"/>
        <v>0.27327117098017684</v>
      </c>
    </row>
    <row r="1172" spans="2:18" x14ac:dyDescent="0.3">
      <c r="B1172" s="41">
        <v>45</v>
      </c>
      <c r="C1172" s="42">
        <v>1015</v>
      </c>
      <c r="D1172" s="42">
        <v>5</v>
      </c>
      <c r="E1172" s="42">
        <v>1611</v>
      </c>
      <c r="F1172" s="42">
        <v>3</v>
      </c>
      <c r="G1172" s="42">
        <v>1</v>
      </c>
      <c r="H1172" s="42">
        <v>5</v>
      </c>
      <c r="I1172" s="42">
        <v>1</v>
      </c>
      <c r="J1172" s="42">
        <v>1</v>
      </c>
      <c r="K1172" s="42">
        <v>1</v>
      </c>
      <c r="L1172" s="42">
        <v>14</v>
      </c>
      <c r="M1172" s="42">
        <v>1</v>
      </c>
      <c r="N1172" s="43">
        <v>3</v>
      </c>
      <c r="O1172">
        <v>0</v>
      </c>
      <c r="P1172">
        <v>1</v>
      </c>
      <c r="Q1172">
        <f t="shared" si="34"/>
        <v>0.20162027180189668</v>
      </c>
      <c r="R1172" s="37">
        <f t="shared" si="35"/>
        <v>0.55023500896848032</v>
      </c>
    </row>
    <row r="1173" spans="2:18" x14ac:dyDescent="0.3">
      <c r="B1173" s="38">
        <v>45</v>
      </c>
      <c r="C1173" s="39">
        <v>336</v>
      </c>
      <c r="D1173" s="39">
        <v>26</v>
      </c>
      <c r="E1173" s="39">
        <v>1612</v>
      </c>
      <c r="F1173" s="39">
        <v>1</v>
      </c>
      <c r="G1173" s="39">
        <v>2</v>
      </c>
      <c r="H1173" s="39">
        <v>8</v>
      </c>
      <c r="I1173" s="39">
        <v>1</v>
      </c>
      <c r="J1173" s="39">
        <v>2</v>
      </c>
      <c r="K1173" s="39">
        <v>0</v>
      </c>
      <c r="L1173" s="39">
        <v>15</v>
      </c>
      <c r="M1173" s="39">
        <v>1</v>
      </c>
      <c r="N1173" s="40">
        <v>3</v>
      </c>
      <c r="O1173">
        <v>0</v>
      </c>
      <c r="P1173">
        <v>1</v>
      </c>
      <c r="Q1173">
        <f t="shared" si="34"/>
        <v>-0.1481796510762261</v>
      </c>
      <c r="R1173" s="37">
        <f t="shared" si="35"/>
        <v>0.4630227223014034</v>
      </c>
    </row>
    <row r="1174" spans="2:18" x14ac:dyDescent="0.3">
      <c r="B1174" s="41">
        <v>31</v>
      </c>
      <c r="C1174" s="42">
        <v>715</v>
      </c>
      <c r="D1174" s="42">
        <v>2</v>
      </c>
      <c r="E1174" s="42">
        <v>1613</v>
      </c>
      <c r="F1174" s="42">
        <v>4</v>
      </c>
      <c r="G1174" s="42">
        <v>2</v>
      </c>
      <c r="H1174" s="42">
        <v>8</v>
      </c>
      <c r="I1174" s="42">
        <v>1</v>
      </c>
      <c r="J1174" s="42">
        <v>1</v>
      </c>
      <c r="K1174" s="42">
        <v>0</v>
      </c>
      <c r="L1174" s="42">
        <v>13</v>
      </c>
      <c r="M1174" s="42">
        <v>4</v>
      </c>
      <c r="N1174" s="43">
        <v>3</v>
      </c>
      <c r="O1174">
        <v>0</v>
      </c>
      <c r="P1174">
        <v>1</v>
      </c>
      <c r="Q1174">
        <f t="shared" si="34"/>
        <v>-0.98420581972623511</v>
      </c>
      <c r="R1174" s="37">
        <f t="shared" si="35"/>
        <v>0.27205805468115235</v>
      </c>
    </row>
    <row r="1175" spans="2:18" x14ac:dyDescent="0.3">
      <c r="B1175" s="38">
        <v>36</v>
      </c>
      <c r="C1175" s="39">
        <v>559</v>
      </c>
      <c r="D1175" s="39">
        <v>12</v>
      </c>
      <c r="E1175" s="39">
        <v>1614</v>
      </c>
      <c r="F1175" s="39">
        <v>3</v>
      </c>
      <c r="G1175" s="39">
        <v>1</v>
      </c>
      <c r="H1175" s="39">
        <v>3</v>
      </c>
      <c r="I1175" s="39">
        <v>3</v>
      </c>
      <c r="J1175" s="39">
        <v>2</v>
      </c>
      <c r="K1175" s="39">
        <v>1</v>
      </c>
      <c r="L1175" s="39">
        <v>12</v>
      </c>
      <c r="M1175" s="39">
        <v>2</v>
      </c>
      <c r="N1175" s="40">
        <v>3</v>
      </c>
      <c r="O1175">
        <v>0</v>
      </c>
      <c r="P1175">
        <v>1</v>
      </c>
      <c r="Q1175">
        <f t="shared" si="34"/>
        <v>-0.91156995134222596</v>
      </c>
      <c r="R1175" s="37">
        <f t="shared" si="35"/>
        <v>0.28667868410299613</v>
      </c>
    </row>
    <row r="1176" spans="2:18" x14ac:dyDescent="0.3">
      <c r="B1176" s="41">
        <v>34</v>
      </c>
      <c r="C1176" s="42">
        <v>426</v>
      </c>
      <c r="D1176" s="42">
        <v>10</v>
      </c>
      <c r="E1176" s="42">
        <v>1615</v>
      </c>
      <c r="F1176" s="42">
        <v>3</v>
      </c>
      <c r="G1176" s="42">
        <v>2</v>
      </c>
      <c r="H1176" s="42">
        <v>3</v>
      </c>
      <c r="I1176" s="42">
        <v>4</v>
      </c>
      <c r="J1176" s="42">
        <v>3</v>
      </c>
      <c r="K1176" s="42">
        <v>0</v>
      </c>
      <c r="L1176" s="42">
        <v>13</v>
      </c>
      <c r="M1176" s="42">
        <v>1</v>
      </c>
      <c r="N1176" s="43">
        <v>3</v>
      </c>
      <c r="O1176">
        <v>0</v>
      </c>
      <c r="P1176">
        <v>1</v>
      </c>
      <c r="Q1176">
        <f t="shared" si="34"/>
        <v>-3.0747663550992983</v>
      </c>
      <c r="R1176" s="37">
        <f t="shared" si="35"/>
        <v>4.4160201677609701E-2</v>
      </c>
    </row>
    <row r="1177" spans="2:18" x14ac:dyDescent="0.3">
      <c r="B1177" s="38">
        <v>49</v>
      </c>
      <c r="C1177" s="39">
        <v>722</v>
      </c>
      <c r="D1177" s="39">
        <v>25</v>
      </c>
      <c r="E1177" s="39">
        <v>1617</v>
      </c>
      <c r="F1177" s="39">
        <v>3</v>
      </c>
      <c r="G1177" s="39">
        <v>1</v>
      </c>
      <c r="H1177" s="39">
        <v>5</v>
      </c>
      <c r="I1177" s="39">
        <v>1</v>
      </c>
      <c r="J1177" s="39">
        <v>2</v>
      </c>
      <c r="K1177" s="39">
        <v>0</v>
      </c>
      <c r="L1177" s="39">
        <v>14</v>
      </c>
      <c r="M1177" s="39">
        <v>4</v>
      </c>
      <c r="N1177" s="40">
        <v>2</v>
      </c>
      <c r="O1177">
        <v>0</v>
      </c>
      <c r="P1177">
        <v>1</v>
      </c>
      <c r="Q1177">
        <f t="shared" si="34"/>
        <v>-1.9726181237923606</v>
      </c>
      <c r="R1177" s="37">
        <f t="shared" si="35"/>
        <v>0.12210795244791353</v>
      </c>
    </row>
    <row r="1178" spans="2:18" x14ac:dyDescent="0.3">
      <c r="B1178" s="41">
        <v>39</v>
      </c>
      <c r="C1178" s="42">
        <v>1387</v>
      </c>
      <c r="D1178" s="42">
        <v>10</v>
      </c>
      <c r="E1178" s="42">
        <v>1618</v>
      </c>
      <c r="F1178" s="42">
        <v>2</v>
      </c>
      <c r="G1178" s="42">
        <v>2</v>
      </c>
      <c r="H1178" s="42">
        <v>3</v>
      </c>
      <c r="I1178" s="42">
        <v>1</v>
      </c>
      <c r="J1178" s="42">
        <v>2</v>
      </c>
      <c r="K1178" s="42">
        <v>0</v>
      </c>
      <c r="L1178" s="42">
        <v>13</v>
      </c>
      <c r="M1178" s="42">
        <v>4</v>
      </c>
      <c r="N1178" s="43">
        <v>3</v>
      </c>
      <c r="O1178">
        <v>0</v>
      </c>
      <c r="P1178">
        <v>1</v>
      </c>
      <c r="Q1178">
        <f t="shared" si="34"/>
        <v>-1.7643440080379835</v>
      </c>
      <c r="R1178" s="37">
        <f t="shared" si="35"/>
        <v>0.14624711782543295</v>
      </c>
    </row>
    <row r="1179" spans="2:18" x14ac:dyDescent="0.3">
      <c r="B1179" s="38">
        <v>27</v>
      </c>
      <c r="C1179" s="39">
        <v>1302</v>
      </c>
      <c r="D1179" s="39">
        <v>19</v>
      </c>
      <c r="E1179" s="39">
        <v>1619</v>
      </c>
      <c r="F1179" s="39">
        <v>4</v>
      </c>
      <c r="G1179" s="39">
        <v>2</v>
      </c>
      <c r="H1179" s="39">
        <v>5</v>
      </c>
      <c r="I1179" s="39">
        <v>1</v>
      </c>
      <c r="J1179" s="39">
        <v>3</v>
      </c>
      <c r="K1179" s="39">
        <v>0</v>
      </c>
      <c r="L1179" s="39">
        <v>11</v>
      </c>
      <c r="M1179" s="39">
        <v>1</v>
      </c>
      <c r="N1179" s="40">
        <v>3</v>
      </c>
      <c r="O1179">
        <v>0</v>
      </c>
      <c r="P1179">
        <v>1</v>
      </c>
      <c r="Q1179">
        <f t="shared" si="34"/>
        <v>-1.4940762296732939</v>
      </c>
      <c r="R1179" s="37">
        <f t="shared" si="35"/>
        <v>0.18331069576435027</v>
      </c>
    </row>
    <row r="1180" spans="2:18" x14ac:dyDescent="0.3">
      <c r="B1180" s="41">
        <v>35</v>
      </c>
      <c r="C1180" s="42">
        <v>819</v>
      </c>
      <c r="D1180" s="42">
        <v>18</v>
      </c>
      <c r="E1180" s="42">
        <v>1621</v>
      </c>
      <c r="F1180" s="42">
        <v>2</v>
      </c>
      <c r="G1180" s="42">
        <v>2</v>
      </c>
      <c r="H1180" s="42">
        <v>4</v>
      </c>
      <c r="I1180" s="42">
        <v>1</v>
      </c>
      <c r="J1180" s="42">
        <v>2</v>
      </c>
      <c r="K1180" s="42">
        <v>0</v>
      </c>
      <c r="L1180" s="42">
        <v>11</v>
      </c>
      <c r="M1180" s="42">
        <v>4</v>
      </c>
      <c r="N1180" s="43">
        <v>3</v>
      </c>
      <c r="O1180">
        <v>0</v>
      </c>
      <c r="P1180">
        <v>1</v>
      </c>
      <c r="Q1180">
        <f t="shared" si="34"/>
        <v>-1.195943892378994</v>
      </c>
      <c r="R1180" s="37">
        <f t="shared" si="35"/>
        <v>0.23219756126002297</v>
      </c>
    </row>
    <row r="1181" spans="2:18" x14ac:dyDescent="0.3">
      <c r="B1181" s="38">
        <v>28</v>
      </c>
      <c r="C1181" s="39">
        <v>580</v>
      </c>
      <c r="D1181" s="39">
        <v>27</v>
      </c>
      <c r="E1181" s="39">
        <v>1622</v>
      </c>
      <c r="F1181" s="39">
        <v>2</v>
      </c>
      <c r="G1181" s="39">
        <v>1</v>
      </c>
      <c r="H1181" s="39">
        <v>3</v>
      </c>
      <c r="I1181" s="39">
        <v>1</v>
      </c>
      <c r="J1181" s="39">
        <v>3</v>
      </c>
      <c r="K1181" s="39">
        <v>0</v>
      </c>
      <c r="L1181" s="39">
        <v>21</v>
      </c>
      <c r="M1181" s="39">
        <v>2</v>
      </c>
      <c r="N1181" s="40">
        <v>2</v>
      </c>
      <c r="O1181">
        <v>0</v>
      </c>
      <c r="P1181">
        <v>1</v>
      </c>
      <c r="Q1181">
        <f t="shared" si="34"/>
        <v>-1.058460464128224</v>
      </c>
      <c r="R1181" s="37">
        <f t="shared" si="35"/>
        <v>0.25760377191045147</v>
      </c>
    </row>
    <row r="1182" spans="2:18" x14ac:dyDescent="0.3">
      <c r="B1182" s="41">
        <v>21</v>
      </c>
      <c r="C1182" s="42">
        <v>546</v>
      </c>
      <c r="D1182" s="42">
        <v>5</v>
      </c>
      <c r="E1182" s="42">
        <v>1623</v>
      </c>
      <c r="F1182" s="42">
        <v>3</v>
      </c>
      <c r="G1182" s="42">
        <v>2</v>
      </c>
      <c r="H1182" s="42">
        <v>4</v>
      </c>
      <c r="I1182" s="42">
        <v>4</v>
      </c>
      <c r="J1182" s="42">
        <v>1</v>
      </c>
      <c r="K1182" s="42">
        <v>0</v>
      </c>
      <c r="L1182" s="42">
        <v>18</v>
      </c>
      <c r="M1182" s="42">
        <v>3</v>
      </c>
      <c r="N1182" s="43">
        <v>3</v>
      </c>
      <c r="O1182">
        <v>0</v>
      </c>
      <c r="P1182">
        <v>1</v>
      </c>
      <c r="Q1182">
        <f t="shared" si="34"/>
        <v>-1.3924692797565839</v>
      </c>
      <c r="R1182" s="37">
        <f t="shared" si="35"/>
        <v>0.1990138429834119</v>
      </c>
    </row>
    <row r="1183" spans="2:18" x14ac:dyDescent="0.3">
      <c r="B1183" s="38">
        <v>18</v>
      </c>
      <c r="C1183" s="39">
        <v>544</v>
      </c>
      <c r="D1183" s="39">
        <v>3</v>
      </c>
      <c r="E1183" s="39">
        <v>1624</v>
      </c>
      <c r="F1183" s="39">
        <v>2</v>
      </c>
      <c r="G1183" s="39">
        <v>1</v>
      </c>
      <c r="H1183" s="39">
        <v>9</v>
      </c>
      <c r="I1183" s="39">
        <v>4</v>
      </c>
      <c r="J1183" s="39">
        <v>1</v>
      </c>
      <c r="K1183" s="39">
        <v>1</v>
      </c>
      <c r="L1183" s="39">
        <v>12</v>
      </c>
      <c r="M1183" s="39">
        <v>3</v>
      </c>
      <c r="N1183" s="40">
        <v>4</v>
      </c>
      <c r="O1183">
        <v>1</v>
      </c>
      <c r="P1183">
        <v>1</v>
      </c>
      <c r="Q1183">
        <f t="shared" ref="Q1183:Q1246" si="36">SUMPRODUCT($B$27:$P$27,B1183:P1183)</f>
        <v>0.70237195963959609</v>
      </c>
      <c r="R1183" s="37">
        <f t="shared" ref="R1183:R1246" si="37">EXP(Q1183)/(1+EXP(Q1183))</f>
        <v>0.66871345619517863</v>
      </c>
    </row>
    <row r="1184" spans="2:18" x14ac:dyDescent="0.3">
      <c r="B1184" s="41">
        <v>47</v>
      </c>
      <c r="C1184" s="42">
        <v>1176</v>
      </c>
      <c r="D1184" s="42">
        <v>26</v>
      </c>
      <c r="E1184" s="42">
        <v>1625</v>
      </c>
      <c r="F1184" s="42">
        <v>4</v>
      </c>
      <c r="G1184" s="42">
        <v>1</v>
      </c>
      <c r="H1184" s="42">
        <v>6</v>
      </c>
      <c r="I1184" s="42">
        <v>3</v>
      </c>
      <c r="J1184" s="42">
        <v>2</v>
      </c>
      <c r="K1184" s="42">
        <v>0</v>
      </c>
      <c r="L1184" s="42">
        <v>11</v>
      </c>
      <c r="M1184" s="42">
        <v>3</v>
      </c>
      <c r="N1184" s="43">
        <v>3</v>
      </c>
      <c r="O1184">
        <v>0</v>
      </c>
      <c r="P1184">
        <v>1</v>
      </c>
      <c r="Q1184">
        <f t="shared" si="36"/>
        <v>-2.889698551675989</v>
      </c>
      <c r="R1184" s="37">
        <f t="shared" si="37"/>
        <v>5.2665156127730171E-2</v>
      </c>
    </row>
    <row r="1185" spans="2:18" x14ac:dyDescent="0.3">
      <c r="B1185" s="38">
        <v>39</v>
      </c>
      <c r="C1185" s="39">
        <v>170</v>
      </c>
      <c r="D1185" s="39">
        <v>3</v>
      </c>
      <c r="E1185" s="39">
        <v>1627</v>
      </c>
      <c r="F1185" s="39">
        <v>3</v>
      </c>
      <c r="G1185" s="39">
        <v>2</v>
      </c>
      <c r="H1185" s="39">
        <v>5</v>
      </c>
      <c r="I1185" s="39">
        <v>3</v>
      </c>
      <c r="J1185" s="39">
        <v>3</v>
      </c>
      <c r="K1185" s="39">
        <v>0</v>
      </c>
      <c r="L1185" s="39">
        <v>15</v>
      </c>
      <c r="M1185" s="39">
        <v>4</v>
      </c>
      <c r="N1185" s="40">
        <v>3</v>
      </c>
      <c r="O1185">
        <v>0</v>
      </c>
      <c r="P1185">
        <v>1</v>
      </c>
      <c r="Q1185">
        <f t="shared" si="36"/>
        <v>-3.4569103067769187</v>
      </c>
      <c r="R1185" s="37">
        <f t="shared" si="37"/>
        <v>3.0563446120374239E-2</v>
      </c>
    </row>
    <row r="1186" spans="2:18" x14ac:dyDescent="0.3">
      <c r="B1186" s="41">
        <v>40</v>
      </c>
      <c r="C1186" s="42">
        <v>884</v>
      </c>
      <c r="D1186" s="42">
        <v>15</v>
      </c>
      <c r="E1186" s="42">
        <v>1628</v>
      </c>
      <c r="F1186" s="42">
        <v>1</v>
      </c>
      <c r="G1186" s="42">
        <v>1</v>
      </c>
      <c r="H1186" s="42">
        <v>3</v>
      </c>
      <c r="I1186" s="42">
        <v>3</v>
      </c>
      <c r="J1186" s="42">
        <v>2</v>
      </c>
      <c r="K1186" s="42">
        <v>0</v>
      </c>
      <c r="L1186" s="42">
        <v>13</v>
      </c>
      <c r="M1186" s="42">
        <v>4</v>
      </c>
      <c r="N1186" s="43">
        <v>3</v>
      </c>
      <c r="O1186">
        <v>0</v>
      </c>
      <c r="P1186">
        <v>1</v>
      </c>
      <c r="Q1186">
        <f t="shared" si="36"/>
        <v>-2.3483197477464848</v>
      </c>
      <c r="R1186" s="37">
        <f t="shared" si="37"/>
        <v>8.7199420532658278E-2</v>
      </c>
    </row>
    <row r="1187" spans="2:18" x14ac:dyDescent="0.3">
      <c r="B1187" s="38">
        <v>35</v>
      </c>
      <c r="C1187" s="39">
        <v>208</v>
      </c>
      <c r="D1187" s="39">
        <v>8</v>
      </c>
      <c r="E1187" s="39">
        <v>1630</v>
      </c>
      <c r="F1187" s="39">
        <v>3</v>
      </c>
      <c r="G1187" s="39">
        <v>1</v>
      </c>
      <c r="H1187" s="39">
        <v>7</v>
      </c>
      <c r="I1187" s="39">
        <v>3</v>
      </c>
      <c r="J1187" s="39">
        <v>2</v>
      </c>
      <c r="K1187" s="39">
        <v>0</v>
      </c>
      <c r="L1187" s="39">
        <v>12</v>
      </c>
      <c r="M1187" s="39">
        <v>4</v>
      </c>
      <c r="N1187" s="40">
        <v>3</v>
      </c>
      <c r="O1187">
        <v>0</v>
      </c>
      <c r="P1187">
        <v>1</v>
      </c>
      <c r="Q1187">
        <f t="shared" si="36"/>
        <v>-2.4993816483357105</v>
      </c>
      <c r="R1187" s="37">
        <f t="shared" si="37"/>
        <v>7.5901540141667265E-2</v>
      </c>
    </row>
    <row r="1188" spans="2:18" x14ac:dyDescent="0.3">
      <c r="B1188" s="41">
        <v>37</v>
      </c>
      <c r="C1188" s="42">
        <v>671</v>
      </c>
      <c r="D1188" s="42">
        <v>19</v>
      </c>
      <c r="E1188" s="42">
        <v>1631</v>
      </c>
      <c r="F1188" s="42">
        <v>3</v>
      </c>
      <c r="G1188" s="42">
        <v>2</v>
      </c>
      <c r="H1188" s="42">
        <v>3</v>
      </c>
      <c r="I1188" s="42">
        <v>3</v>
      </c>
      <c r="J1188" s="42">
        <v>2</v>
      </c>
      <c r="K1188" s="42">
        <v>0</v>
      </c>
      <c r="L1188" s="42">
        <v>17</v>
      </c>
      <c r="M1188" s="42">
        <v>1</v>
      </c>
      <c r="N1188" s="43">
        <v>2</v>
      </c>
      <c r="O1188">
        <v>0</v>
      </c>
      <c r="P1188">
        <v>1</v>
      </c>
      <c r="Q1188">
        <f t="shared" si="36"/>
        <v>-1.6348119180477219</v>
      </c>
      <c r="R1188" s="37">
        <f t="shared" si="37"/>
        <v>0.16317224255157148</v>
      </c>
    </row>
    <row r="1189" spans="2:18" x14ac:dyDescent="0.3">
      <c r="B1189" s="38">
        <v>39</v>
      </c>
      <c r="C1189" s="39">
        <v>805.3360655737705</v>
      </c>
      <c r="D1189" s="39">
        <v>4</v>
      </c>
      <c r="E1189" s="39">
        <v>1633</v>
      </c>
      <c r="F1189" s="39">
        <v>1</v>
      </c>
      <c r="G1189" s="39">
        <v>1</v>
      </c>
      <c r="H1189" s="39">
        <v>3</v>
      </c>
      <c r="I1189" s="39">
        <v>3</v>
      </c>
      <c r="J1189" s="39">
        <v>1</v>
      </c>
      <c r="K1189" s="39">
        <v>0</v>
      </c>
      <c r="L1189" s="39">
        <v>13</v>
      </c>
      <c r="M1189" s="39">
        <v>4</v>
      </c>
      <c r="N1189" s="40">
        <v>1</v>
      </c>
      <c r="O1189">
        <v>0</v>
      </c>
      <c r="P1189">
        <v>1</v>
      </c>
      <c r="Q1189">
        <f t="shared" si="36"/>
        <v>-1.3466290957143134</v>
      </c>
      <c r="R1189" s="37">
        <f t="shared" si="37"/>
        <v>0.20642201982508501</v>
      </c>
    </row>
    <row r="1190" spans="2:18" x14ac:dyDescent="0.3">
      <c r="B1190" s="41">
        <v>45</v>
      </c>
      <c r="C1190" s="42">
        <v>1329</v>
      </c>
      <c r="D1190" s="42">
        <v>2</v>
      </c>
      <c r="E1190" s="42">
        <v>1635</v>
      </c>
      <c r="F1190" s="42">
        <v>4</v>
      </c>
      <c r="G1190" s="42">
        <v>1</v>
      </c>
      <c r="H1190" s="42">
        <v>3</v>
      </c>
      <c r="I1190" s="42">
        <v>4</v>
      </c>
      <c r="J1190" s="42">
        <v>3</v>
      </c>
      <c r="K1190" s="42">
        <v>0</v>
      </c>
      <c r="L1190" s="42">
        <v>19</v>
      </c>
      <c r="M1190" s="42">
        <v>1</v>
      </c>
      <c r="N1190" s="43">
        <v>3</v>
      </c>
      <c r="O1190">
        <v>0</v>
      </c>
      <c r="P1190">
        <v>1</v>
      </c>
      <c r="Q1190">
        <f t="shared" si="36"/>
        <v>-4.5585133864901017</v>
      </c>
      <c r="R1190" s="37">
        <f t="shared" si="37"/>
        <v>1.0368981265724114E-2</v>
      </c>
    </row>
    <row r="1191" spans="2:18" x14ac:dyDescent="0.3">
      <c r="B1191" s="38">
        <v>38</v>
      </c>
      <c r="C1191" s="39">
        <v>397</v>
      </c>
      <c r="D1191" s="39">
        <v>2</v>
      </c>
      <c r="E1191" s="39">
        <v>1638</v>
      </c>
      <c r="F1191" s="39">
        <v>4</v>
      </c>
      <c r="G1191" s="39">
        <v>1</v>
      </c>
      <c r="H1191" s="39">
        <v>3</v>
      </c>
      <c r="I1191" s="39">
        <v>3</v>
      </c>
      <c r="J1191" s="39">
        <v>2</v>
      </c>
      <c r="K1191" s="39">
        <v>1</v>
      </c>
      <c r="L1191" s="39">
        <v>19</v>
      </c>
      <c r="M1191" s="39">
        <v>4</v>
      </c>
      <c r="N1191" s="40">
        <v>4</v>
      </c>
      <c r="O1191">
        <v>0</v>
      </c>
      <c r="P1191">
        <v>1</v>
      </c>
      <c r="Q1191">
        <f t="shared" si="36"/>
        <v>-2.2911491916868401</v>
      </c>
      <c r="R1191" s="37">
        <f t="shared" si="37"/>
        <v>9.1858638662494316E-2</v>
      </c>
    </row>
    <row r="1192" spans="2:18" x14ac:dyDescent="0.3">
      <c r="B1192" s="41">
        <v>35</v>
      </c>
      <c r="C1192" s="42">
        <v>737</v>
      </c>
      <c r="D1192" s="42">
        <v>10</v>
      </c>
      <c r="E1192" s="42">
        <v>1639</v>
      </c>
      <c r="F1192" s="42">
        <v>4</v>
      </c>
      <c r="G1192" s="42">
        <v>2</v>
      </c>
      <c r="H1192" s="42">
        <v>8</v>
      </c>
      <c r="I1192" s="42">
        <v>1</v>
      </c>
      <c r="J1192" s="42">
        <v>2</v>
      </c>
      <c r="K1192" s="42">
        <v>0</v>
      </c>
      <c r="L1192" s="42">
        <v>17</v>
      </c>
      <c r="M1192" s="42">
        <v>3</v>
      </c>
      <c r="N1192" s="43">
        <v>3</v>
      </c>
      <c r="O1192">
        <v>1</v>
      </c>
      <c r="P1192">
        <v>1</v>
      </c>
      <c r="Q1192">
        <f t="shared" si="36"/>
        <v>-1.4703747084345342</v>
      </c>
      <c r="R1192" s="37">
        <f t="shared" si="37"/>
        <v>0.18688566681303276</v>
      </c>
    </row>
    <row r="1193" spans="2:18" x14ac:dyDescent="0.3">
      <c r="B1193" s="38">
        <v>37</v>
      </c>
      <c r="C1193" s="39">
        <v>1470</v>
      </c>
      <c r="D1193" s="39">
        <v>10</v>
      </c>
      <c r="E1193" s="39">
        <v>1640</v>
      </c>
      <c r="F1193" s="39">
        <v>2</v>
      </c>
      <c r="G1193" s="39">
        <v>1</v>
      </c>
      <c r="H1193" s="39">
        <v>4</v>
      </c>
      <c r="I1193" s="39">
        <v>2</v>
      </c>
      <c r="J1193" s="39">
        <v>2</v>
      </c>
      <c r="K1193" s="39">
        <v>0</v>
      </c>
      <c r="L1193" s="39">
        <v>11</v>
      </c>
      <c r="M1193" s="39">
        <v>1</v>
      </c>
      <c r="N1193" s="40">
        <v>1</v>
      </c>
      <c r="O1193">
        <v>0</v>
      </c>
      <c r="P1193">
        <v>1</v>
      </c>
      <c r="Q1193">
        <f t="shared" si="36"/>
        <v>-1.1158993770171715</v>
      </c>
      <c r="R1193" s="37">
        <f t="shared" si="37"/>
        <v>0.24677269896515441</v>
      </c>
    </row>
    <row r="1194" spans="2:18" x14ac:dyDescent="0.3">
      <c r="B1194" s="41">
        <v>40</v>
      </c>
      <c r="C1194" s="42">
        <v>448</v>
      </c>
      <c r="D1194" s="42">
        <v>16</v>
      </c>
      <c r="E1194" s="42">
        <v>1641</v>
      </c>
      <c r="F1194" s="42">
        <v>3</v>
      </c>
      <c r="G1194" s="42">
        <v>1</v>
      </c>
      <c r="H1194" s="42">
        <v>3</v>
      </c>
      <c r="I1194" s="42">
        <v>4</v>
      </c>
      <c r="J1194" s="42">
        <v>1</v>
      </c>
      <c r="K1194" s="42">
        <v>1</v>
      </c>
      <c r="L1194" s="42">
        <v>15</v>
      </c>
      <c r="M1194" s="42">
        <v>4</v>
      </c>
      <c r="N1194" s="43">
        <v>2</v>
      </c>
      <c r="O1194">
        <v>0</v>
      </c>
      <c r="P1194">
        <v>1</v>
      </c>
      <c r="Q1194">
        <f t="shared" si="36"/>
        <v>-0.70806872288598521</v>
      </c>
      <c r="R1194" s="37">
        <f t="shared" si="37"/>
        <v>0.33002572218569004</v>
      </c>
    </row>
    <row r="1195" spans="2:18" x14ac:dyDescent="0.3">
      <c r="B1195" s="38">
        <v>44</v>
      </c>
      <c r="C1195" s="39">
        <v>602</v>
      </c>
      <c r="D1195" s="39">
        <v>1</v>
      </c>
      <c r="E1195" s="39">
        <v>1642</v>
      </c>
      <c r="F1195" s="39">
        <v>1</v>
      </c>
      <c r="G1195" s="39">
        <v>2</v>
      </c>
      <c r="H1195" s="39">
        <v>2</v>
      </c>
      <c r="I1195" s="39">
        <v>4</v>
      </c>
      <c r="J1195" s="39">
        <v>2</v>
      </c>
      <c r="K1195" s="39">
        <v>1</v>
      </c>
      <c r="L1195" s="39">
        <v>11</v>
      </c>
      <c r="M1195" s="39">
        <v>3</v>
      </c>
      <c r="N1195" s="40">
        <v>3</v>
      </c>
      <c r="O1195">
        <v>0</v>
      </c>
      <c r="P1195">
        <v>1</v>
      </c>
      <c r="Q1195">
        <f t="shared" si="36"/>
        <v>-1.2816013005776328</v>
      </c>
      <c r="R1195" s="37">
        <f t="shared" si="37"/>
        <v>0.21727777007711435</v>
      </c>
    </row>
    <row r="1196" spans="2:18" x14ac:dyDescent="0.3">
      <c r="B1196" s="41">
        <v>48</v>
      </c>
      <c r="C1196" s="42">
        <v>365</v>
      </c>
      <c r="D1196" s="42">
        <v>4</v>
      </c>
      <c r="E1196" s="42">
        <v>1644</v>
      </c>
      <c r="F1196" s="42">
        <v>3</v>
      </c>
      <c r="G1196" s="42">
        <v>2</v>
      </c>
      <c r="H1196" s="42">
        <v>6</v>
      </c>
      <c r="I1196" s="42">
        <v>4</v>
      </c>
      <c r="J1196" s="42">
        <v>2</v>
      </c>
      <c r="K1196" s="42">
        <v>0</v>
      </c>
      <c r="L1196" s="42">
        <v>25</v>
      </c>
      <c r="M1196" s="42">
        <v>2</v>
      </c>
      <c r="N1196" s="43">
        <v>3</v>
      </c>
      <c r="O1196">
        <v>0</v>
      </c>
      <c r="P1196">
        <v>1</v>
      </c>
      <c r="Q1196">
        <f t="shared" si="36"/>
        <v>-3.1078083809245256</v>
      </c>
      <c r="R1196" s="37">
        <f t="shared" si="37"/>
        <v>4.2786313502937316E-2</v>
      </c>
    </row>
    <row r="1197" spans="2:18" x14ac:dyDescent="0.3">
      <c r="B1197" s="38">
        <v>35</v>
      </c>
      <c r="C1197" s="39">
        <v>763</v>
      </c>
      <c r="D1197" s="39">
        <v>15</v>
      </c>
      <c r="E1197" s="39">
        <v>1645</v>
      </c>
      <c r="F1197" s="39">
        <v>1</v>
      </c>
      <c r="G1197" s="39">
        <v>2</v>
      </c>
      <c r="H1197" s="39">
        <v>8</v>
      </c>
      <c r="I1197" s="39">
        <v>4</v>
      </c>
      <c r="J1197" s="39">
        <v>3</v>
      </c>
      <c r="K1197" s="39">
        <v>1</v>
      </c>
      <c r="L1197" s="39">
        <v>14</v>
      </c>
      <c r="M1197" s="39">
        <v>4</v>
      </c>
      <c r="N1197" s="40">
        <v>2</v>
      </c>
      <c r="O1197">
        <v>1</v>
      </c>
      <c r="P1197">
        <v>1</v>
      </c>
      <c r="Q1197">
        <f t="shared" si="36"/>
        <v>-0.22145338268139225</v>
      </c>
      <c r="R1197" s="37">
        <f t="shared" si="37"/>
        <v>0.4448618091232544</v>
      </c>
    </row>
    <row r="1198" spans="2:18" x14ac:dyDescent="0.3">
      <c r="B1198" s="41">
        <v>24</v>
      </c>
      <c r="C1198" s="42">
        <v>567</v>
      </c>
      <c r="D1198" s="42">
        <v>2</v>
      </c>
      <c r="E1198" s="42">
        <v>1646</v>
      </c>
      <c r="F1198" s="42">
        <v>1</v>
      </c>
      <c r="G1198" s="42">
        <v>1</v>
      </c>
      <c r="H1198" s="42">
        <v>4</v>
      </c>
      <c r="I1198" s="42">
        <v>4</v>
      </c>
      <c r="J1198" s="42">
        <v>1</v>
      </c>
      <c r="K1198" s="42">
        <v>1</v>
      </c>
      <c r="L1198" s="42">
        <v>13</v>
      </c>
      <c r="M1198" s="42">
        <v>3</v>
      </c>
      <c r="N1198" s="43">
        <v>3</v>
      </c>
      <c r="O1198">
        <v>0</v>
      </c>
      <c r="P1198">
        <v>1</v>
      </c>
      <c r="Q1198">
        <f t="shared" si="36"/>
        <v>0.39436046916449863</v>
      </c>
      <c r="R1198" s="37">
        <f t="shared" si="37"/>
        <v>0.59733195129880501</v>
      </c>
    </row>
    <row r="1199" spans="2:18" x14ac:dyDescent="0.3">
      <c r="B1199" s="38">
        <v>27</v>
      </c>
      <c r="C1199" s="39">
        <v>486</v>
      </c>
      <c r="D1199" s="39">
        <v>8</v>
      </c>
      <c r="E1199" s="39">
        <v>1647</v>
      </c>
      <c r="F1199" s="39">
        <v>2</v>
      </c>
      <c r="G1199" s="39">
        <v>1</v>
      </c>
      <c r="H1199" s="39">
        <v>4</v>
      </c>
      <c r="I1199" s="39">
        <v>3</v>
      </c>
      <c r="J1199" s="39">
        <v>2</v>
      </c>
      <c r="K1199" s="39">
        <v>0</v>
      </c>
      <c r="L1199" s="39">
        <v>17</v>
      </c>
      <c r="M1199" s="39">
        <v>1</v>
      </c>
      <c r="N1199" s="40">
        <v>3</v>
      </c>
      <c r="O1199">
        <v>0</v>
      </c>
      <c r="P1199">
        <v>1</v>
      </c>
      <c r="Q1199">
        <f t="shared" si="36"/>
        <v>-1.5953543409653661</v>
      </c>
      <c r="R1199" s="37">
        <f t="shared" si="37"/>
        <v>0.16863191166575145</v>
      </c>
    </row>
    <row r="1200" spans="2:18" x14ac:dyDescent="0.3">
      <c r="B1200" s="41">
        <v>27</v>
      </c>
      <c r="C1200" s="42">
        <v>591</v>
      </c>
      <c r="D1200" s="42">
        <v>2</v>
      </c>
      <c r="E1200" s="42">
        <v>1648</v>
      </c>
      <c r="F1200" s="42">
        <v>4</v>
      </c>
      <c r="G1200" s="42">
        <v>2</v>
      </c>
      <c r="H1200" s="42">
        <v>4</v>
      </c>
      <c r="I1200" s="42">
        <v>4</v>
      </c>
      <c r="J1200" s="42">
        <v>1</v>
      </c>
      <c r="K1200" s="42">
        <v>0</v>
      </c>
      <c r="L1200" s="42">
        <v>13</v>
      </c>
      <c r="M1200" s="42">
        <v>3</v>
      </c>
      <c r="N1200" s="43">
        <v>2</v>
      </c>
      <c r="O1200">
        <v>0</v>
      </c>
      <c r="P1200">
        <v>1</v>
      </c>
      <c r="Q1200">
        <f t="shared" si="36"/>
        <v>-1.8433995932707767</v>
      </c>
      <c r="R1200" s="37">
        <f t="shared" si="37"/>
        <v>0.13664972454965635</v>
      </c>
    </row>
    <row r="1201" spans="2:18" x14ac:dyDescent="0.3">
      <c r="B1201" s="38">
        <v>40</v>
      </c>
      <c r="C1201" s="39">
        <v>1329</v>
      </c>
      <c r="D1201" s="39">
        <v>7</v>
      </c>
      <c r="E1201" s="39">
        <v>1649</v>
      </c>
      <c r="F1201" s="39">
        <v>1</v>
      </c>
      <c r="G1201" s="39">
        <v>2</v>
      </c>
      <c r="H1201" s="39">
        <v>5</v>
      </c>
      <c r="I1201" s="39">
        <v>1</v>
      </c>
      <c r="J1201" s="39">
        <v>1</v>
      </c>
      <c r="K1201" s="39">
        <v>1</v>
      </c>
      <c r="L1201" s="39">
        <v>14</v>
      </c>
      <c r="M1201" s="39">
        <v>2</v>
      </c>
      <c r="N1201" s="40">
        <v>1</v>
      </c>
      <c r="O1201">
        <v>1</v>
      </c>
      <c r="P1201">
        <v>1</v>
      </c>
      <c r="Q1201">
        <f t="shared" si="36"/>
        <v>1.9630733600846997</v>
      </c>
      <c r="R1201" s="37">
        <f t="shared" si="37"/>
        <v>0.87686517576826406</v>
      </c>
    </row>
    <row r="1202" spans="2:18" x14ac:dyDescent="0.3">
      <c r="B1202" s="41">
        <v>29</v>
      </c>
      <c r="C1202" s="42">
        <v>469</v>
      </c>
      <c r="D1202" s="42">
        <v>10</v>
      </c>
      <c r="E1202" s="42">
        <v>1650</v>
      </c>
      <c r="F1202" s="42">
        <v>3</v>
      </c>
      <c r="G1202" s="42">
        <v>2</v>
      </c>
      <c r="H1202" s="42">
        <v>8</v>
      </c>
      <c r="I1202" s="42">
        <v>3</v>
      </c>
      <c r="J1202" s="42">
        <v>1</v>
      </c>
      <c r="K1202" s="42">
        <v>0</v>
      </c>
      <c r="L1202" s="42">
        <v>14.945945945945946</v>
      </c>
      <c r="M1202" s="42">
        <v>3</v>
      </c>
      <c r="N1202" s="43">
        <v>3</v>
      </c>
      <c r="O1202">
        <v>0</v>
      </c>
      <c r="P1202">
        <v>1</v>
      </c>
      <c r="Q1202">
        <f t="shared" si="36"/>
        <v>-0.8283114686899391</v>
      </c>
      <c r="R1202" s="37">
        <f t="shared" si="37"/>
        <v>0.30400221957113538</v>
      </c>
    </row>
    <row r="1203" spans="2:18" x14ac:dyDescent="0.3">
      <c r="B1203" s="38">
        <v>36</v>
      </c>
      <c r="C1203" s="39">
        <v>711</v>
      </c>
      <c r="D1203" s="39">
        <v>5</v>
      </c>
      <c r="E1203" s="39">
        <v>1651</v>
      </c>
      <c r="F1203" s="39">
        <v>2</v>
      </c>
      <c r="G1203" s="39">
        <v>1</v>
      </c>
      <c r="H1203" s="39">
        <v>7</v>
      </c>
      <c r="I1203" s="39">
        <v>1</v>
      </c>
      <c r="J1203" s="39">
        <v>2</v>
      </c>
      <c r="K1203" s="39">
        <v>0</v>
      </c>
      <c r="L1203" s="39">
        <v>15.69811320754717</v>
      </c>
      <c r="M1203" s="39">
        <v>3</v>
      </c>
      <c r="N1203" s="40">
        <v>3</v>
      </c>
      <c r="O1203">
        <v>0</v>
      </c>
      <c r="P1203">
        <v>1</v>
      </c>
      <c r="Q1203">
        <f t="shared" si="36"/>
        <v>-1.4290522701398056</v>
      </c>
      <c r="R1203" s="37">
        <f t="shared" si="37"/>
        <v>0.19324639447427958</v>
      </c>
    </row>
    <row r="1204" spans="2:18" x14ac:dyDescent="0.3">
      <c r="B1204" s="41">
        <v>25</v>
      </c>
      <c r="C1204" s="42">
        <v>772</v>
      </c>
      <c r="D1204" s="42">
        <v>2</v>
      </c>
      <c r="E1204" s="42">
        <v>1653</v>
      </c>
      <c r="F1204" s="42">
        <v>4</v>
      </c>
      <c r="G1204" s="42">
        <v>2</v>
      </c>
      <c r="H1204" s="42">
        <v>3</v>
      </c>
      <c r="I1204" s="42">
        <v>3</v>
      </c>
      <c r="J1204" s="42">
        <v>3</v>
      </c>
      <c r="K1204" s="42">
        <v>0</v>
      </c>
      <c r="L1204" s="42">
        <v>15.345132743362832</v>
      </c>
      <c r="M1204" s="42">
        <v>3</v>
      </c>
      <c r="N1204" s="43">
        <v>3</v>
      </c>
      <c r="O1204">
        <v>0</v>
      </c>
      <c r="P1204">
        <v>1</v>
      </c>
      <c r="Q1204">
        <f t="shared" si="36"/>
        <v>-3.1726575174216785</v>
      </c>
      <c r="R1204" s="37">
        <f t="shared" si="37"/>
        <v>4.0207733570126289E-2</v>
      </c>
    </row>
    <row r="1205" spans="2:18" x14ac:dyDescent="0.3">
      <c r="B1205" s="38">
        <v>39</v>
      </c>
      <c r="C1205" s="39">
        <v>492</v>
      </c>
      <c r="D1205" s="39">
        <v>12</v>
      </c>
      <c r="E1205" s="39">
        <v>1654</v>
      </c>
      <c r="F1205" s="39">
        <v>4</v>
      </c>
      <c r="G1205" s="39">
        <v>2</v>
      </c>
      <c r="H1205" s="39">
        <v>3</v>
      </c>
      <c r="I1205" s="39">
        <v>2</v>
      </c>
      <c r="J1205" s="39">
        <v>2</v>
      </c>
      <c r="K1205" s="39">
        <v>0</v>
      </c>
      <c r="L1205" s="39">
        <v>15.345132743362832</v>
      </c>
      <c r="M1205" s="39">
        <v>3</v>
      </c>
      <c r="N1205" s="40">
        <v>3</v>
      </c>
      <c r="O1205">
        <v>0</v>
      </c>
      <c r="P1205">
        <v>1</v>
      </c>
      <c r="Q1205">
        <f t="shared" si="36"/>
        <v>-2.5755207395673634</v>
      </c>
      <c r="R1205" s="37">
        <f t="shared" si="37"/>
        <v>7.0730577157506358E-2</v>
      </c>
    </row>
    <row r="1206" spans="2:18" x14ac:dyDescent="0.3">
      <c r="B1206" s="41">
        <v>49</v>
      </c>
      <c r="C1206" s="42">
        <v>301</v>
      </c>
      <c r="D1206" s="42">
        <v>22</v>
      </c>
      <c r="E1206" s="42">
        <v>1655</v>
      </c>
      <c r="F1206" s="42">
        <v>1</v>
      </c>
      <c r="G1206" s="42">
        <v>1</v>
      </c>
      <c r="H1206" s="42">
        <v>1</v>
      </c>
      <c r="I1206" s="42">
        <v>2</v>
      </c>
      <c r="J1206" s="42">
        <v>2</v>
      </c>
      <c r="K1206" s="42">
        <v>0</v>
      </c>
      <c r="L1206" s="42">
        <v>15.079365079365079</v>
      </c>
      <c r="M1206" s="42">
        <v>2</v>
      </c>
      <c r="N1206" s="43">
        <v>3</v>
      </c>
      <c r="O1206">
        <v>0</v>
      </c>
      <c r="P1206">
        <v>1</v>
      </c>
      <c r="Q1206">
        <f t="shared" si="36"/>
        <v>-2.1676580012461781</v>
      </c>
      <c r="R1206" s="37">
        <f t="shared" si="37"/>
        <v>0.10269264056085128</v>
      </c>
    </row>
    <row r="1207" spans="2:18" x14ac:dyDescent="0.3">
      <c r="B1207" s="38">
        <v>50</v>
      </c>
      <c r="C1207" s="39">
        <v>813</v>
      </c>
      <c r="D1207" s="39">
        <v>17</v>
      </c>
      <c r="E1207" s="39">
        <v>1656</v>
      </c>
      <c r="F1207" s="39">
        <v>4</v>
      </c>
      <c r="G1207" s="39">
        <v>1</v>
      </c>
      <c r="H1207" s="39">
        <v>1</v>
      </c>
      <c r="I1207" s="39">
        <v>1</v>
      </c>
      <c r="J1207" s="39">
        <v>3</v>
      </c>
      <c r="K1207" s="39">
        <v>0</v>
      </c>
      <c r="L1207" s="39">
        <v>15.079365079365079</v>
      </c>
      <c r="M1207" s="39">
        <v>3</v>
      </c>
      <c r="N1207" s="40">
        <v>3</v>
      </c>
      <c r="O1207">
        <v>0</v>
      </c>
      <c r="P1207">
        <v>1</v>
      </c>
      <c r="Q1207">
        <f t="shared" si="36"/>
        <v>-3.903512152349331</v>
      </c>
      <c r="R1207" s="37">
        <f t="shared" si="37"/>
        <v>1.9772121129563142E-2</v>
      </c>
    </row>
    <row r="1208" spans="2:18" x14ac:dyDescent="0.3">
      <c r="B1208" s="41">
        <v>20</v>
      </c>
      <c r="C1208" s="42">
        <v>1141</v>
      </c>
      <c r="D1208" s="42">
        <v>2</v>
      </c>
      <c r="E1208" s="42">
        <v>1657</v>
      </c>
      <c r="F1208" s="42">
        <v>3</v>
      </c>
      <c r="G1208" s="42">
        <v>1</v>
      </c>
      <c r="H1208" s="42">
        <v>9</v>
      </c>
      <c r="I1208" s="42">
        <v>3</v>
      </c>
      <c r="J1208" s="42">
        <v>1</v>
      </c>
      <c r="K1208" s="42">
        <v>0</v>
      </c>
      <c r="L1208" s="42">
        <v>19</v>
      </c>
      <c r="M1208" s="42">
        <v>1</v>
      </c>
      <c r="N1208" s="43">
        <v>3</v>
      </c>
      <c r="O1208">
        <v>0</v>
      </c>
      <c r="P1208">
        <v>1</v>
      </c>
      <c r="Q1208">
        <f t="shared" si="36"/>
        <v>-0.46353835558606482</v>
      </c>
      <c r="R1208" s="37">
        <f t="shared" si="37"/>
        <v>0.3861467639658776</v>
      </c>
    </row>
    <row r="1209" spans="2:18" x14ac:dyDescent="0.3">
      <c r="B1209" s="38">
        <v>34</v>
      </c>
      <c r="C1209" s="39">
        <v>1130</v>
      </c>
      <c r="D1209" s="39">
        <v>3</v>
      </c>
      <c r="E1209" s="39">
        <v>1658</v>
      </c>
      <c r="F1209" s="39">
        <v>4</v>
      </c>
      <c r="G1209" s="39">
        <v>1</v>
      </c>
      <c r="H1209" s="39">
        <v>4</v>
      </c>
      <c r="I1209" s="39">
        <v>2</v>
      </c>
      <c r="J1209" s="39">
        <v>3</v>
      </c>
      <c r="K1209" s="39">
        <v>0</v>
      </c>
      <c r="L1209" s="39">
        <v>12</v>
      </c>
      <c r="M1209" s="39">
        <v>3</v>
      </c>
      <c r="N1209" s="40">
        <v>3</v>
      </c>
      <c r="O1209">
        <v>0</v>
      </c>
      <c r="P1209">
        <v>1</v>
      </c>
      <c r="Q1209">
        <f t="shared" si="36"/>
        <v>-3.4687560496237295</v>
      </c>
      <c r="R1209" s="37">
        <f t="shared" si="37"/>
        <v>3.0214409803845054E-2</v>
      </c>
    </row>
    <row r="1210" spans="2:18" x14ac:dyDescent="0.3">
      <c r="B1210" s="41">
        <v>36</v>
      </c>
      <c r="C1210" s="42">
        <v>311</v>
      </c>
      <c r="D1210" s="42">
        <v>7</v>
      </c>
      <c r="E1210" s="42">
        <v>1659</v>
      </c>
      <c r="F1210" s="42">
        <v>1</v>
      </c>
      <c r="G1210" s="42">
        <v>2</v>
      </c>
      <c r="H1210" s="42">
        <v>5</v>
      </c>
      <c r="I1210" s="42">
        <v>2</v>
      </c>
      <c r="J1210" s="42">
        <v>1</v>
      </c>
      <c r="K1210" s="42">
        <v>0</v>
      </c>
      <c r="L1210" s="42">
        <v>11</v>
      </c>
      <c r="M1210" s="42">
        <v>3</v>
      </c>
      <c r="N1210" s="43">
        <v>3</v>
      </c>
      <c r="O1210">
        <v>0</v>
      </c>
      <c r="P1210">
        <v>1</v>
      </c>
      <c r="Q1210">
        <f t="shared" si="36"/>
        <v>-0.60855607750640894</v>
      </c>
      <c r="R1210" s="37">
        <f t="shared" si="37"/>
        <v>0.35238864647857299</v>
      </c>
    </row>
    <row r="1211" spans="2:18" x14ac:dyDescent="0.3">
      <c r="B1211" s="38">
        <v>49</v>
      </c>
      <c r="C1211" s="39">
        <v>465</v>
      </c>
      <c r="D1211" s="39">
        <v>6</v>
      </c>
      <c r="E1211" s="39">
        <v>1661</v>
      </c>
      <c r="F1211" s="39">
        <v>3</v>
      </c>
      <c r="G1211" s="39">
        <v>1</v>
      </c>
      <c r="H1211" s="39">
        <v>7</v>
      </c>
      <c r="I1211" s="39">
        <v>3</v>
      </c>
      <c r="J1211" s="39">
        <v>2</v>
      </c>
      <c r="K1211" s="39">
        <v>1</v>
      </c>
      <c r="L1211" s="39">
        <v>19</v>
      </c>
      <c r="M1211" s="39">
        <v>2</v>
      </c>
      <c r="N1211" s="40">
        <v>3</v>
      </c>
      <c r="O1211">
        <v>0</v>
      </c>
      <c r="P1211">
        <v>1</v>
      </c>
      <c r="Q1211">
        <f t="shared" si="36"/>
        <v>-1.2858939197667243</v>
      </c>
      <c r="R1211" s="37">
        <f t="shared" si="37"/>
        <v>0.21654861834480879</v>
      </c>
    </row>
    <row r="1212" spans="2:18" x14ac:dyDescent="0.3">
      <c r="B1212" s="41">
        <v>36</v>
      </c>
      <c r="C1212" s="42">
        <v>894</v>
      </c>
      <c r="D1212" s="42">
        <v>1</v>
      </c>
      <c r="E1212" s="42">
        <v>1662</v>
      </c>
      <c r="F1212" s="42">
        <v>4</v>
      </c>
      <c r="G1212" s="42">
        <v>1</v>
      </c>
      <c r="H1212" s="42">
        <v>3</v>
      </c>
      <c r="I1212" s="42">
        <v>3</v>
      </c>
      <c r="J1212" s="42">
        <v>2</v>
      </c>
      <c r="K1212" s="42">
        <v>0</v>
      </c>
      <c r="L1212" s="42">
        <v>15</v>
      </c>
      <c r="M1212" s="42">
        <v>3</v>
      </c>
      <c r="N1212" s="43">
        <v>3</v>
      </c>
      <c r="O1212">
        <v>0</v>
      </c>
      <c r="P1212">
        <v>1</v>
      </c>
      <c r="Q1212">
        <f t="shared" si="36"/>
        <v>-3.4208832132036062</v>
      </c>
      <c r="R1212" s="37">
        <f t="shared" si="37"/>
        <v>3.1649148920047741E-2</v>
      </c>
    </row>
    <row r="1213" spans="2:18" x14ac:dyDescent="0.3">
      <c r="B1213" s="38">
        <v>36</v>
      </c>
      <c r="C1213" s="39">
        <v>1040</v>
      </c>
      <c r="D1213" s="39">
        <v>3</v>
      </c>
      <c r="E1213" s="39">
        <v>1664</v>
      </c>
      <c r="F1213" s="39">
        <v>4</v>
      </c>
      <c r="G1213" s="39">
        <v>2</v>
      </c>
      <c r="H1213" s="39">
        <v>7</v>
      </c>
      <c r="I1213" s="39">
        <v>1</v>
      </c>
      <c r="J1213" s="39">
        <v>3</v>
      </c>
      <c r="K1213" s="39">
        <v>0</v>
      </c>
      <c r="L1213" s="39">
        <v>20</v>
      </c>
      <c r="M1213" s="39">
        <v>1</v>
      </c>
      <c r="N1213" s="40">
        <v>3</v>
      </c>
      <c r="O1213">
        <v>0</v>
      </c>
      <c r="P1213">
        <v>1</v>
      </c>
      <c r="Q1213">
        <f t="shared" si="36"/>
        <v>-2.1987097450793534</v>
      </c>
      <c r="R1213" s="37">
        <f t="shared" si="37"/>
        <v>9.9866414286549382E-2</v>
      </c>
    </row>
    <row r="1214" spans="2:18" x14ac:dyDescent="0.3">
      <c r="B1214" s="41">
        <v>54</v>
      </c>
      <c r="C1214" s="42">
        <v>584</v>
      </c>
      <c r="D1214" s="42">
        <v>22</v>
      </c>
      <c r="E1214" s="42">
        <v>1665</v>
      </c>
      <c r="F1214" s="42">
        <v>2</v>
      </c>
      <c r="G1214" s="42">
        <v>1</v>
      </c>
      <c r="H1214" s="42">
        <v>6</v>
      </c>
      <c r="I1214" s="42">
        <v>3</v>
      </c>
      <c r="J1214" s="42">
        <v>2</v>
      </c>
      <c r="K1214" s="42">
        <v>0</v>
      </c>
      <c r="L1214" s="42">
        <v>25</v>
      </c>
      <c r="M1214" s="42">
        <v>3</v>
      </c>
      <c r="N1214" s="43">
        <v>3</v>
      </c>
      <c r="O1214">
        <v>0</v>
      </c>
      <c r="P1214">
        <v>1</v>
      </c>
      <c r="Q1214">
        <f t="shared" si="36"/>
        <v>-2.6859543182070582</v>
      </c>
      <c r="R1214" s="37">
        <f t="shared" si="37"/>
        <v>6.3807264712883643E-2</v>
      </c>
    </row>
    <row r="1215" spans="2:18" x14ac:dyDescent="0.3">
      <c r="B1215" s="38">
        <v>43</v>
      </c>
      <c r="C1215" s="39">
        <v>1291</v>
      </c>
      <c r="D1215" s="39">
        <v>15</v>
      </c>
      <c r="E1215" s="39">
        <v>1666</v>
      </c>
      <c r="F1215" s="39">
        <v>3</v>
      </c>
      <c r="G1215" s="39">
        <v>2</v>
      </c>
      <c r="H1215" s="39">
        <v>1</v>
      </c>
      <c r="I1215" s="39">
        <v>3</v>
      </c>
      <c r="J1215" s="39">
        <v>2</v>
      </c>
      <c r="K1215" s="39">
        <v>0</v>
      </c>
      <c r="L1215" s="39">
        <v>24</v>
      </c>
      <c r="M1215" s="39">
        <v>1</v>
      </c>
      <c r="N1215" s="40">
        <v>3</v>
      </c>
      <c r="O1215">
        <v>0</v>
      </c>
      <c r="P1215">
        <v>1</v>
      </c>
      <c r="Q1215">
        <f t="shared" si="36"/>
        <v>-2.6068986417681477</v>
      </c>
      <c r="R1215" s="37">
        <f t="shared" si="37"/>
        <v>6.8695753014639566E-2</v>
      </c>
    </row>
    <row r="1216" spans="2:18" x14ac:dyDescent="0.3">
      <c r="B1216" s="41">
        <v>35</v>
      </c>
      <c r="C1216" s="42">
        <v>880</v>
      </c>
      <c r="D1216" s="42">
        <v>12</v>
      </c>
      <c r="E1216" s="42">
        <v>1667</v>
      </c>
      <c r="F1216" s="42">
        <v>4</v>
      </c>
      <c r="G1216" s="42">
        <v>2</v>
      </c>
      <c r="H1216" s="42">
        <v>8</v>
      </c>
      <c r="I1216" s="42">
        <v>4</v>
      </c>
      <c r="J1216" s="42">
        <v>1</v>
      </c>
      <c r="K1216" s="42">
        <v>1</v>
      </c>
      <c r="L1216" s="42">
        <v>24</v>
      </c>
      <c r="M1216" s="42">
        <v>1</v>
      </c>
      <c r="N1216" s="43">
        <v>4</v>
      </c>
      <c r="O1216">
        <v>1</v>
      </c>
      <c r="P1216">
        <v>1</v>
      </c>
      <c r="Q1216">
        <f t="shared" si="36"/>
        <v>-6.8194238801748241E-2</v>
      </c>
      <c r="R1216" s="37">
        <f t="shared" si="37"/>
        <v>0.48295804419065069</v>
      </c>
    </row>
    <row r="1217" spans="2:18" x14ac:dyDescent="0.3">
      <c r="B1217" s="38">
        <v>38</v>
      </c>
      <c r="C1217" s="39">
        <v>1189</v>
      </c>
      <c r="D1217" s="39">
        <v>1</v>
      </c>
      <c r="E1217" s="39">
        <v>1668</v>
      </c>
      <c r="F1217" s="39">
        <v>4</v>
      </c>
      <c r="G1217" s="39">
        <v>2</v>
      </c>
      <c r="H1217" s="39">
        <v>4</v>
      </c>
      <c r="I1217" s="39">
        <v>4</v>
      </c>
      <c r="J1217" s="39">
        <v>2</v>
      </c>
      <c r="K1217" s="39">
        <v>0</v>
      </c>
      <c r="L1217" s="39">
        <v>15</v>
      </c>
      <c r="M1217" s="39">
        <v>4</v>
      </c>
      <c r="N1217" s="40">
        <v>4</v>
      </c>
      <c r="O1217">
        <v>0</v>
      </c>
      <c r="P1217">
        <v>1</v>
      </c>
      <c r="Q1217">
        <f t="shared" si="36"/>
        <v>-3.8934082607831546</v>
      </c>
      <c r="R1217" s="37">
        <f t="shared" si="37"/>
        <v>1.9968899643532222E-2</v>
      </c>
    </row>
    <row r="1218" spans="2:18" x14ac:dyDescent="0.3">
      <c r="B1218" s="41">
        <v>29</v>
      </c>
      <c r="C1218" s="42">
        <v>991</v>
      </c>
      <c r="D1218" s="42">
        <v>5</v>
      </c>
      <c r="E1218" s="42">
        <v>1669</v>
      </c>
      <c r="F1218" s="42">
        <v>1</v>
      </c>
      <c r="G1218" s="42">
        <v>2</v>
      </c>
      <c r="H1218" s="42">
        <v>8</v>
      </c>
      <c r="I1218" s="42">
        <v>2</v>
      </c>
      <c r="J1218" s="42">
        <v>3</v>
      </c>
      <c r="K1218" s="42">
        <v>1</v>
      </c>
      <c r="L1218" s="42">
        <v>13</v>
      </c>
      <c r="M1218" s="42">
        <v>2</v>
      </c>
      <c r="N1218" s="43">
        <v>2</v>
      </c>
      <c r="O1218">
        <v>0</v>
      </c>
      <c r="P1218">
        <v>1</v>
      </c>
      <c r="Q1218">
        <f t="shared" si="36"/>
        <v>0.83057623438048545</v>
      </c>
      <c r="R1218" s="37">
        <f t="shared" si="37"/>
        <v>0.69647675776570728</v>
      </c>
    </row>
    <row r="1219" spans="2:18" x14ac:dyDescent="0.3">
      <c r="B1219" s="38">
        <v>33</v>
      </c>
      <c r="C1219" s="39">
        <v>392</v>
      </c>
      <c r="D1219" s="39">
        <v>2</v>
      </c>
      <c r="E1219" s="39">
        <v>1670</v>
      </c>
      <c r="F1219" s="39">
        <v>4</v>
      </c>
      <c r="G1219" s="39">
        <v>2</v>
      </c>
      <c r="H1219" s="39">
        <v>8</v>
      </c>
      <c r="I1219" s="39">
        <v>4</v>
      </c>
      <c r="J1219" s="39">
        <v>3</v>
      </c>
      <c r="K1219" s="39">
        <v>0</v>
      </c>
      <c r="L1219" s="39">
        <v>14</v>
      </c>
      <c r="M1219" s="39">
        <v>3</v>
      </c>
      <c r="N1219" s="40">
        <v>3</v>
      </c>
      <c r="O1219">
        <v>0</v>
      </c>
      <c r="P1219">
        <v>1</v>
      </c>
      <c r="Q1219">
        <f t="shared" si="36"/>
        <v>-3.3353739069363066</v>
      </c>
      <c r="R1219" s="37">
        <f t="shared" si="37"/>
        <v>3.4377393227383833E-2</v>
      </c>
    </row>
    <row r="1220" spans="2:18" x14ac:dyDescent="0.3">
      <c r="B1220" s="41">
        <v>32</v>
      </c>
      <c r="C1220" s="42">
        <v>977</v>
      </c>
      <c r="D1220" s="42">
        <v>2</v>
      </c>
      <c r="E1220" s="42">
        <v>1671</v>
      </c>
      <c r="F1220" s="42">
        <v>4</v>
      </c>
      <c r="G1220" s="42">
        <v>2</v>
      </c>
      <c r="H1220" s="42">
        <v>4</v>
      </c>
      <c r="I1220" s="42">
        <v>2</v>
      </c>
      <c r="J1220" s="42">
        <v>3</v>
      </c>
      <c r="K1220" s="42">
        <v>0</v>
      </c>
      <c r="L1220" s="42">
        <v>13</v>
      </c>
      <c r="M1220" s="42">
        <v>3</v>
      </c>
      <c r="N1220" s="43">
        <v>2</v>
      </c>
      <c r="O1220">
        <v>0</v>
      </c>
      <c r="P1220">
        <v>1</v>
      </c>
      <c r="Q1220">
        <f t="shared" si="36"/>
        <v>-2.7713949282615853</v>
      </c>
      <c r="R1220" s="37">
        <f t="shared" si="37"/>
        <v>5.8889656631563307E-2</v>
      </c>
    </row>
    <row r="1221" spans="2:18" x14ac:dyDescent="0.3">
      <c r="B1221" s="38">
        <v>31</v>
      </c>
      <c r="C1221" s="39">
        <v>787.54826254826253</v>
      </c>
      <c r="D1221" s="39">
        <v>5</v>
      </c>
      <c r="E1221" s="39">
        <v>1673</v>
      </c>
      <c r="F1221" s="39">
        <v>1</v>
      </c>
      <c r="G1221" s="39">
        <v>1</v>
      </c>
      <c r="H1221" s="39">
        <v>8</v>
      </c>
      <c r="I1221" s="39">
        <v>4</v>
      </c>
      <c r="J1221" s="39">
        <v>2</v>
      </c>
      <c r="K1221" s="39">
        <v>0</v>
      </c>
      <c r="L1221" s="39">
        <v>11</v>
      </c>
      <c r="M1221" s="39">
        <v>1</v>
      </c>
      <c r="N1221" s="40">
        <v>3</v>
      </c>
      <c r="O1221">
        <v>0</v>
      </c>
      <c r="P1221">
        <v>1</v>
      </c>
      <c r="Q1221">
        <f t="shared" si="36"/>
        <v>-1.4145360109625718</v>
      </c>
      <c r="R1221" s="37">
        <f t="shared" si="37"/>
        <v>0.19551959403236943</v>
      </c>
    </row>
    <row r="1222" spans="2:18" x14ac:dyDescent="0.3">
      <c r="B1222" s="41">
        <v>49</v>
      </c>
      <c r="C1222" s="42">
        <v>464</v>
      </c>
      <c r="D1222" s="42">
        <v>16</v>
      </c>
      <c r="E1222" s="42">
        <v>1674</v>
      </c>
      <c r="F1222" s="42">
        <v>4</v>
      </c>
      <c r="G1222" s="42">
        <v>1</v>
      </c>
      <c r="H1222" s="42">
        <v>5</v>
      </c>
      <c r="I1222" s="42">
        <v>1</v>
      </c>
      <c r="J1222" s="42">
        <v>3</v>
      </c>
      <c r="K1222" s="42">
        <v>1</v>
      </c>
      <c r="L1222" s="42">
        <v>16</v>
      </c>
      <c r="M1222" s="42">
        <v>2</v>
      </c>
      <c r="N1222" s="43">
        <v>2</v>
      </c>
      <c r="O1222">
        <v>0</v>
      </c>
      <c r="P1222">
        <v>1</v>
      </c>
      <c r="Q1222">
        <f t="shared" si="36"/>
        <v>-1.2619304831092149</v>
      </c>
      <c r="R1222" s="37">
        <f t="shared" si="37"/>
        <v>0.22064174931710423</v>
      </c>
    </row>
    <row r="1223" spans="2:18" x14ac:dyDescent="0.3">
      <c r="B1223" s="38">
        <v>38</v>
      </c>
      <c r="C1223" s="39">
        <v>148</v>
      </c>
      <c r="D1223" s="39">
        <v>2</v>
      </c>
      <c r="E1223" s="39">
        <v>1675</v>
      </c>
      <c r="F1223" s="39">
        <v>4</v>
      </c>
      <c r="G1223" s="39">
        <v>1</v>
      </c>
      <c r="H1223" s="39">
        <v>5</v>
      </c>
      <c r="I1223" s="39">
        <v>2</v>
      </c>
      <c r="J1223" s="39">
        <v>1</v>
      </c>
      <c r="K1223" s="39">
        <v>0</v>
      </c>
      <c r="L1223" s="39">
        <v>22</v>
      </c>
      <c r="M1223" s="39">
        <v>2</v>
      </c>
      <c r="N1223" s="40">
        <v>3</v>
      </c>
      <c r="O1223">
        <v>0</v>
      </c>
      <c r="P1223">
        <v>1</v>
      </c>
      <c r="Q1223">
        <f t="shared" si="36"/>
        <v>-2.0530556339709407</v>
      </c>
      <c r="R1223" s="37">
        <f t="shared" si="37"/>
        <v>0.11374399039961967</v>
      </c>
    </row>
    <row r="1224" spans="2:18" x14ac:dyDescent="0.3">
      <c r="B1224" s="41">
        <v>47</v>
      </c>
      <c r="C1224" s="42">
        <v>1225</v>
      </c>
      <c r="D1224" s="42">
        <v>2</v>
      </c>
      <c r="E1224" s="42">
        <v>1676</v>
      </c>
      <c r="F1224" s="42">
        <v>2</v>
      </c>
      <c r="G1224" s="42">
        <v>1</v>
      </c>
      <c r="H1224" s="42">
        <v>6</v>
      </c>
      <c r="I1224" s="42">
        <v>2</v>
      </c>
      <c r="J1224" s="42">
        <v>3</v>
      </c>
      <c r="K1224" s="42">
        <v>0</v>
      </c>
      <c r="L1224" s="42">
        <v>14</v>
      </c>
      <c r="M1224" s="42">
        <v>3</v>
      </c>
      <c r="N1224" s="43">
        <v>3</v>
      </c>
      <c r="O1224">
        <v>0</v>
      </c>
      <c r="P1224">
        <v>1</v>
      </c>
      <c r="Q1224">
        <f t="shared" si="36"/>
        <v>-3.247561283803122</v>
      </c>
      <c r="R1224" s="37">
        <f t="shared" si="37"/>
        <v>3.7414618119733678E-2</v>
      </c>
    </row>
    <row r="1225" spans="2:18" x14ac:dyDescent="0.3">
      <c r="B1225" s="38">
        <v>49</v>
      </c>
      <c r="C1225" s="39">
        <v>809</v>
      </c>
      <c r="D1225" s="39">
        <v>1</v>
      </c>
      <c r="E1225" s="39">
        <v>1677</v>
      </c>
      <c r="F1225" s="39">
        <v>3</v>
      </c>
      <c r="G1225" s="39">
        <v>2</v>
      </c>
      <c r="H1225" s="39">
        <v>6</v>
      </c>
      <c r="I1225" s="39">
        <v>3</v>
      </c>
      <c r="J1225" s="39">
        <v>1</v>
      </c>
      <c r="K1225" s="39">
        <v>0</v>
      </c>
      <c r="L1225" s="39">
        <v>14</v>
      </c>
      <c r="M1225" s="39">
        <v>1</v>
      </c>
      <c r="N1225" s="40">
        <v>3</v>
      </c>
      <c r="O1225">
        <v>0</v>
      </c>
      <c r="P1225">
        <v>1</v>
      </c>
      <c r="Q1225">
        <f t="shared" si="36"/>
        <v>-2.0488581440402567</v>
      </c>
      <c r="R1225" s="37">
        <f t="shared" si="37"/>
        <v>0.11416781032743022</v>
      </c>
    </row>
    <row r="1226" spans="2:18" x14ac:dyDescent="0.3">
      <c r="B1226" s="41">
        <v>41</v>
      </c>
      <c r="C1226" s="42">
        <v>1206</v>
      </c>
      <c r="D1226" s="42">
        <v>23</v>
      </c>
      <c r="E1226" s="42">
        <v>1678</v>
      </c>
      <c r="F1226" s="42">
        <v>4</v>
      </c>
      <c r="G1226" s="42">
        <v>2</v>
      </c>
      <c r="H1226" s="42">
        <v>8</v>
      </c>
      <c r="I1226" s="42">
        <v>3</v>
      </c>
      <c r="J1226" s="42">
        <v>1</v>
      </c>
      <c r="K1226" s="42">
        <v>1</v>
      </c>
      <c r="L1226" s="42">
        <v>16</v>
      </c>
      <c r="M1226" s="42">
        <v>4</v>
      </c>
      <c r="N1226" s="43">
        <v>3</v>
      </c>
      <c r="O1226">
        <v>0</v>
      </c>
      <c r="P1226">
        <v>1</v>
      </c>
      <c r="Q1226">
        <f t="shared" si="36"/>
        <v>8.7253062826308181E-2</v>
      </c>
      <c r="R1226" s="37">
        <f t="shared" si="37"/>
        <v>0.52179943735854439</v>
      </c>
    </row>
    <row r="1227" spans="2:18" x14ac:dyDescent="0.3">
      <c r="B1227" s="38">
        <v>20</v>
      </c>
      <c r="C1227" s="39">
        <v>727</v>
      </c>
      <c r="D1227" s="39">
        <v>9</v>
      </c>
      <c r="E1227" s="39">
        <v>1680</v>
      </c>
      <c r="F1227" s="39">
        <v>4</v>
      </c>
      <c r="G1227" s="39">
        <v>2</v>
      </c>
      <c r="H1227" s="39">
        <v>9</v>
      </c>
      <c r="I1227" s="39">
        <v>1</v>
      </c>
      <c r="J1227" s="39">
        <v>1</v>
      </c>
      <c r="K1227" s="39">
        <v>0</v>
      </c>
      <c r="L1227" s="39">
        <v>11</v>
      </c>
      <c r="M1227" s="39">
        <v>1</v>
      </c>
      <c r="N1227" s="40">
        <v>3</v>
      </c>
      <c r="O1227">
        <v>0</v>
      </c>
      <c r="P1227">
        <v>1</v>
      </c>
      <c r="Q1227">
        <f t="shared" si="36"/>
        <v>0.42498795328985128</v>
      </c>
      <c r="R1227" s="37">
        <f t="shared" si="37"/>
        <v>0.60467620503720654</v>
      </c>
    </row>
    <row r="1228" spans="2:18" x14ac:dyDescent="0.3">
      <c r="B1228" s="41">
        <v>33</v>
      </c>
      <c r="C1228" s="42">
        <v>530</v>
      </c>
      <c r="D1228" s="42">
        <v>16</v>
      </c>
      <c r="E1228" s="42">
        <v>1681</v>
      </c>
      <c r="F1228" s="42">
        <v>3</v>
      </c>
      <c r="G1228" s="42">
        <v>1</v>
      </c>
      <c r="H1228" s="42">
        <v>8</v>
      </c>
      <c r="I1228" s="42">
        <v>4</v>
      </c>
      <c r="J1228" s="42">
        <v>3</v>
      </c>
      <c r="K1228" s="42">
        <v>1</v>
      </c>
      <c r="L1228" s="42">
        <v>25</v>
      </c>
      <c r="M1228" s="42">
        <v>3</v>
      </c>
      <c r="N1228" s="43">
        <v>3</v>
      </c>
      <c r="O1228">
        <v>0</v>
      </c>
      <c r="P1228">
        <v>1</v>
      </c>
      <c r="Q1228">
        <f t="shared" si="36"/>
        <v>-1.2304751393052578</v>
      </c>
      <c r="R1228" s="37">
        <f t="shared" si="37"/>
        <v>0.22609827605888522</v>
      </c>
    </row>
    <row r="1229" spans="2:18" x14ac:dyDescent="0.3">
      <c r="B1229" s="38">
        <v>36</v>
      </c>
      <c r="C1229" s="39">
        <v>1351</v>
      </c>
      <c r="D1229" s="39">
        <v>26</v>
      </c>
      <c r="E1229" s="39">
        <v>1682</v>
      </c>
      <c r="F1229" s="39">
        <v>1</v>
      </c>
      <c r="G1229" s="39">
        <v>2</v>
      </c>
      <c r="H1229" s="39">
        <v>7</v>
      </c>
      <c r="I1229" s="39">
        <v>3</v>
      </c>
      <c r="J1229" s="39">
        <v>2</v>
      </c>
      <c r="K1229" s="39">
        <v>0</v>
      </c>
      <c r="L1229" s="39">
        <v>14</v>
      </c>
      <c r="M1229" s="39">
        <v>2</v>
      </c>
      <c r="N1229" s="40">
        <v>2</v>
      </c>
      <c r="O1229">
        <v>0</v>
      </c>
      <c r="P1229">
        <v>1</v>
      </c>
      <c r="Q1229">
        <f t="shared" si="36"/>
        <v>-0.36877662432332947</v>
      </c>
      <c r="R1229" s="37">
        <f t="shared" si="37"/>
        <v>0.40883666530345342</v>
      </c>
    </row>
    <row r="1230" spans="2:18" x14ac:dyDescent="0.3">
      <c r="B1230" s="41">
        <v>44</v>
      </c>
      <c r="C1230" s="42">
        <v>528</v>
      </c>
      <c r="D1230" s="42">
        <v>1</v>
      </c>
      <c r="E1230" s="42">
        <v>1683</v>
      </c>
      <c r="F1230" s="42">
        <v>3</v>
      </c>
      <c r="G1230" s="42">
        <v>1</v>
      </c>
      <c r="H1230" s="42">
        <v>2</v>
      </c>
      <c r="I1230" s="42">
        <v>4</v>
      </c>
      <c r="J1230" s="42">
        <v>3</v>
      </c>
      <c r="K1230" s="42">
        <v>1</v>
      </c>
      <c r="L1230" s="42">
        <v>18</v>
      </c>
      <c r="M1230" s="42">
        <v>1</v>
      </c>
      <c r="N1230" s="43">
        <v>3</v>
      </c>
      <c r="O1230">
        <v>0</v>
      </c>
      <c r="P1230">
        <v>1</v>
      </c>
      <c r="Q1230">
        <f t="shared" si="36"/>
        <v>-2.6429345752995759</v>
      </c>
      <c r="R1230" s="37">
        <f t="shared" si="37"/>
        <v>6.6425820780565289E-2</v>
      </c>
    </row>
    <row r="1231" spans="2:18" x14ac:dyDescent="0.3">
      <c r="B1231" s="38">
        <v>23</v>
      </c>
      <c r="C1231" s="39">
        <v>776.33181818181822</v>
      </c>
      <c r="D1231" s="39">
        <v>8</v>
      </c>
      <c r="E1231" s="39">
        <v>1684</v>
      </c>
      <c r="F1231" s="39">
        <v>4</v>
      </c>
      <c r="G1231" s="39">
        <v>2</v>
      </c>
      <c r="H1231" s="39">
        <v>5</v>
      </c>
      <c r="I1231" s="39">
        <v>3</v>
      </c>
      <c r="J1231" s="39">
        <v>1</v>
      </c>
      <c r="K1231" s="39">
        <v>1</v>
      </c>
      <c r="L1231" s="39">
        <v>15.173076923076923</v>
      </c>
      <c r="M1231" s="39">
        <v>1</v>
      </c>
      <c r="N1231" s="40">
        <v>3</v>
      </c>
      <c r="O1231">
        <v>1</v>
      </c>
      <c r="P1231">
        <v>1</v>
      </c>
      <c r="Q1231">
        <f t="shared" si="36"/>
        <v>0.72400920970778326</v>
      </c>
      <c r="R1231" s="37">
        <f t="shared" si="37"/>
        <v>0.6734892606688786</v>
      </c>
    </row>
    <row r="1232" spans="2:18" x14ac:dyDescent="0.3">
      <c r="B1232" s="41">
        <v>38</v>
      </c>
      <c r="C1232" s="42">
        <v>1495</v>
      </c>
      <c r="D1232" s="42">
        <v>4</v>
      </c>
      <c r="E1232" s="42">
        <v>1687</v>
      </c>
      <c r="F1232" s="42">
        <v>4</v>
      </c>
      <c r="G1232" s="42">
        <v>1</v>
      </c>
      <c r="H1232" s="42">
        <v>5</v>
      </c>
      <c r="I1232" s="42">
        <v>3</v>
      </c>
      <c r="J1232" s="42">
        <v>2</v>
      </c>
      <c r="K1232" s="42">
        <v>0</v>
      </c>
      <c r="L1232" s="42">
        <v>15.173076923076923</v>
      </c>
      <c r="M1232" s="42">
        <v>4</v>
      </c>
      <c r="N1232" s="43">
        <v>2</v>
      </c>
      <c r="O1232">
        <v>0</v>
      </c>
      <c r="P1232">
        <v>1</v>
      </c>
      <c r="Q1232">
        <f t="shared" si="36"/>
        <v>-3.0652928899509573</v>
      </c>
      <c r="R1232" s="37">
        <f t="shared" si="37"/>
        <v>4.4561808671993698E-2</v>
      </c>
    </row>
    <row r="1233" spans="2:18" x14ac:dyDescent="0.3">
      <c r="B1233" s="38">
        <v>53</v>
      </c>
      <c r="C1233" s="39">
        <v>843.5826086956522</v>
      </c>
      <c r="D1233" s="39">
        <v>24</v>
      </c>
      <c r="E1233" s="39">
        <v>1689</v>
      </c>
      <c r="F1233" s="39">
        <v>2</v>
      </c>
      <c r="G1233" s="39">
        <v>2</v>
      </c>
      <c r="H1233" s="39">
        <v>7</v>
      </c>
      <c r="I1233" s="39">
        <v>4</v>
      </c>
      <c r="J1233" s="39">
        <v>2</v>
      </c>
      <c r="K1233" s="39">
        <v>0</v>
      </c>
      <c r="L1233" s="39">
        <v>15.69811320754717</v>
      </c>
      <c r="M1233" s="39">
        <v>3</v>
      </c>
      <c r="N1233" s="40">
        <v>3</v>
      </c>
      <c r="O1233">
        <v>0</v>
      </c>
      <c r="P1233">
        <v>1</v>
      </c>
      <c r="Q1233">
        <f t="shared" si="36"/>
        <v>-2.4770797176137642</v>
      </c>
      <c r="R1233" s="37">
        <f t="shared" si="37"/>
        <v>7.7480679014492321E-2</v>
      </c>
    </row>
    <row r="1234" spans="2:18" x14ac:dyDescent="0.3">
      <c r="B1234" s="41">
        <v>48</v>
      </c>
      <c r="C1234" s="42">
        <v>708</v>
      </c>
      <c r="D1234" s="42">
        <v>7</v>
      </c>
      <c r="E1234" s="42">
        <v>1691</v>
      </c>
      <c r="F1234" s="42">
        <v>4</v>
      </c>
      <c r="G1234" s="42">
        <v>1</v>
      </c>
      <c r="H1234" s="42">
        <v>9</v>
      </c>
      <c r="I1234" s="42">
        <v>3</v>
      </c>
      <c r="J1234" s="42">
        <v>2</v>
      </c>
      <c r="K1234" s="42">
        <v>1</v>
      </c>
      <c r="L1234" s="42">
        <v>15.492537313432836</v>
      </c>
      <c r="M1234" s="42">
        <v>3</v>
      </c>
      <c r="N1234" s="43">
        <v>3</v>
      </c>
      <c r="O1234">
        <v>1</v>
      </c>
      <c r="P1234">
        <v>1</v>
      </c>
      <c r="Q1234">
        <f t="shared" si="36"/>
        <v>-1.4741556871317054</v>
      </c>
      <c r="R1234" s="37">
        <f t="shared" si="37"/>
        <v>0.18631179158680977</v>
      </c>
    </row>
    <row r="1235" spans="2:18" x14ac:dyDescent="0.3">
      <c r="B1235" s="38">
        <v>32</v>
      </c>
      <c r="C1235" s="39">
        <v>1259</v>
      </c>
      <c r="D1235" s="39">
        <v>2</v>
      </c>
      <c r="E1235" s="39">
        <v>1692</v>
      </c>
      <c r="F1235" s="39">
        <v>4</v>
      </c>
      <c r="G1235" s="39">
        <v>2</v>
      </c>
      <c r="H1235" s="39">
        <v>5</v>
      </c>
      <c r="I1235" s="39">
        <v>2</v>
      </c>
      <c r="J1235" s="39">
        <v>1</v>
      </c>
      <c r="K1235" s="39">
        <v>0</v>
      </c>
      <c r="L1235" s="39">
        <v>15.173076923076923</v>
      </c>
      <c r="M1235" s="39">
        <v>1</v>
      </c>
      <c r="N1235" s="40">
        <v>3</v>
      </c>
      <c r="O1235">
        <v>1</v>
      </c>
      <c r="P1235">
        <v>1</v>
      </c>
      <c r="Q1235">
        <f t="shared" si="36"/>
        <v>-1.2453957975724008</v>
      </c>
      <c r="R1235" s="37">
        <f t="shared" si="37"/>
        <v>0.22349816577272019</v>
      </c>
    </row>
    <row r="1236" spans="2:18" x14ac:dyDescent="0.3">
      <c r="B1236" s="41">
        <v>26</v>
      </c>
      <c r="C1236" s="42">
        <v>786</v>
      </c>
      <c r="D1236" s="42">
        <v>7</v>
      </c>
      <c r="E1236" s="42">
        <v>1693</v>
      </c>
      <c r="F1236" s="42">
        <v>4</v>
      </c>
      <c r="G1236" s="42">
        <v>2</v>
      </c>
      <c r="H1236" s="42">
        <v>5</v>
      </c>
      <c r="I1236" s="42">
        <v>4</v>
      </c>
      <c r="J1236" s="42">
        <v>1</v>
      </c>
      <c r="K1236" s="42">
        <v>0</v>
      </c>
      <c r="L1236" s="42">
        <v>20</v>
      </c>
      <c r="M1236" s="42">
        <v>3</v>
      </c>
      <c r="N1236" s="43">
        <v>3</v>
      </c>
      <c r="O1236">
        <v>0</v>
      </c>
      <c r="P1236">
        <v>1</v>
      </c>
      <c r="Q1236">
        <f t="shared" si="36"/>
        <v>-1.8180818813498587</v>
      </c>
      <c r="R1236" s="37">
        <f t="shared" si="37"/>
        <v>0.1396641912046778</v>
      </c>
    </row>
    <row r="1237" spans="2:18" x14ac:dyDescent="0.3">
      <c r="B1237" s="38">
        <v>55</v>
      </c>
      <c r="C1237" s="39">
        <v>1441</v>
      </c>
      <c r="D1237" s="39">
        <v>22</v>
      </c>
      <c r="E1237" s="39">
        <v>1694</v>
      </c>
      <c r="F1237" s="39">
        <v>1</v>
      </c>
      <c r="G1237" s="39">
        <v>2</v>
      </c>
      <c r="H1237" s="39">
        <v>4</v>
      </c>
      <c r="I1237" s="39">
        <v>2</v>
      </c>
      <c r="J1237" s="39">
        <v>3</v>
      </c>
      <c r="K1237" s="39">
        <v>0</v>
      </c>
      <c r="L1237" s="39">
        <v>12</v>
      </c>
      <c r="M1237" s="39">
        <v>4</v>
      </c>
      <c r="N1237" s="40">
        <v>3</v>
      </c>
      <c r="O1237">
        <v>0</v>
      </c>
      <c r="P1237">
        <v>1</v>
      </c>
      <c r="Q1237">
        <f t="shared" si="36"/>
        <v>-2.8116437273652797</v>
      </c>
      <c r="R1237" s="37">
        <f t="shared" si="37"/>
        <v>5.6698204400907094E-2</v>
      </c>
    </row>
    <row r="1238" spans="2:18" x14ac:dyDescent="0.3">
      <c r="B1238" s="41">
        <v>34</v>
      </c>
      <c r="C1238" s="42">
        <v>1157</v>
      </c>
      <c r="D1238" s="42">
        <v>5</v>
      </c>
      <c r="E1238" s="42">
        <v>1696</v>
      </c>
      <c r="F1238" s="42">
        <v>2</v>
      </c>
      <c r="G1238" s="42">
        <v>2</v>
      </c>
      <c r="H1238" s="42">
        <v>5</v>
      </c>
      <c r="I1238" s="42">
        <v>4</v>
      </c>
      <c r="J1238" s="42">
        <v>2</v>
      </c>
      <c r="K1238" s="42">
        <v>0</v>
      </c>
      <c r="L1238" s="42">
        <v>14</v>
      </c>
      <c r="M1238" s="42">
        <v>3</v>
      </c>
      <c r="N1238" s="43">
        <v>4</v>
      </c>
      <c r="O1238">
        <v>0</v>
      </c>
      <c r="P1238">
        <v>1</v>
      </c>
      <c r="Q1238">
        <f t="shared" si="36"/>
        <v>-2.5868453932633106</v>
      </c>
      <c r="R1238" s="37">
        <f t="shared" si="37"/>
        <v>6.9989841880976539E-2</v>
      </c>
    </row>
    <row r="1239" spans="2:18" x14ac:dyDescent="0.3">
      <c r="B1239" s="38">
        <v>60</v>
      </c>
      <c r="C1239" s="39">
        <v>370</v>
      </c>
      <c r="D1239" s="39">
        <v>1</v>
      </c>
      <c r="E1239" s="39">
        <v>1697</v>
      </c>
      <c r="F1239" s="39">
        <v>3</v>
      </c>
      <c r="G1239" s="39">
        <v>2</v>
      </c>
      <c r="H1239" s="39">
        <v>7</v>
      </c>
      <c r="I1239" s="39">
        <v>4</v>
      </c>
      <c r="J1239" s="39">
        <v>3</v>
      </c>
      <c r="K1239" s="39">
        <v>0</v>
      </c>
      <c r="L1239" s="39">
        <v>20</v>
      </c>
      <c r="M1239" s="39">
        <v>3</v>
      </c>
      <c r="N1239" s="40">
        <v>4</v>
      </c>
      <c r="O1239">
        <v>0</v>
      </c>
      <c r="P1239">
        <v>1</v>
      </c>
      <c r="Q1239">
        <f t="shared" si="36"/>
        <v>-4.8516608361248448</v>
      </c>
      <c r="R1239" s="37">
        <f t="shared" si="37"/>
        <v>7.7547800827990681E-3</v>
      </c>
    </row>
    <row r="1240" spans="2:18" x14ac:dyDescent="0.3">
      <c r="B1240" s="41">
        <v>33</v>
      </c>
      <c r="C1240" s="42">
        <v>267</v>
      </c>
      <c r="D1240" s="42">
        <v>21</v>
      </c>
      <c r="E1240" s="42">
        <v>1698</v>
      </c>
      <c r="F1240" s="42">
        <v>2</v>
      </c>
      <c r="G1240" s="42">
        <v>2</v>
      </c>
      <c r="H1240" s="42">
        <v>5</v>
      </c>
      <c r="I1240" s="42">
        <v>2</v>
      </c>
      <c r="J1240" s="42">
        <v>2</v>
      </c>
      <c r="K1240" s="42">
        <v>0</v>
      </c>
      <c r="L1240" s="42">
        <v>18</v>
      </c>
      <c r="M1240" s="42">
        <v>4</v>
      </c>
      <c r="N1240" s="43">
        <v>3</v>
      </c>
      <c r="O1240">
        <v>0</v>
      </c>
      <c r="P1240">
        <v>1</v>
      </c>
      <c r="Q1240">
        <f t="shared" si="36"/>
        <v>-1.2305699596966826</v>
      </c>
      <c r="R1240" s="37">
        <f t="shared" si="37"/>
        <v>0.22608168502197867</v>
      </c>
    </row>
    <row r="1241" spans="2:18" x14ac:dyDescent="0.3">
      <c r="B1241" s="38">
        <v>37</v>
      </c>
      <c r="C1241" s="39">
        <v>1278</v>
      </c>
      <c r="D1241" s="39">
        <v>1</v>
      </c>
      <c r="E1241" s="39">
        <v>1700</v>
      </c>
      <c r="F1241" s="39">
        <v>3</v>
      </c>
      <c r="G1241" s="39">
        <v>2</v>
      </c>
      <c r="H1241" s="39">
        <v>8</v>
      </c>
      <c r="I1241" s="39">
        <v>4</v>
      </c>
      <c r="J1241" s="39">
        <v>3</v>
      </c>
      <c r="K1241" s="39">
        <v>0</v>
      </c>
      <c r="L1241" s="39">
        <v>14</v>
      </c>
      <c r="M1241" s="39">
        <v>3</v>
      </c>
      <c r="N1241" s="40">
        <v>2</v>
      </c>
      <c r="O1241">
        <v>0</v>
      </c>
      <c r="P1241">
        <v>1</v>
      </c>
      <c r="Q1241">
        <f t="shared" si="36"/>
        <v>-2.9330809985857997</v>
      </c>
      <c r="R1241" s="37">
        <f t="shared" si="37"/>
        <v>5.0542269838657596E-2</v>
      </c>
    </row>
    <row r="1242" spans="2:18" x14ac:dyDescent="0.3">
      <c r="B1242" s="41">
        <v>34</v>
      </c>
      <c r="C1242" s="42">
        <v>678</v>
      </c>
      <c r="D1242" s="42">
        <v>19</v>
      </c>
      <c r="E1242" s="42">
        <v>1701</v>
      </c>
      <c r="F1242" s="42">
        <v>2</v>
      </c>
      <c r="G1242" s="42">
        <v>1</v>
      </c>
      <c r="H1242" s="42">
        <v>4</v>
      </c>
      <c r="I1242" s="42">
        <v>4</v>
      </c>
      <c r="J1242" s="42">
        <v>2</v>
      </c>
      <c r="K1242" s="42">
        <v>0</v>
      </c>
      <c r="L1242" s="42">
        <v>12</v>
      </c>
      <c r="M1242" s="42">
        <v>2</v>
      </c>
      <c r="N1242" s="43">
        <v>3</v>
      </c>
      <c r="O1242">
        <v>0</v>
      </c>
      <c r="P1242">
        <v>1</v>
      </c>
      <c r="Q1242">
        <f t="shared" si="36"/>
        <v>-2.1522741768433566</v>
      </c>
      <c r="R1242" s="37">
        <f t="shared" si="37"/>
        <v>0.10411890103497869</v>
      </c>
    </row>
    <row r="1243" spans="2:18" x14ac:dyDescent="0.3">
      <c r="B1243" s="38">
        <v>23</v>
      </c>
      <c r="C1243" s="39">
        <v>427</v>
      </c>
      <c r="D1243" s="39">
        <v>7</v>
      </c>
      <c r="E1243" s="39">
        <v>1702</v>
      </c>
      <c r="F1243" s="39">
        <v>3</v>
      </c>
      <c r="G1243" s="39">
        <v>2</v>
      </c>
      <c r="H1243" s="39">
        <v>9</v>
      </c>
      <c r="I1243" s="39">
        <v>4</v>
      </c>
      <c r="J1243" s="39">
        <v>3</v>
      </c>
      <c r="K1243" s="39">
        <v>1</v>
      </c>
      <c r="L1243" s="39">
        <v>21</v>
      </c>
      <c r="M1243" s="39">
        <v>2</v>
      </c>
      <c r="N1243" s="40">
        <v>3</v>
      </c>
      <c r="O1243">
        <v>1</v>
      </c>
      <c r="P1243">
        <v>1</v>
      </c>
      <c r="Q1243">
        <f t="shared" si="36"/>
        <v>-0.36000623887354122</v>
      </c>
      <c r="R1243" s="37">
        <f t="shared" si="37"/>
        <v>0.41095805568681892</v>
      </c>
    </row>
    <row r="1244" spans="2:18" x14ac:dyDescent="0.3">
      <c r="B1244" s="41">
        <v>44</v>
      </c>
      <c r="C1244" s="42">
        <v>921</v>
      </c>
      <c r="D1244" s="42">
        <v>2</v>
      </c>
      <c r="E1244" s="42">
        <v>1703</v>
      </c>
      <c r="F1244" s="42">
        <v>3</v>
      </c>
      <c r="G1244" s="42">
        <v>1</v>
      </c>
      <c r="H1244" s="42">
        <v>7</v>
      </c>
      <c r="I1244" s="42">
        <v>4</v>
      </c>
      <c r="J1244" s="42">
        <v>2</v>
      </c>
      <c r="K1244" s="42">
        <v>1</v>
      </c>
      <c r="L1244" s="42">
        <v>19</v>
      </c>
      <c r="M1244" s="42">
        <v>2</v>
      </c>
      <c r="N1244" s="43">
        <v>3</v>
      </c>
      <c r="O1244">
        <v>0</v>
      </c>
      <c r="P1244">
        <v>1</v>
      </c>
      <c r="Q1244">
        <f t="shared" si="36"/>
        <v>-1.4928188287862478</v>
      </c>
      <c r="R1244" s="37">
        <f t="shared" si="37"/>
        <v>0.18349901355557427</v>
      </c>
    </row>
    <row r="1245" spans="2:18" x14ac:dyDescent="0.3">
      <c r="B1245" s="38">
        <v>35</v>
      </c>
      <c r="C1245" s="39">
        <v>146</v>
      </c>
      <c r="D1245" s="39">
        <v>2</v>
      </c>
      <c r="E1245" s="39">
        <v>1704</v>
      </c>
      <c r="F1245" s="39">
        <v>1</v>
      </c>
      <c r="G1245" s="39">
        <v>2</v>
      </c>
      <c r="H1245" s="39">
        <v>4</v>
      </c>
      <c r="I1245" s="39">
        <v>4</v>
      </c>
      <c r="J1245" s="39">
        <v>1</v>
      </c>
      <c r="K1245" s="39">
        <v>1</v>
      </c>
      <c r="L1245" s="39">
        <v>14</v>
      </c>
      <c r="M1245" s="39">
        <v>3</v>
      </c>
      <c r="N1245" s="40">
        <v>4</v>
      </c>
      <c r="O1245">
        <v>0</v>
      </c>
      <c r="P1245">
        <v>1</v>
      </c>
      <c r="Q1245">
        <f t="shared" si="36"/>
        <v>-0.15261929014156506</v>
      </c>
      <c r="R1245" s="37">
        <f t="shared" si="37"/>
        <v>0.46191906593359389</v>
      </c>
    </row>
    <row r="1246" spans="2:18" x14ac:dyDescent="0.3">
      <c r="B1246" s="41">
        <v>43</v>
      </c>
      <c r="C1246" s="42">
        <v>1179</v>
      </c>
      <c r="D1246" s="42">
        <v>2</v>
      </c>
      <c r="E1246" s="42">
        <v>1706</v>
      </c>
      <c r="F1246" s="42">
        <v>4</v>
      </c>
      <c r="G1246" s="42">
        <v>2</v>
      </c>
      <c r="H1246" s="42">
        <v>8</v>
      </c>
      <c r="I1246" s="42">
        <v>4</v>
      </c>
      <c r="J1246" s="42">
        <v>2</v>
      </c>
      <c r="K1246" s="42">
        <v>1</v>
      </c>
      <c r="L1246" s="42">
        <v>17</v>
      </c>
      <c r="M1246" s="42">
        <v>1</v>
      </c>
      <c r="N1246" s="43">
        <v>3</v>
      </c>
      <c r="O1246">
        <v>0</v>
      </c>
      <c r="P1246">
        <v>1</v>
      </c>
      <c r="Q1246">
        <f t="shared" si="36"/>
        <v>-1.1702528941722545</v>
      </c>
      <c r="R1246" s="37">
        <f t="shared" si="37"/>
        <v>0.23680927550479389</v>
      </c>
    </row>
    <row r="1247" spans="2:18" x14ac:dyDescent="0.3">
      <c r="B1247" s="38">
        <v>24</v>
      </c>
      <c r="C1247" s="39">
        <v>581</v>
      </c>
      <c r="D1247" s="39">
        <v>9</v>
      </c>
      <c r="E1247" s="39">
        <v>1707</v>
      </c>
      <c r="F1247" s="39">
        <v>3</v>
      </c>
      <c r="G1247" s="39">
        <v>2</v>
      </c>
      <c r="H1247" s="39">
        <v>4</v>
      </c>
      <c r="I1247" s="39">
        <v>3</v>
      </c>
      <c r="J1247" s="39">
        <v>2</v>
      </c>
      <c r="K1247" s="39">
        <v>0</v>
      </c>
      <c r="L1247" s="39">
        <v>16</v>
      </c>
      <c r="M1247" s="39">
        <v>4</v>
      </c>
      <c r="N1247" s="40">
        <v>3</v>
      </c>
      <c r="O1247">
        <v>0</v>
      </c>
      <c r="P1247">
        <v>1</v>
      </c>
      <c r="Q1247">
        <f t="shared" ref="Q1247:Q1310" si="38">SUMPRODUCT($B$27:$P$27,B1247:P1247)</f>
        <v>-1.9317308573899585</v>
      </c>
      <c r="R1247" s="37">
        <f t="shared" ref="R1247:R1310" si="39">EXP(Q1247)/(1+EXP(Q1247))</f>
        <v>0.12655912413229009</v>
      </c>
    </row>
    <row r="1248" spans="2:18" x14ac:dyDescent="0.3">
      <c r="B1248" s="41">
        <v>41</v>
      </c>
      <c r="C1248" s="42">
        <v>918</v>
      </c>
      <c r="D1248" s="42">
        <v>6</v>
      </c>
      <c r="E1248" s="42">
        <v>1708</v>
      </c>
      <c r="F1248" s="42">
        <v>4</v>
      </c>
      <c r="G1248" s="42">
        <v>2</v>
      </c>
      <c r="H1248" s="42">
        <v>8</v>
      </c>
      <c r="I1248" s="42">
        <v>3</v>
      </c>
      <c r="J1248" s="42">
        <v>1</v>
      </c>
      <c r="K1248" s="42">
        <v>0</v>
      </c>
      <c r="L1248" s="42">
        <v>12</v>
      </c>
      <c r="M1248" s="42">
        <v>2</v>
      </c>
      <c r="N1248" s="43">
        <v>3</v>
      </c>
      <c r="O1248">
        <v>0</v>
      </c>
      <c r="P1248">
        <v>1</v>
      </c>
      <c r="Q1248">
        <f t="shared" si="38"/>
        <v>-1.7517966871611752</v>
      </c>
      <c r="R1248" s="37">
        <f t="shared" si="39"/>
        <v>0.14782072654210829</v>
      </c>
    </row>
    <row r="1249" spans="2:18" x14ac:dyDescent="0.3">
      <c r="B1249" s="38">
        <v>29</v>
      </c>
      <c r="C1249" s="39">
        <v>1082</v>
      </c>
      <c r="D1249" s="39">
        <v>9</v>
      </c>
      <c r="E1249" s="39">
        <v>1709</v>
      </c>
      <c r="F1249" s="39">
        <v>4</v>
      </c>
      <c r="G1249" s="39">
        <v>1</v>
      </c>
      <c r="H1249" s="39">
        <v>5</v>
      </c>
      <c r="I1249" s="39">
        <v>3</v>
      </c>
      <c r="J1249" s="39">
        <v>2</v>
      </c>
      <c r="K1249" s="39">
        <v>0</v>
      </c>
      <c r="L1249" s="39">
        <v>17</v>
      </c>
      <c r="M1249" s="39">
        <v>3</v>
      </c>
      <c r="N1249" s="40">
        <v>3</v>
      </c>
      <c r="O1249">
        <v>0</v>
      </c>
      <c r="P1249">
        <v>1</v>
      </c>
      <c r="Q1249">
        <f t="shared" si="38"/>
        <v>-2.5743454146309337</v>
      </c>
      <c r="R1249" s="37">
        <f t="shared" si="39"/>
        <v>7.0807867622463175E-2</v>
      </c>
    </row>
    <row r="1250" spans="2:18" x14ac:dyDescent="0.3">
      <c r="B1250" s="41">
        <v>36</v>
      </c>
      <c r="C1250" s="42">
        <v>530</v>
      </c>
      <c r="D1250" s="42">
        <v>2</v>
      </c>
      <c r="E1250" s="42">
        <v>1710</v>
      </c>
      <c r="F1250" s="42">
        <v>3</v>
      </c>
      <c r="G1250" s="42">
        <v>1</v>
      </c>
      <c r="H1250" s="42">
        <v>9</v>
      </c>
      <c r="I1250" s="42">
        <v>4</v>
      </c>
      <c r="J1250" s="42">
        <v>1</v>
      </c>
      <c r="K1250" s="42">
        <v>0</v>
      </c>
      <c r="L1250" s="42">
        <v>15</v>
      </c>
      <c r="M1250" s="42">
        <v>3</v>
      </c>
      <c r="N1250" s="43">
        <v>2</v>
      </c>
      <c r="O1250">
        <v>0</v>
      </c>
      <c r="P1250">
        <v>1</v>
      </c>
      <c r="Q1250">
        <f t="shared" si="38"/>
        <v>-1.689849567357895</v>
      </c>
      <c r="R1250" s="37">
        <f t="shared" si="39"/>
        <v>0.1557956245040048</v>
      </c>
    </row>
    <row r="1251" spans="2:18" x14ac:dyDescent="0.3">
      <c r="B1251" s="38">
        <v>45</v>
      </c>
      <c r="C1251" s="39">
        <v>843.5826086956522</v>
      </c>
      <c r="D1251" s="39">
        <v>1</v>
      </c>
      <c r="E1251" s="39">
        <v>1712</v>
      </c>
      <c r="F1251" s="39">
        <v>3</v>
      </c>
      <c r="G1251" s="39">
        <v>2</v>
      </c>
      <c r="H1251" s="39">
        <v>7</v>
      </c>
      <c r="I1251" s="39">
        <v>3</v>
      </c>
      <c r="J1251" s="39">
        <v>2</v>
      </c>
      <c r="K1251" s="39">
        <v>0</v>
      </c>
      <c r="L1251" s="39">
        <v>23</v>
      </c>
      <c r="M1251" s="39">
        <v>4</v>
      </c>
      <c r="N1251" s="40">
        <v>2</v>
      </c>
      <c r="O1251">
        <v>0</v>
      </c>
      <c r="P1251">
        <v>1</v>
      </c>
      <c r="Q1251">
        <f t="shared" si="38"/>
        <v>-2.6085112113099842</v>
      </c>
      <c r="R1251" s="37">
        <f t="shared" si="39"/>
        <v>6.8592657948845615E-2</v>
      </c>
    </row>
    <row r="1252" spans="2:18" x14ac:dyDescent="0.3">
      <c r="B1252" s="41">
        <v>24</v>
      </c>
      <c r="C1252" s="42">
        <v>240</v>
      </c>
      <c r="D1252" s="42">
        <v>22</v>
      </c>
      <c r="E1252" s="42">
        <v>1714</v>
      </c>
      <c r="F1252" s="42">
        <v>4</v>
      </c>
      <c r="G1252" s="42">
        <v>2</v>
      </c>
      <c r="H1252" s="42">
        <v>2</v>
      </c>
      <c r="I1252" s="42">
        <v>3</v>
      </c>
      <c r="J1252" s="42">
        <v>2</v>
      </c>
      <c r="K1252" s="42">
        <v>0</v>
      </c>
      <c r="L1252" s="42">
        <v>11</v>
      </c>
      <c r="M1252" s="42">
        <v>3</v>
      </c>
      <c r="N1252" s="43">
        <v>3</v>
      </c>
      <c r="O1252">
        <v>1</v>
      </c>
      <c r="P1252">
        <v>1</v>
      </c>
      <c r="Q1252">
        <f t="shared" si="38"/>
        <v>-1.9638302144188491</v>
      </c>
      <c r="R1252" s="37">
        <f t="shared" si="39"/>
        <v>0.12305312797800635</v>
      </c>
    </row>
    <row r="1253" spans="2:18" x14ac:dyDescent="0.3">
      <c r="B1253" s="38">
        <v>47</v>
      </c>
      <c r="C1253" s="39">
        <v>1093</v>
      </c>
      <c r="D1253" s="39">
        <v>9</v>
      </c>
      <c r="E1253" s="39">
        <v>1716</v>
      </c>
      <c r="F1253" s="39">
        <v>3</v>
      </c>
      <c r="G1253" s="39">
        <v>2</v>
      </c>
      <c r="H1253" s="39">
        <v>8</v>
      </c>
      <c r="I1253" s="39">
        <v>3</v>
      </c>
      <c r="J1253" s="39">
        <v>2</v>
      </c>
      <c r="K1253" s="39">
        <v>0</v>
      </c>
      <c r="L1253" s="39">
        <v>11</v>
      </c>
      <c r="M1253" s="39">
        <v>3</v>
      </c>
      <c r="N1253" s="40">
        <v>1</v>
      </c>
      <c r="O1253">
        <v>1</v>
      </c>
      <c r="P1253">
        <v>1</v>
      </c>
      <c r="Q1253">
        <f t="shared" si="38"/>
        <v>-1.8892278354913778</v>
      </c>
      <c r="R1253" s="37">
        <f t="shared" si="39"/>
        <v>0.13133253621234367</v>
      </c>
    </row>
    <row r="1254" spans="2:18" x14ac:dyDescent="0.3">
      <c r="B1254" s="41">
        <v>26</v>
      </c>
      <c r="C1254" s="42">
        <v>390</v>
      </c>
      <c r="D1254" s="42">
        <v>17</v>
      </c>
      <c r="E1254" s="42">
        <v>1718</v>
      </c>
      <c r="F1254" s="42">
        <v>4</v>
      </c>
      <c r="G1254" s="42">
        <v>2</v>
      </c>
      <c r="H1254" s="42">
        <v>5</v>
      </c>
      <c r="I1254" s="42">
        <v>3</v>
      </c>
      <c r="J1254" s="42">
        <v>2</v>
      </c>
      <c r="K1254" s="42">
        <v>0</v>
      </c>
      <c r="L1254" s="42">
        <v>15</v>
      </c>
      <c r="M1254" s="42">
        <v>3</v>
      </c>
      <c r="N1254" s="43">
        <v>4</v>
      </c>
      <c r="O1254">
        <v>0</v>
      </c>
      <c r="P1254">
        <v>1</v>
      </c>
      <c r="Q1254">
        <f t="shared" si="38"/>
        <v>-2.150678725448874</v>
      </c>
      <c r="R1254" s="37">
        <f t="shared" si="39"/>
        <v>0.10426781582255723</v>
      </c>
    </row>
    <row r="1255" spans="2:18" x14ac:dyDescent="0.3">
      <c r="B1255" s="38">
        <v>45</v>
      </c>
      <c r="C1255" s="39">
        <v>1005</v>
      </c>
      <c r="D1255" s="39">
        <v>28</v>
      </c>
      <c r="E1255" s="39">
        <v>1719</v>
      </c>
      <c r="F1255" s="39">
        <v>4</v>
      </c>
      <c r="G1255" s="39">
        <v>1</v>
      </c>
      <c r="H1255" s="39">
        <v>1</v>
      </c>
      <c r="I1255" s="39">
        <v>2</v>
      </c>
      <c r="J1255" s="39">
        <v>1</v>
      </c>
      <c r="K1255" s="39">
        <v>0</v>
      </c>
      <c r="L1255" s="39">
        <v>11</v>
      </c>
      <c r="M1255" s="39">
        <v>3</v>
      </c>
      <c r="N1255" s="40">
        <v>3</v>
      </c>
      <c r="O1255">
        <v>0</v>
      </c>
      <c r="P1255">
        <v>1</v>
      </c>
      <c r="Q1255">
        <f t="shared" si="38"/>
        <v>-2.298721197768463</v>
      </c>
      <c r="R1255" s="37">
        <f t="shared" si="39"/>
        <v>9.1228926253846723E-2</v>
      </c>
    </row>
    <row r="1256" spans="2:18" x14ac:dyDescent="0.3">
      <c r="B1256" s="41">
        <v>32</v>
      </c>
      <c r="C1256" s="42">
        <v>585</v>
      </c>
      <c r="D1256" s="42">
        <v>10</v>
      </c>
      <c r="E1256" s="42">
        <v>1720</v>
      </c>
      <c r="F1256" s="42">
        <v>1</v>
      </c>
      <c r="G1256" s="42">
        <v>2</v>
      </c>
      <c r="H1256" s="42">
        <v>4</v>
      </c>
      <c r="I1256" s="42">
        <v>3</v>
      </c>
      <c r="J1256" s="42">
        <v>2</v>
      </c>
      <c r="K1256" s="42">
        <v>0</v>
      </c>
      <c r="L1256" s="42">
        <v>15.375527426160337</v>
      </c>
      <c r="M1256" s="42">
        <v>1</v>
      </c>
      <c r="N1256" s="43">
        <v>2</v>
      </c>
      <c r="O1256">
        <v>0</v>
      </c>
      <c r="P1256">
        <v>1</v>
      </c>
      <c r="Q1256">
        <f t="shared" si="38"/>
        <v>-0.83059816432133449</v>
      </c>
      <c r="R1256" s="37">
        <f t="shared" si="39"/>
        <v>0.30351860633311345</v>
      </c>
    </row>
    <row r="1257" spans="2:18" x14ac:dyDescent="0.3">
      <c r="B1257" s="38">
        <v>31</v>
      </c>
      <c r="C1257" s="39">
        <v>741</v>
      </c>
      <c r="D1257" s="39">
        <v>2</v>
      </c>
      <c r="E1257" s="39">
        <v>1721</v>
      </c>
      <c r="F1257" s="39">
        <v>2</v>
      </c>
      <c r="G1257" s="39">
        <v>2</v>
      </c>
      <c r="H1257" s="39">
        <v>5</v>
      </c>
      <c r="I1257" s="39">
        <v>3</v>
      </c>
      <c r="J1257" s="39">
        <v>2</v>
      </c>
      <c r="K1257" s="39">
        <v>0</v>
      </c>
      <c r="L1257" s="39">
        <v>15.173076923076923</v>
      </c>
      <c r="M1257" s="39">
        <v>4</v>
      </c>
      <c r="N1257" s="40">
        <v>4</v>
      </c>
      <c r="O1257">
        <v>0</v>
      </c>
      <c r="P1257">
        <v>1</v>
      </c>
      <c r="Q1257">
        <f t="shared" si="38"/>
        <v>-2.3374650736019098</v>
      </c>
      <c r="R1257" s="37">
        <f t="shared" si="39"/>
        <v>8.8067285943412316E-2</v>
      </c>
    </row>
    <row r="1258" spans="2:18" x14ac:dyDescent="0.3">
      <c r="B1258" s="41">
        <v>41</v>
      </c>
      <c r="C1258" s="42">
        <v>552</v>
      </c>
      <c r="D1258" s="42">
        <v>4</v>
      </c>
      <c r="E1258" s="42">
        <v>1722</v>
      </c>
      <c r="F1258" s="42">
        <v>3</v>
      </c>
      <c r="G1258" s="42">
        <v>2</v>
      </c>
      <c r="H1258" s="42">
        <v>2</v>
      </c>
      <c r="I1258" s="42">
        <v>2</v>
      </c>
      <c r="J1258" s="42">
        <v>2</v>
      </c>
      <c r="K1258" s="42">
        <v>0</v>
      </c>
      <c r="L1258" s="42">
        <v>14.760869565217391</v>
      </c>
      <c r="M1258" s="42">
        <v>2</v>
      </c>
      <c r="N1258" s="43">
        <v>3</v>
      </c>
      <c r="O1258">
        <v>0</v>
      </c>
      <c r="P1258">
        <v>1</v>
      </c>
      <c r="Q1258">
        <f t="shared" si="38"/>
        <v>-2.5266547678790174</v>
      </c>
      <c r="R1258" s="37">
        <f t="shared" si="39"/>
        <v>7.4010578989717024E-2</v>
      </c>
    </row>
    <row r="1259" spans="2:18" x14ac:dyDescent="0.3">
      <c r="B1259" s="38">
        <v>40</v>
      </c>
      <c r="C1259" s="39">
        <v>369</v>
      </c>
      <c r="D1259" s="39">
        <v>8</v>
      </c>
      <c r="E1259" s="39">
        <v>1724</v>
      </c>
      <c r="F1259" s="39">
        <v>2</v>
      </c>
      <c r="G1259" s="39">
        <v>1</v>
      </c>
      <c r="H1259" s="39">
        <v>3</v>
      </c>
      <c r="I1259" s="39">
        <v>1</v>
      </c>
      <c r="J1259" s="39">
        <v>2</v>
      </c>
      <c r="K1259" s="39">
        <v>1</v>
      </c>
      <c r="L1259" s="39">
        <v>15.345132743362832</v>
      </c>
      <c r="M1259" s="39">
        <v>2</v>
      </c>
      <c r="N1259" s="40">
        <v>3</v>
      </c>
      <c r="O1259">
        <v>0</v>
      </c>
      <c r="P1259">
        <v>1</v>
      </c>
      <c r="Q1259">
        <f t="shared" si="38"/>
        <v>-0.19605081371301347</v>
      </c>
      <c r="R1259" s="37">
        <f t="shared" si="39"/>
        <v>0.45114368288273154</v>
      </c>
    </row>
    <row r="1260" spans="2:18" x14ac:dyDescent="0.3">
      <c r="B1260" s="41">
        <v>24</v>
      </c>
      <c r="C1260" s="42">
        <v>506</v>
      </c>
      <c r="D1260" s="42">
        <v>29</v>
      </c>
      <c r="E1260" s="42">
        <v>1725</v>
      </c>
      <c r="F1260" s="42">
        <v>2</v>
      </c>
      <c r="G1260" s="42">
        <v>2</v>
      </c>
      <c r="H1260" s="42">
        <v>5</v>
      </c>
      <c r="I1260" s="42">
        <v>1</v>
      </c>
      <c r="J1260" s="42">
        <v>3</v>
      </c>
      <c r="K1260" s="42">
        <v>0</v>
      </c>
      <c r="L1260" s="42">
        <v>13</v>
      </c>
      <c r="M1260" s="42">
        <v>2</v>
      </c>
      <c r="N1260" s="43">
        <v>4</v>
      </c>
      <c r="O1260">
        <v>0</v>
      </c>
      <c r="P1260">
        <v>1</v>
      </c>
      <c r="Q1260">
        <f t="shared" si="38"/>
        <v>-0.81549722710420847</v>
      </c>
      <c r="R1260" s="37">
        <f t="shared" si="39"/>
        <v>0.30672030867032102</v>
      </c>
    </row>
    <row r="1261" spans="2:18" x14ac:dyDescent="0.3">
      <c r="B1261" s="38">
        <v>46</v>
      </c>
      <c r="C1261" s="39">
        <v>717</v>
      </c>
      <c r="D1261" s="39">
        <v>13</v>
      </c>
      <c r="E1261" s="39">
        <v>1727</v>
      </c>
      <c r="F1261" s="39">
        <v>3</v>
      </c>
      <c r="G1261" s="39">
        <v>2</v>
      </c>
      <c r="H1261" s="39">
        <v>7</v>
      </c>
      <c r="I1261" s="39">
        <v>2</v>
      </c>
      <c r="J1261" s="39">
        <v>1</v>
      </c>
      <c r="K1261" s="39">
        <v>0</v>
      </c>
      <c r="L1261" s="39">
        <v>14</v>
      </c>
      <c r="M1261" s="39">
        <v>4</v>
      </c>
      <c r="N1261" s="40">
        <v>3</v>
      </c>
      <c r="O1261">
        <v>0</v>
      </c>
      <c r="P1261">
        <v>1</v>
      </c>
      <c r="Q1261">
        <f t="shared" si="38"/>
        <v>-1.5683578750320915</v>
      </c>
      <c r="R1261" s="37">
        <f t="shared" si="39"/>
        <v>0.1724506156520613</v>
      </c>
    </row>
    <row r="1262" spans="2:18" x14ac:dyDescent="0.3">
      <c r="B1262" s="41">
        <v>35</v>
      </c>
      <c r="C1262" s="42">
        <v>805.3360655737705</v>
      </c>
      <c r="D1262" s="42">
        <v>27</v>
      </c>
      <c r="E1262" s="42">
        <v>1728</v>
      </c>
      <c r="F1262" s="42">
        <v>4</v>
      </c>
      <c r="G1262" s="42">
        <v>2</v>
      </c>
      <c r="H1262" s="42">
        <v>3</v>
      </c>
      <c r="I1262" s="42">
        <v>3</v>
      </c>
      <c r="J1262" s="42">
        <v>2</v>
      </c>
      <c r="K1262" s="42">
        <v>0</v>
      </c>
      <c r="L1262" s="42">
        <v>16</v>
      </c>
      <c r="M1262" s="42">
        <v>2</v>
      </c>
      <c r="N1262" s="43">
        <v>3</v>
      </c>
      <c r="O1262">
        <v>0</v>
      </c>
      <c r="P1262">
        <v>1</v>
      </c>
      <c r="Q1262">
        <f t="shared" si="38"/>
        <v>-2.1016526342196147</v>
      </c>
      <c r="R1262" s="37">
        <f t="shared" si="39"/>
        <v>0.10893629763845279</v>
      </c>
    </row>
    <row r="1263" spans="2:18" x14ac:dyDescent="0.3">
      <c r="B1263" s="38">
        <v>30</v>
      </c>
      <c r="C1263" s="39">
        <v>793</v>
      </c>
      <c r="D1263" s="39">
        <v>16</v>
      </c>
      <c r="E1263" s="39">
        <v>1729</v>
      </c>
      <c r="F1263" s="39">
        <v>2</v>
      </c>
      <c r="G1263" s="39">
        <v>2</v>
      </c>
      <c r="H1263" s="39">
        <v>4</v>
      </c>
      <c r="I1263" s="39">
        <v>4</v>
      </c>
      <c r="J1263" s="39">
        <v>2</v>
      </c>
      <c r="K1263" s="39">
        <v>0</v>
      </c>
      <c r="L1263" s="39">
        <v>12</v>
      </c>
      <c r="M1263" s="39">
        <v>2</v>
      </c>
      <c r="N1263" s="40">
        <v>2</v>
      </c>
      <c r="O1263">
        <v>0</v>
      </c>
      <c r="P1263">
        <v>1</v>
      </c>
      <c r="Q1263">
        <f t="shared" si="38"/>
        <v>-1.4097198917120513</v>
      </c>
      <c r="R1263" s="37">
        <f t="shared" si="39"/>
        <v>0.1962782405552751</v>
      </c>
    </row>
    <row r="1264" spans="2:18" x14ac:dyDescent="0.3">
      <c r="B1264" s="41">
        <v>47</v>
      </c>
      <c r="C1264" s="42">
        <v>543</v>
      </c>
      <c r="D1264" s="42">
        <v>2</v>
      </c>
      <c r="E1264" s="42">
        <v>1731</v>
      </c>
      <c r="F1264" s="42">
        <v>3</v>
      </c>
      <c r="G1264" s="42">
        <v>2</v>
      </c>
      <c r="H1264" s="42">
        <v>8</v>
      </c>
      <c r="I1264" s="42">
        <v>2</v>
      </c>
      <c r="J1264" s="42">
        <v>2</v>
      </c>
      <c r="K1264" s="42">
        <v>0</v>
      </c>
      <c r="L1264" s="42">
        <v>11</v>
      </c>
      <c r="M1264" s="42">
        <v>4</v>
      </c>
      <c r="N1264" s="43">
        <v>1</v>
      </c>
      <c r="O1264">
        <v>0</v>
      </c>
      <c r="P1264">
        <v>1</v>
      </c>
      <c r="Q1264">
        <f t="shared" si="38"/>
        <v>-1.9158218121531703</v>
      </c>
      <c r="R1264" s="37">
        <f t="shared" si="39"/>
        <v>0.12832821341673131</v>
      </c>
    </row>
    <row r="1265" spans="2:18" x14ac:dyDescent="0.3">
      <c r="B1265" s="38">
        <v>46</v>
      </c>
      <c r="C1265" s="39">
        <v>1277</v>
      </c>
      <c r="D1265" s="39">
        <v>2</v>
      </c>
      <c r="E1265" s="39">
        <v>1732</v>
      </c>
      <c r="F1265" s="39">
        <v>3</v>
      </c>
      <c r="G1265" s="39">
        <v>2</v>
      </c>
      <c r="H1265" s="39">
        <v>8</v>
      </c>
      <c r="I1265" s="39">
        <v>4</v>
      </c>
      <c r="J1265" s="39">
        <v>3</v>
      </c>
      <c r="K1265" s="39">
        <v>1</v>
      </c>
      <c r="L1265" s="39">
        <v>12</v>
      </c>
      <c r="M1265" s="39">
        <v>2</v>
      </c>
      <c r="N1265" s="40">
        <v>2</v>
      </c>
      <c r="O1265">
        <v>0</v>
      </c>
      <c r="P1265">
        <v>1</v>
      </c>
      <c r="Q1265">
        <f t="shared" si="38"/>
        <v>-1.5367430543592282</v>
      </c>
      <c r="R1265" s="37">
        <f t="shared" si="39"/>
        <v>0.1770092377327141</v>
      </c>
    </row>
    <row r="1266" spans="2:18" x14ac:dyDescent="0.3">
      <c r="B1266" s="41">
        <v>36</v>
      </c>
      <c r="C1266" s="42">
        <v>1456</v>
      </c>
      <c r="D1266" s="42">
        <v>13</v>
      </c>
      <c r="E1266" s="42">
        <v>1733</v>
      </c>
      <c r="F1266" s="42">
        <v>2</v>
      </c>
      <c r="G1266" s="42">
        <v>2</v>
      </c>
      <c r="H1266" s="42">
        <v>8</v>
      </c>
      <c r="I1266" s="42">
        <v>1</v>
      </c>
      <c r="J1266" s="42">
        <v>3</v>
      </c>
      <c r="K1266" s="42">
        <v>1</v>
      </c>
      <c r="L1266" s="42">
        <v>13</v>
      </c>
      <c r="M1266" s="42">
        <v>2</v>
      </c>
      <c r="N1266" s="43">
        <v>3</v>
      </c>
      <c r="O1266">
        <v>1</v>
      </c>
      <c r="P1266">
        <v>1</v>
      </c>
      <c r="Q1266">
        <f t="shared" si="38"/>
        <v>0.410406793455111</v>
      </c>
      <c r="R1266" s="37">
        <f t="shared" si="39"/>
        <v>0.60118541627549704</v>
      </c>
    </row>
    <row r="1267" spans="2:18" x14ac:dyDescent="0.3">
      <c r="B1267" s="38">
        <v>32</v>
      </c>
      <c r="C1267" s="39">
        <v>964</v>
      </c>
      <c r="D1267" s="39">
        <v>1</v>
      </c>
      <c r="E1267" s="39">
        <v>1734</v>
      </c>
      <c r="F1267" s="39">
        <v>1</v>
      </c>
      <c r="G1267" s="39">
        <v>2</v>
      </c>
      <c r="H1267" s="39">
        <v>8</v>
      </c>
      <c r="I1267" s="39">
        <v>2</v>
      </c>
      <c r="J1267" s="39">
        <v>1</v>
      </c>
      <c r="K1267" s="39">
        <v>0</v>
      </c>
      <c r="L1267" s="39">
        <v>15</v>
      </c>
      <c r="M1267" s="39">
        <v>2</v>
      </c>
      <c r="N1267" s="40">
        <v>3</v>
      </c>
      <c r="O1267">
        <v>1</v>
      </c>
      <c r="P1267">
        <v>1</v>
      </c>
      <c r="Q1267">
        <f t="shared" si="38"/>
        <v>-4.6215194709850582E-2</v>
      </c>
      <c r="R1267" s="37">
        <f t="shared" si="39"/>
        <v>0.48844825730959068</v>
      </c>
    </row>
    <row r="1268" spans="2:18" x14ac:dyDescent="0.3">
      <c r="B1268" s="41">
        <v>23</v>
      </c>
      <c r="C1268" s="42">
        <v>160</v>
      </c>
      <c r="D1268" s="42">
        <v>4</v>
      </c>
      <c r="E1268" s="42">
        <v>1735</v>
      </c>
      <c r="F1268" s="42">
        <v>3</v>
      </c>
      <c r="G1268" s="42">
        <v>1</v>
      </c>
      <c r="H1268" s="42">
        <v>5</v>
      </c>
      <c r="I1268" s="42">
        <v>2</v>
      </c>
      <c r="J1268" s="42">
        <v>1</v>
      </c>
      <c r="K1268" s="42">
        <v>0</v>
      </c>
      <c r="L1268" s="42">
        <v>13</v>
      </c>
      <c r="M1268" s="42">
        <v>3</v>
      </c>
      <c r="N1268" s="43">
        <v>1</v>
      </c>
      <c r="O1268">
        <v>0</v>
      </c>
      <c r="P1268">
        <v>1</v>
      </c>
      <c r="Q1268">
        <f t="shared" si="38"/>
        <v>-0.43834250472930059</v>
      </c>
      <c r="R1268" s="37">
        <f t="shared" si="39"/>
        <v>0.39213598798845117</v>
      </c>
    </row>
    <row r="1269" spans="2:18" x14ac:dyDescent="0.3">
      <c r="B1269" s="38">
        <v>31</v>
      </c>
      <c r="C1269" s="39">
        <v>163</v>
      </c>
      <c r="D1269" s="39">
        <v>24</v>
      </c>
      <c r="E1269" s="39">
        <v>1736</v>
      </c>
      <c r="F1269" s="39">
        <v>4</v>
      </c>
      <c r="G1269" s="39">
        <v>1</v>
      </c>
      <c r="H1269" s="39">
        <v>3</v>
      </c>
      <c r="I1269" s="39">
        <v>4</v>
      </c>
      <c r="J1269" s="39">
        <v>1</v>
      </c>
      <c r="K1269" s="39">
        <v>0</v>
      </c>
      <c r="L1269" s="39">
        <v>20</v>
      </c>
      <c r="M1269" s="39">
        <v>4</v>
      </c>
      <c r="N1269" s="40">
        <v>2</v>
      </c>
      <c r="O1269">
        <v>0</v>
      </c>
      <c r="P1269">
        <v>1</v>
      </c>
      <c r="Q1269">
        <f t="shared" si="38"/>
        <v>-2.0132166505779252</v>
      </c>
      <c r="R1269" s="37">
        <f t="shared" si="39"/>
        <v>0.11782222743436613</v>
      </c>
    </row>
    <row r="1270" spans="2:18" x14ac:dyDescent="0.3">
      <c r="B1270" s="41">
        <v>39</v>
      </c>
      <c r="C1270" s="42">
        <v>792</v>
      </c>
      <c r="D1270" s="42">
        <v>1</v>
      </c>
      <c r="E1270" s="42">
        <v>1737</v>
      </c>
      <c r="F1270" s="42">
        <v>4</v>
      </c>
      <c r="G1270" s="42">
        <v>2</v>
      </c>
      <c r="H1270" s="42">
        <v>5</v>
      </c>
      <c r="I1270" s="42">
        <v>4</v>
      </c>
      <c r="J1270" s="42">
        <v>2</v>
      </c>
      <c r="K1270" s="42">
        <v>1</v>
      </c>
      <c r="L1270" s="42">
        <v>15</v>
      </c>
      <c r="M1270" s="42">
        <v>4</v>
      </c>
      <c r="N1270" s="43">
        <v>3</v>
      </c>
      <c r="O1270">
        <v>0</v>
      </c>
      <c r="P1270">
        <v>1</v>
      </c>
      <c r="Q1270">
        <f t="shared" si="38"/>
        <v>-1.8581962608573428</v>
      </c>
      <c r="R1270" s="37">
        <f t="shared" si="39"/>
        <v>0.13491343099288117</v>
      </c>
    </row>
    <row r="1271" spans="2:18" x14ac:dyDescent="0.3">
      <c r="B1271" s="38">
        <v>32</v>
      </c>
      <c r="C1271" s="39">
        <v>787.54826254826253</v>
      </c>
      <c r="D1271" s="39">
        <v>19</v>
      </c>
      <c r="E1271" s="39">
        <v>1739</v>
      </c>
      <c r="F1271" s="39">
        <v>4</v>
      </c>
      <c r="G1271" s="39">
        <v>2</v>
      </c>
      <c r="H1271" s="39">
        <v>8</v>
      </c>
      <c r="I1271" s="39">
        <v>3</v>
      </c>
      <c r="J1271" s="39">
        <v>2</v>
      </c>
      <c r="K1271" s="39">
        <v>0</v>
      </c>
      <c r="L1271" s="39">
        <v>13</v>
      </c>
      <c r="M1271" s="39">
        <v>3</v>
      </c>
      <c r="N1271" s="40">
        <v>1</v>
      </c>
      <c r="O1271">
        <v>0</v>
      </c>
      <c r="P1271">
        <v>1</v>
      </c>
      <c r="Q1271">
        <f t="shared" si="38"/>
        <v>-1.151296583688262</v>
      </c>
      <c r="R1271" s="37">
        <f t="shared" si="39"/>
        <v>0.24025233643810459</v>
      </c>
    </row>
    <row r="1272" spans="2:18" x14ac:dyDescent="0.3">
      <c r="B1272" s="41">
        <v>40</v>
      </c>
      <c r="C1272" s="42">
        <v>611</v>
      </c>
      <c r="D1272" s="42">
        <v>7</v>
      </c>
      <c r="E1272" s="42">
        <v>1740</v>
      </c>
      <c r="F1272" s="42">
        <v>2</v>
      </c>
      <c r="G1272" s="42">
        <v>2</v>
      </c>
      <c r="H1272" s="42">
        <v>6</v>
      </c>
      <c r="I1272" s="42">
        <v>2</v>
      </c>
      <c r="J1272" s="42">
        <v>1</v>
      </c>
      <c r="K1272" s="42">
        <v>0</v>
      </c>
      <c r="L1272" s="42">
        <v>14</v>
      </c>
      <c r="M1272" s="42">
        <v>2</v>
      </c>
      <c r="N1272" s="43">
        <v>2</v>
      </c>
      <c r="O1272">
        <v>0</v>
      </c>
      <c r="P1272">
        <v>1</v>
      </c>
      <c r="Q1272">
        <f t="shared" si="38"/>
        <v>-0.5764060952698209</v>
      </c>
      <c r="R1272" s="37">
        <f t="shared" si="39"/>
        <v>0.35975996967128632</v>
      </c>
    </row>
    <row r="1273" spans="2:18" x14ac:dyDescent="0.3">
      <c r="B1273" s="38">
        <v>45</v>
      </c>
      <c r="C1273" s="39">
        <v>176</v>
      </c>
      <c r="D1273" s="39">
        <v>4</v>
      </c>
      <c r="E1273" s="39">
        <v>1744</v>
      </c>
      <c r="F1273" s="39">
        <v>3</v>
      </c>
      <c r="G1273" s="39">
        <v>1</v>
      </c>
      <c r="H1273" s="39">
        <v>2</v>
      </c>
      <c r="I1273" s="39">
        <v>3</v>
      </c>
      <c r="J1273" s="39">
        <v>2</v>
      </c>
      <c r="K1273" s="39">
        <v>0</v>
      </c>
      <c r="L1273" s="39">
        <v>21</v>
      </c>
      <c r="M1273" s="39">
        <v>3</v>
      </c>
      <c r="N1273" s="40">
        <v>4</v>
      </c>
      <c r="O1273">
        <v>0</v>
      </c>
      <c r="P1273">
        <v>1</v>
      </c>
      <c r="Q1273">
        <f t="shared" si="38"/>
        <v>-3.8761373663656999</v>
      </c>
      <c r="R1273" s="37">
        <f t="shared" si="39"/>
        <v>2.0309710555701188E-2</v>
      </c>
    </row>
    <row r="1274" spans="2:18" x14ac:dyDescent="0.3">
      <c r="B1274" s="41">
        <v>30</v>
      </c>
      <c r="C1274" s="42">
        <v>1312</v>
      </c>
      <c r="D1274" s="42">
        <v>2</v>
      </c>
      <c r="E1274" s="42">
        <v>1745</v>
      </c>
      <c r="F1274" s="42">
        <v>4</v>
      </c>
      <c r="G1274" s="42">
        <v>1</v>
      </c>
      <c r="H1274" s="42">
        <v>4</v>
      </c>
      <c r="I1274" s="42">
        <v>1</v>
      </c>
      <c r="J1274" s="42">
        <v>1</v>
      </c>
      <c r="K1274" s="42">
        <v>0</v>
      </c>
      <c r="L1274" s="42">
        <v>16</v>
      </c>
      <c r="M1274" s="42">
        <v>4</v>
      </c>
      <c r="N1274" s="43">
        <v>3</v>
      </c>
      <c r="O1274">
        <v>0</v>
      </c>
      <c r="P1274">
        <v>1</v>
      </c>
      <c r="Q1274">
        <f t="shared" si="38"/>
        <v>-1.7419510856249878</v>
      </c>
      <c r="R1274" s="37">
        <f t="shared" si="39"/>
        <v>0.14906527993009328</v>
      </c>
    </row>
    <row r="1275" spans="2:18" x14ac:dyDescent="0.3">
      <c r="B1275" s="38">
        <v>24</v>
      </c>
      <c r="C1275" s="39">
        <v>897</v>
      </c>
      <c r="D1275" s="39">
        <v>10</v>
      </c>
      <c r="E1275" s="39">
        <v>1746</v>
      </c>
      <c r="F1275" s="39">
        <v>1</v>
      </c>
      <c r="G1275" s="39">
        <v>2</v>
      </c>
      <c r="H1275" s="39">
        <v>2</v>
      </c>
      <c r="I1275" s="39">
        <v>4</v>
      </c>
      <c r="J1275" s="39">
        <v>2</v>
      </c>
      <c r="K1275" s="39">
        <v>0</v>
      </c>
      <c r="L1275" s="39">
        <v>14</v>
      </c>
      <c r="M1275" s="39">
        <v>4</v>
      </c>
      <c r="N1275" s="40">
        <v>3</v>
      </c>
      <c r="O1275">
        <v>0</v>
      </c>
      <c r="P1275">
        <v>1</v>
      </c>
      <c r="Q1275">
        <f t="shared" si="38"/>
        <v>-1.8048231920654607</v>
      </c>
      <c r="R1275" s="37">
        <f t="shared" si="39"/>
        <v>0.14126495450797377</v>
      </c>
    </row>
    <row r="1276" spans="2:18" x14ac:dyDescent="0.3">
      <c r="B1276" s="41">
        <v>30</v>
      </c>
      <c r="C1276" s="42">
        <v>600</v>
      </c>
      <c r="D1276" s="42">
        <v>8</v>
      </c>
      <c r="E1276" s="42">
        <v>1747</v>
      </c>
      <c r="F1276" s="42">
        <v>3</v>
      </c>
      <c r="G1276" s="42">
        <v>1</v>
      </c>
      <c r="H1276" s="42">
        <v>2</v>
      </c>
      <c r="I1276" s="42">
        <v>4</v>
      </c>
      <c r="J1276" s="42">
        <v>3</v>
      </c>
      <c r="K1276" s="42">
        <v>0</v>
      </c>
      <c r="L1276" s="42">
        <v>11</v>
      </c>
      <c r="M1276" s="42">
        <v>3</v>
      </c>
      <c r="N1276" s="43">
        <v>2</v>
      </c>
      <c r="O1276">
        <v>1</v>
      </c>
      <c r="P1276">
        <v>1</v>
      </c>
      <c r="Q1276">
        <f t="shared" si="38"/>
        <v>-3.4108702958798687</v>
      </c>
      <c r="R1276" s="37">
        <f t="shared" si="39"/>
        <v>3.1957462886815967E-2</v>
      </c>
    </row>
    <row r="1277" spans="2:18" x14ac:dyDescent="0.3">
      <c r="B1277" s="38">
        <v>31</v>
      </c>
      <c r="C1277" s="39">
        <v>1003</v>
      </c>
      <c r="D1277" s="39">
        <v>5</v>
      </c>
      <c r="E1277" s="39">
        <v>1749</v>
      </c>
      <c r="F1277" s="39">
        <v>1</v>
      </c>
      <c r="G1277" s="39">
        <v>2</v>
      </c>
      <c r="H1277" s="39">
        <v>8</v>
      </c>
      <c r="I1277" s="39">
        <v>3</v>
      </c>
      <c r="J1277" s="39">
        <v>2</v>
      </c>
      <c r="K1277" s="39">
        <v>0</v>
      </c>
      <c r="L1277" s="39">
        <v>19</v>
      </c>
      <c r="M1277" s="39">
        <v>3</v>
      </c>
      <c r="N1277" s="40">
        <v>3</v>
      </c>
      <c r="O1277">
        <v>0</v>
      </c>
      <c r="P1277">
        <v>1</v>
      </c>
      <c r="Q1277">
        <f t="shared" si="38"/>
        <v>-1.075424781498485</v>
      </c>
      <c r="R1277" s="37">
        <f t="shared" si="39"/>
        <v>0.25437281031474718</v>
      </c>
    </row>
    <row r="1278" spans="2:18" x14ac:dyDescent="0.3">
      <c r="B1278" s="41">
        <v>27</v>
      </c>
      <c r="C1278" s="42">
        <v>1054</v>
      </c>
      <c r="D1278" s="42">
        <v>8</v>
      </c>
      <c r="E1278" s="42">
        <v>1751</v>
      </c>
      <c r="F1278" s="42">
        <v>3</v>
      </c>
      <c r="G1278" s="42">
        <v>1</v>
      </c>
      <c r="H1278" s="42">
        <v>4</v>
      </c>
      <c r="I1278" s="42">
        <v>4</v>
      </c>
      <c r="J1278" s="42">
        <v>1</v>
      </c>
      <c r="K1278" s="42">
        <v>0</v>
      </c>
      <c r="L1278" s="42">
        <v>11</v>
      </c>
      <c r="M1278" s="42">
        <v>3</v>
      </c>
      <c r="N1278" s="43">
        <v>2</v>
      </c>
      <c r="O1278">
        <v>0</v>
      </c>
      <c r="P1278">
        <v>1</v>
      </c>
      <c r="Q1278">
        <f t="shared" si="38"/>
        <v>-1.6460005138272975</v>
      </c>
      <c r="R1278" s="37">
        <f t="shared" si="39"/>
        <v>0.16165022447223473</v>
      </c>
    </row>
    <row r="1279" spans="2:18" x14ac:dyDescent="0.3">
      <c r="B1279" s="38">
        <v>29</v>
      </c>
      <c r="C1279" s="39">
        <v>428</v>
      </c>
      <c r="D1279" s="39">
        <v>9</v>
      </c>
      <c r="E1279" s="39">
        <v>1752</v>
      </c>
      <c r="F1279" s="39">
        <v>2</v>
      </c>
      <c r="G1279" s="39">
        <v>1</v>
      </c>
      <c r="H1279" s="39">
        <v>9</v>
      </c>
      <c r="I1279" s="39">
        <v>2</v>
      </c>
      <c r="J1279" s="39">
        <v>1</v>
      </c>
      <c r="K1279" s="39">
        <v>0</v>
      </c>
      <c r="L1279" s="39">
        <v>13</v>
      </c>
      <c r="M1279" s="39">
        <v>3</v>
      </c>
      <c r="N1279" s="40">
        <v>3</v>
      </c>
      <c r="O1279">
        <v>1</v>
      </c>
      <c r="P1279">
        <v>1</v>
      </c>
      <c r="Q1279">
        <f t="shared" si="38"/>
        <v>-0.36832248440481452</v>
      </c>
      <c r="R1279" s="37">
        <f t="shared" si="39"/>
        <v>0.40894643058061836</v>
      </c>
    </row>
    <row r="1280" spans="2:18" x14ac:dyDescent="0.3">
      <c r="B1280" s="41">
        <v>29</v>
      </c>
      <c r="C1280" s="42">
        <v>461</v>
      </c>
      <c r="D1280" s="42">
        <v>1</v>
      </c>
      <c r="E1280" s="42">
        <v>1753</v>
      </c>
      <c r="F1280" s="42">
        <v>4</v>
      </c>
      <c r="G1280" s="42">
        <v>2</v>
      </c>
      <c r="H1280" s="42">
        <v>7</v>
      </c>
      <c r="I1280" s="42">
        <v>3</v>
      </c>
      <c r="J1280" s="42">
        <v>1</v>
      </c>
      <c r="K1280" s="42">
        <v>1</v>
      </c>
      <c r="L1280" s="42">
        <v>12</v>
      </c>
      <c r="M1280" s="42">
        <v>4</v>
      </c>
      <c r="N1280" s="43">
        <v>4</v>
      </c>
      <c r="O1280">
        <v>0</v>
      </c>
      <c r="P1280">
        <v>1</v>
      </c>
      <c r="Q1280">
        <f t="shared" si="38"/>
        <v>-0.35696919999862997</v>
      </c>
      <c r="R1280" s="37">
        <f t="shared" si="39"/>
        <v>0.41169343463924452</v>
      </c>
    </row>
    <row r="1281" spans="2:18" x14ac:dyDescent="0.3">
      <c r="B1281" s="38">
        <v>30</v>
      </c>
      <c r="C1281" s="39">
        <v>979</v>
      </c>
      <c r="D1281" s="39">
        <v>15</v>
      </c>
      <c r="E1281" s="39">
        <v>1754</v>
      </c>
      <c r="F1281" s="39">
        <v>3</v>
      </c>
      <c r="G1281" s="39">
        <v>2</v>
      </c>
      <c r="H1281" s="39">
        <v>8</v>
      </c>
      <c r="I1281" s="39">
        <v>1</v>
      </c>
      <c r="J1281" s="39">
        <v>3</v>
      </c>
      <c r="K1281" s="39">
        <v>0</v>
      </c>
      <c r="L1281" s="39">
        <v>11</v>
      </c>
      <c r="M1281" s="39">
        <v>1</v>
      </c>
      <c r="N1281" s="40">
        <v>3</v>
      </c>
      <c r="O1281">
        <v>0</v>
      </c>
      <c r="P1281">
        <v>1</v>
      </c>
      <c r="Q1281">
        <f t="shared" si="38"/>
        <v>-1.0621388362208894</v>
      </c>
      <c r="R1281" s="37">
        <f t="shared" si="39"/>
        <v>0.25690093252619844</v>
      </c>
    </row>
    <row r="1282" spans="2:18" x14ac:dyDescent="0.3">
      <c r="B1282" s="41">
        <v>34</v>
      </c>
      <c r="C1282" s="42">
        <v>181</v>
      </c>
      <c r="D1282" s="42">
        <v>2</v>
      </c>
      <c r="E1282" s="42">
        <v>1755</v>
      </c>
      <c r="F1282" s="42">
        <v>4</v>
      </c>
      <c r="G1282" s="42">
        <v>2</v>
      </c>
      <c r="H1282" s="42">
        <v>4</v>
      </c>
      <c r="I1282" s="42">
        <v>4</v>
      </c>
      <c r="J1282" s="42">
        <v>2</v>
      </c>
      <c r="K1282" s="42">
        <v>1</v>
      </c>
      <c r="L1282" s="42">
        <v>14</v>
      </c>
      <c r="M1282" s="42">
        <v>1</v>
      </c>
      <c r="N1282" s="43">
        <v>3</v>
      </c>
      <c r="O1282">
        <v>0</v>
      </c>
      <c r="P1282">
        <v>1</v>
      </c>
      <c r="Q1282">
        <f t="shared" si="38"/>
        <v>-1.1837217542424399</v>
      </c>
      <c r="R1282" s="37">
        <f t="shared" si="39"/>
        <v>0.23438367489972145</v>
      </c>
    </row>
    <row r="1283" spans="2:18" x14ac:dyDescent="0.3">
      <c r="B1283" s="38">
        <v>33</v>
      </c>
      <c r="C1283" s="39">
        <v>1283</v>
      </c>
      <c r="D1283" s="39">
        <v>2</v>
      </c>
      <c r="E1283" s="39">
        <v>1756</v>
      </c>
      <c r="F1283" s="39">
        <v>4</v>
      </c>
      <c r="G1283" s="39">
        <v>1</v>
      </c>
      <c r="H1283" s="39">
        <v>8</v>
      </c>
      <c r="I1283" s="39">
        <v>2</v>
      </c>
      <c r="J1283" s="39">
        <v>1</v>
      </c>
      <c r="K1283" s="39">
        <v>0</v>
      </c>
      <c r="L1283" s="39">
        <v>14.945945945945946</v>
      </c>
      <c r="M1283" s="39">
        <v>4</v>
      </c>
      <c r="N1283" s="40">
        <v>2</v>
      </c>
      <c r="O1283">
        <v>0</v>
      </c>
      <c r="P1283">
        <v>1</v>
      </c>
      <c r="Q1283">
        <f t="shared" si="38"/>
        <v>-1.4672585447010529</v>
      </c>
      <c r="R1283" s="37">
        <f t="shared" si="39"/>
        <v>0.18735965932729962</v>
      </c>
    </row>
    <row r="1284" spans="2:18" x14ac:dyDescent="0.3">
      <c r="B1284" s="41">
        <v>49</v>
      </c>
      <c r="C1284" s="42">
        <v>787.54826254826253</v>
      </c>
      <c r="D1284" s="42">
        <v>11</v>
      </c>
      <c r="E1284" s="42">
        <v>1757</v>
      </c>
      <c r="F1284" s="42">
        <v>4</v>
      </c>
      <c r="G1284" s="42">
        <v>1</v>
      </c>
      <c r="H1284" s="42">
        <v>8</v>
      </c>
      <c r="I1284" s="42">
        <v>4</v>
      </c>
      <c r="J1284" s="42">
        <v>1</v>
      </c>
      <c r="K1284" s="42">
        <v>0</v>
      </c>
      <c r="L1284" s="42">
        <v>14.945945945945946</v>
      </c>
      <c r="M1284" s="42">
        <v>3</v>
      </c>
      <c r="N1284" s="43">
        <v>4</v>
      </c>
      <c r="O1284">
        <v>0</v>
      </c>
      <c r="P1284">
        <v>1</v>
      </c>
      <c r="Q1284">
        <f t="shared" si="38"/>
        <v>-3.1619249630905455</v>
      </c>
      <c r="R1284" s="37">
        <f t="shared" si="39"/>
        <v>4.0623964341715967E-2</v>
      </c>
    </row>
    <row r="1285" spans="2:18" x14ac:dyDescent="0.3">
      <c r="B1285" s="38">
        <v>33</v>
      </c>
      <c r="C1285" s="39">
        <v>211</v>
      </c>
      <c r="D1285" s="39">
        <v>16</v>
      </c>
      <c r="E1285" s="39">
        <v>1758</v>
      </c>
      <c r="F1285" s="39">
        <v>1</v>
      </c>
      <c r="G1285" s="39">
        <v>1</v>
      </c>
      <c r="H1285" s="39">
        <v>8</v>
      </c>
      <c r="I1285" s="39">
        <v>1</v>
      </c>
      <c r="J1285" s="39">
        <v>1</v>
      </c>
      <c r="K1285" s="39">
        <v>1</v>
      </c>
      <c r="L1285" s="39">
        <v>14.945945945945946</v>
      </c>
      <c r="M1285" s="39">
        <v>3</v>
      </c>
      <c r="N1285" s="40">
        <v>2</v>
      </c>
      <c r="O1285">
        <v>1</v>
      </c>
      <c r="P1285">
        <v>1</v>
      </c>
      <c r="Q1285">
        <f t="shared" si="38"/>
        <v>2.1699925936982916</v>
      </c>
      <c r="R1285" s="37">
        <f t="shared" si="39"/>
        <v>0.89752228535566048</v>
      </c>
    </row>
    <row r="1286" spans="2:18" x14ac:dyDescent="0.3">
      <c r="B1286" s="41">
        <v>38</v>
      </c>
      <c r="C1286" s="42">
        <v>594</v>
      </c>
      <c r="D1286" s="42">
        <v>2</v>
      </c>
      <c r="E1286" s="42">
        <v>1760</v>
      </c>
      <c r="F1286" s="42">
        <v>3</v>
      </c>
      <c r="G1286" s="42">
        <v>1</v>
      </c>
      <c r="H1286" s="42">
        <v>5</v>
      </c>
      <c r="I1286" s="42">
        <v>2</v>
      </c>
      <c r="J1286" s="42">
        <v>2</v>
      </c>
      <c r="K1286" s="42">
        <v>0</v>
      </c>
      <c r="L1286" s="42">
        <v>15.173076923076923</v>
      </c>
      <c r="M1286" s="42">
        <v>2</v>
      </c>
      <c r="N1286" s="43">
        <v>2</v>
      </c>
      <c r="O1286">
        <v>0</v>
      </c>
      <c r="P1286">
        <v>1</v>
      </c>
      <c r="Q1286">
        <f t="shared" si="38"/>
        <v>-2.0944762036868583</v>
      </c>
      <c r="R1286" s="37">
        <f t="shared" si="39"/>
        <v>0.10963486536194506</v>
      </c>
    </row>
    <row r="1287" spans="2:18" x14ac:dyDescent="0.3">
      <c r="B1287" s="38">
        <v>31</v>
      </c>
      <c r="C1287" s="39">
        <v>1079</v>
      </c>
      <c r="D1287" s="39">
        <v>16</v>
      </c>
      <c r="E1287" s="39">
        <v>1761</v>
      </c>
      <c r="F1287" s="39">
        <v>1</v>
      </c>
      <c r="G1287" s="39">
        <v>2</v>
      </c>
      <c r="H1287" s="39">
        <v>8</v>
      </c>
      <c r="I1287" s="39">
        <v>3</v>
      </c>
      <c r="J1287" s="39">
        <v>2</v>
      </c>
      <c r="K1287" s="39">
        <v>0</v>
      </c>
      <c r="L1287" s="39">
        <v>14.945945945945946</v>
      </c>
      <c r="M1287" s="39">
        <v>1</v>
      </c>
      <c r="N1287" s="40">
        <v>3</v>
      </c>
      <c r="O1287">
        <v>1</v>
      </c>
      <c r="P1287">
        <v>1</v>
      </c>
      <c r="Q1287">
        <f t="shared" si="38"/>
        <v>-0.41216184138567913</v>
      </c>
      <c r="R1287" s="37">
        <f t="shared" si="39"/>
        <v>0.39839386560118328</v>
      </c>
    </row>
    <row r="1288" spans="2:18" x14ac:dyDescent="0.3">
      <c r="B1288" s="41">
        <v>29</v>
      </c>
      <c r="C1288" s="42">
        <v>590</v>
      </c>
      <c r="D1288" s="42">
        <v>4</v>
      </c>
      <c r="E1288" s="42">
        <v>1762</v>
      </c>
      <c r="F1288" s="42">
        <v>4</v>
      </c>
      <c r="G1288" s="42">
        <v>1</v>
      </c>
      <c r="H1288" s="42">
        <v>4</v>
      </c>
      <c r="I1288" s="42">
        <v>1</v>
      </c>
      <c r="J1288" s="42">
        <v>3</v>
      </c>
      <c r="K1288" s="42">
        <v>0</v>
      </c>
      <c r="L1288" s="42">
        <v>15.375527426160337</v>
      </c>
      <c r="M1288" s="42">
        <v>3</v>
      </c>
      <c r="N1288" s="43">
        <v>3</v>
      </c>
      <c r="O1288">
        <v>0</v>
      </c>
      <c r="P1288">
        <v>1</v>
      </c>
      <c r="Q1288">
        <f t="shared" si="38"/>
        <v>-2.8276807710889451</v>
      </c>
      <c r="R1288" s="37">
        <f t="shared" si="39"/>
        <v>5.5846559691899833E-2</v>
      </c>
    </row>
    <row r="1289" spans="2:18" x14ac:dyDescent="0.3">
      <c r="B1289" s="38">
        <v>30</v>
      </c>
      <c r="C1289" s="39">
        <v>305</v>
      </c>
      <c r="D1289" s="39">
        <v>16</v>
      </c>
      <c r="E1289" s="39">
        <v>1763</v>
      </c>
      <c r="F1289" s="39">
        <v>3</v>
      </c>
      <c r="G1289" s="39">
        <v>2</v>
      </c>
      <c r="H1289" s="39">
        <v>7</v>
      </c>
      <c r="I1289" s="39">
        <v>3</v>
      </c>
      <c r="J1289" s="39">
        <v>2</v>
      </c>
      <c r="K1289" s="39">
        <v>0</v>
      </c>
      <c r="L1289" s="39">
        <v>16</v>
      </c>
      <c r="M1289" s="39">
        <v>3</v>
      </c>
      <c r="N1289" s="40">
        <v>3</v>
      </c>
      <c r="O1289">
        <v>0</v>
      </c>
      <c r="P1289">
        <v>1</v>
      </c>
      <c r="Q1289">
        <f t="shared" si="38"/>
        <v>-1.5061338431522997</v>
      </c>
      <c r="R1289" s="37">
        <f t="shared" si="39"/>
        <v>0.18151246432145501</v>
      </c>
    </row>
    <row r="1290" spans="2:18" x14ac:dyDescent="0.3">
      <c r="B1290" s="41">
        <v>32</v>
      </c>
      <c r="C1290" s="42">
        <v>953</v>
      </c>
      <c r="D1290" s="42">
        <v>5</v>
      </c>
      <c r="E1290" s="42">
        <v>1764</v>
      </c>
      <c r="F1290" s="42">
        <v>2</v>
      </c>
      <c r="G1290" s="42">
        <v>2</v>
      </c>
      <c r="H1290" s="42">
        <v>4</v>
      </c>
      <c r="I1290" s="42">
        <v>2</v>
      </c>
      <c r="J1290" s="42">
        <v>1</v>
      </c>
      <c r="K1290" s="42">
        <v>0</v>
      </c>
      <c r="L1290" s="42">
        <v>14</v>
      </c>
      <c r="M1290" s="42">
        <v>2</v>
      </c>
      <c r="N1290" s="43">
        <v>3</v>
      </c>
      <c r="O1290">
        <v>0</v>
      </c>
      <c r="P1290">
        <v>1</v>
      </c>
      <c r="Q1290">
        <f t="shared" si="38"/>
        <v>-0.75629027107593894</v>
      </c>
      <c r="R1290" s="37">
        <f t="shared" si="39"/>
        <v>0.3194522298180742</v>
      </c>
    </row>
    <row r="1291" spans="2:18" x14ac:dyDescent="0.3">
      <c r="B1291" s="38">
        <v>38</v>
      </c>
      <c r="C1291" s="39">
        <v>833</v>
      </c>
      <c r="D1291" s="39">
        <v>18</v>
      </c>
      <c r="E1291" s="39">
        <v>1766</v>
      </c>
      <c r="F1291" s="39">
        <v>2</v>
      </c>
      <c r="G1291" s="39">
        <v>2</v>
      </c>
      <c r="H1291" s="39">
        <v>7</v>
      </c>
      <c r="I1291" s="39">
        <v>4</v>
      </c>
      <c r="J1291" s="39">
        <v>2</v>
      </c>
      <c r="K1291" s="39">
        <v>1</v>
      </c>
      <c r="L1291" s="39">
        <v>16</v>
      </c>
      <c r="M1291" s="39">
        <v>3</v>
      </c>
      <c r="N1291" s="40">
        <v>3</v>
      </c>
      <c r="O1291">
        <v>0</v>
      </c>
      <c r="P1291">
        <v>1</v>
      </c>
      <c r="Q1291">
        <f t="shared" si="38"/>
        <v>-0.20089065106184689</v>
      </c>
      <c r="R1291" s="37">
        <f t="shared" si="39"/>
        <v>0.44994556158799648</v>
      </c>
    </row>
    <row r="1292" spans="2:18" x14ac:dyDescent="0.3">
      <c r="B1292" s="41">
        <v>43</v>
      </c>
      <c r="C1292" s="42">
        <v>807</v>
      </c>
      <c r="D1292" s="42">
        <v>17</v>
      </c>
      <c r="E1292" s="42">
        <v>1767</v>
      </c>
      <c r="F1292" s="42">
        <v>3</v>
      </c>
      <c r="G1292" s="42">
        <v>2</v>
      </c>
      <c r="H1292" s="42">
        <v>4</v>
      </c>
      <c r="I1292" s="42">
        <v>3</v>
      </c>
      <c r="J1292" s="42">
        <v>2</v>
      </c>
      <c r="K1292" s="42">
        <v>1</v>
      </c>
      <c r="L1292" s="42">
        <v>16</v>
      </c>
      <c r="M1292" s="42">
        <v>4</v>
      </c>
      <c r="N1292" s="43">
        <v>3</v>
      </c>
      <c r="O1292">
        <v>1</v>
      </c>
      <c r="P1292">
        <v>1</v>
      </c>
      <c r="Q1292">
        <f t="shared" si="38"/>
        <v>-1.0186385768265072</v>
      </c>
      <c r="R1292" s="37">
        <f t="shared" si="39"/>
        <v>0.26529267408310236</v>
      </c>
    </row>
    <row r="1293" spans="2:18" x14ac:dyDescent="0.3">
      <c r="B1293" s="38">
        <v>42</v>
      </c>
      <c r="C1293" s="39">
        <v>855</v>
      </c>
      <c r="D1293" s="39">
        <v>12</v>
      </c>
      <c r="E1293" s="39">
        <v>1768</v>
      </c>
      <c r="F1293" s="39">
        <v>2</v>
      </c>
      <c r="G1293" s="39">
        <v>2</v>
      </c>
      <c r="H1293" s="39">
        <v>5</v>
      </c>
      <c r="I1293" s="39">
        <v>2</v>
      </c>
      <c r="J1293" s="39">
        <v>3</v>
      </c>
      <c r="K1293" s="39">
        <v>0</v>
      </c>
      <c r="L1293" s="39">
        <v>22</v>
      </c>
      <c r="M1293" s="39">
        <v>2</v>
      </c>
      <c r="N1293" s="40">
        <v>2</v>
      </c>
      <c r="O1293">
        <v>0</v>
      </c>
      <c r="P1293">
        <v>1</v>
      </c>
      <c r="Q1293">
        <f t="shared" si="38"/>
        <v>-2.0191094078909608</v>
      </c>
      <c r="R1293" s="37">
        <f t="shared" si="39"/>
        <v>0.11721111140552117</v>
      </c>
    </row>
    <row r="1294" spans="2:18" x14ac:dyDescent="0.3">
      <c r="B1294" s="41">
        <v>55</v>
      </c>
      <c r="C1294" s="42">
        <v>478</v>
      </c>
      <c r="D1294" s="42">
        <v>2</v>
      </c>
      <c r="E1294" s="42">
        <v>1770</v>
      </c>
      <c r="F1294" s="42">
        <v>3</v>
      </c>
      <c r="G1294" s="42">
        <v>2</v>
      </c>
      <c r="H1294" s="42">
        <v>1</v>
      </c>
      <c r="I1294" s="42">
        <v>1</v>
      </c>
      <c r="J1294" s="42">
        <v>2</v>
      </c>
      <c r="K1294" s="42">
        <v>0</v>
      </c>
      <c r="L1294" s="42">
        <v>12</v>
      </c>
      <c r="M1294" s="42">
        <v>2</v>
      </c>
      <c r="N1294" s="43">
        <v>3</v>
      </c>
      <c r="O1294">
        <v>0</v>
      </c>
      <c r="P1294">
        <v>1</v>
      </c>
      <c r="Q1294">
        <f t="shared" si="38"/>
        <v>-3.0903348342282935</v>
      </c>
      <c r="R1294" s="37">
        <f t="shared" si="39"/>
        <v>4.3507698772881992E-2</v>
      </c>
    </row>
    <row r="1295" spans="2:18" x14ac:dyDescent="0.3">
      <c r="B1295" s="38">
        <v>33</v>
      </c>
      <c r="C1295" s="39">
        <v>775</v>
      </c>
      <c r="D1295" s="39">
        <v>4</v>
      </c>
      <c r="E1295" s="39">
        <v>1771</v>
      </c>
      <c r="F1295" s="39">
        <v>4</v>
      </c>
      <c r="G1295" s="39">
        <v>2</v>
      </c>
      <c r="H1295" s="39">
        <v>4</v>
      </c>
      <c r="I1295" s="39">
        <v>2</v>
      </c>
      <c r="J1295" s="39">
        <v>3</v>
      </c>
      <c r="K1295" s="39">
        <v>0</v>
      </c>
      <c r="L1295" s="39">
        <v>15</v>
      </c>
      <c r="M1295" s="39">
        <v>4</v>
      </c>
      <c r="N1295" s="40">
        <v>2</v>
      </c>
      <c r="O1295">
        <v>0</v>
      </c>
      <c r="P1295">
        <v>1</v>
      </c>
      <c r="Q1295">
        <f t="shared" si="38"/>
        <v>-2.932308754580935</v>
      </c>
      <c r="R1295" s="37">
        <f t="shared" si="39"/>
        <v>5.0579340955183953E-2</v>
      </c>
    </row>
    <row r="1296" spans="2:18" x14ac:dyDescent="0.3">
      <c r="B1296" s="41">
        <v>41</v>
      </c>
      <c r="C1296" s="42">
        <v>548</v>
      </c>
      <c r="D1296" s="42">
        <v>9</v>
      </c>
      <c r="E1296" s="42">
        <v>1772</v>
      </c>
      <c r="F1296" s="42">
        <v>3</v>
      </c>
      <c r="G1296" s="42">
        <v>2</v>
      </c>
      <c r="H1296" s="42">
        <v>5</v>
      </c>
      <c r="I1296" s="42">
        <v>1</v>
      </c>
      <c r="J1296" s="42">
        <v>3</v>
      </c>
      <c r="K1296" s="42">
        <v>0</v>
      </c>
      <c r="L1296" s="42">
        <v>20</v>
      </c>
      <c r="M1296" s="42">
        <v>2</v>
      </c>
      <c r="N1296" s="43">
        <v>3</v>
      </c>
      <c r="O1296">
        <v>0</v>
      </c>
      <c r="P1296">
        <v>1</v>
      </c>
      <c r="Q1296">
        <f t="shared" si="38"/>
        <v>-2.3477281440265974</v>
      </c>
      <c r="R1296" s="37">
        <f t="shared" si="39"/>
        <v>8.724652113524442E-2</v>
      </c>
    </row>
    <row r="1297" spans="2:18" x14ac:dyDescent="0.3">
      <c r="B1297" s="38">
        <v>34</v>
      </c>
      <c r="C1297" s="39">
        <v>1375</v>
      </c>
      <c r="D1297" s="39">
        <v>10</v>
      </c>
      <c r="E1297" s="39">
        <v>1774</v>
      </c>
      <c r="F1297" s="39">
        <v>4</v>
      </c>
      <c r="G1297" s="39">
        <v>2</v>
      </c>
      <c r="H1297" s="39">
        <v>8</v>
      </c>
      <c r="I1297" s="39">
        <v>3</v>
      </c>
      <c r="J1297" s="39">
        <v>3</v>
      </c>
      <c r="K1297" s="39">
        <v>1</v>
      </c>
      <c r="L1297" s="39">
        <v>14</v>
      </c>
      <c r="M1297" s="39">
        <v>3</v>
      </c>
      <c r="N1297" s="40">
        <v>3</v>
      </c>
      <c r="O1297">
        <v>0</v>
      </c>
      <c r="P1297">
        <v>1</v>
      </c>
      <c r="Q1297">
        <f t="shared" si="38"/>
        <v>-1.1305629821908894</v>
      </c>
      <c r="R1297" s="37">
        <f t="shared" si="39"/>
        <v>0.24405721950118792</v>
      </c>
    </row>
    <row r="1298" spans="2:18" x14ac:dyDescent="0.3">
      <c r="B1298" s="41">
        <v>53</v>
      </c>
      <c r="C1298" s="42">
        <v>661</v>
      </c>
      <c r="D1298" s="42">
        <v>1</v>
      </c>
      <c r="E1298" s="42">
        <v>1775</v>
      </c>
      <c r="F1298" s="42">
        <v>1</v>
      </c>
      <c r="G1298" s="42">
        <v>1</v>
      </c>
      <c r="H1298" s="42">
        <v>3</v>
      </c>
      <c r="I1298" s="42">
        <v>3</v>
      </c>
      <c r="J1298" s="42">
        <v>2</v>
      </c>
      <c r="K1298" s="42">
        <v>1</v>
      </c>
      <c r="L1298" s="42">
        <v>20</v>
      </c>
      <c r="M1298" s="42">
        <v>4</v>
      </c>
      <c r="N1298" s="43">
        <v>2</v>
      </c>
      <c r="O1298">
        <v>0</v>
      </c>
      <c r="P1298">
        <v>1</v>
      </c>
      <c r="Q1298">
        <f t="shared" si="38"/>
        <v>-1.4786496198952128</v>
      </c>
      <c r="R1298" s="37">
        <f t="shared" si="39"/>
        <v>0.18563147287848114</v>
      </c>
    </row>
    <row r="1299" spans="2:18" x14ac:dyDescent="0.3">
      <c r="B1299" s="38">
        <v>43</v>
      </c>
      <c r="C1299" s="39">
        <v>244</v>
      </c>
      <c r="D1299" s="39">
        <v>2</v>
      </c>
      <c r="E1299" s="39">
        <v>1778</v>
      </c>
      <c r="F1299" s="39">
        <v>2</v>
      </c>
      <c r="G1299" s="39">
        <v>2</v>
      </c>
      <c r="H1299" s="39">
        <v>2</v>
      </c>
      <c r="I1299" s="39">
        <v>4</v>
      </c>
      <c r="J1299" s="39">
        <v>1</v>
      </c>
      <c r="K1299" s="39">
        <v>0</v>
      </c>
      <c r="L1299" s="39">
        <v>13</v>
      </c>
      <c r="M1299" s="39">
        <v>2</v>
      </c>
      <c r="N1299" s="40">
        <v>3</v>
      </c>
      <c r="O1299">
        <v>0</v>
      </c>
      <c r="P1299">
        <v>1</v>
      </c>
      <c r="Q1299">
        <f t="shared" si="38"/>
        <v>-2.3627706841674274</v>
      </c>
      <c r="R1299" s="37">
        <f t="shared" si="39"/>
        <v>8.6056029032479386E-2</v>
      </c>
    </row>
    <row r="1300" spans="2:18" x14ac:dyDescent="0.3">
      <c r="B1300" s="41">
        <v>34</v>
      </c>
      <c r="C1300" s="42">
        <v>787.54826254826253</v>
      </c>
      <c r="D1300" s="42">
        <v>3</v>
      </c>
      <c r="E1300" s="42">
        <v>1779</v>
      </c>
      <c r="F1300" s="42">
        <v>4</v>
      </c>
      <c r="G1300" s="42">
        <v>1</v>
      </c>
      <c r="H1300" s="42">
        <v>8</v>
      </c>
      <c r="I1300" s="42">
        <v>4</v>
      </c>
      <c r="J1300" s="42">
        <v>1</v>
      </c>
      <c r="K1300" s="42">
        <v>0</v>
      </c>
      <c r="L1300" s="42">
        <v>12</v>
      </c>
      <c r="M1300" s="42">
        <v>1</v>
      </c>
      <c r="N1300" s="43">
        <v>3</v>
      </c>
      <c r="O1300">
        <v>0</v>
      </c>
      <c r="P1300">
        <v>1</v>
      </c>
      <c r="Q1300">
        <f t="shared" si="38"/>
        <v>-1.981827137581059</v>
      </c>
      <c r="R1300" s="37">
        <f t="shared" si="39"/>
        <v>0.12112419869600052</v>
      </c>
    </row>
    <row r="1301" spans="2:18" x14ac:dyDescent="0.3">
      <c r="B1301" s="38">
        <v>21</v>
      </c>
      <c r="C1301" s="39">
        <v>337</v>
      </c>
      <c r="D1301" s="39">
        <v>7</v>
      </c>
      <c r="E1301" s="39">
        <v>1780</v>
      </c>
      <c r="F1301" s="39">
        <v>2</v>
      </c>
      <c r="G1301" s="39">
        <v>2</v>
      </c>
      <c r="H1301" s="39">
        <v>9</v>
      </c>
      <c r="I1301" s="39">
        <v>2</v>
      </c>
      <c r="J1301" s="39">
        <v>1</v>
      </c>
      <c r="K1301" s="39">
        <v>0</v>
      </c>
      <c r="L1301" s="39">
        <v>13</v>
      </c>
      <c r="M1301" s="39">
        <v>2</v>
      </c>
      <c r="N1301" s="40">
        <v>3</v>
      </c>
      <c r="O1301">
        <v>1</v>
      </c>
      <c r="P1301">
        <v>1</v>
      </c>
      <c r="Q1301">
        <f t="shared" si="38"/>
        <v>0.48453051576288653</v>
      </c>
      <c r="R1301" s="37">
        <f t="shared" si="39"/>
        <v>0.6188171178673959</v>
      </c>
    </row>
    <row r="1302" spans="2:18" x14ac:dyDescent="0.3">
      <c r="B1302" s="41">
        <v>38</v>
      </c>
      <c r="C1302" s="42">
        <v>1153</v>
      </c>
      <c r="D1302" s="42">
        <v>6</v>
      </c>
      <c r="E1302" s="42">
        <v>1782</v>
      </c>
      <c r="F1302" s="42">
        <v>4</v>
      </c>
      <c r="G1302" s="42">
        <v>1</v>
      </c>
      <c r="H1302" s="42">
        <v>5</v>
      </c>
      <c r="I1302" s="42">
        <v>3</v>
      </c>
      <c r="J1302" s="42">
        <v>2</v>
      </c>
      <c r="K1302" s="42">
        <v>0</v>
      </c>
      <c r="L1302" s="42">
        <v>11</v>
      </c>
      <c r="M1302" s="42">
        <v>2</v>
      </c>
      <c r="N1302" s="43">
        <v>3</v>
      </c>
      <c r="O1302">
        <v>0</v>
      </c>
      <c r="P1302">
        <v>1</v>
      </c>
      <c r="Q1302">
        <f t="shared" si="38"/>
        <v>-2.9665445582093866</v>
      </c>
      <c r="R1302" s="37">
        <f t="shared" si="39"/>
        <v>4.8960369069991509E-2</v>
      </c>
    </row>
    <row r="1303" spans="2:18" x14ac:dyDescent="0.3">
      <c r="B1303" s="38">
        <v>22</v>
      </c>
      <c r="C1303" s="39">
        <v>1294</v>
      </c>
      <c r="D1303" s="39">
        <v>8</v>
      </c>
      <c r="E1303" s="39">
        <v>1783</v>
      </c>
      <c r="F1303" s="39">
        <v>3</v>
      </c>
      <c r="G1303" s="39">
        <v>1</v>
      </c>
      <c r="H1303" s="39">
        <v>5</v>
      </c>
      <c r="I1303" s="39">
        <v>1</v>
      </c>
      <c r="J1303" s="39">
        <v>2</v>
      </c>
      <c r="K1303" s="39">
        <v>1</v>
      </c>
      <c r="L1303" s="39">
        <v>17</v>
      </c>
      <c r="M1303" s="39">
        <v>3</v>
      </c>
      <c r="N1303" s="40">
        <v>3</v>
      </c>
      <c r="O1303">
        <v>1</v>
      </c>
      <c r="P1303">
        <v>1</v>
      </c>
      <c r="Q1303">
        <f t="shared" si="38"/>
        <v>0.47567971249005447</v>
      </c>
      <c r="R1303" s="37">
        <f t="shared" si="39"/>
        <v>0.61672718414335503</v>
      </c>
    </row>
    <row r="1304" spans="2:18" x14ac:dyDescent="0.3">
      <c r="B1304" s="41">
        <v>31</v>
      </c>
      <c r="C1304" s="42">
        <v>196</v>
      </c>
      <c r="D1304" s="42">
        <v>29</v>
      </c>
      <c r="E1304" s="42">
        <v>1784</v>
      </c>
      <c r="F1304" s="42">
        <v>1</v>
      </c>
      <c r="G1304" s="42">
        <v>1</v>
      </c>
      <c r="H1304" s="42">
        <v>8</v>
      </c>
      <c r="I1304" s="42">
        <v>4</v>
      </c>
      <c r="J1304" s="42">
        <v>2</v>
      </c>
      <c r="K1304" s="42">
        <v>0</v>
      </c>
      <c r="L1304" s="42">
        <v>14</v>
      </c>
      <c r="M1304" s="42">
        <v>1</v>
      </c>
      <c r="N1304" s="43">
        <v>3</v>
      </c>
      <c r="O1304">
        <v>0</v>
      </c>
      <c r="P1304">
        <v>1</v>
      </c>
      <c r="Q1304">
        <f t="shared" si="38"/>
        <v>-0.70076040866730827</v>
      </c>
      <c r="R1304" s="37">
        <f t="shared" si="39"/>
        <v>0.33164365700821591</v>
      </c>
    </row>
    <row r="1305" spans="2:18" x14ac:dyDescent="0.3">
      <c r="B1305" s="38">
        <v>51</v>
      </c>
      <c r="C1305" s="39">
        <v>942</v>
      </c>
      <c r="D1305" s="39">
        <v>3</v>
      </c>
      <c r="E1305" s="39">
        <v>1786</v>
      </c>
      <c r="F1305" s="39">
        <v>1</v>
      </c>
      <c r="G1305" s="39">
        <v>1</v>
      </c>
      <c r="H1305" s="39">
        <v>6</v>
      </c>
      <c r="I1305" s="39">
        <v>3</v>
      </c>
      <c r="J1305" s="39">
        <v>2</v>
      </c>
      <c r="K1305" s="39">
        <v>0</v>
      </c>
      <c r="L1305" s="39">
        <v>11</v>
      </c>
      <c r="M1305" s="39">
        <v>4</v>
      </c>
      <c r="N1305" s="40">
        <v>3</v>
      </c>
      <c r="O1305">
        <v>0</v>
      </c>
      <c r="P1305">
        <v>1</v>
      </c>
      <c r="Q1305">
        <f t="shared" si="38"/>
        <v>-2.9175391397573995</v>
      </c>
      <c r="R1305" s="37">
        <f t="shared" si="39"/>
        <v>5.1293319929819073E-2</v>
      </c>
    </row>
    <row r="1306" spans="2:18" x14ac:dyDescent="0.3">
      <c r="B1306" s="41">
        <v>37</v>
      </c>
      <c r="C1306" s="42">
        <v>589</v>
      </c>
      <c r="D1306" s="42">
        <v>9</v>
      </c>
      <c r="E1306" s="42">
        <v>1787</v>
      </c>
      <c r="F1306" s="42">
        <v>2</v>
      </c>
      <c r="G1306" s="42">
        <v>2</v>
      </c>
      <c r="H1306" s="42">
        <v>8</v>
      </c>
      <c r="I1306" s="42">
        <v>2</v>
      </c>
      <c r="J1306" s="42">
        <v>2</v>
      </c>
      <c r="K1306" s="42">
        <v>0</v>
      </c>
      <c r="L1306" s="42">
        <v>14</v>
      </c>
      <c r="M1306" s="42">
        <v>1</v>
      </c>
      <c r="N1306" s="43">
        <v>3</v>
      </c>
      <c r="O1306">
        <v>0</v>
      </c>
      <c r="P1306">
        <v>1</v>
      </c>
      <c r="Q1306">
        <f t="shared" si="38"/>
        <v>-0.9292550442548646</v>
      </c>
      <c r="R1306" s="37">
        <f t="shared" si="39"/>
        <v>0.28307587431467957</v>
      </c>
    </row>
    <row r="1307" spans="2:18" x14ac:dyDescent="0.3">
      <c r="B1307" s="38">
        <v>46</v>
      </c>
      <c r="C1307" s="39">
        <v>734</v>
      </c>
      <c r="D1307" s="39">
        <v>2</v>
      </c>
      <c r="E1307" s="39">
        <v>1789</v>
      </c>
      <c r="F1307" s="39">
        <v>3</v>
      </c>
      <c r="G1307" s="39">
        <v>2</v>
      </c>
      <c r="H1307" s="39">
        <v>1</v>
      </c>
      <c r="I1307" s="39">
        <v>4</v>
      </c>
      <c r="J1307" s="39">
        <v>3</v>
      </c>
      <c r="K1307" s="39">
        <v>1</v>
      </c>
      <c r="L1307" s="39">
        <v>17</v>
      </c>
      <c r="M1307" s="39">
        <v>3</v>
      </c>
      <c r="N1307" s="40">
        <v>3</v>
      </c>
      <c r="O1307">
        <v>0</v>
      </c>
      <c r="P1307">
        <v>1</v>
      </c>
      <c r="Q1307">
        <f t="shared" si="38"/>
        <v>-2.8495316152113834</v>
      </c>
      <c r="R1307" s="37">
        <f t="shared" si="39"/>
        <v>5.4705533671508245E-2</v>
      </c>
    </row>
    <row r="1308" spans="2:18" x14ac:dyDescent="0.3">
      <c r="B1308" s="41">
        <v>36</v>
      </c>
      <c r="C1308" s="42">
        <v>1383</v>
      </c>
      <c r="D1308" s="42">
        <v>10</v>
      </c>
      <c r="E1308" s="42">
        <v>1790</v>
      </c>
      <c r="F1308" s="42">
        <v>4</v>
      </c>
      <c r="G1308" s="42">
        <v>2</v>
      </c>
      <c r="H1308" s="42">
        <v>7</v>
      </c>
      <c r="I1308" s="42">
        <v>1</v>
      </c>
      <c r="J1308" s="42">
        <v>2</v>
      </c>
      <c r="K1308" s="42">
        <v>1</v>
      </c>
      <c r="L1308" s="42">
        <v>13</v>
      </c>
      <c r="M1308" s="42">
        <v>4</v>
      </c>
      <c r="N1308" s="43">
        <v>3</v>
      </c>
      <c r="O1308">
        <v>0</v>
      </c>
      <c r="P1308">
        <v>1</v>
      </c>
      <c r="Q1308">
        <f t="shared" si="38"/>
        <v>-0.14232133449570883</v>
      </c>
      <c r="R1308" s="37">
        <f t="shared" si="39"/>
        <v>0.46447960268804706</v>
      </c>
    </row>
    <row r="1309" spans="2:18" x14ac:dyDescent="0.3">
      <c r="B1309" s="38">
        <v>44</v>
      </c>
      <c r="C1309" s="39">
        <v>429</v>
      </c>
      <c r="D1309" s="39">
        <v>1</v>
      </c>
      <c r="E1309" s="39">
        <v>1792</v>
      </c>
      <c r="F1309" s="39">
        <v>3</v>
      </c>
      <c r="G1309" s="39">
        <v>2</v>
      </c>
      <c r="H1309" s="39">
        <v>4</v>
      </c>
      <c r="I1309" s="39">
        <v>2</v>
      </c>
      <c r="J1309" s="39">
        <v>3</v>
      </c>
      <c r="K1309" s="39">
        <v>1</v>
      </c>
      <c r="L1309" s="39">
        <v>12</v>
      </c>
      <c r="M1309" s="39">
        <v>3</v>
      </c>
      <c r="N1309" s="40">
        <v>2</v>
      </c>
      <c r="O1309">
        <v>1</v>
      </c>
      <c r="P1309">
        <v>1</v>
      </c>
      <c r="Q1309">
        <f t="shared" si="38"/>
        <v>-1.4150741458408445</v>
      </c>
      <c r="R1309" s="37">
        <f t="shared" si="39"/>
        <v>0.19543496376085909</v>
      </c>
    </row>
    <row r="1310" spans="2:18" x14ac:dyDescent="0.3">
      <c r="B1310" s="41">
        <v>37</v>
      </c>
      <c r="C1310" s="42">
        <v>1239</v>
      </c>
      <c r="D1310" s="42">
        <v>8</v>
      </c>
      <c r="E1310" s="42">
        <v>1794</v>
      </c>
      <c r="F1310" s="42">
        <v>3</v>
      </c>
      <c r="G1310" s="42">
        <v>2</v>
      </c>
      <c r="H1310" s="42">
        <v>2</v>
      </c>
      <c r="I1310" s="42">
        <v>2</v>
      </c>
      <c r="J1310" s="42">
        <v>3</v>
      </c>
      <c r="K1310" s="42">
        <v>0</v>
      </c>
      <c r="L1310" s="42">
        <v>13</v>
      </c>
      <c r="M1310" s="42">
        <v>3</v>
      </c>
      <c r="N1310" s="43">
        <v>2</v>
      </c>
      <c r="O1310">
        <v>0</v>
      </c>
      <c r="P1310">
        <v>1</v>
      </c>
      <c r="Q1310">
        <f t="shared" si="38"/>
        <v>-2.7523554326784248</v>
      </c>
      <c r="R1310" s="37">
        <f t="shared" si="39"/>
        <v>5.995376194022034E-2</v>
      </c>
    </row>
    <row r="1311" spans="2:18" x14ac:dyDescent="0.3">
      <c r="B1311" s="38">
        <v>35</v>
      </c>
      <c r="C1311" s="39">
        <v>303</v>
      </c>
      <c r="D1311" s="39">
        <v>27</v>
      </c>
      <c r="E1311" s="39">
        <v>1797</v>
      </c>
      <c r="F1311" s="39">
        <v>3</v>
      </c>
      <c r="G1311" s="39">
        <v>2</v>
      </c>
      <c r="H1311" s="39">
        <v>8</v>
      </c>
      <c r="I1311" s="39">
        <v>4</v>
      </c>
      <c r="J1311" s="39">
        <v>1</v>
      </c>
      <c r="K1311" s="39">
        <v>1</v>
      </c>
      <c r="L1311" s="39">
        <v>18</v>
      </c>
      <c r="M1311" s="39">
        <v>4</v>
      </c>
      <c r="N1311" s="40">
        <v>3</v>
      </c>
      <c r="O1311">
        <v>1</v>
      </c>
      <c r="P1311">
        <v>1</v>
      </c>
      <c r="Q1311">
        <f t="shared" ref="Q1311:Q1374" si="40">SUMPRODUCT($B$27:$P$27,B1311:P1311)</f>
        <v>0.51512431540858561</v>
      </c>
      <c r="R1311" s="37">
        <f t="shared" ref="R1311:R1374" si="41">EXP(Q1311)/(1+EXP(Q1311))</f>
        <v>0.62600696322506522</v>
      </c>
    </row>
    <row r="1312" spans="2:18" x14ac:dyDescent="0.3">
      <c r="B1312" s="41">
        <v>33</v>
      </c>
      <c r="C1312" s="42">
        <v>867</v>
      </c>
      <c r="D1312" s="42">
        <v>8</v>
      </c>
      <c r="E1312" s="42">
        <v>1798</v>
      </c>
      <c r="F1312" s="42">
        <v>4</v>
      </c>
      <c r="G1312" s="42">
        <v>2</v>
      </c>
      <c r="H1312" s="42">
        <v>4</v>
      </c>
      <c r="I1312" s="42">
        <v>1</v>
      </c>
      <c r="J1312" s="42">
        <v>2</v>
      </c>
      <c r="K1312" s="42">
        <v>0</v>
      </c>
      <c r="L1312" s="42">
        <v>19</v>
      </c>
      <c r="M1312" s="42">
        <v>2</v>
      </c>
      <c r="N1312" s="43">
        <v>3</v>
      </c>
      <c r="O1312">
        <v>0</v>
      </c>
      <c r="P1312">
        <v>1</v>
      </c>
      <c r="Q1312">
        <f t="shared" si="40"/>
        <v>-1.7416275980271032</v>
      </c>
      <c r="R1312" s="37">
        <f t="shared" si="41"/>
        <v>0.14910631731527726</v>
      </c>
    </row>
    <row r="1313" spans="2:18" x14ac:dyDescent="0.3">
      <c r="B1313" s="38">
        <v>28</v>
      </c>
      <c r="C1313" s="39">
        <v>1181</v>
      </c>
      <c r="D1313" s="39">
        <v>1</v>
      </c>
      <c r="E1313" s="39">
        <v>1799</v>
      </c>
      <c r="F1313" s="39">
        <v>3</v>
      </c>
      <c r="G1313" s="39">
        <v>2</v>
      </c>
      <c r="H1313" s="39">
        <v>4</v>
      </c>
      <c r="I1313" s="39">
        <v>4</v>
      </c>
      <c r="J1313" s="39">
        <v>2</v>
      </c>
      <c r="K1313" s="39">
        <v>0</v>
      </c>
      <c r="L1313" s="39">
        <v>11</v>
      </c>
      <c r="M1313" s="39">
        <v>3</v>
      </c>
      <c r="N1313" s="40">
        <v>4</v>
      </c>
      <c r="O1313">
        <v>0</v>
      </c>
      <c r="P1313">
        <v>1</v>
      </c>
      <c r="Q1313">
        <f t="shared" si="40"/>
        <v>-2.8574443175940849</v>
      </c>
      <c r="R1313" s="37">
        <f t="shared" si="41"/>
        <v>5.4297784198640474E-2</v>
      </c>
    </row>
    <row r="1314" spans="2:18" x14ac:dyDescent="0.3">
      <c r="B1314" s="41">
        <v>39</v>
      </c>
      <c r="C1314" s="42">
        <v>1253</v>
      </c>
      <c r="D1314" s="42">
        <v>10</v>
      </c>
      <c r="E1314" s="42">
        <v>1800</v>
      </c>
      <c r="F1314" s="42">
        <v>3</v>
      </c>
      <c r="G1314" s="42">
        <v>2</v>
      </c>
      <c r="H1314" s="42">
        <v>1</v>
      </c>
      <c r="I1314" s="42">
        <v>3</v>
      </c>
      <c r="J1314" s="42">
        <v>1</v>
      </c>
      <c r="K1314" s="42">
        <v>0</v>
      </c>
      <c r="L1314" s="42">
        <v>21</v>
      </c>
      <c r="M1314" s="42">
        <v>3</v>
      </c>
      <c r="N1314" s="43">
        <v>3</v>
      </c>
      <c r="O1314">
        <v>0</v>
      </c>
      <c r="P1314">
        <v>1</v>
      </c>
      <c r="Q1314">
        <f t="shared" si="40"/>
        <v>-2.1995656973033442</v>
      </c>
      <c r="R1314" s="37">
        <f t="shared" si="41"/>
        <v>9.9789496424752766E-2</v>
      </c>
    </row>
    <row r="1315" spans="2:18" x14ac:dyDescent="0.3">
      <c r="B1315" s="38">
        <v>46</v>
      </c>
      <c r="C1315" s="39">
        <v>849</v>
      </c>
      <c r="D1315" s="39">
        <v>26</v>
      </c>
      <c r="E1315" s="39">
        <v>1801</v>
      </c>
      <c r="F1315" s="39">
        <v>2</v>
      </c>
      <c r="G1315" s="39">
        <v>2</v>
      </c>
      <c r="H1315" s="39">
        <v>8</v>
      </c>
      <c r="I1315" s="39">
        <v>2</v>
      </c>
      <c r="J1315" s="39">
        <v>1</v>
      </c>
      <c r="K1315" s="39">
        <v>0</v>
      </c>
      <c r="L1315" s="39">
        <v>15</v>
      </c>
      <c r="M1315" s="39">
        <v>3</v>
      </c>
      <c r="N1315" s="40">
        <v>3</v>
      </c>
      <c r="O1315">
        <v>0</v>
      </c>
      <c r="P1315">
        <v>1</v>
      </c>
      <c r="Q1315">
        <f t="shared" si="40"/>
        <v>-0.54801181342888805</v>
      </c>
      <c r="R1315" s="37">
        <f t="shared" si="41"/>
        <v>0.36632580636635426</v>
      </c>
    </row>
    <row r="1316" spans="2:18" x14ac:dyDescent="0.3">
      <c r="B1316" s="41">
        <v>40</v>
      </c>
      <c r="C1316" s="42">
        <v>776.33181818181822</v>
      </c>
      <c r="D1316" s="42">
        <v>2</v>
      </c>
      <c r="E1316" s="42">
        <v>1802</v>
      </c>
      <c r="F1316" s="42">
        <v>3</v>
      </c>
      <c r="G1316" s="42">
        <v>1</v>
      </c>
      <c r="H1316" s="42">
        <v>5</v>
      </c>
      <c r="I1316" s="42">
        <v>1</v>
      </c>
      <c r="J1316" s="42">
        <v>2</v>
      </c>
      <c r="K1316" s="42">
        <v>0</v>
      </c>
      <c r="L1316" s="42">
        <v>17</v>
      </c>
      <c r="M1316" s="42">
        <v>4</v>
      </c>
      <c r="N1316" s="43">
        <v>2</v>
      </c>
      <c r="O1316">
        <v>0</v>
      </c>
      <c r="P1316">
        <v>1</v>
      </c>
      <c r="Q1316">
        <f t="shared" si="40"/>
        <v>-2.1856179881700375</v>
      </c>
      <c r="R1316" s="37">
        <f t="shared" si="41"/>
        <v>0.10104945347386644</v>
      </c>
    </row>
    <row r="1317" spans="2:18" x14ac:dyDescent="0.3">
      <c r="B1317" s="38">
        <v>42</v>
      </c>
      <c r="C1317" s="39">
        <v>1128</v>
      </c>
      <c r="D1317" s="39">
        <v>13</v>
      </c>
      <c r="E1317" s="39">
        <v>1803</v>
      </c>
      <c r="F1317" s="39">
        <v>2</v>
      </c>
      <c r="G1317" s="39">
        <v>2</v>
      </c>
      <c r="H1317" s="39">
        <v>7</v>
      </c>
      <c r="I1317" s="39">
        <v>1</v>
      </c>
      <c r="J1317" s="39">
        <v>2</v>
      </c>
      <c r="K1317" s="39">
        <v>0</v>
      </c>
      <c r="L1317" s="39">
        <v>18</v>
      </c>
      <c r="M1317" s="39">
        <v>3</v>
      </c>
      <c r="N1317" s="40">
        <v>2</v>
      </c>
      <c r="O1317">
        <v>0</v>
      </c>
      <c r="P1317">
        <v>1</v>
      </c>
      <c r="Q1317">
        <f t="shared" si="40"/>
        <v>-0.88272315375867194</v>
      </c>
      <c r="R1317" s="37">
        <f t="shared" si="41"/>
        <v>0.29261379253340697</v>
      </c>
    </row>
    <row r="1318" spans="2:18" x14ac:dyDescent="0.3">
      <c r="B1318" s="41">
        <v>35</v>
      </c>
      <c r="C1318" s="42">
        <v>1180</v>
      </c>
      <c r="D1318" s="42">
        <v>2</v>
      </c>
      <c r="E1318" s="42">
        <v>1804</v>
      </c>
      <c r="F1318" s="42">
        <v>2</v>
      </c>
      <c r="G1318" s="42">
        <v>2</v>
      </c>
      <c r="H1318" s="42">
        <v>3</v>
      </c>
      <c r="I1318" s="42">
        <v>4</v>
      </c>
      <c r="J1318" s="42">
        <v>3</v>
      </c>
      <c r="K1318" s="42">
        <v>0</v>
      </c>
      <c r="L1318" s="42">
        <v>14</v>
      </c>
      <c r="M1318" s="42">
        <v>3</v>
      </c>
      <c r="N1318" s="43">
        <v>3</v>
      </c>
      <c r="O1318">
        <v>0</v>
      </c>
      <c r="P1318">
        <v>1</v>
      </c>
      <c r="Q1318">
        <f t="shared" si="40"/>
        <v>-3.3566108480489167</v>
      </c>
      <c r="R1318" s="37">
        <f t="shared" si="41"/>
        <v>3.3679349251542576E-2</v>
      </c>
    </row>
    <row r="1319" spans="2:18" x14ac:dyDescent="0.3">
      <c r="B1319" s="38">
        <v>38</v>
      </c>
      <c r="C1319" s="39">
        <v>1336</v>
      </c>
      <c r="D1319" s="39">
        <v>2</v>
      </c>
      <c r="E1319" s="39">
        <v>1805</v>
      </c>
      <c r="F1319" s="39">
        <v>1</v>
      </c>
      <c r="G1319" s="39">
        <v>2</v>
      </c>
      <c r="H1319" s="39">
        <v>2</v>
      </c>
      <c r="I1319" s="39">
        <v>2</v>
      </c>
      <c r="J1319" s="39">
        <v>3</v>
      </c>
      <c r="K1319" s="39">
        <v>0</v>
      </c>
      <c r="L1319" s="39">
        <v>13</v>
      </c>
      <c r="M1319" s="39">
        <v>4</v>
      </c>
      <c r="N1319" s="40">
        <v>3</v>
      </c>
      <c r="O1319">
        <v>0</v>
      </c>
      <c r="P1319">
        <v>1</v>
      </c>
      <c r="Q1319">
        <f t="shared" si="40"/>
        <v>-2.7589757595603825</v>
      </c>
      <c r="R1319" s="37">
        <f t="shared" si="41"/>
        <v>5.9581730076583649E-2</v>
      </c>
    </row>
    <row r="1320" spans="2:18" x14ac:dyDescent="0.3">
      <c r="B1320" s="41">
        <v>34</v>
      </c>
      <c r="C1320" s="42">
        <v>234</v>
      </c>
      <c r="D1320" s="42">
        <v>9</v>
      </c>
      <c r="E1320" s="42">
        <v>1807</v>
      </c>
      <c r="F1320" s="42">
        <v>4</v>
      </c>
      <c r="G1320" s="42">
        <v>2</v>
      </c>
      <c r="H1320" s="42">
        <v>5</v>
      </c>
      <c r="I1320" s="42">
        <v>1</v>
      </c>
      <c r="J1320" s="42">
        <v>2</v>
      </c>
      <c r="K1320" s="42">
        <v>0</v>
      </c>
      <c r="L1320" s="42">
        <v>17</v>
      </c>
      <c r="M1320" s="42">
        <v>3</v>
      </c>
      <c r="N1320" s="43">
        <v>2</v>
      </c>
      <c r="O1320">
        <v>1</v>
      </c>
      <c r="P1320">
        <v>1</v>
      </c>
      <c r="Q1320">
        <f t="shared" si="40"/>
        <v>-1.5143073299585423</v>
      </c>
      <c r="R1320" s="37">
        <f t="shared" si="41"/>
        <v>0.1803013241441056</v>
      </c>
    </row>
    <row r="1321" spans="2:18" x14ac:dyDescent="0.3">
      <c r="B1321" s="38">
        <v>37</v>
      </c>
      <c r="C1321" s="39">
        <v>370</v>
      </c>
      <c r="D1321" s="39">
        <v>10</v>
      </c>
      <c r="E1321" s="39">
        <v>1809</v>
      </c>
      <c r="F1321" s="39">
        <v>4</v>
      </c>
      <c r="G1321" s="39">
        <v>2</v>
      </c>
      <c r="H1321" s="39">
        <v>3</v>
      </c>
      <c r="I1321" s="39">
        <v>1</v>
      </c>
      <c r="J1321" s="39">
        <v>1</v>
      </c>
      <c r="K1321" s="39">
        <v>0</v>
      </c>
      <c r="L1321" s="39">
        <v>15</v>
      </c>
      <c r="M1321" s="39">
        <v>2</v>
      </c>
      <c r="N1321" s="40">
        <v>1</v>
      </c>
      <c r="O1321">
        <v>1</v>
      </c>
      <c r="P1321">
        <v>1</v>
      </c>
      <c r="Q1321">
        <f t="shared" si="40"/>
        <v>-0.7361206416257815</v>
      </c>
      <c r="R1321" s="37">
        <f t="shared" si="41"/>
        <v>0.32385303443655533</v>
      </c>
    </row>
    <row r="1322" spans="2:18" x14ac:dyDescent="0.3">
      <c r="B1322" s="41">
        <v>39</v>
      </c>
      <c r="C1322" s="42">
        <v>766</v>
      </c>
      <c r="D1322" s="42">
        <v>20</v>
      </c>
      <c r="E1322" s="42">
        <v>1812</v>
      </c>
      <c r="F1322" s="42">
        <v>3</v>
      </c>
      <c r="G1322" s="42">
        <v>2</v>
      </c>
      <c r="H1322" s="42">
        <v>8</v>
      </c>
      <c r="I1322" s="42">
        <v>4</v>
      </c>
      <c r="J1322" s="42">
        <v>3</v>
      </c>
      <c r="K1322" s="42">
        <v>0</v>
      </c>
      <c r="L1322" s="42">
        <v>18</v>
      </c>
      <c r="M1322" s="42">
        <v>4</v>
      </c>
      <c r="N1322" s="43">
        <v>3</v>
      </c>
      <c r="O1322">
        <v>0</v>
      </c>
      <c r="P1322">
        <v>1</v>
      </c>
      <c r="Q1322">
        <f t="shared" si="40"/>
        <v>-2.937589762770068</v>
      </c>
      <c r="R1322" s="37">
        <f t="shared" si="41"/>
        <v>5.0326342338236345E-2</v>
      </c>
    </row>
    <row r="1323" spans="2:18" x14ac:dyDescent="0.3">
      <c r="B1323" s="38">
        <v>43</v>
      </c>
      <c r="C1323" s="39">
        <v>343</v>
      </c>
      <c r="D1323" s="39">
        <v>9</v>
      </c>
      <c r="E1323" s="39">
        <v>1813</v>
      </c>
      <c r="F1323" s="39">
        <v>1</v>
      </c>
      <c r="G1323" s="39">
        <v>2</v>
      </c>
      <c r="H1323" s="39">
        <v>4</v>
      </c>
      <c r="I1323" s="39">
        <v>3</v>
      </c>
      <c r="J1323" s="39">
        <v>1</v>
      </c>
      <c r="K1323" s="39">
        <v>0</v>
      </c>
      <c r="L1323" s="39">
        <v>13</v>
      </c>
      <c r="M1323" s="39">
        <v>3</v>
      </c>
      <c r="N1323" s="40">
        <v>2</v>
      </c>
      <c r="O1323">
        <v>0</v>
      </c>
      <c r="P1323">
        <v>1</v>
      </c>
      <c r="Q1323">
        <f t="shared" si="40"/>
        <v>-1.0893610991772396</v>
      </c>
      <c r="R1323" s="37">
        <f t="shared" si="41"/>
        <v>0.251738606674689</v>
      </c>
    </row>
    <row r="1324" spans="2:18" x14ac:dyDescent="0.3">
      <c r="B1324" s="41">
        <v>41</v>
      </c>
      <c r="C1324" s="42">
        <v>447</v>
      </c>
      <c r="D1324" s="42">
        <v>5</v>
      </c>
      <c r="E1324" s="42">
        <v>1814</v>
      </c>
      <c r="F1324" s="42">
        <v>2</v>
      </c>
      <c r="G1324" s="42">
        <v>2</v>
      </c>
      <c r="H1324" s="42">
        <v>7</v>
      </c>
      <c r="I1324" s="42">
        <v>2</v>
      </c>
      <c r="J1324" s="42">
        <v>1</v>
      </c>
      <c r="K1324" s="42">
        <v>0</v>
      </c>
      <c r="L1324" s="42">
        <v>12</v>
      </c>
      <c r="M1324" s="42">
        <v>1</v>
      </c>
      <c r="N1324" s="43">
        <v>1</v>
      </c>
      <c r="O1324">
        <v>0</v>
      </c>
      <c r="P1324">
        <v>1</v>
      </c>
      <c r="Q1324">
        <f t="shared" si="40"/>
        <v>-0.1021919884273581</v>
      </c>
      <c r="R1324" s="37">
        <f t="shared" si="41"/>
        <v>0.47447421327430001</v>
      </c>
    </row>
    <row r="1325" spans="2:18" x14ac:dyDescent="0.3">
      <c r="B1325" s="38">
        <v>41</v>
      </c>
      <c r="C1325" s="39">
        <v>796</v>
      </c>
      <c r="D1325" s="39">
        <v>4</v>
      </c>
      <c r="E1325" s="39">
        <v>1815</v>
      </c>
      <c r="F1325" s="39">
        <v>3</v>
      </c>
      <c r="G1325" s="39">
        <v>1</v>
      </c>
      <c r="H1325" s="39">
        <v>8</v>
      </c>
      <c r="I1325" s="39">
        <v>3</v>
      </c>
      <c r="J1325" s="39">
        <v>3</v>
      </c>
      <c r="K1325" s="39">
        <v>1</v>
      </c>
      <c r="L1325" s="39">
        <v>13</v>
      </c>
      <c r="M1325" s="39">
        <v>4</v>
      </c>
      <c r="N1325" s="40">
        <v>4</v>
      </c>
      <c r="O1325">
        <v>0</v>
      </c>
      <c r="P1325">
        <v>1</v>
      </c>
      <c r="Q1325">
        <f t="shared" si="40"/>
        <v>-2.1213189797974779</v>
      </c>
      <c r="R1325" s="37">
        <f t="shared" si="41"/>
        <v>0.1070419318188842</v>
      </c>
    </row>
    <row r="1326" spans="2:18" x14ac:dyDescent="0.3">
      <c r="B1326" s="41">
        <v>30</v>
      </c>
      <c r="C1326" s="42">
        <v>1092</v>
      </c>
      <c r="D1326" s="42">
        <v>10</v>
      </c>
      <c r="E1326" s="42">
        <v>1816</v>
      </c>
      <c r="F1326" s="42">
        <v>1</v>
      </c>
      <c r="G1326" s="42">
        <v>1</v>
      </c>
      <c r="H1326" s="42">
        <v>3</v>
      </c>
      <c r="I1326" s="42">
        <v>3</v>
      </c>
      <c r="J1326" s="42">
        <v>1</v>
      </c>
      <c r="K1326" s="42">
        <v>0</v>
      </c>
      <c r="L1326" s="42">
        <v>14</v>
      </c>
      <c r="M1326" s="42">
        <v>2</v>
      </c>
      <c r="N1326" s="43">
        <v>3</v>
      </c>
      <c r="O1326">
        <v>0</v>
      </c>
      <c r="P1326">
        <v>1</v>
      </c>
      <c r="Q1326">
        <f t="shared" si="40"/>
        <v>-0.95473183327876088</v>
      </c>
      <c r="R1326" s="37">
        <f t="shared" si="41"/>
        <v>0.27793420846256539</v>
      </c>
    </row>
    <row r="1327" spans="2:18" x14ac:dyDescent="0.3">
      <c r="B1327" s="38">
        <v>26</v>
      </c>
      <c r="C1327" s="39">
        <v>920</v>
      </c>
      <c r="D1327" s="39">
        <v>20</v>
      </c>
      <c r="E1327" s="39">
        <v>1818</v>
      </c>
      <c r="F1327" s="39">
        <v>4</v>
      </c>
      <c r="G1327" s="39">
        <v>1</v>
      </c>
      <c r="H1327" s="39">
        <v>2</v>
      </c>
      <c r="I1327" s="39">
        <v>2</v>
      </c>
      <c r="J1327" s="39">
        <v>2</v>
      </c>
      <c r="K1327" s="39">
        <v>1</v>
      </c>
      <c r="L1327" s="39">
        <v>11</v>
      </c>
      <c r="M1327" s="39">
        <v>3</v>
      </c>
      <c r="N1327" s="40">
        <v>3</v>
      </c>
      <c r="O1327">
        <v>1</v>
      </c>
      <c r="P1327">
        <v>1</v>
      </c>
      <c r="Q1327">
        <f t="shared" si="40"/>
        <v>-0.43434157259684225</v>
      </c>
      <c r="R1327" s="37">
        <f t="shared" si="41"/>
        <v>0.39309008206905793</v>
      </c>
    </row>
    <row r="1328" spans="2:18" x14ac:dyDescent="0.3">
      <c r="B1328" s="41">
        <v>46</v>
      </c>
      <c r="C1328" s="42">
        <v>261</v>
      </c>
      <c r="D1328" s="42">
        <v>21</v>
      </c>
      <c r="E1328" s="42">
        <v>1821</v>
      </c>
      <c r="F1328" s="42">
        <v>4</v>
      </c>
      <c r="G1328" s="42">
        <v>1</v>
      </c>
      <c r="H1328" s="42">
        <v>7</v>
      </c>
      <c r="I1328" s="42">
        <v>2</v>
      </c>
      <c r="J1328" s="42">
        <v>2</v>
      </c>
      <c r="K1328" s="42">
        <v>0</v>
      </c>
      <c r="L1328" s="42">
        <v>22</v>
      </c>
      <c r="M1328" s="42">
        <v>4</v>
      </c>
      <c r="N1328" s="43">
        <v>4</v>
      </c>
      <c r="O1328">
        <v>1</v>
      </c>
      <c r="P1328">
        <v>1</v>
      </c>
      <c r="Q1328">
        <f t="shared" si="40"/>
        <v>-2.9801967667037723</v>
      </c>
      <c r="R1328" s="37">
        <f t="shared" si="41"/>
        <v>4.8328578039004408E-2</v>
      </c>
    </row>
    <row r="1329" spans="2:18" x14ac:dyDescent="0.3">
      <c r="B1329" s="38">
        <v>40</v>
      </c>
      <c r="C1329" s="39">
        <v>1194</v>
      </c>
      <c r="D1329" s="39">
        <v>1</v>
      </c>
      <c r="E1329" s="39">
        <v>1822</v>
      </c>
      <c r="F1329" s="39">
        <v>3</v>
      </c>
      <c r="G1329" s="39">
        <v>1</v>
      </c>
      <c r="H1329" s="39">
        <v>7</v>
      </c>
      <c r="I1329" s="39">
        <v>4</v>
      </c>
      <c r="J1329" s="39">
        <v>3</v>
      </c>
      <c r="K1329" s="39">
        <v>0</v>
      </c>
      <c r="L1329" s="39">
        <v>17</v>
      </c>
      <c r="M1329" s="39">
        <v>4</v>
      </c>
      <c r="N1329" s="40">
        <v>3</v>
      </c>
      <c r="O1329">
        <v>0</v>
      </c>
      <c r="P1329">
        <v>1</v>
      </c>
      <c r="Q1329">
        <f t="shared" si="40"/>
        <v>-4.0017038835272363</v>
      </c>
      <c r="R1329" s="37">
        <f t="shared" si="41"/>
        <v>1.7956139471957341E-2</v>
      </c>
    </row>
    <row r="1330" spans="2:18" x14ac:dyDescent="0.3">
      <c r="B1330" s="41">
        <v>34</v>
      </c>
      <c r="C1330" s="42">
        <v>810</v>
      </c>
      <c r="D1330" s="42">
        <v>8</v>
      </c>
      <c r="E1330" s="42">
        <v>1823</v>
      </c>
      <c r="F1330" s="42">
        <v>2</v>
      </c>
      <c r="G1330" s="42">
        <v>2</v>
      </c>
      <c r="H1330" s="42">
        <v>8</v>
      </c>
      <c r="I1330" s="42">
        <v>3</v>
      </c>
      <c r="J1330" s="42">
        <v>2</v>
      </c>
      <c r="K1330" s="42">
        <v>0</v>
      </c>
      <c r="L1330" s="42">
        <v>21</v>
      </c>
      <c r="M1330" s="42">
        <v>3</v>
      </c>
      <c r="N1330" s="43">
        <v>3</v>
      </c>
      <c r="O1330">
        <v>0</v>
      </c>
      <c r="P1330">
        <v>1</v>
      </c>
      <c r="Q1330">
        <f t="shared" si="40"/>
        <v>-1.4877482560087238</v>
      </c>
      <c r="R1330" s="37">
        <f t="shared" si="41"/>
        <v>0.18425994243962784</v>
      </c>
    </row>
    <row r="1331" spans="2:18" x14ac:dyDescent="0.3">
      <c r="B1331" s="38">
        <v>58</v>
      </c>
      <c r="C1331" s="39">
        <v>777.51162790697674</v>
      </c>
      <c r="D1331" s="39">
        <v>2</v>
      </c>
      <c r="E1331" s="39">
        <v>1824</v>
      </c>
      <c r="F1331" s="39">
        <v>2</v>
      </c>
      <c r="G1331" s="39">
        <v>2</v>
      </c>
      <c r="H1331" s="39">
        <v>6</v>
      </c>
      <c r="I1331" s="39">
        <v>2</v>
      </c>
      <c r="J1331" s="39">
        <v>3</v>
      </c>
      <c r="K1331" s="39">
        <v>0</v>
      </c>
      <c r="L1331" s="39">
        <v>22</v>
      </c>
      <c r="M1331" s="39">
        <v>4</v>
      </c>
      <c r="N1331" s="40">
        <v>2</v>
      </c>
      <c r="O1331">
        <v>0</v>
      </c>
      <c r="P1331">
        <v>1</v>
      </c>
      <c r="Q1331">
        <f t="shared" si="40"/>
        <v>-3.3689014226185656</v>
      </c>
      <c r="R1331" s="37">
        <f t="shared" si="41"/>
        <v>3.3281636317212135E-2</v>
      </c>
    </row>
    <row r="1332" spans="2:18" x14ac:dyDescent="0.3">
      <c r="B1332" s="41">
        <v>35</v>
      </c>
      <c r="C1332" s="42">
        <v>776.33181818181822</v>
      </c>
      <c r="D1332" s="42">
        <v>23</v>
      </c>
      <c r="E1332" s="42">
        <v>1826</v>
      </c>
      <c r="F1332" s="42">
        <v>2</v>
      </c>
      <c r="G1332" s="42">
        <v>2</v>
      </c>
      <c r="H1332" s="42">
        <v>5</v>
      </c>
      <c r="I1332" s="42">
        <v>3</v>
      </c>
      <c r="J1332" s="42">
        <v>2</v>
      </c>
      <c r="K1332" s="42">
        <v>0</v>
      </c>
      <c r="L1332" s="42">
        <v>16</v>
      </c>
      <c r="M1332" s="42">
        <v>2</v>
      </c>
      <c r="N1332" s="43">
        <v>4</v>
      </c>
      <c r="O1332">
        <v>0</v>
      </c>
      <c r="P1332">
        <v>1</v>
      </c>
      <c r="Q1332">
        <f t="shared" si="40"/>
        <v>-1.5861445604536102</v>
      </c>
      <c r="R1332" s="37">
        <f t="shared" si="41"/>
        <v>0.16992702189333134</v>
      </c>
    </row>
    <row r="1333" spans="2:18" x14ac:dyDescent="0.3">
      <c r="B1333" s="38">
        <v>47</v>
      </c>
      <c r="C1333" s="39">
        <v>1001</v>
      </c>
      <c r="D1333" s="39">
        <v>4</v>
      </c>
      <c r="E1333" s="39">
        <v>1827</v>
      </c>
      <c r="F1333" s="39">
        <v>3</v>
      </c>
      <c r="G1333" s="39">
        <v>1</v>
      </c>
      <c r="H1333" s="39">
        <v>3</v>
      </c>
      <c r="I1333" s="39">
        <v>2</v>
      </c>
      <c r="J1333" s="39">
        <v>3</v>
      </c>
      <c r="K1333" s="39">
        <v>1</v>
      </c>
      <c r="L1333" s="39">
        <v>12</v>
      </c>
      <c r="M1333" s="39">
        <v>3</v>
      </c>
      <c r="N1333" s="40">
        <v>3</v>
      </c>
      <c r="O1333">
        <v>0</v>
      </c>
      <c r="P1333">
        <v>1</v>
      </c>
      <c r="Q1333">
        <f t="shared" si="40"/>
        <v>-2.2264171859649671</v>
      </c>
      <c r="R1333" s="37">
        <f t="shared" si="41"/>
        <v>9.7403172903457486E-2</v>
      </c>
    </row>
    <row r="1334" spans="2:18" x14ac:dyDescent="0.3">
      <c r="B1334" s="41">
        <v>40</v>
      </c>
      <c r="C1334" s="42">
        <v>843.5826086956522</v>
      </c>
      <c r="D1334" s="42">
        <v>12</v>
      </c>
      <c r="E1334" s="42">
        <v>1829</v>
      </c>
      <c r="F1334" s="42">
        <v>2</v>
      </c>
      <c r="G1334" s="42">
        <v>1</v>
      </c>
      <c r="H1334" s="42">
        <v>7</v>
      </c>
      <c r="I1334" s="42">
        <v>1</v>
      </c>
      <c r="J1334" s="42">
        <v>3</v>
      </c>
      <c r="K1334" s="42">
        <v>0</v>
      </c>
      <c r="L1334" s="42">
        <v>12</v>
      </c>
      <c r="M1334" s="42">
        <v>2</v>
      </c>
      <c r="N1334" s="43">
        <v>3</v>
      </c>
      <c r="O1334">
        <v>0</v>
      </c>
      <c r="P1334">
        <v>1</v>
      </c>
      <c r="Q1334">
        <f t="shared" si="40"/>
        <v>-1.9449618089437419</v>
      </c>
      <c r="R1334" s="37">
        <f t="shared" si="41"/>
        <v>0.12510376159240666</v>
      </c>
    </row>
    <row r="1335" spans="2:18" x14ac:dyDescent="0.3">
      <c r="B1335" s="38">
        <v>54</v>
      </c>
      <c r="C1335" s="39">
        <v>431</v>
      </c>
      <c r="D1335" s="39">
        <v>7</v>
      </c>
      <c r="E1335" s="39">
        <v>1830</v>
      </c>
      <c r="F1335" s="39">
        <v>4</v>
      </c>
      <c r="G1335" s="39">
        <v>1</v>
      </c>
      <c r="H1335" s="39">
        <v>4</v>
      </c>
      <c r="I1335" s="39">
        <v>4</v>
      </c>
      <c r="J1335" s="39">
        <v>2</v>
      </c>
      <c r="K1335" s="39">
        <v>0</v>
      </c>
      <c r="L1335" s="39">
        <v>15</v>
      </c>
      <c r="M1335" s="39">
        <v>2</v>
      </c>
      <c r="N1335" s="40">
        <v>2</v>
      </c>
      <c r="O1335">
        <v>0</v>
      </c>
      <c r="P1335">
        <v>1</v>
      </c>
      <c r="Q1335">
        <f t="shared" si="40"/>
        <v>-3.9481253177978037</v>
      </c>
      <c r="R1335" s="37">
        <f t="shared" si="41"/>
        <v>1.8925738828262813E-2</v>
      </c>
    </row>
    <row r="1336" spans="2:18" x14ac:dyDescent="0.3">
      <c r="B1336" s="41">
        <v>31</v>
      </c>
      <c r="C1336" s="42">
        <v>1125</v>
      </c>
      <c r="D1336" s="42">
        <v>7</v>
      </c>
      <c r="E1336" s="42">
        <v>1833</v>
      </c>
      <c r="F1336" s="42">
        <v>1</v>
      </c>
      <c r="G1336" s="42">
        <v>1</v>
      </c>
      <c r="H1336" s="42">
        <v>8</v>
      </c>
      <c r="I1336" s="42">
        <v>1</v>
      </c>
      <c r="J1336" s="42">
        <v>2</v>
      </c>
      <c r="K1336" s="42">
        <v>0</v>
      </c>
      <c r="L1336" s="42">
        <v>14</v>
      </c>
      <c r="M1336" s="42">
        <v>4</v>
      </c>
      <c r="N1336" s="43">
        <v>3</v>
      </c>
      <c r="O1336">
        <v>0</v>
      </c>
      <c r="P1336">
        <v>1</v>
      </c>
      <c r="Q1336">
        <f t="shared" si="40"/>
        <v>-0.8102829887483245</v>
      </c>
      <c r="R1336" s="37">
        <f t="shared" si="41"/>
        <v>0.30783019578991722</v>
      </c>
    </row>
    <row r="1337" spans="2:18" x14ac:dyDescent="0.3">
      <c r="B1337" s="38">
        <v>28</v>
      </c>
      <c r="C1337" s="39">
        <v>1217</v>
      </c>
      <c r="D1337" s="39">
        <v>1</v>
      </c>
      <c r="E1337" s="39">
        <v>1834</v>
      </c>
      <c r="F1337" s="39">
        <v>3</v>
      </c>
      <c r="G1337" s="39">
        <v>1</v>
      </c>
      <c r="H1337" s="39">
        <v>4</v>
      </c>
      <c r="I1337" s="39">
        <v>1</v>
      </c>
      <c r="J1337" s="39">
        <v>2</v>
      </c>
      <c r="K1337" s="39">
        <v>0</v>
      </c>
      <c r="L1337" s="39">
        <v>25</v>
      </c>
      <c r="M1337" s="39">
        <v>3</v>
      </c>
      <c r="N1337" s="40">
        <v>3</v>
      </c>
      <c r="O1337">
        <v>0</v>
      </c>
      <c r="P1337">
        <v>1</v>
      </c>
      <c r="Q1337">
        <f t="shared" si="40"/>
        <v>-1.8372287044562134</v>
      </c>
      <c r="R1337" s="37">
        <f t="shared" si="41"/>
        <v>0.13737937860170482</v>
      </c>
    </row>
    <row r="1338" spans="2:18" x14ac:dyDescent="0.3">
      <c r="B1338" s="41">
        <v>38</v>
      </c>
      <c r="C1338" s="42">
        <v>723</v>
      </c>
      <c r="D1338" s="42">
        <v>2</v>
      </c>
      <c r="E1338" s="42">
        <v>1835</v>
      </c>
      <c r="F1338" s="42">
        <v>2</v>
      </c>
      <c r="G1338" s="42">
        <v>1</v>
      </c>
      <c r="H1338" s="42">
        <v>9</v>
      </c>
      <c r="I1338" s="42">
        <v>4</v>
      </c>
      <c r="J1338" s="42">
        <v>2</v>
      </c>
      <c r="K1338" s="42">
        <v>1</v>
      </c>
      <c r="L1338" s="42">
        <v>20</v>
      </c>
      <c r="M1338" s="42">
        <v>1</v>
      </c>
      <c r="N1338" s="43">
        <v>2</v>
      </c>
      <c r="O1338">
        <v>0</v>
      </c>
      <c r="P1338">
        <v>1</v>
      </c>
      <c r="Q1338">
        <f t="shared" si="40"/>
        <v>-0.12710308206146559</v>
      </c>
      <c r="R1338" s="37">
        <f t="shared" si="41"/>
        <v>0.46826693913106016</v>
      </c>
    </row>
    <row r="1339" spans="2:18" x14ac:dyDescent="0.3">
      <c r="B1339" s="38">
        <v>26</v>
      </c>
      <c r="C1339" s="39">
        <v>572</v>
      </c>
      <c r="D1339" s="39">
        <v>10</v>
      </c>
      <c r="E1339" s="39">
        <v>1836</v>
      </c>
      <c r="F1339" s="39">
        <v>3</v>
      </c>
      <c r="G1339" s="39">
        <v>2</v>
      </c>
      <c r="H1339" s="39">
        <v>8</v>
      </c>
      <c r="I1339" s="39">
        <v>4</v>
      </c>
      <c r="J1339" s="39">
        <v>1</v>
      </c>
      <c r="K1339" s="39">
        <v>0</v>
      </c>
      <c r="L1339" s="39">
        <v>13</v>
      </c>
      <c r="M1339" s="39">
        <v>1</v>
      </c>
      <c r="N1339" s="40">
        <v>3</v>
      </c>
      <c r="O1339">
        <v>0</v>
      </c>
      <c r="P1339">
        <v>1</v>
      </c>
      <c r="Q1339">
        <f t="shared" si="40"/>
        <v>-0.68483245222654121</v>
      </c>
      <c r="R1339" s="37">
        <f t="shared" si="41"/>
        <v>0.33518360416415799</v>
      </c>
    </row>
    <row r="1340" spans="2:18" x14ac:dyDescent="0.3">
      <c r="B1340" s="41">
        <v>58</v>
      </c>
      <c r="C1340" s="42">
        <v>1216</v>
      </c>
      <c r="D1340" s="42">
        <v>15</v>
      </c>
      <c r="E1340" s="42">
        <v>1837</v>
      </c>
      <c r="F1340" s="42">
        <v>1</v>
      </c>
      <c r="G1340" s="42">
        <v>2</v>
      </c>
      <c r="H1340" s="42">
        <v>1</v>
      </c>
      <c r="I1340" s="42">
        <v>3</v>
      </c>
      <c r="J1340" s="42">
        <v>2</v>
      </c>
      <c r="K1340" s="42">
        <v>1</v>
      </c>
      <c r="L1340" s="42">
        <v>14</v>
      </c>
      <c r="M1340" s="42">
        <v>2</v>
      </c>
      <c r="N1340" s="43">
        <v>3</v>
      </c>
      <c r="O1340">
        <v>0</v>
      </c>
      <c r="P1340">
        <v>1</v>
      </c>
      <c r="Q1340">
        <f t="shared" si="40"/>
        <v>-1.2013730708663295</v>
      </c>
      <c r="R1340" s="37">
        <f t="shared" si="41"/>
        <v>0.23123104489255067</v>
      </c>
    </row>
    <row r="1341" spans="2:18" x14ac:dyDescent="0.3">
      <c r="B1341" s="38">
        <v>18</v>
      </c>
      <c r="C1341" s="39">
        <v>1431</v>
      </c>
      <c r="D1341" s="39">
        <v>14</v>
      </c>
      <c r="E1341" s="39">
        <v>1839</v>
      </c>
      <c r="F1341" s="39">
        <v>2</v>
      </c>
      <c r="G1341" s="39">
        <v>1</v>
      </c>
      <c r="H1341" s="39">
        <v>4</v>
      </c>
      <c r="I1341" s="39">
        <v>3</v>
      </c>
      <c r="J1341" s="39">
        <v>1</v>
      </c>
      <c r="K1341" s="39">
        <v>0</v>
      </c>
      <c r="L1341" s="39">
        <v>16</v>
      </c>
      <c r="M1341" s="39">
        <v>3</v>
      </c>
      <c r="N1341" s="40">
        <v>1</v>
      </c>
      <c r="O1341">
        <v>0</v>
      </c>
      <c r="P1341">
        <v>1</v>
      </c>
      <c r="Q1341">
        <f t="shared" si="40"/>
        <v>-5.4905705264576277E-3</v>
      </c>
      <c r="R1341" s="37">
        <f t="shared" si="41"/>
        <v>0.49862736081672399</v>
      </c>
    </row>
    <row r="1342" spans="2:18" x14ac:dyDescent="0.3">
      <c r="B1342" s="41">
        <v>31</v>
      </c>
      <c r="C1342" s="42">
        <v>359</v>
      </c>
      <c r="D1342" s="42">
        <v>18</v>
      </c>
      <c r="E1342" s="42">
        <v>1842</v>
      </c>
      <c r="F1342" s="42">
        <v>4</v>
      </c>
      <c r="G1342" s="42">
        <v>2</v>
      </c>
      <c r="H1342" s="42">
        <v>2</v>
      </c>
      <c r="I1342" s="42">
        <v>1</v>
      </c>
      <c r="J1342" s="42">
        <v>2</v>
      </c>
      <c r="K1342" s="42">
        <v>0</v>
      </c>
      <c r="L1342" s="42">
        <v>17</v>
      </c>
      <c r="M1342" s="42">
        <v>3</v>
      </c>
      <c r="N1342" s="43">
        <v>3</v>
      </c>
      <c r="O1342">
        <v>1</v>
      </c>
      <c r="P1342">
        <v>1</v>
      </c>
      <c r="Q1342">
        <f t="shared" si="40"/>
        <v>-1.7498565015867835</v>
      </c>
      <c r="R1342" s="37">
        <f t="shared" si="41"/>
        <v>0.14806529828948045</v>
      </c>
    </row>
    <row r="1343" spans="2:18" x14ac:dyDescent="0.3">
      <c r="B1343" s="38">
        <v>29</v>
      </c>
      <c r="C1343" s="39">
        <v>350</v>
      </c>
      <c r="D1343" s="39">
        <v>13</v>
      </c>
      <c r="E1343" s="39">
        <v>1844</v>
      </c>
      <c r="F1343" s="39">
        <v>1</v>
      </c>
      <c r="G1343" s="39">
        <v>2</v>
      </c>
      <c r="H1343" s="39">
        <v>2</v>
      </c>
      <c r="I1343" s="39">
        <v>1</v>
      </c>
      <c r="J1343" s="39">
        <v>3</v>
      </c>
      <c r="K1343" s="39">
        <v>1</v>
      </c>
      <c r="L1343" s="39">
        <v>15</v>
      </c>
      <c r="M1343" s="39">
        <v>4</v>
      </c>
      <c r="N1343" s="40">
        <v>3</v>
      </c>
      <c r="O1343">
        <v>1</v>
      </c>
      <c r="P1343">
        <v>1</v>
      </c>
      <c r="Q1343">
        <f t="shared" si="40"/>
        <v>5.8429435274110819E-2</v>
      </c>
      <c r="R1343" s="37">
        <f t="shared" si="41"/>
        <v>0.51460320444457208</v>
      </c>
    </row>
    <row r="1344" spans="2:18" x14ac:dyDescent="0.3">
      <c r="B1344" s="41">
        <v>45</v>
      </c>
      <c r="C1344" s="42">
        <v>589</v>
      </c>
      <c r="D1344" s="42">
        <v>2</v>
      </c>
      <c r="E1344" s="42">
        <v>1845</v>
      </c>
      <c r="F1344" s="42">
        <v>3</v>
      </c>
      <c r="G1344" s="42">
        <v>1</v>
      </c>
      <c r="H1344" s="42">
        <v>8</v>
      </c>
      <c r="I1344" s="42">
        <v>3</v>
      </c>
      <c r="J1344" s="42">
        <v>2</v>
      </c>
      <c r="K1344" s="42">
        <v>0</v>
      </c>
      <c r="L1344" s="42">
        <v>22</v>
      </c>
      <c r="M1344" s="42">
        <v>2</v>
      </c>
      <c r="N1344" s="43">
        <v>4</v>
      </c>
      <c r="O1344">
        <v>0</v>
      </c>
      <c r="P1344">
        <v>1</v>
      </c>
      <c r="Q1344">
        <f t="shared" si="40"/>
        <v>-3.0408048501883624</v>
      </c>
      <c r="R1344" s="37">
        <f t="shared" si="41"/>
        <v>4.5616118582366715E-2</v>
      </c>
    </row>
    <row r="1345" spans="2:18" x14ac:dyDescent="0.3">
      <c r="B1345" s="38">
        <v>36</v>
      </c>
      <c r="C1345" s="39">
        <v>430</v>
      </c>
      <c r="D1345" s="39">
        <v>2</v>
      </c>
      <c r="E1345" s="39">
        <v>1847</v>
      </c>
      <c r="F1345" s="39">
        <v>4</v>
      </c>
      <c r="G1345" s="39">
        <v>1</v>
      </c>
      <c r="H1345" s="39">
        <v>4</v>
      </c>
      <c r="I1345" s="39">
        <v>2</v>
      </c>
      <c r="J1345" s="39">
        <v>2</v>
      </c>
      <c r="K1345" s="39">
        <v>1</v>
      </c>
      <c r="L1345" s="39">
        <v>22</v>
      </c>
      <c r="M1345" s="39">
        <v>4</v>
      </c>
      <c r="N1345" s="40">
        <v>3</v>
      </c>
      <c r="O1345">
        <v>0</v>
      </c>
      <c r="P1345">
        <v>1</v>
      </c>
      <c r="Q1345">
        <f t="shared" si="40"/>
        <v>-1.4188515147047958</v>
      </c>
      <c r="R1345" s="37">
        <f t="shared" si="41"/>
        <v>0.19484169299320758</v>
      </c>
    </row>
    <row r="1346" spans="2:18" x14ac:dyDescent="0.3">
      <c r="B1346" s="41">
        <v>43</v>
      </c>
      <c r="C1346" s="42">
        <v>1422</v>
      </c>
      <c r="D1346" s="42">
        <v>2</v>
      </c>
      <c r="E1346" s="42">
        <v>1849</v>
      </c>
      <c r="F1346" s="42">
        <v>1</v>
      </c>
      <c r="G1346" s="42">
        <v>2</v>
      </c>
      <c r="H1346" s="42">
        <v>8</v>
      </c>
      <c r="I1346" s="42">
        <v>4</v>
      </c>
      <c r="J1346" s="42">
        <v>2</v>
      </c>
      <c r="K1346" s="42">
        <v>0</v>
      </c>
      <c r="L1346" s="42">
        <v>20</v>
      </c>
      <c r="M1346" s="42">
        <v>3</v>
      </c>
      <c r="N1346" s="43">
        <v>3</v>
      </c>
      <c r="O1346">
        <v>0</v>
      </c>
      <c r="P1346">
        <v>1</v>
      </c>
      <c r="Q1346">
        <f t="shared" si="40"/>
        <v>-2.1423419840860585</v>
      </c>
      <c r="R1346" s="37">
        <f t="shared" si="41"/>
        <v>0.10504900715609045</v>
      </c>
    </row>
    <row r="1347" spans="2:18" x14ac:dyDescent="0.3">
      <c r="B1347" s="38">
        <v>27</v>
      </c>
      <c r="C1347" s="39">
        <v>1297</v>
      </c>
      <c r="D1347" s="39">
        <v>5</v>
      </c>
      <c r="E1347" s="39">
        <v>1850</v>
      </c>
      <c r="F1347" s="39">
        <v>4</v>
      </c>
      <c r="G1347" s="39">
        <v>1</v>
      </c>
      <c r="H1347" s="39">
        <v>5</v>
      </c>
      <c r="I1347" s="39">
        <v>4</v>
      </c>
      <c r="J1347" s="39">
        <v>1</v>
      </c>
      <c r="K1347" s="39">
        <v>1</v>
      </c>
      <c r="L1347" s="39">
        <v>14</v>
      </c>
      <c r="M1347" s="39">
        <v>3</v>
      </c>
      <c r="N1347" s="40">
        <v>2</v>
      </c>
      <c r="O1347">
        <v>0</v>
      </c>
      <c r="P1347">
        <v>1</v>
      </c>
      <c r="Q1347">
        <f t="shared" si="40"/>
        <v>-0.28905571857518675</v>
      </c>
      <c r="R1347" s="37">
        <f t="shared" si="41"/>
        <v>0.42823505849587529</v>
      </c>
    </row>
    <row r="1348" spans="2:18" x14ac:dyDescent="0.3">
      <c r="B1348" s="41">
        <v>29</v>
      </c>
      <c r="C1348" s="42">
        <v>574</v>
      </c>
      <c r="D1348" s="42">
        <v>20</v>
      </c>
      <c r="E1348" s="42">
        <v>1852</v>
      </c>
      <c r="F1348" s="42">
        <v>4</v>
      </c>
      <c r="G1348" s="42">
        <v>2</v>
      </c>
      <c r="H1348" s="42">
        <v>5</v>
      </c>
      <c r="I1348" s="42">
        <v>4</v>
      </c>
      <c r="J1348" s="42">
        <v>2</v>
      </c>
      <c r="K1348" s="42">
        <v>0</v>
      </c>
      <c r="L1348" s="42">
        <v>13</v>
      </c>
      <c r="M1348" s="42">
        <v>2</v>
      </c>
      <c r="N1348" s="43">
        <v>4</v>
      </c>
      <c r="O1348">
        <v>0</v>
      </c>
      <c r="P1348">
        <v>1</v>
      </c>
      <c r="Q1348">
        <f t="shared" si="40"/>
        <v>-2.4000590451102748</v>
      </c>
      <c r="R1348" s="37">
        <f t="shared" si="41"/>
        <v>8.316819411990635E-2</v>
      </c>
    </row>
    <row r="1349" spans="2:18" x14ac:dyDescent="0.3">
      <c r="B1349" s="38">
        <v>32</v>
      </c>
      <c r="C1349" s="39">
        <v>1318</v>
      </c>
      <c r="D1349" s="39">
        <v>10</v>
      </c>
      <c r="E1349" s="39">
        <v>1853</v>
      </c>
      <c r="F1349" s="39">
        <v>4</v>
      </c>
      <c r="G1349" s="39">
        <v>2</v>
      </c>
      <c r="H1349" s="39">
        <v>8</v>
      </c>
      <c r="I1349" s="39">
        <v>4</v>
      </c>
      <c r="J1349" s="39">
        <v>1</v>
      </c>
      <c r="K1349" s="39">
        <v>0</v>
      </c>
      <c r="L1349" s="39">
        <v>13</v>
      </c>
      <c r="M1349" s="39">
        <v>3</v>
      </c>
      <c r="N1349" s="40">
        <v>4</v>
      </c>
      <c r="O1349">
        <v>0</v>
      </c>
      <c r="P1349">
        <v>1</v>
      </c>
      <c r="Q1349">
        <f t="shared" si="40"/>
        <v>-1.9763541195356624</v>
      </c>
      <c r="R1349" s="37">
        <f t="shared" si="41"/>
        <v>0.12170802774922815</v>
      </c>
    </row>
    <row r="1350" spans="2:18" x14ac:dyDescent="0.3">
      <c r="B1350" s="41">
        <v>42</v>
      </c>
      <c r="C1350" s="42">
        <v>355</v>
      </c>
      <c r="D1350" s="42">
        <v>10</v>
      </c>
      <c r="E1350" s="42">
        <v>1854</v>
      </c>
      <c r="F1350" s="42">
        <v>3</v>
      </c>
      <c r="G1350" s="42">
        <v>2</v>
      </c>
      <c r="H1350" s="42">
        <v>4</v>
      </c>
      <c r="I1350" s="42">
        <v>3</v>
      </c>
      <c r="J1350" s="42">
        <v>2</v>
      </c>
      <c r="K1350" s="42">
        <v>0</v>
      </c>
      <c r="L1350" s="42">
        <v>22</v>
      </c>
      <c r="M1350" s="42">
        <v>2</v>
      </c>
      <c r="N1350" s="43">
        <v>2</v>
      </c>
      <c r="O1350">
        <v>0</v>
      </c>
      <c r="P1350">
        <v>1</v>
      </c>
      <c r="Q1350">
        <f t="shared" si="40"/>
        <v>-2.2110958363669</v>
      </c>
      <c r="R1350" s="37">
        <f t="shared" si="41"/>
        <v>9.8758495088347553E-2</v>
      </c>
    </row>
    <row r="1351" spans="2:18" x14ac:dyDescent="0.3">
      <c r="B1351" s="38">
        <v>47</v>
      </c>
      <c r="C1351" s="39">
        <v>207</v>
      </c>
      <c r="D1351" s="39">
        <v>9</v>
      </c>
      <c r="E1351" s="39">
        <v>1856</v>
      </c>
      <c r="F1351" s="39">
        <v>2</v>
      </c>
      <c r="G1351" s="39">
        <v>1</v>
      </c>
      <c r="H1351" s="39">
        <v>5</v>
      </c>
      <c r="I1351" s="39">
        <v>3</v>
      </c>
      <c r="J1351" s="39">
        <v>1</v>
      </c>
      <c r="K1351" s="39">
        <v>0</v>
      </c>
      <c r="L1351" s="39">
        <v>12</v>
      </c>
      <c r="M1351" s="39">
        <v>3</v>
      </c>
      <c r="N1351" s="40">
        <v>3</v>
      </c>
      <c r="O1351">
        <v>0</v>
      </c>
      <c r="P1351">
        <v>1</v>
      </c>
      <c r="Q1351">
        <f t="shared" si="40"/>
        <v>-2.144545076478916</v>
      </c>
      <c r="R1351" s="37">
        <f t="shared" si="41"/>
        <v>0.10484206640524922</v>
      </c>
    </row>
    <row r="1352" spans="2:18" x14ac:dyDescent="0.3">
      <c r="B1352" s="41">
        <v>46</v>
      </c>
      <c r="C1352" s="42">
        <v>706</v>
      </c>
      <c r="D1352" s="42">
        <v>2</v>
      </c>
      <c r="E1352" s="42">
        <v>1857</v>
      </c>
      <c r="F1352" s="42">
        <v>4</v>
      </c>
      <c r="G1352" s="42">
        <v>2</v>
      </c>
      <c r="H1352" s="42">
        <v>3</v>
      </c>
      <c r="I1352" s="42">
        <v>4</v>
      </c>
      <c r="J1352" s="42">
        <v>3</v>
      </c>
      <c r="K1352" s="42">
        <v>0</v>
      </c>
      <c r="L1352" s="42">
        <v>14</v>
      </c>
      <c r="M1352" s="42">
        <v>3</v>
      </c>
      <c r="N1352" s="43">
        <v>2</v>
      </c>
      <c r="O1352">
        <v>0</v>
      </c>
      <c r="P1352">
        <v>1</v>
      </c>
      <c r="Q1352">
        <f t="shared" si="40"/>
        <v>-4.3245391000337818</v>
      </c>
      <c r="R1352" s="37">
        <f t="shared" si="41"/>
        <v>1.3066652922731162E-2</v>
      </c>
    </row>
    <row r="1353" spans="2:18" x14ac:dyDescent="0.3">
      <c r="B1353" s="38">
        <v>28</v>
      </c>
      <c r="C1353" s="39">
        <v>280</v>
      </c>
      <c r="D1353" s="39">
        <v>1</v>
      </c>
      <c r="E1353" s="39">
        <v>1858</v>
      </c>
      <c r="F1353" s="39">
        <v>3</v>
      </c>
      <c r="G1353" s="39">
        <v>2</v>
      </c>
      <c r="H1353" s="39">
        <v>2</v>
      </c>
      <c r="I1353" s="39">
        <v>4</v>
      </c>
      <c r="J1353" s="39">
        <v>3</v>
      </c>
      <c r="K1353" s="39">
        <v>0</v>
      </c>
      <c r="L1353" s="39">
        <v>15</v>
      </c>
      <c r="M1353" s="39">
        <v>2</v>
      </c>
      <c r="N1353" s="40">
        <v>3</v>
      </c>
      <c r="O1353">
        <v>0</v>
      </c>
      <c r="P1353">
        <v>1</v>
      </c>
      <c r="Q1353">
        <f t="shared" si="40"/>
        <v>-3.3175926955821597</v>
      </c>
      <c r="R1353" s="37">
        <f t="shared" si="41"/>
        <v>3.4972562922199663E-2</v>
      </c>
    </row>
    <row r="1354" spans="2:18" x14ac:dyDescent="0.3">
      <c r="B1354" s="41">
        <v>29</v>
      </c>
      <c r="C1354" s="42">
        <v>726</v>
      </c>
      <c r="D1354" s="42">
        <v>29</v>
      </c>
      <c r="E1354" s="42">
        <v>1859</v>
      </c>
      <c r="F1354" s="42">
        <v>4</v>
      </c>
      <c r="G1354" s="42">
        <v>2</v>
      </c>
      <c r="H1354" s="42">
        <v>7</v>
      </c>
      <c r="I1354" s="42">
        <v>3</v>
      </c>
      <c r="J1354" s="42">
        <v>3</v>
      </c>
      <c r="K1354" s="42">
        <v>0</v>
      </c>
      <c r="L1354" s="42">
        <v>17</v>
      </c>
      <c r="M1354" s="42">
        <v>4</v>
      </c>
      <c r="N1354" s="43">
        <v>3</v>
      </c>
      <c r="O1354">
        <v>0</v>
      </c>
      <c r="P1354">
        <v>1</v>
      </c>
      <c r="Q1354">
        <f t="shared" si="40"/>
        <v>-2.2625628393986434</v>
      </c>
      <c r="R1354" s="37">
        <f t="shared" si="41"/>
        <v>9.4271315214363535E-2</v>
      </c>
    </row>
    <row r="1355" spans="2:18" x14ac:dyDescent="0.3">
      <c r="B1355" s="38">
        <v>42</v>
      </c>
      <c r="C1355" s="39">
        <v>1142</v>
      </c>
      <c r="D1355" s="39">
        <v>8</v>
      </c>
      <c r="E1355" s="39">
        <v>1860</v>
      </c>
      <c r="F1355" s="39">
        <v>4</v>
      </c>
      <c r="G1355" s="39">
        <v>2</v>
      </c>
      <c r="H1355" s="39">
        <v>5</v>
      </c>
      <c r="I1355" s="39">
        <v>3</v>
      </c>
      <c r="J1355" s="39">
        <v>1</v>
      </c>
      <c r="K1355" s="39">
        <v>0</v>
      </c>
      <c r="L1355" s="39">
        <v>13</v>
      </c>
      <c r="M1355" s="39">
        <v>4</v>
      </c>
      <c r="N1355" s="40">
        <v>3</v>
      </c>
      <c r="O1355">
        <v>0</v>
      </c>
      <c r="P1355">
        <v>1</v>
      </c>
      <c r="Q1355">
        <f t="shared" si="40"/>
        <v>-2.4441463689300327</v>
      </c>
      <c r="R1355" s="37">
        <f t="shared" si="41"/>
        <v>7.986766909075331E-2</v>
      </c>
    </row>
    <row r="1356" spans="2:18" x14ac:dyDescent="0.3">
      <c r="B1356" s="41">
        <v>32</v>
      </c>
      <c r="C1356" s="42">
        <v>414</v>
      </c>
      <c r="D1356" s="42">
        <v>2</v>
      </c>
      <c r="E1356" s="42">
        <v>1862</v>
      </c>
      <c r="F1356" s="42">
        <v>3</v>
      </c>
      <c r="G1356" s="42">
        <v>2</v>
      </c>
      <c r="H1356" s="42">
        <v>8</v>
      </c>
      <c r="I1356" s="42">
        <v>2</v>
      </c>
      <c r="J1356" s="42">
        <v>1</v>
      </c>
      <c r="K1356" s="42">
        <v>1</v>
      </c>
      <c r="L1356" s="42">
        <v>14.945945945945946</v>
      </c>
      <c r="M1356" s="42">
        <v>3</v>
      </c>
      <c r="N1356" s="43">
        <v>2</v>
      </c>
      <c r="O1356">
        <v>1</v>
      </c>
      <c r="P1356">
        <v>1</v>
      </c>
      <c r="Q1356">
        <f t="shared" si="40"/>
        <v>1.0928233480753811</v>
      </c>
      <c r="R1356" s="37">
        <f t="shared" si="41"/>
        <v>0.74891300353497525</v>
      </c>
    </row>
    <row r="1357" spans="2:18" x14ac:dyDescent="0.3">
      <c r="B1357" s="38">
        <v>46</v>
      </c>
      <c r="C1357" s="39">
        <v>1319</v>
      </c>
      <c r="D1357" s="39">
        <v>3</v>
      </c>
      <c r="E1357" s="39">
        <v>1863</v>
      </c>
      <c r="F1357" s="39">
        <v>1</v>
      </c>
      <c r="G1357" s="39">
        <v>1</v>
      </c>
      <c r="H1357" s="39">
        <v>8</v>
      </c>
      <c r="I1357" s="39">
        <v>1</v>
      </c>
      <c r="J1357" s="39">
        <v>3</v>
      </c>
      <c r="K1357" s="39">
        <v>0</v>
      </c>
      <c r="L1357" s="39">
        <v>14.945945945945946</v>
      </c>
      <c r="M1357" s="39">
        <v>4</v>
      </c>
      <c r="N1357" s="40">
        <v>3</v>
      </c>
      <c r="O1357">
        <v>0</v>
      </c>
      <c r="P1357">
        <v>1</v>
      </c>
      <c r="Q1357">
        <f t="shared" si="40"/>
        <v>-2.3971071249170461</v>
      </c>
      <c r="R1357" s="37">
        <f t="shared" si="41"/>
        <v>8.3393558848905494E-2</v>
      </c>
    </row>
    <row r="1358" spans="2:18" x14ac:dyDescent="0.3">
      <c r="B1358" s="41">
        <v>27</v>
      </c>
      <c r="C1358" s="42">
        <v>728</v>
      </c>
      <c r="D1358" s="42">
        <v>23</v>
      </c>
      <c r="E1358" s="42">
        <v>1864</v>
      </c>
      <c r="F1358" s="42">
        <v>2</v>
      </c>
      <c r="G1358" s="42">
        <v>1</v>
      </c>
      <c r="H1358" s="42">
        <v>9</v>
      </c>
      <c r="I1358" s="42">
        <v>3</v>
      </c>
      <c r="J1358" s="42">
        <v>2</v>
      </c>
      <c r="K1358" s="42">
        <v>0</v>
      </c>
      <c r="L1358" s="42">
        <v>15.492537313432836</v>
      </c>
      <c r="M1358" s="42">
        <v>4</v>
      </c>
      <c r="N1358" s="43">
        <v>3</v>
      </c>
      <c r="O1358">
        <v>0</v>
      </c>
      <c r="P1358">
        <v>1</v>
      </c>
      <c r="Q1358">
        <f t="shared" si="40"/>
        <v>-1.0477883382568716</v>
      </c>
      <c r="R1358" s="37">
        <f t="shared" si="41"/>
        <v>0.25965002668323267</v>
      </c>
    </row>
    <row r="1359" spans="2:18" x14ac:dyDescent="0.3">
      <c r="B1359" s="38">
        <v>29</v>
      </c>
      <c r="C1359" s="39">
        <v>352</v>
      </c>
      <c r="D1359" s="39">
        <v>6</v>
      </c>
      <c r="E1359" s="39">
        <v>1865</v>
      </c>
      <c r="F1359" s="39">
        <v>4</v>
      </c>
      <c r="G1359" s="39">
        <v>2</v>
      </c>
      <c r="H1359" s="39">
        <v>2</v>
      </c>
      <c r="I1359" s="39">
        <v>2</v>
      </c>
      <c r="J1359" s="39">
        <v>2</v>
      </c>
      <c r="K1359" s="39">
        <v>0</v>
      </c>
      <c r="L1359" s="39">
        <v>14.760869565217391</v>
      </c>
      <c r="M1359" s="39">
        <v>4</v>
      </c>
      <c r="N1359" s="40">
        <v>3</v>
      </c>
      <c r="O1359">
        <v>0</v>
      </c>
      <c r="P1359">
        <v>1</v>
      </c>
      <c r="Q1359">
        <f t="shared" si="40"/>
        <v>-2.519776201842451</v>
      </c>
      <c r="R1359" s="37">
        <f t="shared" si="41"/>
        <v>7.4483371356919431E-2</v>
      </c>
    </row>
    <row r="1360" spans="2:18" x14ac:dyDescent="0.3">
      <c r="B1360" s="41">
        <v>43</v>
      </c>
      <c r="C1360" s="42">
        <v>823</v>
      </c>
      <c r="D1360" s="42">
        <v>6</v>
      </c>
      <c r="E1360" s="42">
        <v>1866</v>
      </c>
      <c r="F1360" s="42">
        <v>1</v>
      </c>
      <c r="G1360" s="42">
        <v>1</v>
      </c>
      <c r="H1360" s="42">
        <v>6</v>
      </c>
      <c r="I1360" s="42">
        <v>3</v>
      </c>
      <c r="J1360" s="42">
        <v>2</v>
      </c>
      <c r="K1360" s="42">
        <v>0</v>
      </c>
      <c r="L1360" s="42">
        <v>15.049382716049383</v>
      </c>
      <c r="M1360" s="42">
        <v>4</v>
      </c>
      <c r="N1360" s="43">
        <v>3</v>
      </c>
      <c r="O1360">
        <v>0</v>
      </c>
      <c r="P1360">
        <v>1</v>
      </c>
      <c r="Q1360">
        <f t="shared" si="40"/>
        <v>-2.4096193336287572</v>
      </c>
      <c r="R1360" s="37">
        <f t="shared" si="41"/>
        <v>8.244210921411943E-2</v>
      </c>
    </row>
    <row r="1361" spans="2:18" x14ac:dyDescent="0.3">
      <c r="B1361" s="38">
        <v>48</v>
      </c>
      <c r="C1361" s="39">
        <v>1224</v>
      </c>
      <c r="D1361" s="39">
        <v>10</v>
      </c>
      <c r="E1361" s="39">
        <v>1867</v>
      </c>
      <c r="F1361" s="39">
        <v>4</v>
      </c>
      <c r="G1361" s="39">
        <v>2</v>
      </c>
      <c r="H1361" s="39">
        <v>1</v>
      </c>
      <c r="I1361" s="39">
        <v>2</v>
      </c>
      <c r="J1361" s="39">
        <v>2</v>
      </c>
      <c r="K1361" s="39">
        <v>0</v>
      </c>
      <c r="L1361" s="39">
        <v>15.079365079365079</v>
      </c>
      <c r="M1361" s="39">
        <v>4</v>
      </c>
      <c r="N1361" s="40">
        <v>3</v>
      </c>
      <c r="O1361">
        <v>0</v>
      </c>
      <c r="P1361">
        <v>1</v>
      </c>
      <c r="Q1361">
        <f t="shared" si="40"/>
        <v>-3.516346996057059</v>
      </c>
      <c r="R1361" s="37">
        <f t="shared" si="41"/>
        <v>2.8850670954373277E-2</v>
      </c>
    </row>
    <row r="1362" spans="2:18" x14ac:dyDescent="0.3">
      <c r="B1362" s="41">
        <v>29</v>
      </c>
      <c r="C1362" s="42">
        <v>459</v>
      </c>
      <c r="D1362" s="42">
        <v>24</v>
      </c>
      <c r="E1362" s="42">
        <v>1868</v>
      </c>
      <c r="F1362" s="42">
        <v>4</v>
      </c>
      <c r="G1362" s="42">
        <v>2</v>
      </c>
      <c r="H1362" s="42">
        <v>4</v>
      </c>
      <c r="I1362" s="42">
        <v>4</v>
      </c>
      <c r="J1362" s="42">
        <v>1</v>
      </c>
      <c r="K1362" s="42">
        <v>1</v>
      </c>
      <c r="L1362" s="42">
        <v>15.375527426160337</v>
      </c>
      <c r="M1362" s="42">
        <v>2</v>
      </c>
      <c r="N1362" s="43">
        <v>2</v>
      </c>
      <c r="O1362">
        <v>1</v>
      </c>
      <c r="P1362">
        <v>1</v>
      </c>
      <c r="Q1362">
        <f t="shared" si="40"/>
        <v>0.54385262682566893</v>
      </c>
      <c r="R1362" s="37">
        <f t="shared" si="41"/>
        <v>0.63270818092778169</v>
      </c>
    </row>
    <row r="1363" spans="2:18" x14ac:dyDescent="0.3">
      <c r="B1363" s="38">
        <v>46</v>
      </c>
      <c r="C1363" s="39">
        <v>1254</v>
      </c>
      <c r="D1363" s="39">
        <v>10</v>
      </c>
      <c r="E1363" s="39">
        <v>1869</v>
      </c>
      <c r="F1363" s="39">
        <v>3</v>
      </c>
      <c r="G1363" s="39">
        <v>1</v>
      </c>
      <c r="H1363" s="39">
        <v>8</v>
      </c>
      <c r="I1363" s="39">
        <v>2</v>
      </c>
      <c r="J1363" s="39">
        <v>2</v>
      </c>
      <c r="K1363" s="39">
        <v>0</v>
      </c>
      <c r="L1363" s="39">
        <v>14.945945945945946</v>
      </c>
      <c r="M1363" s="39">
        <v>3</v>
      </c>
      <c r="N1363" s="40">
        <v>3</v>
      </c>
      <c r="O1363">
        <v>1</v>
      </c>
      <c r="P1363">
        <v>1</v>
      </c>
      <c r="Q1363">
        <f t="shared" si="40"/>
        <v>-2.3767775498853205</v>
      </c>
      <c r="R1363" s="37">
        <f t="shared" si="41"/>
        <v>8.496075198295798E-2</v>
      </c>
    </row>
    <row r="1364" spans="2:18" x14ac:dyDescent="0.3">
      <c r="B1364" s="41">
        <v>27</v>
      </c>
      <c r="C1364" s="42">
        <v>1131</v>
      </c>
      <c r="D1364" s="42">
        <v>15</v>
      </c>
      <c r="E1364" s="42">
        <v>1870</v>
      </c>
      <c r="F1364" s="42">
        <v>4</v>
      </c>
      <c r="G1364" s="42">
        <v>1</v>
      </c>
      <c r="H1364" s="42">
        <v>4</v>
      </c>
      <c r="I1364" s="42">
        <v>1</v>
      </c>
      <c r="J1364" s="42">
        <v>2</v>
      </c>
      <c r="K1364" s="42">
        <v>0</v>
      </c>
      <c r="L1364" s="42">
        <v>19</v>
      </c>
      <c r="M1364" s="42">
        <v>4</v>
      </c>
      <c r="N1364" s="43">
        <v>2</v>
      </c>
      <c r="O1364">
        <v>0</v>
      </c>
      <c r="P1364">
        <v>1</v>
      </c>
      <c r="Q1364">
        <f t="shared" si="40"/>
        <v>-1.5842652370134824</v>
      </c>
      <c r="R1364" s="37">
        <f t="shared" si="41"/>
        <v>0.17019226836007506</v>
      </c>
    </row>
    <row r="1365" spans="2:18" x14ac:dyDescent="0.3">
      <c r="B1365" s="38">
        <v>39</v>
      </c>
      <c r="C1365" s="39">
        <v>835</v>
      </c>
      <c r="D1365" s="39">
        <v>19</v>
      </c>
      <c r="E1365" s="39">
        <v>1871</v>
      </c>
      <c r="F1365" s="39">
        <v>4</v>
      </c>
      <c r="G1365" s="39">
        <v>2</v>
      </c>
      <c r="H1365" s="39">
        <v>4</v>
      </c>
      <c r="I1365" s="39">
        <v>4</v>
      </c>
      <c r="J1365" s="39">
        <v>3</v>
      </c>
      <c r="K1365" s="39">
        <v>0</v>
      </c>
      <c r="L1365" s="39">
        <v>14</v>
      </c>
      <c r="M1365" s="39">
        <v>2</v>
      </c>
      <c r="N1365" s="40">
        <v>3</v>
      </c>
      <c r="O1365">
        <v>0</v>
      </c>
      <c r="P1365">
        <v>1</v>
      </c>
      <c r="Q1365">
        <f t="shared" si="40"/>
        <v>-3.4602523005535253</v>
      </c>
      <c r="R1365" s="37">
        <f t="shared" si="41"/>
        <v>3.0464580309087098E-2</v>
      </c>
    </row>
    <row r="1366" spans="2:18" x14ac:dyDescent="0.3">
      <c r="B1366" s="41">
        <v>55</v>
      </c>
      <c r="C1366" s="42">
        <v>836</v>
      </c>
      <c r="D1366" s="42">
        <v>2</v>
      </c>
      <c r="E1366" s="42">
        <v>1873</v>
      </c>
      <c r="F1366" s="42">
        <v>2</v>
      </c>
      <c r="G1366" s="42">
        <v>2</v>
      </c>
      <c r="H1366" s="42">
        <v>4</v>
      </c>
      <c r="I1366" s="42">
        <v>4</v>
      </c>
      <c r="J1366" s="42">
        <v>2</v>
      </c>
      <c r="K1366" s="42">
        <v>0</v>
      </c>
      <c r="L1366" s="42">
        <v>20</v>
      </c>
      <c r="M1366" s="42">
        <v>2</v>
      </c>
      <c r="N1366" s="43">
        <v>4</v>
      </c>
      <c r="O1366">
        <v>0</v>
      </c>
      <c r="P1366">
        <v>1</v>
      </c>
      <c r="Q1366">
        <f t="shared" si="40"/>
        <v>-3.7282173075773994</v>
      </c>
      <c r="R1366" s="37">
        <f t="shared" si="41"/>
        <v>2.3471493329752482E-2</v>
      </c>
    </row>
    <row r="1367" spans="2:18" x14ac:dyDescent="0.3">
      <c r="B1367" s="38">
        <v>28</v>
      </c>
      <c r="C1367" s="39">
        <v>1172</v>
      </c>
      <c r="D1367" s="39">
        <v>3</v>
      </c>
      <c r="E1367" s="39">
        <v>1875</v>
      </c>
      <c r="F1367" s="39">
        <v>2</v>
      </c>
      <c r="G1367" s="39">
        <v>1</v>
      </c>
      <c r="H1367" s="39">
        <v>9</v>
      </c>
      <c r="I1367" s="39">
        <v>2</v>
      </c>
      <c r="J1367" s="39">
        <v>2</v>
      </c>
      <c r="K1367" s="39">
        <v>0</v>
      </c>
      <c r="L1367" s="39">
        <v>19</v>
      </c>
      <c r="M1367" s="39">
        <v>4</v>
      </c>
      <c r="N1367" s="40">
        <v>3</v>
      </c>
      <c r="O1367">
        <v>0</v>
      </c>
      <c r="P1367">
        <v>1</v>
      </c>
      <c r="Q1367">
        <f t="shared" si="40"/>
        <v>-1.3452901036117448</v>
      </c>
      <c r="R1367" s="37">
        <f t="shared" si="41"/>
        <v>0.20664144898313688</v>
      </c>
    </row>
    <row r="1368" spans="2:18" x14ac:dyDescent="0.3">
      <c r="B1368" s="41">
        <v>30</v>
      </c>
      <c r="C1368" s="42">
        <v>945</v>
      </c>
      <c r="D1368" s="42">
        <v>9</v>
      </c>
      <c r="E1368" s="42">
        <v>1876</v>
      </c>
      <c r="F1368" s="42">
        <v>2</v>
      </c>
      <c r="G1368" s="42">
        <v>2</v>
      </c>
      <c r="H1368" s="42">
        <v>9</v>
      </c>
      <c r="I1368" s="42">
        <v>4</v>
      </c>
      <c r="J1368" s="42">
        <v>1</v>
      </c>
      <c r="K1368" s="42">
        <v>0</v>
      </c>
      <c r="L1368" s="42">
        <v>13</v>
      </c>
      <c r="M1368" s="42">
        <v>3</v>
      </c>
      <c r="N1368" s="43">
        <v>2</v>
      </c>
      <c r="O1368">
        <v>1</v>
      </c>
      <c r="P1368">
        <v>1</v>
      </c>
      <c r="Q1368">
        <f t="shared" si="40"/>
        <v>-0.49752934596381237</v>
      </c>
      <c r="R1368" s="37">
        <f t="shared" si="41"/>
        <v>0.37812145709297534</v>
      </c>
    </row>
    <row r="1369" spans="2:18" x14ac:dyDescent="0.3">
      <c r="B1369" s="38">
        <v>22</v>
      </c>
      <c r="C1369" s="39">
        <v>391</v>
      </c>
      <c r="D1369" s="39">
        <v>7</v>
      </c>
      <c r="E1369" s="39">
        <v>1878</v>
      </c>
      <c r="F1369" s="39">
        <v>4</v>
      </c>
      <c r="G1369" s="39">
        <v>2</v>
      </c>
      <c r="H1369" s="39">
        <v>4</v>
      </c>
      <c r="I1369" s="39">
        <v>2</v>
      </c>
      <c r="J1369" s="39">
        <v>1</v>
      </c>
      <c r="K1369" s="39">
        <v>1</v>
      </c>
      <c r="L1369" s="39">
        <v>23</v>
      </c>
      <c r="M1369" s="39">
        <v>1</v>
      </c>
      <c r="N1369" s="40">
        <v>3</v>
      </c>
      <c r="O1369">
        <v>1</v>
      </c>
      <c r="P1369">
        <v>1</v>
      </c>
      <c r="Q1369">
        <f t="shared" si="40"/>
        <v>0.97512827315739425</v>
      </c>
      <c r="R1369" s="37">
        <f t="shared" si="41"/>
        <v>0.72614049046217644</v>
      </c>
    </row>
    <row r="1370" spans="2:18" x14ac:dyDescent="0.3">
      <c r="B1370" s="41">
        <v>36</v>
      </c>
      <c r="C1370" s="42">
        <v>1266</v>
      </c>
      <c r="D1370" s="42">
        <v>10</v>
      </c>
      <c r="E1370" s="42">
        <v>1880</v>
      </c>
      <c r="F1370" s="42">
        <v>2</v>
      </c>
      <c r="G1370" s="42">
        <v>1</v>
      </c>
      <c r="H1370" s="42">
        <v>8</v>
      </c>
      <c r="I1370" s="42">
        <v>3</v>
      </c>
      <c r="J1370" s="42">
        <v>2</v>
      </c>
      <c r="K1370" s="42">
        <v>1</v>
      </c>
      <c r="L1370" s="42">
        <v>13</v>
      </c>
      <c r="M1370" s="42">
        <v>1</v>
      </c>
      <c r="N1370" s="43">
        <v>3</v>
      </c>
      <c r="O1370">
        <v>0</v>
      </c>
      <c r="P1370">
        <v>1</v>
      </c>
      <c r="Q1370">
        <f t="shared" si="40"/>
        <v>0.14717030671857279</v>
      </c>
      <c r="R1370" s="37">
        <f t="shared" si="41"/>
        <v>0.53672631235954327</v>
      </c>
    </row>
    <row r="1371" spans="2:18" x14ac:dyDescent="0.3">
      <c r="B1371" s="38">
        <v>31</v>
      </c>
      <c r="C1371" s="39">
        <v>311</v>
      </c>
      <c r="D1371" s="39">
        <v>20</v>
      </c>
      <c r="E1371" s="39">
        <v>1881</v>
      </c>
      <c r="F1371" s="39">
        <v>2</v>
      </c>
      <c r="G1371" s="39">
        <v>2</v>
      </c>
      <c r="H1371" s="39">
        <v>5</v>
      </c>
      <c r="I1371" s="39">
        <v>3</v>
      </c>
      <c r="J1371" s="39">
        <v>3</v>
      </c>
      <c r="K1371" s="39">
        <v>0</v>
      </c>
      <c r="L1371" s="39">
        <v>11</v>
      </c>
      <c r="M1371" s="39">
        <v>1</v>
      </c>
      <c r="N1371" s="40">
        <v>3</v>
      </c>
      <c r="O1371">
        <v>0</v>
      </c>
      <c r="P1371">
        <v>1</v>
      </c>
      <c r="Q1371">
        <f t="shared" si="40"/>
        <v>-1.6839139868616591</v>
      </c>
      <c r="R1371" s="37">
        <f t="shared" si="41"/>
        <v>0.15657788783113427</v>
      </c>
    </row>
    <row r="1372" spans="2:18" x14ac:dyDescent="0.3">
      <c r="B1372" s="41">
        <v>34</v>
      </c>
      <c r="C1372" s="42">
        <v>1480</v>
      </c>
      <c r="D1372" s="42">
        <v>4</v>
      </c>
      <c r="E1372" s="42">
        <v>1882</v>
      </c>
      <c r="F1372" s="42">
        <v>3</v>
      </c>
      <c r="G1372" s="42">
        <v>2</v>
      </c>
      <c r="H1372" s="42">
        <v>8</v>
      </c>
      <c r="I1372" s="42">
        <v>4</v>
      </c>
      <c r="J1372" s="42">
        <v>2</v>
      </c>
      <c r="K1372" s="42">
        <v>1</v>
      </c>
      <c r="L1372" s="42">
        <v>13</v>
      </c>
      <c r="M1372" s="42">
        <v>4</v>
      </c>
      <c r="N1372" s="43">
        <v>3</v>
      </c>
      <c r="O1372">
        <v>0</v>
      </c>
      <c r="P1372">
        <v>1</v>
      </c>
      <c r="Q1372">
        <f t="shared" si="40"/>
        <v>-0.79937646089375169</v>
      </c>
      <c r="R1372" s="37">
        <f t="shared" si="41"/>
        <v>0.31015891573077897</v>
      </c>
    </row>
    <row r="1373" spans="2:18" x14ac:dyDescent="0.3">
      <c r="B1373" s="38">
        <v>29</v>
      </c>
      <c r="C1373" s="39">
        <v>592</v>
      </c>
      <c r="D1373" s="39">
        <v>7</v>
      </c>
      <c r="E1373" s="39">
        <v>1883</v>
      </c>
      <c r="F1373" s="39">
        <v>4</v>
      </c>
      <c r="G1373" s="39">
        <v>2</v>
      </c>
      <c r="H1373" s="39">
        <v>5</v>
      </c>
      <c r="I1373" s="39">
        <v>1</v>
      </c>
      <c r="J1373" s="39">
        <v>1</v>
      </c>
      <c r="K1373" s="39">
        <v>0</v>
      </c>
      <c r="L1373" s="39">
        <v>14</v>
      </c>
      <c r="M1373" s="39">
        <v>2</v>
      </c>
      <c r="N1373" s="40">
        <v>3</v>
      </c>
      <c r="O1373">
        <v>0</v>
      </c>
      <c r="P1373">
        <v>1</v>
      </c>
      <c r="Q1373">
        <f t="shared" si="40"/>
        <v>-0.75809027714591215</v>
      </c>
      <c r="R1373" s="37">
        <f t="shared" si="41"/>
        <v>0.31906103123372942</v>
      </c>
    </row>
    <row r="1374" spans="2:18" x14ac:dyDescent="0.3">
      <c r="B1374" s="41">
        <v>37</v>
      </c>
      <c r="C1374" s="42">
        <v>783</v>
      </c>
      <c r="D1374" s="42">
        <v>7</v>
      </c>
      <c r="E1374" s="42">
        <v>1885</v>
      </c>
      <c r="F1374" s="42">
        <v>4</v>
      </c>
      <c r="G1374" s="42">
        <v>2</v>
      </c>
      <c r="H1374" s="42">
        <v>4</v>
      </c>
      <c r="I1374" s="42">
        <v>1</v>
      </c>
      <c r="J1374" s="42">
        <v>2</v>
      </c>
      <c r="K1374" s="42">
        <v>1</v>
      </c>
      <c r="L1374" s="42">
        <v>22</v>
      </c>
      <c r="M1374" s="42">
        <v>3</v>
      </c>
      <c r="N1374" s="43">
        <v>3</v>
      </c>
      <c r="O1374">
        <v>0</v>
      </c>
      <c r="P1374">
        <v>1</v>
      </c>
      <c r="Q1374">
        <f t="shared" si="40"/>
        <v>-0.4792005831515298</v>
      </c>
      <c r="R1374" s="37">
        <f t="shared" si="41"/>
        <v>0.3824409136389289</v>
      </c>
    </row>
    <row r="1375" spans="2:18" x14ac:dyDescent="0.3">
      <c r="B1375" s="38">
        <v>35</v>
      </c>
      <c r="C1375" s="39">
        <v>219</v>
      </c>
      <c r="D1375" s="39">
        <v>16</v>
      </c>
      <c r="E1375" s="39">
        <v>1886</v>
      </c>
      <c r="F1375" s="39">
        <v>4</v>
      </c>
      <c r="G1375" s="39">
        <v>1</v>
      </c>
      <c r="H1375" s="39">
        <v>3</v>
      </c>
      <c r="I1375" s="39">
        <v>2</v>
      </c>
      <c r="J1375" s="39">
        <v>2</v>
      </c>
      <c r="K1375" s="39">
        <v>1</v>
      </c>
      <c r="L1375" s="39">
        <v>11</v>
      </c>
      <c r="M1375" s="39">
        <v>4</v>
      </c>
      <c r="N1375" s="40">
        <v>3</v>
      </c>
      <c r="O1375">
        <v>0</v>
      </c>
      <c r="P1375">
        <v>1</v>
      </c>
      <c r="Q1375">
        <f t="shared" ref="Q1375:Q1438" si="42">SUMPRODUCT($B$27:$P$27,B1375:P1375)</f>
        <v>-1.0712711683587091</v>
      </c>
      <c r="R1375" s="37">
        <f t="shared" ref="R1375:R1438" si="43">EXP(Q1375)/(1+EXP(Q1375))</f>
        <v>0.25516141827230543</v>
      </c>
    </row>
    <row r="1376" spans="2:18" x14ac:dyDescent="0.3">
      <c r="B1376" s="41">
        <v>45</v>
      </c>
      <c r="C1376" s="42">
        <v>556</v>
      </c>
      <c r="D1376" s="42">
        <v>25</v>
      </c>
      <c r="E1376" s="42">
        <v>1888</v>
      </c>
      <c r="F1376" s="42">
        <v>2</v>
      </c>
      <c r="G1376" s="42">
        <v>1</v>
      </c>
      <c r="H1376" s="42">
        <v>3</v>
      </c>
      <c r="I1376" s="42">
        <v>4</v>
      </c>
      <c r="J1376" s="42">
        <v>2</v>
      </c>
      <c r="K1376" s="42">
        <v>0</v>
      </c>
      <c r="L1376" s="42">
        <v>13</v>
      </c>
      <c r="M1376" s="42">
        <v>4</v>
      </c>
      <c r="N1376" s="43">
        <v>2</v>
      </c>
      <c r="O1376">
        <v>0</v>
      </c>
      <c r="P1376">
        <v>1</v>
      </c>
      <c r="Q1376">
        <f t="shared" si="42"/>
        <v>-2.7099328465752568</v>
      </c>
      <c r="R1376" s="37">
        <f t="shared" si="43"/>
        <v>6.2389779558250556E-2</v>
      </c>
    </row>
    <row r="1377" spans="2:18" x14ac:dyDescent="0.3">
      <c r="B1377" s="38">
        <v>36</v>
      </c>
      <c r="C1377" s="39">
        <v>1213</v>
      </c>
      <c r="D1377" s="39">
        <v>2</v>
      </c>
      <c r="E1377" s="39">
        <v>1890</v>
      </c>
      <c r="F1377" s="39">
        <v>2</v>
      </c>
      <c r="G1377" s="39">
        <v>2</v>
      </c>
      <c r="H1377" s="39">
        <v>2</v>
      </c>
      <c r="I1377" s="39">
        <v>4</v>
      </c>
      <c r="J1377" s="39">
        <v>1</v>
      </c>
      <c r="K1377" s="39">
        <v>0</v>
      </c>
      <c r="L1377" s="39">
        <v>21</v>
      </c>
      <c r="M1377" s="39">
        <v>4</v>
      </c>
      <c r="N1377" s="40">
        <v>2</v>
      </c>
      <c r="O1377">
        <v>0</v>
      </c>
      <c r="P1377">
        <v>1</v>
      </c>
      <c r="Q1377">
        <f t="shared" si="42"/>
        <v>-2.0356770918562082</v>
      </c>
      <c r="R1377" s="37">
        <f t="shared" si="43"/>
        <v>0.11550765114602203</v>
      </c>
    </row>
    <row r="1378" spans="2:18" x14ac:dyDescent="0.3">
      <c r="B1378" s="41">
        <v>40</v>
      </c>
      <c r="C1378" s="42">
        <v>777.51162790697674</v>
      </c>
      <c r="D1378" s="42">
        <v>1</v>
      </c>
      <c r="E1378" s="42">
        <v>1892</v>
      </c>
      <c r="F1378" s="42">
        <v>1</v>
      </c>
      <c r="G1378" s="42">
        <v>2</v>
      </c>
      <c r="H1378" s="42">
        <v>6</v>
      </c>
      <c r="I1378" s="42">
        <v>1</v>
      </c>
      <c r="J1378" s="42">
        <v>3</v>
      </c>
      <c r="K1378" s="42">
        <v>0</v>
      </c>
      <c r="L1378" s="42">
        <v>11</v>
      </c>
      <c r="M1378" s="42">
        <v>1</v>
      </c>
      <c r="N1378" s="43">
        <v>3</v>
      </c>
      <c r="O1378">
        <v>0</v>
      </c>
      <c r="P1378">
        <v>1</v>
      </c>
      <c r="Q1378">
        <f t="shared" si="42"/>
        <v>-1.5550647735950363</v>
      </c>
      <c r="R1378" s="37">
        <f t="shared" si="43"/>
        <v>0.17435596087568625</v>
      </c>
    </row>
    <row r="1379" spans="2:18" x14ac:dyDescent="0.3">
      <c r="B1379" s="38">
        <v>26</v>
      </c>
      <c r="C1379" s="39">
        <v>482</v>
      </c>
      <c r="D1379" s="39">
        <v>1</v>
      </c>
      <c r="E1379" s="39">
        <v>1893</v>
      </c>
      <c r="F1379" s="39">
        <v>2</v>
      </c>
      <c r="G1379" s="39">
        <v>1</v>
      </c>
      <c r="H1379" s="39">
        <v>4</v>
      </c>
      <c r="I1379" s="39">
        <v>3</v>
      </c>
      <c r="J1379" s="39">
        <v>2</v>
      </c>
      <c r="K1379" s="39">
        <v>1</v>
      </c>
      <c r="L1379" s="39">
        <v>13</v>
      </c>
      <c r="M1379" s="39">
        <v>3</v>
      </c>
      <c r="N1379" s="40">
        <v>2</v>
      </c>
      <c r="O1379">
        <v>0</v>
      </c>
      <c r="P1379">
        <v>1</v>
      </c>
      <c r="Q1379">
        <f t="shared" si="42"/>
        <v>-0.12089420378241655</v>
      </c>
      <c r="R1379" s="37">
        <f t="shared" si="43"/>
        <v>0.469813206128668</v>
      </c>
    </row>
    <row r="1380" spans="2:18" x14ac:dyDescent="0.3">
      <c r="B1380" s="41">
        <v>27</v>
      </c>
      <c r="C1380" s="42">
        <v>511</v>
      </c>
      <c r="D1380" s="42">
        <v>2</v>
      </c>
      <c r="E1380" s="42">
        <v>1898</v>
      </c>
      <c r="F1380" s="42">
        <v>1</v>
      </c>
      <c r="G1380" s="42">
        <v>1</v>
      </c>
      <c r="H1380" s="42">
        <v>8</v>
      </c>
      <c r="I1380" s="42">
        <v>3</v>
      </c>
      <c r="J1380" s="42">
        <v>1</v>
      </c>
      <c r="K1380" s="42">
        <v>0</v>
      </c>
      <c r="L1380" s="42">
        <v>14</v>
      </c>
      <c r="M1380" s="42">
        <v>2</v>
      </c>
      <c r="N1380" s="43">
        <v>2</v>
      </c>
      <c r="O1380">
        <v>0</v>
      </c>
      <c r="P1380">
        <v>1</v>
      </c>
      <c r="Q1380">
        <f t="shared" si="42"/>
        <v>-0.13316664572751602</v>
      </c>
      <c r="R1380" s="37">
        <f t="shared" si="43"/>
        <v>0.46675744921933698</v>
      </c>
    </row>
    <row r="1381" spans="2:18" x14ac:dyDescent="0.3">
      <c r="B1381" s="38">
        <v>48</v>
      </c>
      <c r="C1381" s="39">
        <v>117</v>
      </c>
      <c r="D1381" s="39">
        <v>22</v>
      </c>
      <c r="E1381" s="39">
        <v>1900</v>
      </c>
      <c r="F1381" s="39">
        <v>4</v>
      </c>
      <c r="G1381" s="39">
        <v>1</v>
      </c>
      <c r="H1381" s="39">
        <v>6</v>
      </c>
      <c r="I1381" s="39">
        <v>4</v>
      </c>
      <c r="J1381" s="39">
        <v>3</v>
      </c>
      <c r="K1381" s="39">
        <v>0</v>
      </c>
      <c r="L1381" s="39">
        <v>11</v>
      </c>
      <c r="M1381" s="39">
        <v>2</v>
      </c>
      <c r="N1381" s="40">
        <v>3</v>
      </c>
      <c r="O1381">
        <v>0</v>
      </c>
      <c r="P1381">
        <v>1</v>
      </c>
      <c r="Q1381">
        <f t="shared" si="42"/>
        <v>-3.9253920141293341</v>
      </c>
      <c r="R1381" s="37">
        <f t="shared" si="43"/>
        <v>1.9352489439680359E-2</v>
      </c>
    </row>
    <row r="1382" spans="2:18" x14ac:dyDescent="0.3">
      <c r="B1382" s="41">
        <v>44</v>
      </c>
      <c r="C1382" s="42">
        <v>170</v>
      </c>
      <c r="D1382" s="42">
        <v>1</v>
      </c>
      <c r="E1382" s="42">
        <v>1903</v>
      </c>
      <c r="F1382" s="42">
        <v>2</v>
      </c>
      <c r="G1382" s="42">
        <v>2</v>
      </c>
      <c r="H1382" s="42">
        <v>7</v>
      </c>
      <c r="I1382" s="42">
        <v>1</v>
      </c>
      <c r="J1382" s="42">
        <v>2</v>
      </c>
      <c r="K1382" s="42">
        <v>0</v>
      </c>
      <c r="L1382" s="42">
        <v>15</v>
      </c>
      <c r="M1382" s="42">
        <v>4</v>
      </c>
      <c r="N1382" s="43">
        <v>3</v>
      </c>
      <c r="O1382">
        <v>0</v>
      </c>
      <c r="P1382">
        <v>1</v>
      </c>
      <c r="Q1382">
        <f t="shared" si="42"/>
        <v>-1.8091920709076557</v>
      </c>
      <c r="R1382" s="37">
        <f t="shared" si="43"/>
        <v>0.14073579962452673</v>
      </c>
    </row>
    <row r="1383" spans="2:18" x14ac:dyDescent="0.3">
      <c r="B1383" s="38">
        <v>34</v>
      </c>
      <c r="C1383" s="39">
        <v>967</v>
      </c>
      <c r="D1383" s="39">
        <v>16</v>
      </c>
      <c r="E1383" s="39">
        <v>1905</v>
      </c>
      <c r="F1383" s="39">
        <v>4</v>
      </c>
      <c r="G1383" s="39">
        <v>2</v>
      </c>
      <c r="H1383" s="39">
        <v>4</v>
      </c>
      <c r="I1383" s="39">
        <v>1</v>
      </c>
      <c r="J1383" s="39">
        <v>2</v>
      </c>
      <c r="K1383" s="39">
        <v>1</v>
      </c>
      <c r="L1383" s="39">
        <v>15.375527426160337</v>
      </c>
      <c r="M1383" s="39">
        <v>2</v>
      </c>
      <c r="N1383" s="40">
        <v>3</v>
      </c>
      <c r="O1383">
        <v>1</v>
      </c>
      <c r="P1383">
        <v>1</v>
      </c>
      <c r="Q1383">
        <f t="shared" si="42"/>
        <v>0.11353485818024955</v>
      </c>
      <c r="R1383" s="37">
        <f t="shared" si="43"/>
        <v>0.52835326456697806</v>
      </c>
    </row>
    <row r="1384" spans="2:18" x14ac:dyDescent="0.3">
      <c r="B1384" s="41">
        <v>56</v>
      </c>
      <c r="C1384" s="42">
        <v>1162</v>
      </c>
      <c r="D1384" s="42">
        <v>24</v>
      </c>
      <c r="E1384" s="42">
        <v>1907</v>
      </c>
      <c r="F1384" s="42">
        <v>1</v>
      </c>
      <c r="G1384" s="42">
        <v>2</v>
      </c>
      <c r="H1384" s="42">
        <v>5</v>
      </c>
      <c r="I1384" s="42">
        <v>4</v>
      </c>
      <c r="J1384" s="42">
        <v>1</v>
      </c>
      <c r="K1384" s="42">
        <v>0</v>
      </c>
      <c r="L1384" s="42">
        <v>15.173076923076923</v>
      </c>
      <c r="M1384" s="42">
        <v>4</v>
      </c>
      <c r="N1384" s="43">
        <v>3</v>
      </c>
      <c r="O1384">
        <v>1</v>
      </c>
      <c r="P1384">
        <v>1</v>
      </c>
      <c r="Q1384">
        <f t="shared" si="42"/>
        <v>-2.0170644970914657</v>
      </c>
      <c r="R1384" s="37">
        <f t="shared" si="43"/>
        <v>0.11742286946312815</v>
      </c>
    </row>
    <row r="1385" spans="2:18" x14ac:dyDescent="0.3">
      <c r="B1385" s="38">
        <v>36</v>
      </c>
      <c r="C1385" s="39">
        <v>335</v>
      </c>
      <c r="D1385" s="39">
        <v>17</v>
      </c>
      <c r="E1385" s="39">
        <v>1908</v>
      </c>
      <c r="F1385" s="39">
        <v>3</v>
      </c>
      <c r="G1385" s="39">
        <v>2</v>
      </c>
      <c r="H1385" s="39">
        <v>8</v>
      </c>
      <c r="I1385" s="39">
        <v>2</v>
      </c>
      <c r="J1385" s="39">
        <v>2</v>
      </c>
      <c r="K1385" s="39">
        <v>0</v>
      </c>
      <c r="L1385" s="39">
        <v>16</v>
      </c>
      <c r="M1385" s="39">
        <v>3</v>
      </c>
      <c r="N1385" s="40">
        <v>1</v>
      </c>
      <c r="O1385">
        <v>0</v>
      </c>
      <c r="P1385">
        <v>1</v>
      </c>
      <c r="Q1385">
        <f t="shared" si="42"/>
        <v>-0.72594461440584102</v>
      </c>
      <c r="R1385" s="37">
        <f t="shared" si="43"/>
        <v>0.32608528396929765</v>
      </c>
    </row>
    <row r="1386" spans="2:18" x14ac:dyDescent="0.3">
      <c r="B1386" s="41">
        <v>41</v>
      </c>
      <c r="C1386" s="42">
        <v>337</v>
      </c>
      <c r="D1386" s="42">
        <v>8</v>
      </c>
      <c r="E1386" s="42">
        <v>1909</v>
      </c>
      <c r="F1386" s="42">
        <v>3</v>
      </c>
      <c r="G1386" s="42">
        <v>1</v>
      </c>
      <c r="H1386" s="42">
        <v>8</v>
      </c>
      <c r="I1386" s="42">
        <v>2</v>
      </c>
      <c r="J1386" s="42">
        <v>2</v>
      </c>
      <c r="K1386" s="42">
        <v>0</v>
      </c>
      <c r="L1386" s="42">
        <v>14.945945945945946</v>
      </c>
      <c r="M1386" s="42">
        <v>3</v>
      </c>
      <c r="N1386" s="43">
        <v>3</v>
      </c>
      <c r="O1386">
        <v>0</v>
      </c>
      <c r="P1386">
        <v>1</v>
      </c>
      <c r="Q1386">
        <f t="shared" si="42"/>
        <v>-2.1745726901755078</v>
      </c>
      <c r="R1386" s="37">
        <f t="shared" si="43"/>
        <v>0.10205722186347441</v>
      </c>
    </row>
    <row r="1387" spans="2:18" x14ac:dyDescent="0.3">
      <c r="B1387" s="38">
        <v>42</v>
      </c>
      <c r="C1387" s="39">
        <v>1396</v>
      </c>
      <c r="D1387" s="39">
        <v>6</v>
      </c>
      <c r="E1387" s="39">
        <v>1911</v>
      </c>
      <c r="F1387" s="39">
        <v>3</v>
      </c>
      <c r="G1387" s="39">
        <v>2</v>
      </c>
      <c r="H1387" s="39">
        <v>1</v>
      </c>
      <c r="I1387" s="39">
        <v>1</v>
      </c>
      <c r="J1387" s="39">
        <v>2</v>
      </c>
      <c r="K1387" s="39">
        <v>0</v>
      </c>
      <c r="L1387" s="39">
        <v>15.079365079365079</v>
      </c>
      <c r="M1387" s="39">
        <v>2</v>
      </c>
      <c r="N1387" s="40">
        <v>4</v>
      </c>
      <c r="O1387">
        <v>0</v>
      </c>
      <c r="P1387">
        <v>1</v>
      </c>
      <c r="Q1387">
        <f t="shared" si="42"/>
        <v>-2.5878369756134441</v>
      </c>
      <c r="R1387" s="37">
        <f t="shared" si="43"/>
        <v>6.9925326046754999E-2</v>
      </c>
    </row>
    <row r="1388" spans="2:18" x14ac:dyDescent="0.3">
      <c r="B1388" s="41">
        <v>31</v>
      </c>
      <c r="C1388" s="42">
        <v>1079</v>
      </c>
      <c r="D1388" s="42">
        <v>10</v>
      </c>
      <c r="E1388" s="42">
        <v>1912</v>
      </c>
      <c r="F1388" s="42">
        <v>3</v>
      </c>
      <c r="G1388" s="42">
        <v>1</v>
      </c>
      <c r="H1388" s="42">
        <v>8</v>
      </c>
      <c r="I1388" s="42">
        <v>4</v>
      </c>
      <c r="J1388" s="42">
        <v>3</v>
      </c>
      <c r="K1388" s="42">
        <v>1</v>
      </c>
      <c r="L1388" s="42">
        <v>14.945945945945946</v>
      </c>
      <c r="M1388" s="42">
        <v>4</v>
      </c>
      <c r="N1388" s="43">
        <v>3</v>
      </c>
      <c r="O1388">
        <v>0</v>
      </c>
      <c r="P1388">
        <v>1</v>
      </c>
      <c r="Q1388">
        <f t="shared" si="42"/>
        <v>-1.4723024704490455</v>
      </c>
      <c r="R1388" s="37">
        <f t="shared" si="43"/>
        <v>0.1865929020326868</v>
      </c>
    </row>
    <row r="1389" spans="2:18" x14ac:dyDescent="0.3">
      <c r="B1389" s="38">
        <v>34</v>
      </c>
      <c r="C1389" s="39">
        <v>735</v>
      </c>
      <c r="D1389" s="39">
        <v>3</v>
      </c>
      <c r="E1389" s="39">
        <v>1915</v>
      </c>
      <c r="F1389" s="39">
        <v>4</v>
      </c>
      <c r="G1389" s="39">
        <v>1</v>
      </c>
      <c r="H1389" s="39">
        <v>8</v>
      </c>
      <c r="I1389" s="39">
        <v>4</v>
      </c>
      <c r="J1389" s="39">
        <v>2</v>
      </c>
      <c r="K1389" s="39">
        <v>1</v>
      </c>
      <c r="L1389" s="39">
        <v>14.945945945945946</v>
      </c>
      <c r="M1389" s="39">
        <v>3</v>
      </c>
      <c r="N1389" s="40">
        <v>2</v>
      </c>
      <c r="O1389">
        <v>0</v>
      </c>
      <c r="P1389">
        <v>1</v>
      </c>
      <c r="Q1389">
        <f t="shared" si="42"/>
        <v>-1.0343227377918001</v>
      </c>
      <c r="R1389" s="37">
        <f t="shared" si="43"/>
        <v>0.26224690997607469</v>
      </c>
    </row>
    <row r="1390" spans="2:18" x14ac:dyDescent="0.3">
      <c r="B1390" s="41">
        <v>31</v>
      </c>
      <c r="C1390" s="42">
        <v>471</v>
      </c>
      <c r="D1390" s="42">
        <v>4</v>
      </c>
      <c r="E1390" s="42">
        <v>1916</v>
      </c>
      <c r="F1390" s="42">
        <v>1</v>
      </c>
      <c r="G1390" s="42">
        <v>1</v>
      </c>
      <c r="H1390" s="42">
        <v>5</v>
      </c>
      <c r="I1390" s="42">
        <v>3</v>
      </c>
      <c r="J1390" s="42">
        <v>3</v>
      </c>
      <c r="K1390" s="42">
        <v>0</v>
      </c>
      <c r="L1390" s="42">
        <v>15.173076923076923</v>
      </c>
      <c r="M1390" s="42">
        <v>2</v>
      </c>
      <c r="N1390" s="43">
        <v>2</v>
      </c>
      <c r="O1390">
        <v>0</v>
      </c>
      <c r="P1390">
        <v>1</v>
      </c>
      <c r="Q1390">
        <f t="shared" si="42"/>
        <v>-2.0120183465420651</v>
      </c>
      <c r="R1390" s="37">
        <f t="shared" si="43"/>
        <v>0.11794683638743607</v>
      </c>
    </row>
    <row r="1391" spans="2:18" x14ac:dyDescent="0.3">
      <c r="B1391" s="38">
        <v>26</v>
      </c>
      <c r="C1391" s="39">
        <v>1096</v>
      </c>
      <c r="D1391" s="39">
        <v>6</v>
      </c>
      <c r="E1391" s="39">
        <v>1918</v>
      </c>
      <c r="F1391" s="39">
        <v>3</v>
      </c>
      <c r="G1391" s="39">
        <v>2</v>
      </c>
      <c r="H1391" s="39">
        <v>5</v>
      </c>
      <c r="I1391" s="39">
        <v>4</v>
      </c>
      <c r="J1391" s="39">
        <v>2</v>
      </c>
      <c r="K1391" s="39">
        <v>0</v>
      </c>
      <c r="L1391" s="39">
        <v>15.173076923076923</v>
      </c>
      <c r="M1391" s="39">
        <v>1</v>
      </c>
      <c r="N1391" s="40">
        <v>3</v>
      </c>
      <c r="O1391">
        <v>0</v>
      </c>
      <c r="P1391">
        <v>1</v>
      </c>
      <c r="Q1391">
        <f t="shared" si="42"/>
        <v>-1.8499760696111136</v>
      </c>
      <c r="R1391" s="37">
        <f t="shared" si="43"/>
        <v>0.13587570673530408</v>
      </c>
    </row>
    <row r="1392" spans="2:18" x14ac:dyDescent="0.3">
      <c r="B1392" s="41">
        <v>45</v>
      </c>
      <c r="C1392" s="42">
        <v>843.5826086956522</v>
      </c>
      <c r="D1392" s="42">
        <v>1</v>
      </c>
      <c r="E1392" s="42">
        <v>1922</v>
      </c>
      <c r="F1392" s="42">
        <v>2</v>
      </c>
      <c r="G1392" s="42">
        <v>2</v>
      </c>
      <c r="H1392" s="42">
        <v>7</v>
      </c>
      <c r="I1392" s="42">
        <v>3</v>
      </c>
      <c r="J1392" s="42">
        <v>1</v>
      </c>
      <c r="K1392" s="42">
        <v>0</v>
      </c>
      <c r="L1392" s="42">
        <v>15.69811320754717</v>
      </c>
      <c r="M1392" s="42">
        <v>3</v>
      </c>
      <c r="N1392" s="43">
        <v>3</v>
      </c>
      <c r="O1392">
        <v>0</v>
      </c>
      <c r="P1392">
        <v>1</v>
      </c>
      <c r="Q1392">
        <f t="shared" si="42"/>
        <v>-1.7099652893506687</v>
      </c>
      <c r="R1392" s="37">
        <f t="shared" si="43"/>
        <v>0.15316821794989455</v>
      </c>
    </row>
    <row r="1393" spans="2:18" x14ac:dyDescent="0.3">
      <c r="B1393" s="38">
        <v>33</v>
      </c>
      <c r="C1393" s="39">
        <v>217</v>
      </c>
      <c r="D1393" s="39">
        <v>10</v>
      </c>
      <c r="E1393" s="39">
        <v>1924</v>
      </c>
      <c r="F1393" s="39">
        <v>2</v>
      </c>
      <c r="G1393" s="39">
        <v>2</v>
      </c>
      <c r="H1393" s="39">
        <v>8</v>
      </c>
      <c r="I1393" s="39">
        <v>3</v>
      </c>
      <c r="J1393" s="39">
        <v>1</v>
      </c>
      <c r="K1393" s="39">
        <v>0</v>
      </c>
      <c r="L1393" s="39">
        <v>14</v>
      </c>
      <c r="M1393" s="39">
        <v>2</v>
      </c>
      <c r="N1393" s="40">
        <v>2</v>
      </c>
      <c r="O1393">
        <v>0</v>
      </c>
      <c r="P1393">
        <v>1</v>
      </c>
      <c r="Q1393">
        <f t="shared" si="42"/>
        <v>-0.22822001571339179</v>
      </c>
      <c r="R1393" s="37">
        <f t="shared" si="43"/>
        <v>0.44319135253995812</v>
      </c>
    </row>
    <row r="1394" spans="2:18" x14ac:dyDescent="0.3">
      <c r="B1394" s="41">
        <v>28</v>
      </c>
      <c r="C1394" s="42">
        <v>783</v>
      </c>
      <c r="D1394" s="42">
        <v>1</v>
      </c>
      <c r="E1394" s="42">
        <v>1927</v>
      </c>
      <c r="F1394" s="42">
        <v>3</v>
      </c>
      <c r="G1394" s="42">
        <v>2</v>
      </c>
      <c r="H1394" s="42">
        <v>8</v>
      </c>
      <c r="I1394" s="42">
        <v>4</v>
      </c>
      <c r="J1394" s="42">
        <v>2</v>
      </c>
      <c r="K1394" s="42">
        <v>1</v>
      </c>
      <c r="L1394" s="42">
        <v>12</v>
      </c>
      <c r="M1394" s="42">
        <v>3</v>
      </c>
      <c r="N1394" s="43">
        <v>3</v>
      </c>
      <c r="O1394">
        <v>0</v>
      </c>
      <c r="P1394">
        <v>1</v>
      </c>
      <c r="Q1394">
        <f t="shared" si="42"/>
        <v>-0.40651712476895385</v>
      </c>
      <c r="R1394" s="37">
        <f t="shared" si="43"/>
        <v>0.39974754258363504</v>
      </c>
    </row>
    <row r="1395" spans="2:18" x14ac:dyDescent="0.3">
      <c r="B1395" s="38">
        <v>29</v>
      </c>
      <c r="C1395" s="39">
        <v>803.12121212121212</v>
      </c>
      <c r="D1395" s="39">
        <v>24</v>
      </c>
      <c r="E1395" s="39">
        <v>1928</v>
      </c>
      <c r="F1395" s="39">
        <v>3</v>
      </c>
      <c r="G1395" s="39">
        <v>2</v>
      </c>
      <c r="H1395" s="39">
        <v>9</v>
      </c>
      <c r="I1395" s="39">
        <v>1</v>
      </c>
      <c r="J1395" s="39">
        <v>1</v>
      </c>
      <c r="K1395" s="39">
        <v>0</v>
      </c>
      <c r="L1395" s="39">
        <v>17</v>
      </c>
      <c r="M1395" s="39">
        <v>4</v>
      </c>
      <c r="N1395" s="40">
        <v>3</v>
      </c>
      <c r="O1395">
        <v>1</v>
      </c>
      <c r="P1395">
        <v>1</v>
      </c>
      <c r="Q1395">
        <f t="shared" si="42"/>
        <v>0.24042266216772168</v>
      </c>
      <c r="R1395" s="37">
        <f t="shared" si="43"/>
        <v>0.55981780508390921</v>
      </c>
    </row>
    <row r="1396" spans="2:18" x14ac:dyDescent="0.3">
      <c r="B1396" s="41">
        <v>39</v>
      </c>
      <c r="C1396" s="42">
        <v>787.54826254826253</v>
      </c>
      <c r="D1396" s="42">
        <v>21</v>
      </c>
      <c r="E1396" s="42">
        <v>1929</v>
      </c>
      <c r="F1396" s="42">
        <v>1</v>
      </c>
      <c r="G1396" s="42">
        <v>1</v>
      </c>
      <c r="H1396" s="42">
        <v>8</v>
      </c>
      <c r="I1396" s="42">
        <v>3</v>
      </c>
      <c r="J1396" s="42">
        <v>2</v>
      </c>
      <c r="K1396" s="42">
        <v>0</v>
      </c>
      <c r="L1396" s="42">
        <v>19</v>
      </c>
      <c r="M1396" s="42">
        <v>3</v>
      </c>
      <c r="N1396" s="43">
        <v>3</v>
      </c>
      <c r="O1396">
        <v>0</v>
      </c>
      <c r="P1396">
        <v>1</v>
      </c>
      <c r="Q1396">
        <f t="shared" si="42"/>
        <v>-1.3438507857968776</v>
      </c>
      <c r="R1396" s="37">
        <f t="shared" si="43"/>
        <v>0.20687751147374595</v>
      </c>
    </row>
    <row r="1397" spans="2:18" x14ac:dyDescent="0.3">
      <c r="B1397" s="38">
        <v>27</v>
      </c>
      <c r="C1397" s="39">
        <v>1354</v>
      </c>
      <c r="D1397" s="39">
        <v>2</v>
      </c>
      <c r="E1397" s="39">
        <v>1931</v>
      </c>
      <c r="F1397" s="39">
        <v>2</v>
      </c>
      <c r="G1397" s="39">
        <v>2</v>
      </c>
      <c r="H1397" s="39">
        <v>4</v>
      </c>
      <c r="I1397" s="39">
        <v>2</v>
      </c>
      <c r="J1397" s="39">
        <v>2</v>
      </c>
      <c r="K1397" s="39">
        <v>0</v>
      </c>
      <c r="L1397" s="39">
        <v>11</v>
      </c>
      <c r="M1397" s="39">
        <v>3</v>
      </c>
      <c r="N1397" s="40">
        <v>2</v>
      </c>
      <c r="O1397">
        <v>0</v>
      </c>
      <c r="P1397">
        <v>1</v>
      </c>
      <c r="Q1397">
        <f t="shared" si="42"/>
        <v>-1.1378382545645818</v>
      </c>
      <c r="R1397" s="37">
        <f t="shared" si="43"/>
        <v>0.2427174811164691</v>
      </c>
    </row>
    <row r="1398" spans="2:18" x14ac:dyDescent="0.3">
      <c r="B1398" s="41">
        <v>34</v>
      </c>
      <c r="C1398" s="42">
        <v>773.53418803418799</v>
      </c>
      <c r="D1398" s="42">
        <v>22</v>
      </c>
      <c r="E1398" s="42">
        <v>1932</v>
      </c>
      <c r="F1398" s="42">
        <v>3</v>
      </c>
      <c r="G1398" s="42">
        <v>2</v>
      </c>
      <c r="H1398" s="42">
        <v>4</v>
      </c>
      <c r="I1398" s="42">
        <v>4</v>
      </c>
      <c r="J1398" s="42">
        <v>2</v>
      </c>
      <c r="K1398" s="42">
        <v>1</v>
      </c>
      <c r="L1398" s="42">
        <v>15</v>
      </c>
      <c r="M1398" s="42">
        <v>2</v>
      </c>
      <c r="N1398" s="43">
        <v>3</v>
      </c>
      <c r="O1398">
        <v>0</v>
      </c>
      <c r="P1398">
        <v>1</v>
      </c>
      <c r="Q1398">
        <f t="shared" si="42"/>
        <v>-0.41243291800362991</v>
      </c>
      <c r="R1398" s="37">
        <f t="shared" si="43"/>
        <v>0.398328896779096</v>
      </c>
    </row>
    <row r="1399" spans="2:18" x14ac:dyDescent="0.3">
      <c r="B1399" s="38">
        <v>28</v>
      </c>
      <c r="C1399" s="39">
        <v>1475</v>
      </c>
      <c r="D1399" s="39">
        <v>13</v>
      </c>
      <c r="E1399" s="39">
        <v>1933</v>
      </c>
      <c r="F1399" s="39">
        <v>4</v>
      </c>
      <c r="G1399" s="39">
        <v>1</v>
      </c>
      <c r="H1399" s="39">
        <v>8</v>
      </c>
      <c r="I1399" s="39">
        <v>3</v>
      </c>
      <c r="J1399" s="39">
        <v>1</v>
      </c>
      <c r="K1399" s="39">
        <v>1</v>
      </c>
      <c r="L1399" s="39">
        <v>11</v>
      </c>
      <c r="M1399" s="39">
        <v>4</v>
      </c>
      <c r="N1399" s="40">
        <v>3</v>
      </c>
      <c r="O1399">
        <v>1</v>
      </c>
      <c r="P1399">
        <v>1</v>
      </c>
      <c r="Q1399">
        <f t="shared" si="42"/>
        <v>0.14465202762593243</v>
      </c>
      <c r="R1399" s="37">
        <f t="shared" si="43"/>
        <v>0.53610008170936374</v>
      </c>
    </row>
    <row r="1400" spans="2:18" x14ac:dyDescent="0.3">
      <c r="B1400" s="41">
        <v>47</v>
      </c>
      <c r="C1400" s="42">
        <v>1169</v>
      </c>
      <c r="D1400" s="42">
        <v>14</v>
      </c>
      <c r="E1400" s="42">
        <v>1934</v>
      </c>
      <c r="F1400" s="42">
        <v>3</v>
      </c>
      <c r="G1400" s="42">
        <v>2</v>
      </c>
      <c r="H1400" s="42">
        <v>4</v>
      </c>
      <c r="I1400" s="42">
        <v>2</v>
      </c>
      <c r="J1400" s="42">
        <v>2</v>
      </c>
      <c r="K1400" s="42">
        <v>0</v>
      </c>
      <c r="L1400" s="42">
        <v>18</v>
      </c>
      <c r="M1400" s="42">
        <v>3</v>
      </c>
      <c r="N1400" s="43">
        <v>4</v>
      </c>
      <c r="O1400">
        <v>0</v>
      </c>
      <c r="P1400">
        <v>1</v>
      </c>
      <c r="Q1400">
        <f t="shared" si="42"/>
        <v>-2.7659263368988074</v>
      </c>
      <c r="R1400" s="37">
        <f t="shared" si="43"/>
        <v>5.9193467180483419E-2</v>
      </c>
    </row>
    <row r="1401" spans="2:18" x14ac:dyDescent="0.3">
      <c r="B1401" s="38">
        <v>56</v>
      </c>
      <c r="C1401" s="39">
        <v>1443</v>
      </c>
      <c r="D1401" s="39">
        <v>11</v>
      </c>
      <c r="E1401" s="39">
        <v>1935</v>
      </c>
      <c r="F1401" s="39">
        <v>4</v>
      </c>
      <c r="G1401" s="39">
        <v>1</v>
      </c>
      <c r="H1401" s="39">
        <v>8</v>
      </c>
      <c r="I1401" s="39">
        <v>1</v>
      </c>
      <c r="J1401" s="39">
        <v>2</v>
      </c>
      <c r="K1401" s="39">
        <v>0</v>
      </c>
      <c r="L1401" s="39">
        <v>16</v>
      </c>
      <c r="M1401" s="39">
        <v>3</v>
      </c>
      <c r="N1401" s="40">
        <v>3</v>
      </c>
      <c r="O1401">
        <v>0</v>
      </c>
      <c r="P1401">
        <v>1</v>
      </c>
      <c r="Q1401">
        <f t="shared" si="42"/>
        <v>-2.8652944799102849</v>
      </c>
      <c r="R1401" s="37">
        <f t="shared" si="43"/>
        <v>5.3896089541455375E-2</v>
      </c>
    </row>
    <row r="1402" spans="2:18" x14ac:dyDescent="0.3">
      <c r="B1402" s="41">
        <v>39</v>
      </c>
      <c r="C1402" s="42">
        <v>805.3360655737705</v>
      </c>
      <c r="D1402" s="42">
        <v>9</v>
      </c>
      <c r="E1402" s="42">
        <v>1936</v>
      </c>
      <c r="F1402" s="42">
        <v>1</v>
      </c>
      <c r="G1402" s="42">
        <v>2</v>
      </c>
      <c r="H1402" s="42">
        <v>3</v>
      </c>
      <c r="I1402" s="42">
        <v>1</v>
      </c>
      <c r="J1402" s="42">
        <v>2</v>
      </c>
      <c r="K1402" s="42">
        <v>0</v>
      </c>
      <c r="L1402" s="42">
        <v>25</v>
      </c>
      <c r="M1402" s="42">
        <v>4</v>
      </c>
      <c r="N1402" s="43">
        <v>3</v>
      </c>
      <c r="O1402">
        <v>0</v>
      </c>
      <c r="P1402">
        <v>1</v>
      </c>
      <c r="Q1402">
        <f t="shared" si="42"/>
        <v>-1.4495509292771227</v>
      </c>
      <c r="R1402" s="37">
        <f t="shared" si="43"/>
        <v>0.19007068805698088</v>
      </c>
    </row>
    <row r="1403" spans="2:18" x14ac:dyDescent="0.3">
      <c r="B1403" s="38">
        <v>38</v>
      </c>
      <c r="C1403" s="39">
        <v>773.53418803418799</v>
      </c>
      <c r="D1403" s="39">
        <v>8</v>
      </c>
      <c r="E1403" s="39">
        <v>1937</v>
      </c>
      <c r="F1403" s="39">
        <v>4</v>
      </c>
      <c r="G1403" s="39">
        <v>1</v>
      </c>
      <c r="H1403" s="39">
        <v>4</v>
      </c>
      <c r="I1403" s="39">
        <v>2</v>
      </c>
      <c r="J1403" s="39">
        <v>3</v>
      </c>
      <c r="K1403" s="39">
        <v>1</v>
      </c>
      <c r="L1403" s="39">
        <v>16</v>
      </c>
      <c r="M1403" s="39">
        <v>3</v>
      </c>
      <c r="N1403" s="40">
        <v>3</v>
      </c>
      <c r="O1403">
        <v>0</v>
      </c>
      <c r="P1403">
        <v>1</v>
      </c>
      <c r="Q1403">
        <f t="shared" si="42"/>
        <v>-1.8598272396439346</v>
      </c>
      <c r="R1403" s="37">
        <f t="shared" si="43"/>
        <v>0.13472318984858211</v>
      </c>
    </row>
    <row r="1404" spans="2:18" x14ac:dyDescent="0.3">
      <c r="B1404" s="41">
        <v>58</v>
      </c>
      <c r="C1404" s="42">
        <v>605</v>
      </c>
      <c r="D1404" s="42">
        <v>21</v>
      </c>
      <c r="E1404" s="42">
        <v>1938</v>
      </c>
      <c r="F1404" s="42">
        <v>4</v>
      </c>
      <c r="G1404" s="42">
        <v>1</v>
      </c>
      <c r="H1404" s="42">
        <v>6</v>
      </c>
      <c r="I1404" s="42">
        <v>4</v>
      </c>
      <c r="J1404" s="42">
        <v>2</v>
      </c>
      <c r="K1404" s="42">
        <v>1</v>
      </c>
      <c r="L1404" s="42">
        <v>13</v>
      </c>
      <c r="M1404" s="42">
        <v>3</v>
      </c>
      <c r="N1404" s="43">
        <v>2</v>
      </c>
      <c r="O1404">
        <v>0</v>
      </c>
      <c r="P1404">
        <v>1</v>
      </c>
      <c r="Q1404">
        <f t="shared" si="42"/>
        <v>-1.9973365775416219</v>
      </c>
      <c r="R1404" s="37">
        <f t="shared" si="43"/>
        <v>0.11948284803752839</v>
      </c>
    </row>
    <row r="1405" spans="2:18" x14ac:dyDescent="0.3">
      <c r="B1405" s="38">
        <v>32</v>
      </c>
      <c r="C1405" s="39">
        <v>238</v>
      </c>
      <c r="D1405" s="39">
        <v>5</v>
      </c>
      <c r="E1405" s="39">
        <v>1939</v>
      </c>
      <c r="F1405" s="39">
        <v>1</v>
      </c>
      <c r="G1405" s="39">
        <v>1</v>
      </c>
      <c r="H1405" s="39">
        <v>4</v>
      </c>
      <c r="I1405" s="39">
        <v>3</v>
      </c>
      <c r="J1405" s="39">
        <v>1</v>
      </c>
      <c r="K1405" s="39">
        <v>1</v>
      </c>
      <c r="L1405" s="39">
        <v>14</v>
      </c>
      <c r="M1405" s="39">
        <v>1</v>
      </c>
      <c r="N1405" s="40">
        <v>3</v>
      </c>
      <c r="O1405">
        <v>1</v>
      </c>
      <c r="P1405">
        <v>1</v>
      </c>
      <c r="Q1405">
        <f t="shared" si="42"/>
        <v>0.75064882120854648</v>
      </c>
      <c r="R1405" s="37">
        <f t="shared" si="43"/>
        <v>0.67932005763000403</v>
      </c>
    </row>
    <row r="1406" spans="2:18" x14ac:dyDescent="0.3">
      <c r="B1406" s="41">
        <v>38</v>
      </c>
      <c r="C1406" s="42">
        <v>1206</v>
      </c>
      <c r="D1406" s="42">
        <v>9</v>
      </c>
      <c r="E1406" s="42">
        <v>1940</v>
      </c>
      <c r="F1406" s="42">
        <v>2</v>
      </c>
      <c r="G1406" s="42">
        <v>2</v>
      </c>
      <c r="H1406" s="42">
        <v>4</v>
      </c>
      <c r="I1406" s="42">
        <v>4</v>
      </c>
      <c r="J1406" s="42">
        <v>3</v>
      </c>
      <c r="K1406" s="42">
        <v>0</v>
      </c>
      <c r="L1406" s="42">
        <v>19</v>
      </c>
      <c r="M1406" s="42">
        <v>4</v>
      </c>
      <c r="N1406" s="43">
        <v>4</v>
      </c>
      <c r="O1406">
        <v>0</v>
      </c>
      <c r="P1406">
        <v>1</v>
      </c>
      <c r="Q1406">
        <f t="shared" si="42"/>
        <v>-3.6492186583879991</v>
      </c>
      <c r="R1406" s="37">
        <f t="shared" si="43"/>
        <v>2.5352002455972598E-2</v>
      </c>
    </row>
    <row r="1407" spans="2:18" x14ac:dyDescent="0.3">
      <c r="B1407" s="38">
        <v>49</v>
      </c>
      <c r="C1407" s="39">
        <v>776.57377049180332</v>
      </c>
      <c r="D1407" s="39">
        <v>2</v>
      </c>
      <c r="E1407" s="39">
        <v>1941</v>
      </c>
      <c r="F1407" s="39">
        <v>2</v>
      </c>
      <c r="G1407" s="39">
        <v>2</v>
      </c>
      <c r="H1407" s="39">
        <v>1</v>
      </c>
      <c r="I1407" s="39">
        <v>4</v>
      </c>
      <c r="J1407" s="39">
        <v>2</v>
      </c>
      <c r="K1407" s="39">
        <v>0</v>
      </c>
      <c r="L1407" s="39">
        <v>15</v>
      </c>
      <c r="M1407" s="39">
        <v>4</v>
      </c>
      <c r="N1407" s="40">
        <v>3</v>
      </c>
      <c r="O1407">
        <v>0</v>
      </c>
      <c r="P1407">
        <v>1</v>
      </c>
      <c r="Q1407">
        <f t="shared" si="42"/>
        <v>-3.8168389081654985</v>
      </c>
      <c r="R1407" s="37">
        <f t="shared" si="43"/>
        <v>2.1523763266276103E-2</v>
      </c>
    </row>
    <row r="1408" spans="2:18" x14ac:dyDescent="0.3">
      <c r="B1408" s="41">
        <v>42</v>
      </c>
      <c r="C1408" s="42">
        <v>787.54826254826253</v>
      </c>
      <c r="D1408" s="42">
        <v>12</v>
      </c>
      <c r="E1408" s="42">
        <v>1943</v>
      </c>
      <c r="F1408" s="42">
        <v>2</v>
      </c>
      <c r="G1408" s="42">
        <v>2</v>
      </c>
      <c r="H1408" s="42">
        <v>8</v>
      </c>
      <c r="I1408" s="42">
        <v>4</v>
      </c>
      <c r="J1408" s="42">
        <v>3</v>
      </c>
      <c r="K1408" s="42">
        <v>1</v>
      </c>
      <c r="L1408" s="42">
        <v>12</v>
      </c>
      <c r="M1408" s="42">
        <v>3</v>
      </c>
      <c r="N1408" s="43">
        <v>3</v>
      </c>
      <c r="O1408">
        <v>0</v>
      </c>
      <c r="P1408">
        <v>1</v>
      </c>
      <c r="Q1408">
        <f t="shared" si="42"/>
        <v>-1.1503605486664221</v>
      </c>
      <c r="R1408" s="37">
        <f t="shared" si="43"/>
        <v>0.24042323352650255</v>
      </c>
    </row>
    <row r="1409" spans="2:18" x14ac:dyDescent="0.3">
      <c r="B1409" s="38">
        <v>27</v>
      </c>
      <c r="C1409" s="39">
        <v>1337</v>
      </c>
      <c r="D1409" s="39">
        <v>22</v>
      </c>
      <c r="E1409" s="39">
        <v>1944</v>
      </c>
      <c r="F1409" s="39">
        <v>1</v>
      </c>
      <c r="G1409" s="39">
        <v>1</v>
      </c>
      <c r="H1409" s="39">
        <v>2</v>
      </c>
      <c r="I1409" s="39">
        <v>2</v>
      </c>
      <c r="J1409" s="39">
        <v>2</v>
      </c>
      <c r="K1409" s="39">
        <v>0</v>
      </c>
      <c r="L1409" s="39">
        <v>12</v>
      </c>
      <c r="M1409" s="39">
        <v>1</v>
      </c>
      <c r="N1409" s="40">
        <v>3</v>
      </c>
      <c r="O1409">
        <v>1</v>
      </c>
      <c r="P1409">
        <v>1</v>
      </c>
      <c r="Q1409">
        <f t="shared" si="42"/>
        <v>-0.72705501617796964</v>
      </c>
      <c r="R1409" s="37">
        <f t="shared" si="43"/>
        <v>0.32584131624192519</v>
      </c>
    </row>
    <row r="1410" spans="2:18" x14ac:dyDescent="0.3">
      <c r="B1410" s="41">
        <v>35</v>
      </c>
      <c r="C1410" s="42">
        <v>682</v>
      </c>
      <c r="D1410" s="42">
        <v>18</v>
      </c>
      <c r="E1410" s="42">
        <v>1945</v>
      </c>
      <c r="F1410" s="42">
        <v>2</v>
      </c>
      <c r="G1410" s="42">
        <v>2</v>
      </c>
      <c r="H1410" s="42">
        <v>8</v>
      </c>
      <c r="I1410" s="42">
        <v>1</v>
      </c>
      <c r="J1410" s="42">
        <v>2</v>
      </c>
      <c r="K1410" s="42">
        <v>0</v>
      </c>
      <c r="L1410" s="42">
        <v>16</v>
      </c>
      <c r="M1410" s="42">
        <v>4</v>
      </c>
      <c r="N1410" s="43">
        <v>1</v>
      </c>
      <c r="O1410">
        <v>0</v>
      </c>
      <c r="P1410">
        <v>1</v>
      </c>
      <c r="Q1410">
        <f t="shared" si="42"/>
        <v>-0.11774242946583291</v>
      </c>
      <c r="R1410" s="37">
        <f t="shared" si="43"/>
        <v>0.47059835172737358</v>
      </c>
    </row>
    <row r="1411" spans="2:18" x14ac:dyDescent="0.3">
      <c r="B1411" s="38">
        <v>28</v>
      </c>
      <c r="C1411" s="39">
        <v>1103</v>
      </c>
      <c r="D1411" s="39">
        <v>16</v>
      </c>
      <c r="E1411" s="39">
        <v>1947</v>
      </c>
      <c r="F1411" s="39">
        <v>3</v>
      </c>
      <c r="G1411" s="39">
        <v>2</v>
      </c>
      <c r="H1411" s="39">
        <v>4</v>
      </c>
      <c r="I1411" s="39">
        <v>3</v>
      </c>
      <c r="J1411" s="39">
        <v>1</v>
      </c>
      <c r="K1411" s="39">
        <v>0</v>
      </c>
      <c r="L1411" s="39">
        <v>14</v>
      </c>
      <c r="M1411" s="39">
        <v>3</v>
      </c>
      <c r="N1411" s="40">
        <v>2</v>
      </c>
      <c r="O1411">
        <v>0</v>
      </c>
      <c r="P1411">
        <v>1</v>
      </c>
      <c r="Q1411">
        <f t="shared" si="42"/>
        <v>-0.78518552651752938</v>
      </c>
      <c r="R1411" s="37">
        <f t="shared" si="43"/>
        <v>0.31320336391740861</v>
      </c>
    </row>
    <row r="1412" spans="2:18" x14ac:dyDescent="0.3">
      <c r="B1412" s="41">
        <v>31</v>
      </c>
      <c r="C1412" s="42">
        <v>976</v>
      </c>
      <c r="D1412" s="42">
        <v>3</v>
      </c>
      <c r="E1412" s="42">
        <v>1948</v>
      </c>
      <c r="F1412" s="42">
        <v>3</v>
      </c>
      <c r="G1412" s="42">
        <v>2</v>
      </c>
      <c r="H1412" s="42">
        <v>4</v>
      </c>
      <c r="I1412" s="42">
        <v>1</v>
      </c>
      <c r="J1412" s="42">
        <v>3</v>
      </c>
      <c r="K1412" s="42">
        <v>1</v>
      </c>
      <c r="L1412" s="42">
        <v>13</v>
      </c>
      <c r="M1412" s="42">
        <v>4</v>
      </c>
      <c r="N1412" s="43">
        <v>4</v>
      </c>
      <c r="O1412">
        <v>0</v>
      </c>
      <c r="P1412">
        <v>1</v>
      </c>
      <c r="Q1412">
        <f t="shared" si="42"/>
        <v>-1.0873157709201213</v>
      </c>
      <c r="R1412" s="37">
        <f t="shared" si="43"/>
        <v>0.25212407314731722</v>
      </c>
    </row>
    <row r="1413" spans="2:18" x14ac:dyDescent="0.3">
      <c r="B1413" s="38">
        <v>36</v>
      </c>
      <c r="C1413" s="39">
        <v>1351</v>
      </c>
      <c r="D1413" s="39">
        <v>9</v>
      </c>
      <c r="E1413" s="39">
        <v>1949</v>
      </c>
      <c r="F1413" s="39">
        <v>1</v>
      </c>
      <c r="G1413" s="39">
        <v>2</v>
      </c>
      <c r="H1413" s="39">
        <v>5</v>
      </c>
      <c r="I1413" s="39">
        <v>2</v>
      </c>
      <c r="J1413" s="39">
        <v>2</v>
      </c>
      <c r="K1413" s="39">
        <v>0</v>
      </c>
      <c r="L1413" s="39">
        <v>22</v>
      </c>
      <c r="M1413" s="39">
        <v>2</v>
      </c>
      <c r="N1413" s="40">
        <v>3</v>
      </c>
      <c r="O1413">
        <v>0</v>
      </c>
      <c r="P1413">
        <v>1</v>
      </c>
      <c r="Q1413">
        <f t="shared" si="42"/>
        <v>-1.0638199388676575</v>
      </c>
      <c r="R1413" s="37">
        <f t="shared" si="43"/>
        <v>0.25658013642762523</v>
      </c>
    </row>
    <row r="1414" spans="2:18" x14ac:dyDescent="0.3">
      <c r="B1414" s="41">
        <v>34</v>
      </c>
      <c r="C1414" s="42">
        <v>937</v>
      </c>
      <c r="D1414" s="42">
        <v>1</v>
      </c>
      <c r="E1414" s="42">
        <v>1950</v>
      </c>
      <c r="F1414" s="42">
        <v>1</v>
      </c>
      <c r="G1414" s="42">
        <v>2</v>
      </c>
      <c r="H1414" s="42">
        <v>8</v>
      </c>
      <c r="I1414" s="42">
        <v>4</v>
      </c>
      <c r="J1414" s="42">
        <v>1</v>
      </c>
      <c r="K1414" s="42">
        <v>0</v>
      </c>
      <c r="L1414" s="42">
        <v>21</v>
      </c>
      <c r="M1414" s="42">
        <v>1</v>
      </c>
      <c r="N1414" s="43">
        <v>2</v>
      </c>
      <c r="O1414">
        <v>0</v>
      </c>
      <c r="P1414">
        <v>1</v>
      </c>
      <c r="Q1414">
        <f t="shared" si="42"/>
        <v>-0.3852799437054939</v>
      </c>
      <c r="R1414" s="37">
        <f t="shared" si="43"/>
        <v>0.40485407267095258</v>
      </c>
    </row>
    <row r="1415" spans="2:18" x14ac:dyDescent="0.3">
      <c r="B1415" s="38">
        <v>34</v>
      </c>
      <c r="C1415" s="39">
        <v>1239</v>
      </c>
      <c r="D1415" s="39">
        <v>13</v>
      </c>
      <c r="E1415" s="39">
        <v>1951</v>
      </c>
      <c r="F1415" s="39">
        <v>4</v>
      </c>
      <c r="G1415" s="39">
        <v>2</v>
      </c>
      <c r="H1415" s="39">
        <v>8</v>
      </c>
      <c r="I1415" s="39">
        <v>3</v>
      </c>
      <c r="J1415" s="39">
        <v>3</v>
      </c>
      <c r="K1415" s="39">
        <v>0</v>
      </c>
      <c r="L1415" s="39">
        <v>18</v>
      </c>
      <c r="M1415" s="39">
        <v>3</v>
      </c>
      <c r="N1415" s="40">
        <v>2</v>
      </c>
      <c r="O1415">
        <v>0</v>
      </c>
      <c r="P1415">
        <v>1</v>
      </c>
      <c r="Q1415">
        <f t="shared" si="42"/>
        <v>-2.4140667618159504</v>
      </c>
      <c r="R1415" s="37">
        <f t="shared" si="43"/>
        <v>8.2106305855114706E-2</v>
      </c>
    </row>
    <row r="1416" spans="2:18" x14ac:dyDescent="0.3">
      <c r="B1416" s="41">
        <v>26</v>
      </c>
      <c r="C1416" s="42">
        <v>157</v>
      </c>
      <c r="D1416" s="42">
        <v>1</v>
      </c>
      <c r="E1416" s="42">
        <v>1952</v>
      </c>
      <c r="F1416" s="42">
        <v>3</v>
      </c>
      <c r="G1416" s="42">
        <v>2</v>
      </c>
      <c r="H1416" s="42">
        <v>5</v>
      </c>
      <c r="I1416" s="42">
        <v>1</v>
      </c>
      <c r="J1416" s="42">
        <v>1</v>
      </c>
      <c r="K1416" s="42">
        <v>0</v>
      </c>
      <c r="L1416" s="42">
        <v>13</v>
      </c>
      <c r="M1416" s="42">
        <v>4</v>
      </c>
      <c r="N1416" s="43">
        <v>2</v>
      </c>
      <c r="O1416">
        <v>0</v>
      </c>
      <c r="P1416">
        <v>1</v>
      </c>
      <c r="Q1416">
        <f t="shared" si="42"/>
        <v>-0.47425578447287942</v>
      </c>
      <c r="R1416" s="37">
        <f t="shared" si="43"/>
        <v>0.38360945240219779</v>
      </c>
    </row>
    <row r="1417" spans="2:18" x14ac:dyDescent="0.3">
      <c r="B1417" s="38">
        <v>29</v>
      </c>
      <c r="C1417" s="39">
        <v>136</v>
      </c>
      <c r="D1417" s="39">
        <v>1</v>
      </c>
      <c r="E1417" s="39">
        <v>1954</v>
      </c>
      <c r="F1417" s="39">
        <v>1</v>
      </c>
      <c r="G1417" s="39">
        <v>2</v>
      </c>
      <c r="H1417" s="39">
        <v>7</v>
      </c>
      <c r="I1417" s="39">
        <v>1</v>
      </c>
      <c r="J1417" s="39">
        <v>2</v>
      </c>
      <c r="K1417" s="39">
        <v>0</v>
      </c>
      <c r="L1417" s="39">
        <v>15.69811320754717</v>
      </c>
      <c r="M1417" s="39">
        <v>1</v>
      </c>
      <c r="N1417" s="40">
        <v>2</v>
      </c>
      <c r="O1417">
        <v>0</v>
      </c>
      <c r="P1417">
        <v>1</v>
      </c>
      <c r="Q1417">
        <f t="shared" si="42"/>
        <v>0.12142257875382123</v>
      </c>
      <c r="R1417" s="37">
        <f t="shared" si="43"/>
        <v>0.53031840403420361</v>
      </c>
    </row>
    <row r="1418" spans="2:18" x14ac:dyDescent="0.3">
      <c r="B1418" s="41">
        <v>32</v>
      </c>
      <c r="C1418" s="42">
        <v>1146</v>
      </c>
      <c r="D1418" s="42">
        <v>15</v>
      </c>
      <c r="E1418" s="42">
        <v>1955</v>
      </c>
      <c r="F1418" s="42">
        <v>3</v>
      </c>
      <c r="G1418" s="42">
        <v>1</v>
      </c>
      <c r="H1418" s="42">
        <v>7</v>
      </c>
      <c r="I1418" s="42">
        <v>4</v>
      </c>
      <c r="J1418" s="42">
        <v>3</v>
      </c>
      <c r="K1418" s="42">
        <v>0</v>
      </c>
      <c r="L1418" s="42">
        <v>15.69811320754717</v>
      </c>
      <c r="M1418" s="42">
        <v>2</v>
      </c>
      <c r="N1418" s="43">
        <v>3</v>
      </c>
      <c r="O1418">
        <v>0</v>
      </c>
      <c r="P1418">
        <v>1</v>
      </c>
      <c r="Q1418">
        <f t="shared" si="42"/>
        <v>-2.8305211372857868</v>
      </c>
      <c r="R1418" s="37">
        <f t="shared" si="43"/>
        <v>5.5696982455205199E-2</v>
      </c>
    </row>
    <row r="1419" spans="2:18" x14ac:dyDescent="0.3">
      <c r="B1419" s="38">
        <v>31</v>
      </c>
      <c r="C1419" s="39">
        <v>1125</v>
      </c>
      <c r="D1419" s="39">
        <v>1</v>
      </c>
      <c r="E1419" s="39">
        <v>1956</v>
      </c>
      <c r="F1419" s="39">
        <v>4</v>
      </c>
      <c r="G1419" s="39">
        <v>2</v>
      </c>
      <c r="H1419" s="39">
        <v>4</v>
      </c>
      <c r="I1419" s="39">
        <v>1</v>
      </c>
      <c r="J1419" s="39">
        <v>2</v>
      </c>
      <c r="K1419" s="39">
        <v>0</v>
      </c>
      <c r="L1419" s="39">
        <v>15.375527426160337</v>
      </c>
      <c r="M1419" s="39">
        <v>2</v>
      </c>
      <c r="N1419" s="40">
        <v>3</v>
      </c>
      <c r="O1419">
        <v>0</v>
      </c>
      <c r="P1419">
        <v>1</v>
      </c>
      <c r="Q1419">
        <f t="shared" si="42"/>
        <v>-1.8451376847361218</v>
      </c>
      <c r="R1419" s="37">
        <f t="shared" si="43"/>
        <v>0.13644479993635045</v>
      </c>
    </row>
    <row r="1420" spans="2:18" x14ac:dyDescent="0.3">
      <c r="B1420" s="41">
        <v>28</v>
      </c>
      <c r="C1420" s="42">
        <v>1404</v>
      </c>
      <c r="D1420" s="42">
        <v>17</v>
      </c>
      <c r="E1420" s="42">
        <v>1960</v>
      </c>
      <c r="F1420" s="42">
        <v>3</v>
      </c>
      <c r="G1420" s="42">
        <v>2</v>
      </c>
      <c r="H1420" s="42">
        <v>5</v>
      </c>
      <c r="I1420" s="42">
        <v>4</v>
      </c>
      <c r="J1420" s="42">
        <v>3</v>
      </c>
      <c r="K1420" s="42">
        <v>0</v>
      </c>
      <c r="L1420" s="42">
        <v>15.173076923076923</v>
      </c>
      <c r="M1420" s="42">
        <v>1</v>
      </c>
      <c r="N1420" s="43">
        <v>2</v>
      </c>
      <c r="O1420">
        <v>1</v>
      </c>
      <c r="P1420">
        <v>1</v>
      </c>
      <c r="Q1420">
        <f t="shared" si="42"/>
        <v>-2.0134576810919644</v>
      </c>
      <c r="R1420" s="37">
        <f t="shared" si="43"/>
        <v>0.11779717699422478</v>
      </c>
    </row>
    <row r="1421" spans="2:18" x14ac:dyDescent="0.3">
      <c r="B1421" s="38">
        <v>38</v>
      </c>
      <c r="C1421" s="39">
        <v>1404</v>
      </c>
      <c r="D1421" s="39">
        <v>1</v>
      </c>
      <c r="E1421" s="39">
        <v>1961</v>
      </c>
      <c r="F1421" s="39">
        <v>1</v>
      </c>
      <c r="G1421" s="39">
        <v>2</v>
      </c>
      <c r="H1421" s="39">
        <v>9</v>
      </c>
      <c r="I1421" s="39">
        <v>1</v>
      </c>
      <c r="J1421" s="39">
        <v>1</v>
      </c>
      <c r="K1421" s="39">
        <v>0</v>
      </c>
      <c r="L1421" s="39">
        <v>15.492537313432836</v>
      </c>
      <c r="M1421" s="39">
        <v>1</v>
      </c>
      <c r="N1421" s="40">
        <v>2</v>
      </c>
      <c r="O1421">
        <v>0</v>
      </c>
      <c r="P1421">
        <v>1</v>
      </c>
      <c r="Q1421">
        <f t="shared" si="42"/>
        <v>0.57544252096086401</v>
      </c>
      <c r="R1421" s="37">
        <f t="shared" si="43"/>
        <v>0.64001805764545294</v>
      </c>
    </row>
    <row r="1422" spans="2:18" x14ac:dyDescent="0.3">
      <c r="B1422" s="41">
        <v>35</v>
      </c>
      <c r="C1422" s="42">
        <v>1224</v>
      </c>
      <c r="D1422" s="42">
        <v>7</v>
      </c>
      <c r="E1422" s="42">
        <v>1962</v>
      </c>
      <c r="F1422" s="42">
        <v>3</v>
      </c>
      <c r="G1422" s="42">
        <v>1</v>
      </c>
      <c r="H1422" s="42">
        <v>8</v>
      </c>
      <c r="I1422" s="42">
        <v>4</v>
      </c>
      <c r="J1422" s="42">
        <v>2</v>
      </c>
      <c r="K1422" s="42">
        <v>1</v>
      </c>
      <c r="L1422" s="42">
        <v>14.945945945945946</v>
      </c>
      <c r="M1422" s="42">
        <v>4</v>
      </c>
      <c r="N1422" s="43">
        <v>3</v>
      </c>
      <c r="O1422">
        <v>0</v>
      </c>
      <c r="P1422">
        <v>1</v>
      </c>
      <c r="Q1422">
        <f t="shared" si="42"/>
        <v>-1.0880702925738945</v>
      </c>
      <c r="R1422" s="37">
        <f t="shared" si="43"/>
        <v>0.25198182902215577</v>
      </c>
    </row>
    <row r="1423" spans="2:18" x14ac:dyDescent="0.3">
      <c r="B1423" s="38">
        <v>27</v>
      </c>
      <c r="C1423" s="39">
        <v>954</v>
      </c>
      <c r="D1423" s="39">
        <v>9</v>
      </c>
      <c r="E1423" s="39">
        <v>1965</v>
      </c>
      <c r="F1423" s="39">
        <v>4</v>
      </c>
      <c r="G1423" s="39">
        <v>2</v>
      </c>
      <c r="H1423" s="39">
        <v>8</v>
      </c>
      <c r="I1423" s="39">
        <v>4</v>
      </c>
      <c r="J1423" s="39">
        <v>1</v>
      </c>
      <c r="K1423" s="39">
        <v>0</v>
      </c>
      <c r="L1423" s="39">
        <v>14.945945945945946</v>
      </c>
      <c r="M1423" s="39">
        <v>1</v>
      </c>
      <c r="N1423" s="40">
        <v>3</v>
      </c>
      <c r="O1423">
        <v>0</v>
      </c>
      <c r="P1423">
        <v>1</v>
      </c>
      <c r="Q1423">
        <f t="shared" si="42"/>
        <v>-1.1114440631588907</v>
      </c>
      <c r="R1423" s="37">
        <f t="shared" si="43"/>
        <v>0.24760176858069582</v>
      </c>
    </row>
    <row r="1424" spans="2:18" x14ac:dyDescent="0.3">
      <c r="B1424" s="41">
        <v>32</v>
      </c>
      <c r="C1424" s="42">
        <v>1373</v>
      </c>
      <c r="D1424" s="42">
        <v>5</v>
      </c>
      <c r="E1424" s="42">
        <v>1966</v>
      </c>
      <c r="F1424" s="42">
        <v>4</v>
      </c>
      <c r="G1424" s="42">
        <v>2</v>
      </c>
      <c r="H1424" s="42">
        <v>3</v>
      </c>
      <c r="I1424" s="42">
        <v>4</v>
      </c>
      <c r="J1424" s="42">
        <v>1</v>
      </c>
      <c r="K1424" s="42">
        <v>0</v>
      </c>
      <c r="L1424" s="42">
        <v>15.345132743362832</v>
      </c>
      <c r="M1424" s="42">
        <v>2</v>
      </c>
      <c r="N1424" s="43">
        <v>3</v>
      </c>
      <c r="O1424">
        <v>0</v>
      </c>
      <c r="P1424">
        <v>1</v>
      </c>
      <c r="Q1424">
        <f t="shared" si="42"/>
        <v>-2.2657806528380937</v>
      </c>
      <c r="R1424" s="37">
        <f t="shared" si="43"/>
        <v>9.3996923149431089E-2</v>
      </c>
    </row>
    <row r="1425" spans="2:18" x14ac:dyDescent="0.3">
      <c r="B1425" s="38">
        <v>31</v>
      </c>
      <c r="C1425" s="39">
        <v>754</v>
      </c>
      <c r="D1425" s="39">
        <v>26</v>
      </c>
      <c r="E1425" s="39">
        <v>1967</v>
      </c>
      <c r="F1425" s="39">
        <v>1</v>
      </c>
      <c r="G1425" s="39">
        <v>2</v>
      </c>
      <c r="H1425" s="39">
        <v>8</v>
      </c>
      <c r="I1425" s="39">
        <v>4</v>
      </c>
      <c r="J1425" s="39">
        <v>2</v>
      </c>
      <c r="K1425" s="39">
        <v>1</v>
      </c>
      <c r="L1425" s="39">
        <v>14.945945945945946</v>
      </c>
      <c r="M1425" s="39">
        <v>3</v>
      </c>
      <c r="N1425" s="40">
        <v>3</v>
      </c>
      <c r="O1425">
        <v>1</v>
      </c>
      <c r="P1425">
        <v>1</v>
      </c>
      <c r="Q1425">
        <f t="shared" si="42"/>
        <v>0.86905488939428865</v>
      </c>
      <c r="R1425" s="37">
        <f t="shared" si="43"/>
        <v>0.70454900209268689</v>
      </c>
    </row>
    <row r="1426" spans="2:18" x14ac:dyDescent="0.3">
      <c r="B1426" s="41">
        <v>53</v>
      </c>
      <c r="C1426" s="42">
        <v>1168</v>
      </c>
      <c r="D1426" s="42">
        <v>24</v>
      </c>
      <c r="E1426" s="42">
        <v>1968</v>
      </c>
      <c r="F1426" s="42">
        <v>1</v>
      </c>
      <c r="G1426" s="42">
        <v>2</v>
      </c>
      <c r="H1426" s="42">
        <v>8</v>
      </c>
      <c r="I1426" s="42">
        <v>1</v>
      </c>
      <c r="J1426" s="42">
        <v>1</v>
      </c>
      <c r="K1426" s="42">
        <v>1</v>
      </c>
      <c r="L1426" s="42">
        <v>13</v>
      </c>
      <c r="M1426" s="42">
        <v>2</v>
      </c>
      <c r="N1426" s="43">
        <v>2</v>
      </c>
      <c r="O1426">
        <v>1</v>
      </c>
      <c r="P1426">
        <v>1</v>
      </c>
      <c r="Q1426">
        <f t="shared" si="42"/>
        <v>1.8548095993762825</v>
      </c>
      <c r="R1426" s="37">
        <f t="shared" si="43"/>
        <v>0.86469081671977543</v>
      </c>
    </row>
    <row r="1427" spans="2:18" x14ac:dyDescent="0.3">
      <c r="B1427" s="38">
        <v>54</v>
      </c>
      <c r="C1427" s="39">
        <v>155</v>
      </c>
      <c r="D1427" s="39">
        <v>9</v>
      </c>
      <c r="E1427" s="39">
        <v>1969</v>
      </c>
      <c r="F1427" s="39">
        <v>1</v>
      </c>
      <c r="G1427" s="39">
        <v>1</v>
      </c>
      <c r="H1427" s="39">
        <v>4</v>
      </c>
      <c r="I1427" s="39">
        <v>3</v>
      </c>
      <c r="J1427" s="39">
        <v>2</v>
      </c>
      <c r="K1427" s="39">
        <v>0</v>
      </c>
      <c r="L1427" s="39">
        <v>11</v>
      </c>
      <c r="M1427" s="39">
        <v>3</v>
      </c>
      <c r="N1427" s="40">
        <v>2</v>
      </c>
      <c r="O1427">
        <v>0</v>
      </c>
      <c r="P1427">
        <v>1</v>
      </c>
      <c r="Q1427">
        <f t="shared" si="42"/>
        <v>-2.6734522570293842</v>
      </c>
      <c r="R1427" s="37">
        <f t="shared" si="43"/>
        <v>6.4558171706896803E-2</v>
      </c>
    </row>
    <row r="1428" spans="2:18" x14ac:dyDescent="0.3">
      <c r="B1428" s="41">
        <v>33</v>
      </c>
      <c r="C1428" s="42">
        <v>843.5826086956522</v>
      </c>
      <c r="D1428" s="42">
        <v>7</v>
      </c>
      <c r="E1428" s="42">
        <v>1970</v>
      </c>
      <c r="F1428" s="42">
        <v>4</v>
      </c>
      <c r="G1428" s="42">
        <v>2</v>
      </c>
      <c r="H1428" s="42">
        <v>7</v>
      </c>
      <c r="I1428" s="42">
        <v>3</v>
      </c>
      <c r="J1428" s="42">
        <v>3</v>
      </c>
      <c r="K1428" s="42">
        <v>0</v>
      </c>
      <c r="L1428" s="42">
        <v>20</v>
      </c>
      <c r="M1428" s="42">
        <v>3</v>
      </c>
      <c r="N1428" s="43">
        <v>3</v>
      </c>
      <c r="O1428">
        <v>0</v>
      </c>
      <c r="P1428">
        <v>1</v>
      </c>
      <c r="Q1428">
        <f t="shared" si="42"/>
        <v>-2.9581481748930964</v>
      </c>
      <c r="R1428" s="37">
        <f t="shared" si="43"/>
        <v>4.9352815907074542E-2</v>
      </c>
    </row>
    <row r="1429" spans="2:18" x14ac:dyDescent="0.3">
      <c r="B1429" s="38">
        <v>43</v>
      </c>
      <c r="C1429" s="39">
        <v>574</v>
      </c>
      <c r="D1429" s="39">
        <v>11</v>
      </c>
      <c r="E1429" s="39">
        <v>1971</v>
      </c>
      <c r="F1429" s="39">
        <v>1</v>
      </c>
      <c r="G1429" s="39">
        <v>2</v>
      </c>
      <c r="H1429" s="39">
        <v>7</v>
      </c>
      <c r="I1429" s="39">
        <v>3</v>
      </c>
      <c r="J1429" s="39">
        <v>2</v>
      </c>
      <c r="K1429" s="39">
        <v>0</v>
      </c>
      <c r="L1429" s="39">
        <v>17</v>
      </c>
      <c r="M1429" s="39">
        <v>2</v>
      </c>
      <c r="N1429" s="40">
        <v>3</v>
      </c>
      <c r="O1429">
        <v>0</v>
      </c>
      <c r="P1429">
        <v>1</v>
      </c>
      <c r="Q1429">
        <f t="shared" si="42"/>
        <v>-1.4780957571299003</v>
      </c>
      <c r="R1429" s="37">
        <f t="shared" si="43"/>
        <v>0.18571521623713558</v>
      </c>
    </row>
    <row r="1430" spans="2:18" x14ac:dyDescent="0.3">
      <c r="B1430" s="41">
        <v>38</v>
      </c>
      <c r="C1430" s="42">
        <v>1444</v>
      </c>
      <c r="D1430" s="42">
        <v>1</v>
      </c>
      <c r="E1430" s="42">
        <v>1972</v>
      </c>
      <c r="F1430" s="42">
        <v>4</v>
      </c>
      <c r="G1430" s="42">
        <v>2</v>
      </c>
      <c r="H1430" s="42">
        <v>2</v>
      </c>
      <c r="I1430" s="42">
        <v>2</v>
      </c>
      <c r="J1430" s="42">
        <v>2</v>
      </c>
      <c r="K1430" s="42">
        <v>1</v>
      </c>
      <c r="L1430" s="42">
        <v>11</v>
      </c>
      <c r="M1430" s="42">
        <v>2</v>
      </c>
      <c r="N1430" s="43">
        <v>3</v>
      </c>
      <c r="O1430">
        <v>0</v>
      </c>
      <c r="P1430">
        <v>1</v>
      </c>
      <c r="Q1430">
        <f t="shared" si="42"/>
        <v>-1.1338242636592883</v>
      </c>
      <c r="R1430" s="37">
        <f t="shared" si="43"/>
        <v>0.24345603728383497</v>
      </c>
    </row>
    <row r="1431" spans="2:18" x14ac:dyDescent="0.3">
      <c r="B1431" s="38">
        <v>55</v>
      </c>
      <c r="C1431" s="39">
        <v>189</v>
      </c>
      <c r="D1431" s="39">
        <v>26</v>
      </c>
      <c r="E1431" s="39">
        <v>1973</v>
      </c>
      <c r="F1431" s="39">
        <v>3</v>
      </c>
      <c r="G1431" s="39">
        <v>2</v>
      </c>
      <c r="H1431" s="39">
        <v>6</v>
      </c>
      <c r="I1431" s="39">
        <v>2</v>
      </c>
      <c r="J1431" s="39">
        <v>2</v>
      </c>
      <c r="K1431" s="39">
        <v>1</v>
      </c>
      <c r="L1431" s="39">
        <v>18</v>
      </c>
      <c r="M1431" s="39">
        <v>1</v>
      </c>
      <c r="N1431" s="40">
        <v>3</v>
      </c>
      <c r="O1431">
        <v>0</v>
      </c>
      <c r="P1431">
        <v>1</v>
      </c>
      <c r="Q1431">
        <f t="shared" si="42"/>
        <v>-0.28294538365303668</v>
      </c>
      <c r="R1431" s="37">
        <f t="shared" si="43"/>
        <v>0.42973182442438657</v>
      </c>
    </row>
    <row r="1432" spans="2:18" x14ac:dyDescent="0.3">
      <c r="B1432" s="41">
        <v>31</v>
      </c>
      <c r="C1432" s="42">
        <v>1276</v>
      </c>
      <c r="D1432" s="42">
        <v>2</v>
      </c>
      <c r="E1432" s="42">
        <v>1974</v>
      </c>
      <c r="F1432" s="42">
        <v>4</v>
      </c>
      <c r="G1432" s="42">
        <v>1</v>
      </c>
      <c r="H1432" s="42">
        <v>5</v>
      </c>
      <c r="I1432" s="42">
        <v>4</v>
      </c>
      <c r="J1432" s="42">
        <v>3</v>
      </c>
      <c r="K1432" s="42">
        <v>1</v>
      </c>
      <c r="L1432" s="42">
        <v>11</v>
      </c>
      <c r="M1432" s="42">
        <v>3</v>
      </c>
      <c r="N1432" s="43">
        <v>3</v>
      </c>
      <c r="O1432">
        <v>0</v>
      </c>
      <c r="P1432">
        <v>1</v>
      </c>
      <c r="Q1432">
        <f t="shared" si="42"/>
        <v>-2.2500814664593265</v>
      </c>
      <c r="R1432" s="37">
        <f t="shared" si="43"/>
        <v>9.5342438001435686E-2</v>
      </c>
    </row>
    <row r="1433" spans="2:18" x14ac:dyDescent="0.3">
      <c r="B1433" s="38">
        <v>39</v>
      </c>
      <c r="C1433" s="39">
        <v>119</v>
      </c>
      <c r="D1433" s="39">
        <v>15</v>
      </c>
      <c r="E1433" s="39">
        <v>1975</v>
      </c>
      <c r="F1433" s="39">
        <v>2</v>
      </c>
      <c r="G1433" s="39">
        <v>2</v>
      </c>
      <c r="H1433" s="39">
        <v>8</v>
      </c>
      <c r="I1433" s="39">
        <v>1</v>
      </c>
      <c r="J1433" s="39">
        <v>1</v>
      </c>
      <c r="K1433" s="39">
        <v>0</v>
      </c>
      <c r="L1433" s="39">
        <v>12</v>
      </c>
      <c r="M1433" s="39">
        <v>1</v>
      </c>
      <c r="N1433" s="40">
        <v>3</v>
      </c>
      <c r="O1433">
        <v>0</v>
      </c>
      <c r="P1433">
        <v>1</v>
      </c>
      <c r="Q1433">
        <f t="shared" si="42"/>
        <v>0.17696591697950748</v>
      </c>
      <c r="R1433" s="37">
        <f t="shared" si="43"/>
        <v>0.54412638072108521</v>
      </c>
    </row>
    <row r="1434" spans="2:18" x14ac:dyDescent="0.3">
      <c r="B1434" s="41">
        <v>42</v>
      </c>
      <c r="C1434" s="42">
        <v>335</v>
      </c>
      <c r="D1434" s="42">
        <v>23</v>
      </c>
      <c r="E1434" s="42">
        <v>1976</v>
      </c>
      <c r="F1434" s="42">
        <v>4</v>
      </c>
      <c r="G1434" s="42">
        <v>2</v>
      </c>
      <c r="H1434" s="42">
        <v>4</v>
      </c>
      <c r="I1434" s="42">
        <v>3</v>
      </c>
      <c r="J1434" s="42">
        <v>1</v>
      </c>
      <c r="K1434" s="42">
        <v>0</v>
      </c>
      <c r="L1434" s="42">
        <v>12</v>
      </c>
      <c r="M1434" s="42">
        <v>4</v>
      </c>
      <c r="N1434" s="43">
        <v>3</v>
      </c>
      <c r="O1434">
        <v>0</v>
      </c>
      <c r="P1434">
        <v>1</v>
      </c>
      <c r="Q1434">
        <f t="shared" si="42"/>
        <v>-2.1191626044685266</v>
      </c>
      <c r="R1434" s="37">
        <f t="shared" si="43"/>
        <v>0.10724822142752578</v>
      </c>
    </row>
    <row r="1435" spans="2:18" x14ac:dyDescent="0.3">
      <c r="B1435" s="38">
        <v>31</v>
      </c>
      <c r="C1435" s="39">
        <v>697</v>
      </c>
      <c r="D1435" s="39">
        <v>10</v>
      </c>
      <c r="E1435" s="39">
        <v>1979</v>
      </c>
      <c r="F1435" s="39">
        <v>3</v>
      </c>
      <c r="G1435" s="39">
        <v>1</v>
      </c>
      <c r="H1435" s="39">
        <v>1</v>
      </c>
      <c r="I1435" s="39">
        <v>3</v>
      </c>
      <c r="J1435" s="39">
        <v>2</v>
      </c>
      <c r="K1435" s="39">
        <v>0</v>
      </c>
      <c r="L1435" s="39">
        <v>20</v>
      </c>
      <c r="M1435" s="39">
        <v>3</v>
      </c>
      <c r="N1435" s="40">
        <v>4</v>
      </c>
      <c r="O1435">
        <v>0</v>
      </c>
      <c r="P1435">
        <v>1</v>
      </c>
      <c r="Q1435">
        <f t="shared" si="42"/>
        <v>-3.0860982050418833</v>
      </c>
      <c r="R1435" s="37">
        <f t="shared" si="43"/>
        <v>4.3684346530371232E-2</v>
      </c>
    </row>
    <row r="1436" spans="2:18" x14ac:dyDescent="0.3">
      <c r="B1436" s="41">
        <v>54</v>
      </c>
      <c r="C1436" s="42">
        <v>157</v>
      </c>
      <c r="D1436" s="42">
        <v>10</v>
      </c>
      <c r="E1436" s="42">
        <v>1980</v>
      </c>
      <c r="F1436" s="42">
        <v>3</v>
      </c>
      <c r="G1436" s="42">
        <v>1</v>
      </c>
      <c r="H1436" s="42">
        <v>3</v>
      </c>
      <c r="I1436" s="42">
        <v>1</v>
      </c>
      <c r="J1436" s="42">
        <v>1</v>
      </c>
      <c r="K1436" s="42">
        <v>1</v>
      </c>
      <c r="L1436" s="42">
        <v>19</v>
      </c>
      <c r="M1436" s="42">
        <v>4</v>
      </c>
      <c r="N1436" s="43">
        <v>3</v>
      </c>
      <c r="O1436">
        <v>0</v>
      </c>
      <c r="P1436">
        <v>1</v>
      </c>
      <c r="Q1436">
        <f t="shared" si="42"/>
        <v>-0.86713722307915786</v>
      </c>
      <c r="R1436" s="37">
        <f t="shared" si="43"/>
        <v>0.29585033528357912</v>
      </c>
    </row>
    <row r="1437" spans="2:18" x14ac:dyDescent="0.3">
      <c r="B1437" s="38">
        <v>24</v>
      </c>
      <c r="C1437" s="39">
        <v>771</v>
      </c>
      <c r="D1437" s="39">
        <v>1</v>
      </c>
      <c r="E1437" s="39">
        <v>1981</v>
      </c>
      <c r="F1437" s="39">
        <v>2</v>
      </c>
      <c r="G1437" s="39">
        <v>2</v>
      </c>
      <c r="H1437" s="39">
        <v>7</v>
      </c>
      <c r="I1437" s="39">
        <v>3</v>
      </c>
      <c r="J1437" s="39">
        <v>1</v>
      </c>
      <c r="K1437" s="39">
        <v>0</v>
      </c>
      <c r="L1437" s="39">
        <v>12</v>
      </c>
      <c r="M1437" s="39">
        <v>2</v>
      </c>
      <c r="N1437" s="40">
        <v>2</v>
      </c>
      <c r="O1437">
        <v>0</v>
      </c>
      <c r="P1437">
        <v>1</v>
      </c>
      <c r="Q1437">
        <f t="shared" si="42"/>
        <v>-0.14597676572519891</v>
      </c>
      <c r="R1437" s="37">
        <f t="shared" si="43"/>
        <v>0.46357047598872198</v>
      </c>
    </row>
    <row r="1438" spans="2:18" x14ac:dyDescent="0.3">
      <c r="B1438" s="41">
        <v>23</v>
      </c>
      <c r="C1438" s="42">
        <v>571</v>
      </c>
      <c r="D1438" s="42">
        <v>12</v>
      </c>
      <c r="E1438" s="42">
        <v>1982</v>
      </c>
      <c r="F1438" s="42">
        <v>4</v>
      </c>
      <c r="G1438" s="42">
        <v>2</v>
      </c>
      <c r="H1438" s="42">
        <v>5</v>
      </c>
      <c r="I1438" s="42">
        <v>4</v>
      </c>
      <c r="J1438" s="42">
        <v>1</v>
      </c>
      <c r="K1438" s="42">
        <v>0</v>
      </c>
      <c r="L1438" s="42">
        <v>13</v>
      </c>
      <c r="M1438" s="42">
        <v>3</v>
      </c>
      <c r="N1438" s="43">
        <v>4</v>
      </c>
      <c r="O1438">
        <v>0</v>
      </c>
      <c r="P1438">
        <v>1</v>
      </c>
      <c r="Q1438">
        <f t="shared" si="42"/>
        <v>-1.809215692441541</v>
      </c>
      <c r="R1438" s="37">
        <f t="shared" si="43"/>
        <v>0.14073294311476187</v>
      </c>
    </row>
    <row r="1439" spans="2:18" x14ac:dyDescent="0.3">
      <c r="B1439" s="38">
        <v>40</v>
      </c>
      <c r="C1439" s="39">
        <v>692</v>
      </c>
      <c r="D1439" s="39">
        <v>11</v>
      </c>
      <c r="E1439" s="39">
        <v>1985</v>
      </c>
      <c r="F1439" s="39">
        <v>4</v>
      </c>
      <c r="G1439" s="39">
        <v>1</v>
      </c>
      <c r="H1439" s="39">
        <v>5</v>
      </c>
      <c r="I1439" s="39">
        <v>3</v>
      </c>
      <c r="J1439" s="39">
        <v>2</v>
      </c>
      <c r="K1439" s="39">
        <v>0</v>
      </c>
      <c r="L1439" s="39">
        <v>11</v>
      </c>
      <c r="M1439" s="39">
        <v>1</v>
      </c>
      <c r="N1439" s="40">
        <v>4</v>
      </c>
      <c r="O1439">
        <v>0</v>
      </c>
      <c r="P1439">
        <v>1</v>
      </c>
      <c r="Q1439">
        <f t="shared" ref="Q1439:Q1499" si="44">SUMPRODUCT($B$27:$P$27,B1439:P1439)</f>
        <v>-3.0513066346717488</v>
      </c>
      <c r="R1439" s="37">
        <f t="shared" ref="R1439:R1499" si="45">EXP(Q1439)/(1+EXP(Q1439))</f>
        <v>4.5161095845493084E-2</v>
      </c>
    </row>
    <row r="1440" spans="2:18" x14ac:dyDescent="0.3">
      <c r="B1440" s="41">
        <v>40</v>
      </c>
      <c r="C1440" s="42">
        <v>444</v>
      </c>
      <c r="D1440" s="42">
        <v>2</v>
      </c>
      <c r="E1440" s="42">
        <v>1986</v>
      </c>
      <c r="F1440" s="42">
        <v>2</v>
      </c>
      <c r="G1440" s="42">
        <v>1</v>
      </c>
      <c r="H1440" s="42">
        <v>8</v>
      </c>
      <c r="I1440" s="42">
        <v>2</v>
      </c>
      <c r="J1440" s="42">
        <v>2</v>
      </c>
      <c r="K1440" s="42">
        <v>0</v>
      </c>
      <c r="L1440" s="42">
        <v>14</v>
      </c>
      <c r="M1440" s="42">
        <v>3</v>
      </c>
      <c r="N1440" s="43">
        <v>3</v>
      </c>
      <c r="O1440">
        <v>0</v>
      </c>
      <c r="P1440">
        <v>1</v>
      </c>
      <c r="Q1440">
        <f t="shared" si="44"/>
        <v>-1.9561456299126099</v>
      </c>
      <c r="R1440" s="37">
        <f t="shared" si="45"/>
        <v>0.1238847845548956</v>
      </c>
    </row>
    <row r="1441" spans="2:18" x14ac:dyDescent="0.3">
      <c r="B1441" s="38">
        <v>25</v>
      </c>
      <c r="C1441" s="39">
        <v>309</v>
      </c>
      <c r="D1441" s="39">
        <v>2</v>
      </c>
      <c r="E1441" s="39">
        <v>1987</v>
      </c>
      <c r="F1441" s="39">
        <v>3</v>
      </c>
      <c r="G1441" s="39">
        <v>1</v>
      </c>
      <c r="H1441" s="39">
        <v>2</v>
      </c>
      <c r="I1441" s="39">
        <v>2</v>
      </c>
      <c r="J1441" s="39">
        <v>2</v>
      </c>
      <c r="K1441" s="39">
        <v>0</v>
      </c>
      <c r="L1441" s="39">
        <v>14</v>
      </c>
      <c r="M1441" s="39">
        <v>3</v>
      </c>
      <c r="N1441" s="40">
        <v>3</v>
      </c>
      <c r="O1441">
        <v>0</v>
      </c>
      <c r="P1441">
        <v>1</v>
      </c>
      <c r="Q1441">
        <f t="shared" si="44"/>
        <v>-2.2423768009040601</v>
      </c>
      <c r="R1441" s="37">
        <f t="shared" si="45"/>
        <v>9.6009057856185367E-2</v>
      </c>
    </row>
    <row r="1442" spans="2:18" x14ac:dyDescent="0.3">
      <c r="B1442" s="41">
        <v>30</v>
      </c>
      <c r="C1442" s="42">
        <v>911</v>
      </c>
      <c r="D1442" s="42">
        <v>1</v>
      </c>
      <c r="E1442" s="42">
        <v>1989</v>
      </c>
      <c r="F1442" s="42">
        <v>4</v>
      </c>
      <c r="G1442" s="42">
        <v>2</v>
      </c>
      <c r="H1442" s="42">
        <v>5</v>
      </c>
      <c r="I1442" s="42">
        <v>2</v>
      </c>
      <c r="J1442" s="42">
        <v>2</v>
      </c>
      <c r="K1442" s="42">
        <v>0</v>
      </c>
      <c r="L1442" s="42">
        <v>13</v>
      </c>
      <c r="M1442" s="42">
        <v>3</v>
      </c>
      <c r="N1442" s="43">
        <v>2</v>
      </c>
      <c r="O1442">
        <v>0</v>
      </c>
      <c r="P1442">
        <v>1</v>
      </c>
      <c r="Q1442">
        <f t="shared" si="44"/>
        <v>-1.8925320713408271</v>
      </c>
      <c r="R1442" s="37">
        <f t="shared" si="45"/>
        <v>0.13095603375902551</v>
      </c>
    </row>
    <row r="1443" spans="2:18" x14ac:dyDescent="0.3">
      <c r="B1443" s="38">
        <v>25</v>
      </c>
      <c r="C1443" s="39">
        <v>977</v>
      </c>
      <c r="D1443" s="39">
        <v>2</v>
      </c>
      <c r="E1443" s="39">
        <v>1992</v>
      </c>
      <c r="F1443" s="39">
        <v>4</v>
      </c>
      <c r="G1443" s="39">
        <v>2</v>
      </c>
      <c r="H1443" s="39">
        <v>5</v>
      </c>
      <c r="I1443" s="39">
        <v>3</v>
      </c>
      <c r="J1443" s="39">
        <v>3</v>
      </c>
      <c r="K1443" s="39">
        <v>1</v>
      </c>
      <c r="L1443" s="39">
        <v>19</v>
      </c>
      <c r="M1443" s="39">
        <v>3</v>
      </c>
      <c r="N1443" s="40">
        <v>2</v>
      </c>
      <c r="O1443">
        <v>0</v>
      </c>
      <c r="P1443">
        <v>1</v>
      </c>
      <c r="Q1443">
        <f t="shared" si="44"/>
        <v>-0.96398229854261563</v>
      </c>
      <c r="R1443" s="37">
        <f t="shared" si="45"/>
        <v>0.27608158123594817</v>
      </c>
    </row>
    <row r="1444" spans="2:18" x14ac:dyDescent="0.3">
      <c r="B1444" s="41">
        <v>47</v>
      </c>
      <c r="C1444" s="42">
        <v>843.5826086956522</v>
      </c>
      <c r="D1444" s="42">
        <v>25</v>
      </c>
      <c r="E1444" s="42">
        <v>1993</v>
      </c>
      <c r="F1444" s="42">
        <v>1</v>
      </c>
      <c r="G1444" s="42">
        <v>2</v>
      </c>
      <c r="H1444" s="42">
        <v>7</v>
      </c>
      <c r="I1444" s="42">
        <v>3</v>
      </c>
      <c r="J1444" s="42">
        <v>1</v>
      </c>
      <c r="K1444" s="42">
        <v>0</v>
      </c>
      <c r="L1444" s="42">
        <v>23</v>
      </c>
      <c r="M1444" s="42">
        <v>2</v>
      </c>
      <c r="N1444" s="43">
        <v>3</v>
      </c>
      <c r="O1444">
        <v>0</v>
      </c>
      <c r="P1444">
        <v>1</v>
      </c>
      <c r="Q1444">
        <f t="shared" si="44"/>
        <v>-0.58827252762893734</v>
      </c>
      <c r="R1444" s="37">
        <f t="shared" si="45"/>
        <v>0.35703131477124034</v>
      </c>
    </row>
    <row r="1445" spans="2:18" x14ac:dyDescent="0.3">
      <c r="B1445" s="38">
        <v>33</v>
      </c>
      <c r="C1445" s="39">
        <v>1313</v>
      </c>
      <c r="D1445" s="39">
        <v>1</v>
      </c>
      <c r="E1445" s="39">
        <v>1994</v>
      </c>
      <c r="F1445" s="39">
        <v>2</v>
      </c>
      <c r="G1445" s="39">
        <v>2</v>
      </c>
      <c r="H1445" s="39">
        <v>5</v>
      </c>
      <c r="I1445" s="39">
        <v>3</v>
      </c>
      <c r="J1445" s="39">
        <v>3</v>
      </c>
      <c r="K1445" s="39">
        <v>0</v>
      </c>
      <c r="L1445" s="39">
        <v>12</v>
      </c>
      <c r="M1445" s="39">
        <v>3</v>
      </c>
      <c r="N1445" s="40">
        <v>2</v>
      </c>
      <c r="O1445">
        <v>0</v>
      </c>
      <c r="P1445">
        <v>1</v>
      </c>
      <c r="Q1445">
        <f t="shared" si="44"/>
        <v>-2.3929278341894746</v>
      </c>
      <c r="R1445" s="37">
        <f t="shared" si="45"/>
        <v>8.3713576682189747E-2</v>
      </c>
    </row>
    <row r="1446" spans="2:18" x14ac:dyDescent="0.3">
      <c r="B1446" s="41">
        <v>38</v>
      </c>
      <c r="C1446" s="42">
        <v>787.54826254826253</v>
      </c>
      <c r="D1446" s="42">
        <v>1</v>
      </c>
      <c r="E1446" s="42">
        <v>1995</v>
      </c>
      <c r="F1446" s="42">
        <v>4</v>
      </c>
      <c r="G1446" s="42">
        <v>2</v>
      </c>
      <c r="H1446" s="42">
        <v>8</v>
      </c>
      <c r="I1446" s="42">
        <v>2</v>
      </c>
      <c r="J1446" s="42">
        <v>2</v>
      </c>
      <c r="K1446" s="42">
        <v>0</v>
      </c>
      <c r="L1446" s="42">
        <v>15</v>
      </c>
      <c r="M1446" s="42">
        <v>1</v>
      </c>
      <c r="N1446" s="43">
        <v>3</v>
      </c>
      <c r="O1446">
        <v>0</v>
      </c>
      <c r="P1446">
        <v>1</v>
      </c>
      <c r="Q1446">
        <f t="shared" si="44"/>
        <v>-1.9085849347131618</v>
      </c>
      <c r="R1446" s="37">
        <f t="shared" si="45"/>
        <v>0.12913991084331664</v>
      </c>
    </row>
    <row r="1447" spans="2:18" x14ac:dyDescent="0.3">
      <c r="B1447" s="38">
        <v>31</v>
      </c>
      <c r="C1447" s="39">
        <v>1154</v>
      </c>
      <c r="D1447" s="39">
        <v>2</v>
      </c>
      <c r="E1447" s="39">
        <v>1996</v>
      </c>
      <c r="F1447" s="39">
        <v>1</v>
      </c>
      <c r="G1447" s="39">
        <v>2</v>
      </c>
      <c r="H1447" s="39">
        <v>9</v>
      </c>
      <c r="I1447" s="39">
        <v>3</v>
      </c>
      <c r="J1447" s="39">
        <v>2</v>
      </c>
      <c r="K1447" s="39">
        <v>0</v>
      </c>
      <c r="L1447" s="39">
        <v>19</v>
      </c>
      <c r="M1447" s="39">
        <v>3</v>
      </c>
      <c r="N1447" s="40">
        <v>3</v>
      </c>
      <c r="O1447">
        <v>0</v>
      </c>
      <c r="P1447">
        <v>1</v>
      </c>
      <c r="Q1447">
        <f t="shared" si="44"/>
        <v>-1.0435207448123598</v>
      </c>
      <c r="R1447" s="37">
        <f t="shared" si="45"/>
        <v>0.26047123531868438</v>
      </c>
    </row>
    <row r="1448" spans="2:18" x14ac:dyDescent="0.3">
      <c r="B1448" s="41">
        <v>38</v>
      </c>
      <c r="C1448" s="42">
        <v>508</v>
      </c>
      <c r="D1448" s="42">
        <v>6</v>
      </c>
      <c r="E1448" s="42">
        <v>1997</v>
      </c>
      <c r="F1448" s="42">
        <v>1</v>
      </c>
      <c r="G1448" s="42">
        <v>2</v>
      </c>
      <c r="H1448" s="42">
        <v>3</v>
      </c>
      <c r="I1448" s="42">
        <v>3</v>
      </c>
      <c r="J1448" s="42">
        <v>2</v>
      </c>
      <c r="K1448" s="42">
        <v>0</v>
      </c>
      <c r="L1448" s="42">
        <v>11</v>
      </c>
      <c r="M1448" s="42">
        <v>4</v>
      </c>
      <c r="N1448" s="43">
        <v>3</v>
      </c>
      <c r="O1448">
        <v>0</v>
      </c>
      <c r="P1448">
        <v>1</v>
      </c>
      <c r="Q1448">
        <f t="shared" si="44"/>
        <v>-2.185732584659942</v>
      </c>
      <c r="R1448" s="37">
        <f t="shared" si="45"/>
        <v>0.10103904418094553</v>
      </c>
    </row>
    <row r="1449" spans="2:18" x14ac:dyDescent="0.3">
      <c r="B1449" s="38">
        <v>42</v>
      </c>
      <c r="C1449" s="39">
        <v>557</v>
      </c>
      <c r="D1449" s="39">
        <v>18</v>
      </c>
      <c r="E1449" s="39">
        <v>1998</v>
      </c>
      <c r="F1449" s="39">
        <v>4</v>
      </c>
      <c r="G1449" s="39">
        <v>2</v>
      </c>
      <c r="H1449" s="39">
        <v>4</v>
      </c>
      <c r="I1449" s="39">
        <v>1</v>
      </c>
      <c r="J1449" s="39">
        <v>3</v>
      </c>
      <c r="K1449" s="39">
        <v>1</v>
      </c>
      <c r="L1449" s="39">
        <v>17</v>
      </c>
      <c r="M1449" s="39">
        <v>3</v>
      </c>
      <c r="N1449" s="40">
        <v>2</v>
      </c>
      <c r="O1449">
        <v>0</v>
      </c>
      <c r="P1449">
        <v>1</v>
      </c>
      <c r="Q1449">
        <f t="shared" si="44"/>
        <v>-0.79969389057303131</v>
      </c>
      <c r="R1449" s="37">
        <f t="shared" si="45"/>
        <v>0.3100910024545665</v>
      </c>
    </row>
    <row r="1450" spans="2:18" x14ac:dyDescent="0.3">
      <c r="B1450" s="41">
        <v>41</v>
      </c>
      <c r="C1450" s="42">
        <v>642</v>
      </c>
      <c r="D1450" s="42">
        <v>1</v>
      </c>
      <c r="E1450" s="42">
        <v>1999</v>
      </c>
      <c r="F1450" s="42">
        <v>4</v>
      </c>
      <c r="G1450" s="42">
        <v>2</v>
      </c>
      <c r="H1450" s="42">
        <v>4</v>
      </c>
      <c r="I1450" s="42">
        <v>4</v>
      </c>
      <c r="J1450" s="42">
        <v>2</v>
      </c>
      <c r="K1450" s="42">
        <v>0</v>
      </c>
      <c r="L1450" s="42">
        <v>15.375527426160337</v>
      </c>
      <c r="M1450" s="42">
        <v>1</v>
      </c>
      <c r="N1450" s="43">
        <v>3</v>
      </c>
      <c r="O1450">
        <v>0</v>
      </c>
      <c r="P1450">
        <v>1</v>
      </c>
      <c r="Q1450">
        <f t="shared" si="44"/>
        <v>-3.2493975156220762</v>
      </c>
      <c r="R1450" s="37">
        <f t="shared" si="45"/>
        <v>3.7348542807121625E-2</v>
      </c>
    </row>
    <row r="1451" spans="2:18" x14ac:dyDescent="0.3">
      <c r="B1451" s="38">
        <v>47</v>
      </c>
      <c r="C1451" s="39">
        <v>1162</v>
      </c>
      <c r="D1451" s="39">
        <v>1</v>
      </c>
      <c r="E1451" s="39">
        <v>2000</v>
      </c>
      <c r="F1451" s="39">
        <v>3</v>
      </c>
      <c r="G1451" s="39">
        <v>1</v>
      </c>
      <c r="H1451" s="39">
        <v>1</v>
      </c>
      <c r="I1451" s="39">
        <v>2</v>
      </c>
      <c r="J1451" s="39">
        <v>2</v>
      </c>
      <c r="K1451" s="39">
        <v>0</v>
      </c>
      <c r="L1451" s="39">
        <v>15.079365079365079</v>
      </c>
      <c r="M1451" s="39">
        <v>1</v>
      </c>
      <c r="N1451" s="40">
        <v>1</v>
      </c>
      <c r="O1451">
        <v>0</v>
      </c>
      <c r="P1451">
        <v>1</v>
      </c>
      <c r="Q1451">
        <f t="shared" si="44"/>
        <v>-2.6148492374556631</v>
      </c>
      <c r="R1451" s="37">
        <f t="shared" si="45"/>
        <v>6.8188841498156058E-2</v>
      </c>
    </row>
    <row r="1452" spans="2:18" x14ac:dyDescent="0.3">
      <c r="B1452" s="41">
        <v>35</v>
      </c>
      <c r="C1452" s="42">
        <v>1490</v>
      </c>
      <c r="D1452" s="42">
        <v>11</v>
      </c>
      <c r="E1452" s="42">
        <v>2003</v>
      </c>
      <c r="F1452" s="42">
        <v>4</v>
      </c>
      <c r="G1452" s="42">
        <v>2</v>
      </c>
      <c r="H1452" s="42">
        <v>5</v>
      </c>
      <c r="I1452" s="42">
        <v>3</v>
      </c>
      <c r="J1452" s="42">
        <v>2</v>
      </c>
      <c r="K1452" s="42">
        <v>1</v>
      </c>
      <c r="L1452" s="42">
        <v>15.173076923076923</v>
      </c>
      <c r="M1452" s="42">
        <v>3</v>
      </c>
      <c r="N1452" s="43">
        <v>3</v>
      </c>
      <c r="O1452">
        <v>0</v>
      </c>
      <c r="P1452">
        <v>1</v>
      </c>
      <c r="Q1452">
        <f t="shared" si="44"/>
        <v>-0.83373446891164571</v>
      </c>
      <c r="R1452" s="37">
        <f t="shared" si="45"/>
        <v>0.30285601587823135</v>
      </c>
    </row>
    <row r="1453" spans="2:18" x14ac:dyDescent="0.3">
      <c r="B1453" s="38">
        <v>22</v>
      </c>
      <c r="C1453" s="39">
        <v>581</v>
      </c>
      <c r="D1453" s="39">
        <v>1</v>
      </c>
      <c r="E1453" s="39">
        <v>2007</v>
      </c>
      <c r="F1453" s="39">
        <v>4</v>
      </c>
      <c r="G1453" s="39">
        <v>2</v>
      </c>
      <c r="H1453" s="39">
        <v>4</v>
      </c>
      <c r="I1453" s="39">
        <v>3</v>
      </c>
      <c r="J1453" s="39">
        <v>1</v>
      </c>
      <c r="K1453" s="39">
        <v>0</v>
      </c>
      <c r="L1453" s="39">
        <v>15.375527426160337</v>
      </c>
      <c r="M1453" s="39">
        <v>4</v>
      </c>
      <c r="N1453" s="40">
        <v>4</v>
      </c>
      <c r="O1453">
        <v>0</v>
      </c>
      <c r="P1453">
        <v>1</v>
      </c>
      <c r="Q1453">
        <f t="shared" si="44"/>
        <v>-2.0235610244786959</v>
      </c>
      <c r="R1453" s="37">
        <f t="shared" si="45"/>
        <v>0.11675127509970243</v>
      </c>
    </row>
    <row r="1454" spans="2:18" x14ac:dyDescent="0.3">
      <c r="B1454" s="41">
        <v>35</v>
      </c>
      <c r="C1454" s="42">
        <v>1395</v>
      </c>
      <c r="D1454" s="42">
        <v>9</v>
      </c>
      <c r="E1454" s="42">
        <v>2008</v>
      </c>
      <c r="F1454" s="42">
        <v>2</v>
      </c>
      <c r="G1454" s="42">
        <v>2</v>
      </c>
      <c r="H1454" s="42">
        <v>4</v>
      </c>
      <c r="I1454" s="42">
        <v>3</v>
      </c>
      <c r="J1454" s="42">
        <v>1</v>
      </c>
      <c r="K1454" s="42">
        <v>0</v>
      </c>
      <c r="L1454" s="42">
        <v>15.375527426160337</v>
      </c>
      <c r="M1454" s="42">
        <v>2</v>
      </c>
      <c r="N1454" s="43">
        <v>3</v>
      </c>
      <c r="O1454">
        <v>0</v>
      </c>
      <c r="P1454">
        <v>1</v>
      </c>
      <c r="Q1454">
        <f t="shared" si="44"/>
        <v>-1.1439878351721089</v>
      </c>
      <c r="R1454" s="37">
        <f t="shared" si="45"/>
        <v>0.24158894222224497</v>
      </c>
    </row>
    <row r="1455" spans="2:18" x14ac:dyDescent="0.3">
      <c r="B1455" s="38">
        <v>33</v>
      </c>
      <c r="C1455" s="39">
        <v>501</v>
      </c>
      <c r="D1455" s="39">
        <v>15</v>
      </c>
      <c r="E1455" s="39">
        <v>2009</v>
      </c>
      <c r="F1455" s="39">
        <v>2</v>
      </c>
      <c r="G1455" s="39">
        <v>1</v>
      </c>
      <c r="H1455" s="39">
        <v>7</v>
      </c>
      <c r="I1455" s="39">
        <v>4</v>
      </c>
      <c r="J1455" s="39">
        <v>2</v>
      </c>
      <c r="K1455" s="39">
        <v>1</v>
      </c>
      <c r="L1455" s="39">
        <v>13</v>
      </c>
      <c r="M1455" s="39">
        <v>1</v>
      </c>
      <c r="N1455" s="40">
        <v>3</v>
      </c>
      <c r="O1455">
        <v>0</v>
      </c>
      <c r="P1455">
        <v>1</v>
      </c>
      <c r="Q1455">
        <f t="shared" si="44"/>
        <v>-1.7889202373694513E-2</v>
      </c>
      <c r="R1455" s="37">
        <f t="shared" si="45"/>
        <v>0.49552781867288992</v>
      </c>
    </row>
    <row r="1456" spans="2:18" x14ac:dyDescent="0.3">
      <c r="B1456" s="41">
        <v>32</v>
      </c>
      <c r="C1456" s="42">
        <v>267</v>
      </c>
      <c r="D1456" s="42">
        <v>29</v>
      </c>
      <c r="E1456" s="42">
        <v>2010</v>
      </c>
      <c r="F1456" s="42">
        <v>3</v>
      </c>
      <c r="G1456" s="42">
        <v>1</v>
      </c>
      <c r="H1456" s="42">
        <v>5</v>
      </c>
      <c r="I1456" s="42">
        <v>2</v>
      </c>
      <c r="J1456" s="42">
        <v>1</v>
      </c>
      <c r="K1456" s="42">
        <v>0</v>
      </c>
      <c r="L1456" s="42">
        <v>13</v>
      </c>
      <c r="M1456" s="42">
        <v>3</v>
      </c>
      <c r="N1456" s="43">
        <v>3</v>
      </c>
      <c r="O1456">
        <v>0</v>
      </c>
      <c r="P1456">
        <v>1</v>
      </c>
      <c r="Q1456">
        <f t="shared" si="44"/>
        <v>-0.759558855181377</v>
      </c>
      <c r="R1456" s="37">
        <f t="shared" si="45"/>
        <v>0.31874205118727106</v>
      </c>
    </row>
    <row r="1457" spans="2:18" x14ac:dyDescent="0.3">
      <c r="B1457" s="38">
        <v>40</v>
      </c>
      <c r="C1457" s="39">
        <v>543</v>
      </c>
      <c r="D1457" s="39">
        <v>1</v>
      </c>
      <c r="E1457" s="39">
        <v>2012</v>
      </c>
      <c r="F1457" s="39">
        <v>1</v>
      </c>
      <c r="G1457" s="39">
        <v>2</v>
      </c>
      <c r="H1457" s="39">
        <v>5</v>
      </c>
      <c r="I1457" s="39">
        <v>4</v>
      </c>
      <c r="J1457" s="39">
        <v>2</v>
      </c>
      <c r="K1457" s="39">
        <v>0</v>
      </c>
      <c r="L1457" s="39">
        <v>19</v>
      </c>
      <c r="M1457" s="39">
        <v>3</v>
      </c>
      <c r="N1457" s="40">
        <v>2</v>
      </c>
      <c r="O1457">
        <v>0</v>
      </c>
      <c r="P1457">
        <v>1</v>
      </c>
      <c r="Q1457">
        <f t="shared" si="44"/>
        <v>-2.0816001416496337</v>
      </c>
      <c r="R1457" s="37">
        <f t="shared" si="45"/>
        <v>0.11089809495267412</v>
      </c>
    </row>
    <row r="1458" spans="2:18" x14ac:dyDescent="0.3">
      <c r="B1458" s="41">
        <v>32</v>
      </c>
      <c r="C1458" s="42">
        <v>234</v>
      </c>
      <c r="D1458" s="42">
        <v>1</v>
      </c>
      <c r="E1458" s="42">
        <v>2013</v>
      </c>
      <c r="F1458" s="42">
        <v>2</v>
      </c>
      <c r="G1458" s="42">
        <v>2</v>
      </c>
      <c r="H1458" s="42">
        <v>9</v>
      </c>
      <c r="I1458" s="42">
        <v>2</v>
      </c>
      <c r="J1458" s="42">
        <v>2</v>
      </c>
      <c r="K1458" s="42">
        <v>0</v>
      </c>
      <c r="L1458" s="42">
        <v>14</v>
      </c>
      <c r="M1458" s="42">
        <v>2</v>
      </c>
      <c r="N1458" s="43">
        <v>3</v>
      </c>
      <c r="O1458">
        <v>0</v>
      </c>
      <c r="P1458">
        <v>1</v>
      </c>
      <c r="Q1458">
        <f t="shared" si="44"/>
        <v>-0.95242599267623929</v>
      </c>
      <c r="R1458" s="37">
        <f t="shared" si="45"/>
        <v>0.2783971970654267</v>
      </c>
    </row>
    <row r="1459" spans="2:18" x14ac:dyDescent="0.3">
      <c r="B1459" s="38">
        <v>39</v>
      </c>
      <c r="C1459" s="39">
        <v>116</v>
      </c>
      <c r="D1459" s="39">
        <v>24</v>
      </c>
      <c r="E1459" s="39">
        <v>2014</v>
      </c>
      <c r="F1459" s="39">
        <v>1</v>
      </c>
      <c r="G1459" s="39">
        <v>2</v>
      </c>
      <c r="H1459" s="39">
        <v>4</v>
      </c>
      <c r="I1459" s="39">
        <v>4</v>
      </c>
      <c r="J1459" s="39">
        <v>1</v>
      </c>
      <c r="K1459" s="39">
        <v>0</v>
      </c>
      <c r="L1459" s="39">
        <v>13</v>
      </c>
      <c r="M1459" s="39">
        <v>1</v>
      </c>
      <c r="N1459" s="40">
        <v>3</v>
      </c>
      <c r="O1459">
        <v>0</v>
      </c>
      <c r="P1459">
        <v>1</v>
      </c>
      <c r="Q1459">
        <f t="shared" si="44"/>
        <v>-0.74428385680959819</v>
      </c>
      <c r="R1459" s="37">
        <f t="shared" si="45"/>
        <v>0.32206809339337411</v>
      </c>
    </row>
    <row r="1460" spans="2:18" x14ac:dyDescent="0.3">
      <c r="B1460" s="41">
        <v>38</v>
      </c>
      <c r="C1460" s="42">
        <v>201</v>
      </c>
      <c r="D1460" s="42">
        <v>10</v>
      </c>
      <c r="E1460" s="42">
        <v>2015</v>
      </c>
      <c r="F1460" s="42">
        <v>2</v>
      </c>
      <c r="G1460" s="42">
        <v>1</v>
      </c>
      <c r="H1460" s="42">
        <v>1</v>
      </c>
      <c r="I1460" s="42">
        <v>3</v>
      </c>
      <c r="J1460" s="42">
        <v>2</v>
      </c>
      <c r="K1460" s="42">
        <v>0</v>
      </c>
      <c r="L1460" s="42">
        <v>12</v>
      </c>
      <c r="M1460" s="42">
        <v>1</v>
      </c>
      <c r="N1460" s="43">
        <v>3</v>
      </c>
      <c r="O1460">
        <v>0</v>
      </c>
      <c r="P1460">
        <v>1</v>
      </c>
      <c r="Q1460">
        <f t="shared" si="44"/>
        <v>-2.4749605534755807</v>
      </c>
      <c r="R1460" s="37">
        <f t="shared" si="45"/>
        <v>7.7632287098128389E-2</v>
      </c>
    </row>
    <row r="1461" spans="2:18" x14ac:dyDescent="0.3">
      <c r="B1461" s="38">
        <v>32</v>
      </c>
      <c r="C1461" s="39">
        <v>801</v>
      </c>
      <c r="D1461" s="39">
        <v>1</v>
      </c>
      <c r="E1461" s="39">
        <v>2016</v>
      </c>
      <c r="F1461" s="39">
        <v>3</v>
      </c>
      <c r="G1461" s="39">
        <v>1</v>
      </c>
      <c r="H1461" s="39">
        <v>8</v>
      </c>
      <c r="I1461" s="39">
        <v>4</v>
      </c>
      <c r="J1461" s="39">
        <v>2</v>
      </c>
      <c r="K1461" s="39">
        <v>0</v>
      </c>
      <c r="L1461" s="39">
        <v>19</v>
      </c>
      <c r="M1461" s="39">
        <v>3</v>
      </c>
      <c r="N1461" s="40">
        <v>3</v>
      </c>
      <c r="O1461">
        <v>0</v>
      </c>
      <c r="P1461">
        <v>1</v>
      </c>
      <c r="Q1461">
        <f t="shared" si="44"/>
        <v>-2.6110190900991364</v>
      </c>
      <c r="R1461" s="37">
        <f t="shared" si="45"/>
        <v>6.8432608572104286E-2</v>
      </c>
    </row>
    <row r="1462" spans="2:18" x14ac:dyDescent="0.3">
      <c r="B1462" s="41">
        <v>37</v>
      </c>
      <c r="C1462" s="42">
        <v>161</v>
      </c>
      <c r="D1462" s="42">
        <v>10</v>
      </c>
      <c r="E1462" s="42">
        <v>2017</v>
      </c>
      <c r="F1462" s="42">
        <v>3</v>
      </c>
      <c r="G1462" s="42">
        <v>1</v>
      </c>
      <c r="H1462" s="42">
        <v>1</v>
      </c>
      <c r="I1462" s="42">
        <v>4</v>
      </c>
      <c r="J1462" s="42">
        <v>2</v>
      </c>
      <c r="K1462" s="42">
        <v>1</v>
      </c>
      <c r="L1462" s="42">
        <v>25</v>
      </c>
      <c r="M1462" s="42">
        <v>1</v>
      </c>
      <c r="N1462" s="43">
        <v>3</v>
      </c>
      <c r="O1462">
        <v>0</v>
      </c>
      <c r="P1462">
        <v>1</v>
      </c>
      <c r="Q1462">
        <f t="shared" si="44"/>
        <v>-1.447231031467441</v>
      </c>
      <c r="R1462" s="37">
        <f t="shared" si="45"/>
        <v>0.19042807879672388</v>
      </c>
    </row>
    <row r="1463" spans="2:18" x14ac:dyDescent="0.3">
      <c r="B1463" s="38">
        <v>25</v>
      </c>
      <c r="C1463" s="39">
        <v>787.54826254826253</v>
      </c>
      <c r="D1463" s="39">
        <v>8</v>
      </c>
      <c r="E1463" s="39">
        <v>2018</v>
      </c>
      <c r="F1463" s="39">
        <v>1</v>
      </c>
      <c r="G1463" s="39">
        <v>1</v>
      </c>
      <c r="H1463" s="39">
        <v>8</v>
      </c>
      <c r="I1463" s="39">
        <v>3</v>
      </c>
      <c r="J1463" s="39">
        <v>3</v>
      </c>
      <c r="K1463" s="39">
        <v>1</v>
      </c>
      <c r="L1463" s="39">
        <v>22</v>
      </c>
      <c r="M1463" s="39">
        <v>2</v>
      </c>
      <c r="N1463" s="40">
        <v>2</v>
      </c>
      <c r="O1463">
        <v>0</v>
      </c>
      <c r="P1463">
        <v>1</v>
      </c>
      <c r="Q1463">
        <f t="shared" si="44"/>
        <v>0.45392009406336298</v>
      </c>
      <c r="R1463" s="37">
        <f t="shared" si="45"/>
        <v>0.61157086617944334</v>
      </c>
    </row>
    <row r="1464" spans="2:18" x14ac:dyDescent="0.3">
      <c r="B1464" s="41">
        <v>52</v>
      </c>
      <c r="C1464" s="42">
        <v>803.12121212121212</v>
      </c>
      <c r="D1464" s="42">
        <v>29</v>
      </c>
      <c r="E1464" s="42">
        <v>2019</v>
      </c>
      <c r="F1464" s="42">
        <v>1</v>
      </c>
      <c r="G1464" s="42">
        <v>2</v>
      </c>
      <c r="H1464" s="42">
        <v>9</v>
      </c>
      <c r="I1464" s="42">
        <v>4</v>
      </c>
      <c r="J1464" s="42">
        <v>3</v>
      </c>
      <c r="K1464" s="42">
        <v>0</v>
      </c>
      <c r="L1464" s="42">
        <v>15</v>
      </c>
      <c r="M1464" s="42">
        <v>2</v>
      </c>
      <c r="N1464" s="43">
        <v>2</v>
      </c>
      <c r="O1464">
        <v>0</v>
      </c>
      <c r="P1464">
        <v>1</v>
      </c>
      <c r="Q1464">
        <f t="shared" si="44"/>
        <v>-1.9071499363948115</v>
      </c>
      <c r="R1464" s="37">
        <f t="shared" si="45"/>
        <v>0.12930138066785676</v>
      </c>
    </row>
    <row r="1465" spans="2:18" x14ac:dyDescent="0.3">
      <c r="B1465" s="38">
        <v>44</v>
      </c>
      <c r="C1465" s="39">
        <v>1037</v>
      </c>
      <c r="D1465" s="39">
        <v>1</v>
      </c>
      <c r="E1465" s="39">
        <v>2020</v>
      </c>
      <c r="F1465" s="39">
        <v>2</v>
      </c>
      <c r="G1465" s="39">
        <v>2</v>
      </c>
      <c r="H1465" s="39">
        <v>4</v>
      </c>
      <c r="I1465" s="39">
        <v>4</v>
      </c>
      <c r="J1465" s="39">
        <v>1</v>
      </c>
      <c r="K1465" s="39">
        <v>1</v>
      </c>
      <c r="L1465" s="39">
        <v>12</v>
      </c>
      <c r="M1465" s="39">
        <v>3</v>
      </c>
      <c r="N1465" s="40">
        <v>3</v>
      </c>
      <c r="O1465">
        <v>0</v>
      </c>
      <c r="P1465">
        <v>1</v>
      </c>
      <c r="Q1465">
        <f t="shared" si="44"/>
        <v>-0.7010799994051351</v>
      </c>
      <c r="R1465" s="37">
        <f t="shared" si="45"/>
        <v>0.3315728215702351</v>
      </c>
    </row>
    <row r="1466" spans="2:18" x14ac:dyDescent="0.3">
      <c r="B1466" s="41">
        <v>21</v>
      </c>
      <c r="C1466" s="42">
        <v>501</v>
      </c>
      <c r="D1466" s="42">
        <v>5</v>
      </c>
      <c r="E1466" s="42">
        <v>2021</v>
      </c>
      <c r="F1466" s="42">
        <v>3</v>
      </c>
      <c r="G1466" s="42">
        <v>2</v>
      </c>
      <c r="H1466" s="42">
        <v>9</v>
      </c>
      <c r="I1466" s="42">
        <v>1</v>
      </c>
      <c r="J1466" s="42">
        <v>1</v>
      </c>
      <c r="K1466" s="42">
        <v>1</v>
      </c>
      <c r="L1466" s="42">
        <v>11</v>
      </c>
      <c r="M1466" s="42">
        <v>4</v>
      </c>
      <c r="N1466" s="43">
        <v>3</v>
      </c>
      <c r="O1466">
        <v>0</v>
      </c>
      <c r="P1466">
        <v>1</v>
      </c>
      <c r="Q1466">
        <f t="shared" si="44"/>
        <v>1.7636226536148536</v>
      </c>
      <c r="R1466" s="37">
        <f t="shared" si="45"/>
        <v>0.85366279167047587</v>
      </c>
    </row>
    <row r="1467" spans="2:18" x14ac:dyDescent="0.3">
      <c r="B1467" s="38">
        <v>39</v>
      </c>
      <c r="C1467" s="39">
        <v>105</v>
      </c>
      <c r="D1467" s="39">
        <v>9</v>
      </c>
      <c r="E1467" s="39">
        <v>2022</v>
      </c>
      <c r="F1467" s="39">
        <v>4</v>
      </c>
      <c r="G1467" s="39">
        <v>2</v>
      </c>
      <c r="H1467" s="39">
        <v>6</v>
      </c>
      <c r="I1467" s="39">
        <v>4</v>
      </c>
      <c r="J1467" s="39">
        <v>1</v>
      </c>
      <c r="K1467" s="39">
        <v>0</v>
      </c>
      <c r="L1467" s="39">
        <v>13</v>
      </c>
      <c r="M1467" s="39">
        <v>3</v>
      </c>
      <c r="N1467" s="40">
        <v>2</v>
      </c>
      <c r="O1467">
        <v>0</v>
      </c>
      <c r="P1467">
        <v>1</v>
      </c>
      <c r="Q1467">
        <f t="shared" si="44"/>
        <v>-2.0210098524178579</v>
      </c>
      <c r="R1467" s="37">
        <f t="shared" si="45"/>
        <v>0.11701461034985501</v>
      </c>
    </row>
    <row r="1468" spans="2:18" x14ac:dyDescent="0.3">
      <c r="B1468" s="41">
        <v>23</v>
      </c>
      <c r="C1468" s="42">
        <v>638</v>
      </c>
      <c r="D1468" s="42">
        <v>9</v>
      </c>
      <c r="E1468" s="42">
        <v>2023</v>
      </c>
      <c r="F1468" s="42">
        <v>4</v>
      </c>
      <c r="G1468" s="42">
        <v>2</v>
      </c>
      <c r="H1468" s="42">
        <v>9</v>
      </c>
      <c r="I1468" s="42">
        <v>1</v>
      </c>
      <c r="J1468" s="42">
        <v>2</v>
      </c>
      <c r="K1468" s="42">
        <v>0</v>
      </c>
      <c r="L1468" s="42">
        <v>19</v>
      </c>
      <c r="M1468" s="42">
        <v>1</v>
      </c>
      <c r="N1468" s="43">
        <v>2</v>
      </c>
      <c r="O1468">
        <v>1</v>
      </c>
      <c r="P1468">
        <v>1</v>
      </c>
      <c r="Q1468">
        <f t="shared" si="44"/>
        <v>-0.11797804122321232</v>
      </c>
      <c r="R1468" s="37">
        <f t="shared" si="45"/>
        <v>0.47053965287114352</v>
      </c>
    </row>
    <row r="1469" spans="2:18" x14ac:dyDescent="0.3">
      <c r="B1469" s="38">
        <v>36</v>
      </c>
      <c r="C1469" s="39">
        <v>557</v>
      </c>
      <c r="D1469" s="39">
        <v>3</v>
      </c>
      <c r="E1469" s="39">
        <v>2024</v>
      </c>
      <c r="F1469" s="39">
        <v>1</v>
      </c>
      <c r="G1469" s="39">
        <v>1</v>
      </c>
      <c r="H1469" s="39">
        <v>8</v>
      </c>
      <c r="I1469" s="39">
        <v>4</v>
      </c>
      <c r="J1469" s="39">
        <v>2</v>
      </c>
      <c r="K1469" s="39">
        <v>0</v>
      </c>
      <c r="L1469" s="39">
        <v>19</v>
      </c>
      <c r="M1469" s="39">
        <v>3</v>
      </c>
      <c r="N1469" s="40">
        <v>3</v>
      </c>
      <c r="O1469">
        <v>0</v>
      </c>
      <c r="P1469">
        <v>1</v>
      </c>
      <c r="Q1469">
        <f t="shared" si="44"/>
        <v>-2.0718192601157388</v>
      </c>
      <c r="R1469" s="37">
        <f t="shared" si="45"/>
        <v>0.11186616352965022</v>
      </c>
    </row>
    <row r="1470" spans="2:18" x14ac:dyDescent="0.3">
      <c r="B1470" s="41">
        <v>36</v>
      </c>
      <c r="C1470" s="42">
        <v>688</v>
      </c>
      <c r="D1470" s="42">
        <v>4</v>
      </c>
      <c r="E1470" s="42">
        <v>2025</v>
      </c>
      <c r="F1470" s="42">
        <v>4</v>
      </c>
      <c r="G1470" s="42">
        <v>1</v>
      </c>
      <c r="H1470" s="42">
        <v>3</v>
      </c>
      <c r="I1470" s="42">
        <v>2</v>
      </c>
      <c r="J1470" s="42">
        <v>3</v>
      </c>
      <c r="K1470" s="42">
        <v>0</v>
      </c>
      <c r="L1470" s="42">
        <v>13</v>
      </c>
      <c r="M1470" s="42">
        <v>2</v>
      </c>
      <c r="N1470" s="43">
        <v>3</v>
      </c>
      <c r="O1470">
        <v>0</v>
      </c>
      <c r="P1470">
        <v>1</v>
      </c>
      <c r="Q1470">
        <f t="shared" si="44"/>
        <v>-3.4967579559311548</v>
      </c>
      <c r="R1470" s="37">
        <f t="shared" si="45"/>
        <v>2.9404617609210849E-2</v>
      </c>
    </row>
    <row r="1471" spans="2:18" x14ac:dyDescent="0.3">
      <c r="B1471" s="38">
        <v>56</v>
      </c>
      <c r="C1471" s="39">
        <v>667</v>
      </c>
      <c r="D1471" s="39">
        <v>1</v>
      </c>
      <c r="E1471" s="39">
        <v>2026</v>
      </c>
      <c r="F1471" s="39">
        <v>3</v>
      </c>
      <c r="G1471" s="39">
        <v>2</v>
      </c>
      <c r="H1471" s="39">
        <v>7</v>
      </c>
      <c r="I1471" s="39">
        <v>3</v>
      </c>
      <c r="J1471" s="39">
        <v>3</v>
      </c>
      <c r="K1471" s="39">
        <v>0</v>
      </c>
      <c r="L1471" s="39">
        <v>21</v>
      </c>
      <c r="M1471" s="39">
        <v>1</v>
      </c>
      <c r="N1471" s="40">
        <v>2</v>
      </c>
      <c r="O1471">
        <v>0</v>
      </c>
      <c r="P1471">
        <v>1</v>
      </c>
      <c r="Q1471">
        <f t="shared" si="44"/>
        <v>-3.3628501355840794</v>
      </c>
      <c r="R1471" s="37">
        <f t="shared" si="45"/>
        <v>3.3476881062230228E-2</v>
      </c>
    </row>
    <row r="1472" spans="2:18" x14ac:dyDescent="0.3">
      <c r="B1472" s="41">
        <v>29</v>
      </c>
      <c r="C1472" s="42">
        <v>1092</v>
      </c>
      <c r="D1472" s="42">
        <v>1</v>
      </c>
      <c r="E1472" s="42">
        <v>2027</v>
      </c>
      <c r="F1472" s="42">
        <v>1</v>
      </c>
      <c r="G1472" s="42">
        <v>2</v>
      </c>
      <c r="H1472" s="42">
        <v>4</v>
      </c>
      <c r="I1472" s="42">
        <v>4</v>
      </c>
      <c r="J1472" s="42">
        <v>2</v>
      </c>
      <c r="K1472" s="42">
        <v>1</v>
      </c>
      <c r="L1472" s="42">
        <v>14</v>
      </c>
      <c r="M1472" s="42">
        <v>2</v>
      </c>
      <c r="N1472" s="43">
        <v>4</v>
      </c>
      <c r="O1472">
        <v>1</v>
      </c>
      <c r="P1472">
        <v>1</v>
      </c>
      <c r="Q1472">
        <f t="shared" si="44"/>
        <v>-0.38308170990842116</v>
      </c>
      <c r="R1472" s="37">
        <f t="shared" si="45"/>
        <v>0.40538384165417574</v>
      </c>
    </row>
    <row r="1473" spans="2:18" x14ac:dyDescent="0.3">
      <c r="B1473" s="38">
        <v>42</v>
      </c>
      <c r="C1473" s="39">
        <v>300</v>
      </c>
      <c r="D1473" s="39">
        <v>2</v>
      </c>
      <c r="E1473" s="39">
        <v>2031</v>
      </c>
      <c r="F1473" s="39">
        <v>1</v>
      </c>
      <c r="G1473" s="39">
        <v>2</v>
      </c>
      <c r="H1473" s="39">
        <v>6</v>
      </c>
      <c r="I1473" s="39">
        <v>3</v>
      </c>
      <c r="J1473" s="39">
        <v>2</v>
      </c>
      <c r="K1473" s="39">
        <v>0</v>
      </c>
      <c r="L1473" s="39">
        <v>11</v>
      </c>
      <c r="M1473" s="39">
        <v>1</v>
      </c>
      <c r="N1473" s="40">
        <v>2</v>
      </c>
      <c r="O1473">
        <v>0</v>
      </c>
      <c r="P1473">
        <v>1</v>
      </c>
      <c r="Q1473">
        <f t="shared" si="44"/>
        <v>-1.3496437109425226</v>
      </c>
      <c r="R1473" s="37">
        <f t="shared" si="45"/>
        <v>0.20592862680574042</v>
      </c>
    </row>
    <row r="1474" spans="2:18" x14ac:dyDescent="0.3">
      <c r="B1474" s="41">
        <v>56</v>
      </c>
      <c r="C1474" s="42">
        <v>310</v>
      </c>
      <c r="D1474" s="42">
        <v>7</v>
      </c>
      <c r="E1474" s="42">
        <v>2032</v>
      </c>
      <c r="F1474" s="42">
        <v>4</v>
      </c>
      <c r="G1474" s="42">
        <v>2</v>
      </c>
      <c r="H1474" s="42">
        <v>5</v>
      </c>
      <c r="I1474" s="42">
        <v>3</v>
      </c>
      <c r="J1474" s="42">
        <v>2</v>
      </c>
      <c r="K1474" s="42">
        <v>0</v>
      </c>
      <c r="L1474" s="42">
        <v>11</v>
      </c>
      <c r="M1474" s="42">
        <v>4</v>
      </c>
      <c r="N1474" s="43">
        <v>1</v>
      </c>
      <c r="O1474">
        <v>1</v>
      </c>
      <c r="P1474">
        <v>1</v>
      </c>
      <c r="Q1474">
        <f t="shared" si="44"/>
        <v>-3.2957138078106039</v>
      </c>
      <c r="R1474" s="37">
        <f t="shared" si="45"/>
        <v>3.5718523929935658E-2</v>
      </c>
    </row>
    <row r="1475" spans="2:18" x14ac:dyDescent="0.3">
      <c r="B1475" s="38">
        <v>41</v>
      </c>
      <c r="C1475" s="39">
        <v>805.3360655737705</v>
      </c>
      <c r="D1475" s="39">
        <v>28</v>
      </c>
      <c r="E1475" s="39">
        <v>2034</v>
      </c>
      <c r="F1475" s="39">
        <v>1</v>
      </c>
      <c r="G1475" s="39">
        <v>1</v>
      </c>
      <c r="H1475" s="39">
        <v>3</v>
      </c>
      <c r="I1475" s="39">
        <v>2</v>
      </c>
      <c r="J1475" s="39">
        <v>2</v>
      </c>
      <c r="K1475" s="39">
        <v>0</v>
      </c>
      <c r="L1475" s="39">
        <v>23</v>
      </c>
      <c r="M1475" s="39">
        <v>3</v>
      </c>
      <c r="N1475" s="40">
        <v>3</v>
      </c>
      <c r="O1475">
        <v>0</v>
      </c>
      <c r="P1475">
        <v>1</v>
      </c>
      <c r="Q1475">
        <f t="shared" si="44"/>
        <v>-1.4963221654149641</v>
      </c>
      <c r="R1475" s="37">
        <f t="shared" si="45"/>
        <v>0.18297470059800036</v>
      </c>
    </row>
    <row r="1476" spans="2:18" x14ac:dyDescent="0.3">
      <c r="B1476" s="41">
        <v>34</v>
      </c>
      <c r="C1476" s="42">
        <v>704</v>
      </c>
      <c r="D1476" s="42">
        <v>28</v>
      </c>
      <c r="E1476" s="42">
        <v>2035</v>
      </c>
      <c r="F1476" s="42">
        <v>4</v>
      </c>
      <c r="G1476" s="42">
        <v>1</v>
      </c>
      <c r="H1476" s="42">
        <v>8</v>
      </c>
      <c r="I1476" s="42">
        <v>3</v>
      </c>
      <c r="J1476" s="42">
        <v>2</v>
      </c>
      <c r="K1476" s="42">
        <v>0</v>
      </c>
      <c r="L1476" s="42">
        <v>21</v>
      </c>
      <c r="M1476" s="42">
        <v>4</v>
      </c>
      <c r="N1476" s="43">
        <v>3</v>
      </c>
      <c r="O1476">
        <v>0</v>
      </c>
      <c r="P1476">
        <v>1</v>
      </c>
      <c r="Q1476">
        <f t="shared" si="44"/>
        <v>-2.0756391563262366</v>
      </c>
      <c r="R1476" s="37">
        <f t="shared" si="45"/>
        <v>0.11148721103141238</v>
      </c>
    </row>
    <row r="1477" spans="2:18" x14ac:dyDescent="0.3">
      <c r="B1477" s="38">
        <v>36</v>
      </c>
      <c r="C1477" s="39">
        <v>301</v>
      </c>
      <c r="D1477" s="39">
        <v>15</v>
      </c>
      <c r="E1477" s="39">
        <v>2036</v>
      </c>
      <c r="F1477" s="39">
        <v>4</v>
      </c>
      <c r="G1477" s="39">
        <v>2</v>
      </c>
      <c r="H1477" s="39">
        <v>8</v>
      </c>
      <c r="I1477" s="39">
        <v>4</v>
      </c>
      <c r="J1477" s="39">
        <v>3</v>
      </c>
      <c r="K1477" s="39">
        <v>0</v>
      </c>
      <c r="L1477" s="39">
        <v>24</v>
      </c>
      <c r="M1477" s="39">
        <v>1</v>
      </c>
      <c r="N1477" s="40">
        <v>2</v>
      </c>
      <c r="O1477">
        <v>0</v>
      </c>
      <c r="P1477">
        <v>1</v>
      </c>
      <c r="Q1477">
        <f t="shared" si="44"/>
        <v>-2.4727926050623661</v>
      </c>
      <c r="R1477" s="37">
        <f t="shared" si="45"/>
        <v>7.778766637646907E-2</v>
      </c>
    </row>
    <row r="1478" spans="2:18" x14ac:dyDescent="0.3">
      <c r="B1478" s="41">
        <v>41</v>
      </c>
      <c r="C1478" s="42">
        <v>930</v>
      </c>
      <c r="D1478" s="42">
        <v>3</v>
      </c>
      <c r="E1478" s="42">
        <v>2037</v>
      </c>
      <c r="F1478" s="42">
        <v>3</v>
      </c>
      <c r="G1478" s="42">
        <v>2</v>
      </c>
      <c r="H1478" s="42">
        <v>8</v>
      </c>
      <c r="I1478" s="42">
        <v>2</v>
      </c>
      <c r="J1478" s="42">
        <v>3</v>
      </c>
      <c r="K1478" s="42">
        <v>0</v>
      </c>
      <c r="L1478" s="42">
        <v>11</v>
      </c>
      <c r="M1478" s="42">
        <v>3</v>
      </c>
      <c r="N1478" s="43">
        <v>3</v>
      </c>
      <c r="O1478">
        <v>0</v>
      </c>
      <c r="P1478">
        <v>1</v>
      </c>
      <c r="Q1478">
        <f t="shared" si="44"/>
        <v>-2.6805004467497802</v>
      </c>
      <c r="R1478" s="37">
        <f t="shared" si="45"/>
        <v>6.4133832696105217E-2</v>
      </c>
    </row>
    <row r="1479" spans="2:18" x14ac:dyDescent="0.3">
      <c r="B1479" s="38">
        <v>32</v>
      </c>
      <c r="C1479" s="39">
        <v>529</v>
      </c>
      <c r="D1479" s="39">
        <v>2</v>
      </c>
      <c r="E1479" s="39">
        <v>2038</v>
      </c>
      <c r="F1479" s="39">
        <v>4</v>
      </c>
      <c r="G1479" s="39">
        <v>2</v>
      </c>
      <c r="H1479" s="39">
        <v>4</v>
      </c>
      <c r="I1479" s="39">
        <v>1</v>
      </c>
      <c r="J1479" s="39">
        <v>1</v>
      </c>
      <c r="K1479" s="39">
        <v>0</v>
      </c>
      <c r="L1479" s="39">
        <v>14</v>
      </c>
      <c r="M1479" s="39">
        <v>4</v>
      </c>
      <c r="N1479" s="40">
        <v>3</v>
      </c>
      <c r="O1479">
        <v>0</v>
      </c>
      <c r="P1479">
        <v>1</v>
      </c>
      <c r="Q1479">
        <f t="shared" si="44"/>
        <v>-1.5210469995985876</v>
      </c>
      <c r="R1479" s="37">
        <f t="shared" si="45"/>
        <v>0.17930739513385163</v>
      </c>
    </row>
    <row r="1480" spans="2:18" x14ac:dyDescent="0.3">
      <c r="B1480" s="41">
        <v>35</v>
      </c>
      <c r="C1480" s="42">
        <v>1146</v>
      </c>
      <c r="D1480" s="42">
        <v>26</v>
      </c>
      <c r="E1480" s="42">
        <v>2040</v>
      </c>
      <c r="F1480" s="42">
        <v>3</v>
      </c>
      <c r="G1480" s="42">
        <v>1</v>
      </c>
      <c r="H1480" s="42">
        <v>2</v>
      </c>
      <c r="I1480" s="42">
        <v>4</v>
      </c>
      <c r="J1480" s="42">
        <v>1</v>
      </c>
      <c r="K1480" s="42">
        <v>1</v>
      </c>
      <c r="L1480" s="42">
        <v>16</v>
      </c>
      <c r="M1480" s="42">
        <v>3</v>
      </c>
      <c r="N1480" s="43">
        <v>3</v>
      </c>
      <c r="O1480">
        <v>0</v>
      </c>
      <c r="P1480">
        <v>1</v>
      </c>
      <c r="Q1480">
        <f t="shared" si="44"/>
        <v>-0.39889291198168264</v>
      </c>
      <c r="R1480" s="37">
        <f t="shared" si="45"/>
        <v>0.40157835871739372</v>
      </c>
    </row>
    <row r="1481" spans="2:18" x14ac:dyDescent="0.3">
      <c r="B1481" s="38">
        <v>38</v>
      </c>
      <c r="C1481" s="39">
        <v>787.54826254826253</v>
      </c>
      <c r="D1481" s="39">
        <v>10</v>
      </c>
      <c r="E1481" s="39">
        <v>2041</v>
      </c>
      <c r="F1481" s="39">
        <v>1</v>
      </c>
      <c r="G1481" s="39">
        <v>1</v>
      </c>
      <c r="H1481" s="39">
        <v>8</v>
      </c>
      <c r="I1481" s="39">
        <v>4</v>
      </c>
      <c r="J1481" s="39">
        <v>2</v>
      </c>
      <c r="K1481" s="39">
        <v>0</v>
      </c>
      <c r="L1481" s="39">
        <v>11</v>
      </c>
      <c r="M1481" s="39">
        <v>3</v>
      </c>
      <c r="N1481" s="40">
        <v>3</v>
      </c>
      <c r="O1481">
        <v>0</v>
      </c>
      <c r="P1481">
        <v>1</v>
      </c>
      <c r="Q1481">
        <f t="shared" si="44"/>
        <v>-1.9683091734067202</v>
      </c>
      <c r="R1481" s="37">
        <f t="shared" si="45"/>
        <v>0.12257061423418153</v>
      </c>
    </row>
    <row r="1482" spans="2:18" x14ac:dyDescent="0.3">
      <c r="B1482" s="41">
        <v>50</v>
      </c>
      <c r="C1482" s="42">
        <v>878</v>
      </c>
      <c r="D1482" s="42">
        <v>1</v>
      </c>
      <c r="E1482" s="42">
        <v>2044</v>
      </c>
      <c r="F1482" s="42">
        <v>2</v>
      </c>
      <c r="G1482" s="42">
        <v>2</v>
      </c>
      <c r="H1482" s="42">
        <v>8</v>
      </c>
      <c r="I1482" s="42">
        <v>3</v>
      </c>
      <c r="J1482" s="42">
        <v>3</v>
      </c>
      <c r="K1482" s="42">
        <v>0</v>
      </c>
      <c r="L1482" s="42">
        <v>12</v>
      </c>
      <c r="M1482" s="42">
        <v>4</v>
      </c>
      <c r="N1482" s="43">
        <v>3</v>
      </c>
      <c r="O1482">
        <v>1</v>
      </c>
      <c r="P1482">
        <v>1</v>
      </c>
      <c r="Q1482">
        <f t="shared" si="44"/>
        <v>-3.3841894689749767</v>
      </c>
      <c r="R1482" s="37">
        <f t="shared" si="45"/>
        <v>3.2793253415394123E-2</v>
      </c>
    </row>
    <row r="1483" spans="2:18" x14ac:dyDescent="0.3">
      <c r="B1483" s="38">
        <v>36</v>
      </c>
      <c r="C1483" s="39">
        <v>787.54826254826253</v>
      </c>
      <c r="D1483" s="39">
        <v>11</v>
      </c>
      <c r="E1483" s="39">
        <v>2045</v>
      </c>
      <c r="F1483" s="39">
        <v>2</v>
      </c>
      <c r="G1483" s="39">
        <v>1</v>
      </c>
      <c r="H1483" s="39">
        <v>8</v>
      </c>
      <c r="I1483" s="39">
        <v>4</v>
      </c>
      <c r="J1483" s="39">
        <v>2</v>
      </c>
      <c r="K1483" s="39">
        <v>0</v>
      </c>
      <c r="L1483" s="39">
        <v>13</v>
      </c>
      <c r="M1483" s="39">
        <v>1</v>
      </c>
      <c r="N1483" s="40">
        <v>2</v>
      </c>
      <c r="O1483">
        <v>0</v>
      </c>
      <c r="P1483">
        <v>1</v>
      </c>
      <c r="Q1483">
        <f t="shared" si="44"/>
        <v>-1.5454632416358236</v>
      </c>
      <c r="R1483" s="37">
        <f t="shared" si="45"/>
        <v>0.17574248318625055</v>
      </c>
    </row>
    <row r="1484" spans="2:18" x14ac:dyDescent="0.3">
      <c r="B1484" s="41">
        <v>45</v>
      </c>
      <c r="C1484" s="42">
        <v>374</v>
      </c>
      <c r="D1484" s="42">
        <v>20</v>
      </c>
      <c r="E1484" s="42">
        <v>2046</v>
      </c>
      <c r="F1484" s="42">
        <v>4</v>
      </c>
      <c r="G1484" s="42">
        <v>1</v>
      </c>
      <c r="H1484" s="42">
        <v>8</v>
      </c>
      <c r="I1484" s="42">
        <v>3</v>
      </c>
      <c r="J1484" s="42">
        <v>1</v>
      </c>
      <c r="K1484" s="42">
        <v>0</v>
      </c>
      <c r="L1484" s="42">
        <v>15</v>
      </c>
      <c r="M1484" s="42">
        <v>3</v>
      </c>
      <c r="N1484" s="43">
        <v>3</v>
      </c>
      <c r="O1484">
        <v>0</v>
      </c>
      <c r="P1484">
        <v>1</v>
      </c>
      <c r="Q1484">
        <f t="shared" si="44"/>
        <v>-2.0384129582603774</v>
      </c>
      <c r="R1484" s="37">
        <f t="shared" si="45"/>
        <v>0.1152284335098893</v>
      </c>
    </row>
    <row r="1485" spans="2:18" x14ac:dyDescent="0.3">
      <c r="B1485" s="38">
        <v>40</v>
      </c>
      <c r="C1485" s="39">
        <v>773.53418803418799</v>
      </c>
      <c r="D1485" s="39">
        <v>2</v>
      </c>
      <c r="E1485" s="39">
        <v>2048</v>
      </c>
      <c r="F1485" s="39">
        <v>3</v>
      </c>
      <c r="G1485" s="39">
        <v>2</v>
      </c>
      <c r="H1485" s="39">
        <v>4</v>
      </c>
      <c r="I1485" s="39">
        <v>3</v>
      </c>
      <c r="J1485" s="39">
        <v>1</v>
      </c>
      <c r="K1485" s="39">
        <v>0</v>
      </c>
      <c r="L1485" s="39">
        <v>14</v>
      </c>
      <c r="M1485" s="39">
        <v>4</v>
      </c>
      <c r="N1485" s="40">
        <v>3</v>
      </c>
      <c r="O1485">
        <v>0</v>
      </c>
      <c r="P1485">
        <v>1</v>
      </c>
      <c r="Q1485">
        <f t="shared" si="44"/>
        <v>-2.294508063659952</v>
      </c>
      <c r="R1485" s="37">
        <f t="shared" si="45"/>
        <v>9.157882330963478E-2</v>
      </c>
    </row>
    <row r="1486" spans="2:18" x14ac:dyDescent="0.3">
      <c r="B1486" s="41">
        <v>35</v>
      </c>
      <c r="C1486" s="42">
        <v>1199</v>
      </c>
      <c r="D1486" s="42">
        <v>18</v>
      </c>
      <c r="E1486" s="42">
        <v>2049</v>
      </c>
      <c r="F1486" s="42">
        <v>3</v>
      </c>
      <c r="G1486" s="42">
        <v>2</v>
      </c>
      <c r="H1486" s="42">
        <v>7</v>
      </c>
      <c r="I1486" s="42">
        <v>3</v>
      </c>
      <c r="J1486" s="42">
        <v>2</v>
      </c>
      <c r="K1486" s="42">
        <v>1</v>
      </c>
      <c r="L1486" s="42">
        <v>14</v>
      </c>
      <c r="M1486" s="42">
        <v>4</v>
      </c>
      <c r="N1486" s="43">
        <v>4</v>
      </c>
      <c r="O1486">
        <v>0</v>
      </c>
      <c r="P1486">
        <v>1</v>
      </c>
      <c r="Q1486">
        <f t="shared" si="44"/>
        <v>-0.5036708674805479</v>
      </c>
      <c r="R1486" s="37">
        <f t="shared" si="45"/>
        <v>0.37667838990343888</v>
      </c>
    </row>
    <row r="1487" spans="2:18" x14ac:dyDescent="0.3">
      <c r="B1487" s="38">
        <v>40</v>
      </c>
      <c r="C1487" s="39">
        <v>1194</v>
      </c>
      <c r="D1487" s="39">
        <v>2</v>
      </c>
      <c r="E1487" s="39">
        <v>2051</v>
      </c>
      <c r="F1487" s="39">
        <v>3</v>
      </c>
      <c r="G1487" s="39">
        <v>1</v>
      </c>
      <c r="H1487" s="39">
        <v>4</v>
      </c>
      <c r="I1487" s="39">
        <v>3</v>
      </c>
      <c r="J1487" s="39">
        <v>2</v>
      </c>
      <c r="K1487" s="39">
        <v>0</v>
      </c>
      <c r="L1487" s="39">
        <v>14</v>
      </c>
      <c r="M1487" s="39">
        <v>2</v>
      </c>
      <c r="N1487" s="40">
        <v>3</v>
      </c>
      <c r="O1487">
        <v>0</v>
      </c>
      <c r="P1487">
        <v>1</v>
      </c>
      <c r="Q1487">
        <f t="shared" si="44"/>
        <v>-2.9667738806689008</v>
      </c>
      <c r="R1487" s="37">
        <f t="shared" si="45"/>
        <v>4.8949692175069004E-2</v>
      </c>
    </row>
    <row r="1488" spans="2:18" x14ac:dyDescent="0.3">
      <c r="B1488" s="41">
        <v>35</v>
      </c>
      <c r="C1488" s="42">
        <v>287</v>
      </c>
      <c r="D1488" s="42">
        <v>1</v>
      </c>
      <c r="E1488" s="42">
        <v>2052</v>
      </c>
      <c r="F1488" s="42">
        <v>3</v>
      </c>
      <c r="G1488" s="42">
        <v>1</v>
      </c>
      <c r="H1488" s="42">
        <v>4</v>
      </c>
      <c r="I1488" s="42">
        <v>4</v>
      </c>
      <c r="J1488" s="42">
        <v>2</v>
      </c>
      <c r="K1488" s="42">
        <v>0</v>
      </c>
      <c r="L1488" s="42">
        <v>12</v>
      </c>
      <c r="M1488" s="42">
        <v>4</v>
      </c>
      <c r="N1488" s="43">
        <v>3</v>
      </c>
      <c r="O1488">
        <v>0</v>
      </c>
      <c r="P1488">
        <v>1</v>
      </c>
      <c r="Q1488">
        <f t="shared" si="44"/>
        <v>-3.420592628462328</v>
      </c>
      <c r="R1488" s="37">
        <f t="shared" si="45"/>
        <v>3.1658055822307046E-2</v>
      </c>
    </row>
    <row r="1489" spans="2:18" x14ac:dyDescent="0.3">
      <c r="B1489" s="38">
        <v>29</v>
      </c>
      <c r="C1489" s="39">
        <v>1378</v>
      </c>
      <c r="D1489" s="39">
        <v>13</v>
      </c>
      <c r="E1489" s="39">
        <v>2053</v>
      </c>
      <c r="F1489" s="39">
        <v>4</v>
      </c>
      <c r="G1489" s="39">
        <v>2</v>
      </c>
      <c r="H1489" s="39">
        <v>5</v>
      </c>
      <c r="I1489" s="39">
        <v>2</v>
      </c>
      <c r="J1489" s="39">
        <v>2</v>
      </c>
      <c r="K1489" s="39">
        <v>1</v>
      </c>
      <c r="L1489" s="39">
        <v>13</v>
      </c>
      <c r="M1489" s="39">
        <v>1</v>
      </c>
      <c r="N1489" s="40">
        <v>3</v>
      </c>
      <c r="O1489">
        <v>0</v>
      </c>
      <c r="P1489">
        <v>1</v>
      </c>
      <c r="Q1489">
        <f t="shared" si="44"/>
        <v>0.22553448075980054</v>
      </c>
      <c r="R1489" s="37">
        <f t="shared" si="45"/>
        <v>0.5561458298181059</v>
      </c>
    </row>
    <row r="1490" spans="2:18" x14ac:dyDescent="0.3">
      <c r="B1490" s="41">
        <v>29</v>
      </c>
      <c r="C1490" s="42">
        <v>468</v>
      </c>
      <c r="D1490" s="42">
        <v>28</v>
      </c>
      <c r="E1490" s="42">
        <v>2054</v>
      </c>
      <c r="F1490" s="42">
        <v>4</v>
      </c>
      <c r="G1490" s="42">
        <v>1</v>
      </c>
      <c r="H1490" s="42">
        <v>4</v>
      </c>
      <c r="I1490" s="42">
        <v>1</v>
      </c>
      <c r="J1490" s="42">
        <v>1</v>
      </c>
      <c r="K1490" s="42">
        <v>0</v>
      </c>
      <c r="L1490" s="42">
        <v>15.375527426160337</v>
      </c>
      <c r="M1490" s="42">
        <v>2</v>
      </c>
      <c r="N1490" s="43">
        <v>1</v>
      </c>
      <c r="O1490">
        <v>0</v>
      </c>
      <c r="P1490">
        <v>1</v>
      </c>
      <c r="Q1490">
        <f t="shared" si="44"/>
        <v>1.3456352923601145E-2</v>
      </c>
      <c r="R1490" s="37">
        <f t="shared" si="45"/>
        <v>0.5033640374695687</v>
      </c>
    </row>
    <row r="1491" spans="2:18" x14ac:dyDescent="0.3">
      <c r="B1491" s="38">
        <v>50</v>
      </c>
      <c r="C1491" s="39">
        <v>410</v>
      </c>
      <c r="D1491" s="39">
        <v>28</v>
      </c>
      <c r="E1491" s="39">
        <v>2055</v>
      </c>
      <c r="F1491" s="39">
        <v>4</v>
      </c>
      <c r="G1491" s="39">
        <v>2</v>
      </c>
      <c r="H1491" s="39">
        <v>8</v>
      </c>
      <c r="I1491" s="39">
        <v>1</v>
      </c>
      <c r="J1491" s="39">
        <v>3</v>
      </c>
      <c r="K1491" s="39">
        <v>1</v>
      </c>
      <c r="L1491" s="39">
        <v>14.945945945945946</v>
      </c>
      <c r="M1491" s="39">
        <v>2</v>
      </c>
      <c r="N1491" s="40">
        <v>3</v>
      </c>
      <c r="O1491">
        <v>1</v>
      </c>
      <c r="P1491">
        <v>1</v>
      </c>
      <c r="Q1491">
        <f t="shared" si="44"/>
        <v>-0.56527216054637774</v>
      </c>
      <c r="R1491" s="37">
        <f t="shared" si="45"/>
        <v>0.36232846326753826</v>
      </c>
    </row>
    <row r="1492" spans="2:18" x14ac:dyDescent="0.3">
      <c r="B1492" s="41">
        <v>39</v>
      </c>
      <c r="C1492" s="42">
        <v>787.54826254826253</v>
      </c>
      <c r="D1492" s="42">
        <v>24</v>
      </c>
      <c r="E1492" s="42">
        <v>2056</v>
      </c>
      <c r="F1492" s="42">
        <v>2</v>
      </c>
      <c r="G1492" s="42">
        <v>1</v>
      </c>
      <c r="H1492" s="42">
        <v>8</v>
      </c>
      <c r="I1492" s="42">
        <v>4</v>
      </c>
      <c r="J1492" s="42">
        <v>2</v>
      </c>
      <c r="K1492" s="42">
        <v>0</v>
      </c>
      <c r="L1492" s="42">
        <v>14.945945945945946</v>
      </c>
      <c r="M1492" s="42">
        <v>1</v>
      </c>
      <c r="N1492" s="43">
        <v>2</v>
      </c>
      <c r="O1492">
        <v>0</v>
      </c>
      <c r="P1492">
        <v>1</v>
      </c>
      <c r="Q1492">
        <f t="shared" si="44"/>
        <v>-1.3158464863332058</v>
      </c>
      <c r="R1492" s="37">
        <f t="shared" si="45"/>
        <v>0.21151015993398245</v>
      </c>
    </row>
    <row r="1493" spans="2:18" x14ac:dyDescent="0.3">
      <c r="B1493" s="38">
        <v>31</v>
      </c>
      <c r="C1493" s="39">
        <v>325</v>
      </c>
      <c r="D1493" s="39">
        <v>5</v>
      </c>
      <c r="E1493" s="39">
        <v>2057</v>
      </c>
      <c r="F1493" s="39">
        <v>2</v>
      </c>
      <c r="G1493" s="39">
        <v>2</v>
      </c>
      <c r="H1493" s="39">
        <v>3</v>
      </c>
      <c r="I1493" s="39">
        <v>1</v>
      </c>
      <c r="J1493" s="39">
        <v>1</v>
      </c>
      <c r="K1493" s="39">
        <v>0</v>
      </c>
      <c r="L1493" s="39">
        <v>15.345132743362832</v>
      </c>
      <c r="M1493" s="39">
        <v>2</v>
      </c>
      <c r="N1493" s="40">
        <v>3</v>
      </c>
      <c r="O1493">
        <v>0</v>
      </c>
      <c r="P1493">
        <v>1</v>
      </c>
      <c r="Q1493">
        <f t="shared" si="44"/>
        <v>-0.47543055753069252</v>
      </c>
      <c r="R1493" s="37">
        <f t="shared" si="45"/>
        <v>0.38333171151405071</v>
      </c>
    </row>
    <row r="1494" spans="2:18" x14ac:dyDescent="0.3">
      <c r="B1494" s="41">
        <v>26</v>
      </c>
      <c r="C1494" s="42">
        <v>803.12121212121212</v>
      </c>
      <c r="D1494" s="42">
        <v>5</v>
      </c>
      <c r="E1494" s="42">
        <v>2060</v>
      </c>
      <c r="F1494" s="42">
        <v>4</v>
      </c>
      <c r="G1494" s="42">
        <v>1</v>
      </c>
      <c r="H1494" s="42">
        <v>9</v>
      </c>
      <c r="I1494" s="42">
        <v>3</v>
      </c>
      <c r="J1494" s="42">
        <v>1</v>
      </c>
      <c r="K1494" s="42">
        <v>0</v>
      </c>
      <c r="L1494" s="42">
        <v>15.492537313432836</v>
      </c>
      <c r="M1494" s="42">
        <v>4</v>
      </c>
      <c r="N1494" s="43">
        <v>3</v>
      </c>
      <c r="O1494">
        <v>0</v>
      </c>
      <c r="P1494">
        <v>1</v>
      </c>
      <c r="Q1494">
        <f t="shared" si="44"/>
        <v>-1.5370472096281698</v>
      </c>
      <c r="R1494" s="37">
        <f t="shared" si="45"/>
        <v>0.17696493366823227</v>
      </c>
    </row>
    <row r="1495" spans="2:18" x14ac:dyDescent="0.3">
      <c r="B1495" s="38">
        <v>36</v>
      </c>
      <c r="C1495" s="39">
        <v>884</v>
      </c>
      <c r="D1495" s="39">
        <v>23</v>
      </c>
      <c r="E1495" s="39">
        <v>2061</v>
      </c>
      <c r="F1495" s="39">
        <v>3</v>
      </c>
      <c r="G1495" s="39">
        <v>2</v>
      </c>
      <c r="H1495" s="39">
        <v>5</v>
      </c>
      <c r="I1495" s="39">
        <v>4</v>
      </c>
      <c r="J1495" s="39">
        <v>2</v>
      </c>
      <c r="K1495" s="39">
        <v>0</v>
      </c>
      <c r="L1495" s="39">
        <v>15.173076923076923</v>
      </c>
      <c r="M1495" s="39">
        <v>3</v>
      </c>
      <c r="N1495" s="40">
        <v>3</v>
      </c>
      <c r="O1495">
        <v>0</v>
      </c>
      <c r="P1495">
        <v>1</v>
      </c>
      <c r="Q1495">
        <f t="shared" si="44"/>
        <v>-2.2038731268482796</v>
      </c>
      <c r="R1495" s="37">
        <f t="shared" si="45"/>
        <v>9.9403219831212919E-2</v>
      </c>
    </row>
    <row r="1496" spans="2:18" x14ac:dyDescent="0.3">
      <c r="B1496" s="41">
        <v>39</v>
      </c>
      <c r="C1496" s="42">
        <v>613</v>
      </c>
      <c r="D1496" s="42">
        <v>6</v>
      </c>
      <c r="E1496" s="42">
        <v>2062</v>
      </c>
      <c r="F1496" s="42">
        <v>4</v>
      </c>
      <c r="G1496" s="42">
        <v>2</v>
      </c>
      <c r="H1496" s="42">
        <v>7</v>
      </c>
      <c r="I1496" s="42">
        <v>1</v>
      </c>
      <c r="J1496" s="42">
        <v>2</v>
      </c>
      <c r="K1496" s="42">
        <v>0</v>
      </c>
      <c r="L1496" s="42">
        <v>15.69811320754717</v>
      </c>
      <c r="M1496" s="42">
        <v>1</v>
      </c>
      <c r="N1496" s="43">
        <v>3</v>
      </c>
      <c r="O1496">
        <v>0</v>
      </c>
      <c r="P1496">
        <v>1</v>
      </c>
      <c r="Q1496">
        <f t="shared" si="44"/>
        <v>-1.5836964346501685</v>
      </c>
      <c r="R1496" s="37">
        <f t="shared" si="45"/>
        <v>0.17027261360212506</v>
      </c>
    </row>
    <row r="1497" spans="2:18" x14ac:dyDescent="0.3">
      <c r="B1497" s="38">
        <v>27</v>
      </c>
      <c r="C1497" s="39">
        <v>155</v>
      </c>
      <c r="D1497" s="39">
        <v>4</v>
      </c>
      <c r="E1497" s="39">
        <v>2064</v>
      </c>
      <c r="F1497" s="39">
        <v>2</v>
      </c>
      <c r="G1497" s="39">
        <v>2</v>
      </c>
      <c r="H1497" s="39">
        <v>3</v>
      </c>
      <c r="I1497" s="39">
        <v>2</v>
      </c>
      <c r="J1497" s="39">
        <v>2</v>
      </c>
      <c r="K1497" s="39">
        <v>1</v>
      </c>
      <c r="L1497" s="39">
        <v>15.345132743362832</v>
      </c>
      <c r="M1497" s="39">
        <v>2</v>
      </c>
      <c r="N1497" s="40">
        <v>3</v>
      </c>
      <c r="O1497">
        <v>0</v>
      </c>
      <c r="P1497">
        <v>1</v>
      </c>
      <c r="Q1497">
        <f t="shared" si="44"/>
        <v>0.34130068309603034</v>
      </c>
      <c r="R1497" s="37">
        <f t="shared" si="45"/>
        <v>0.58450643977113093</v>
      </c>
    </row>
    <row r="1498" spans="2:18" x14ac:dyDescent="0.3">
      <c r="B1498" s="41">
        <v>49</v>
      </c>
      <c r="C1498" s="42">
        <v>1023</v>
      </c>
      <c r="D1498" s="42">
        <v>2</v>
      </c>
      <c r="E1498" s="42">
        <v>2065</v>
      </c>
      <c r="F1498" s="42">
        <v>4</v>
      </c>
      <c r="G1498" s="42">
        <v>2</v>
      </c>
      <c r="H1498" s="42">
        <v>8</v>
      </c>
      <c r="I1498" s="42">
        <v>2</v>
      </c>
      <c r="J1498" s="42">
        <v>2</v>
      </c>
      <c r="K1498" s="42">
        <v>0</v>
      </c>
      <c r="L1498" s="42">
        <v>14</v>
      </c>
      <c r="M1498" s="42">
        <v>4</v>
      </c>
      <c r="N1498" s="43">
        <v>2</v>
      </c>
      <c r="O1498">
        <v>0</v>
      </c>
      <c r="P1498">
        <v>1</v>
      </c>
      <c r="Q1498">
        <f t="shared" si="44"/>
        <v>-2.6618787624806139</v>
      </c>
      <c r="R1498" s="37">
        <f t="shared" si="45"/>
        <v>6.5260632103084387E-2</v>
      </c>
    </row>
    <row r="1499" spans="2:18" ht="15" thickBot="1" x14ac:dyDescent="0.35">
      <c r="B1499" s="44">
        <v>34</v>
      </c>
      <c r="C1499" s="45">
        <v>776.33181818181822</v>
      </c>
      <c r="D1499" s="45">
        <v>8</v>
      </c>
      <c r="E1499" s="45">
        <v>2068</v>
      </c>
      <c r="F1499" s="45">
        <v>2</v>
      </c>
      <c r="G1499" s="45">
        <v>2</v>
      </c>
      <c r="H1499" s="45">
        <v>5</v>
      </c>
      <c r="I1499" s="45">
        <v>3</v>
      </c>
      <c r="J1499" s="45">
        <v>2</v>
      </c>
      <c r="K1499" s="45">
        <v>0</v>
      </c>
      <c r="L1499" s="45">
        <v>12</v>
      </c>
      <c r="M1499" s="45">
        <v>1</v>
      </c>
      <c r="N1499" s="46">
        <v>4</v>
      </c>
      <c r="O1499">
        <v>0</v>
      </c>
      <c r="P1499">
        <v>1</v>
      </c>
      <c r="Q1499">
        <f t="shared" si="44"/>
        <v>-1.8118591853775281</v>
      </c>
      <c r="R1499" s="37">
        <f t="shared" si="45"/>
        <v>0.14041357645866348</v>
      </c>
    </row>
  </sheetData>
  <conditionalFormatting sqref="B30:R1499">
    <cfRule type="expression" dxfId="4" priority="1">
      <formula>$R30&gt;0.501</formula>
    </cfRule>
  </conditionalFormatting>
  <conditionalFormatting sqref="R30:R1499">
    <cfRule type="cellIs" dxfId="3" priority="2" operator="greaterThan">
      <formula>0.501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F57B6-47E4-45A4-87E5-BEB6DB82BE06}">
  <dimension ref="A1:N41"/>
  <sheetViews>
    <sheetView zoomScale="95" zoomScaleNormal="85" workbookViewId="0"/>
  </sheetViews>
  <sheetFormatPr defaultRowHeight="14.4" x14ac:dyDescent="0.3"/>
  <cols>
    <col min="1" max="1" width="12.77734375" bestFit="1" customWidth="1"/>
    <col min="2" max="2" width="24.21875" bestFit="1" customWidth="1"/>
    <col min="3" max="3" width="30.44140625" customWidth="1"/>
    <col min="4" max="4" width="12.77734375" bestFit="1" customWidth="1"/>
    <col min="5" max="6" width="17.109375" customWidth="1"/>
    <col min="7" max="7" width="12.77734375" bestFit="1" customWidth="1"/>
    <col min="10" max="10" width="12.77734375" bestFit="1" customWidth="1"/>
    <col min="13" max="13" width="12.77734375" bestFit="1" customWidth="1"/>
  </cols>
  <sheetData>
    <row r="1" spans="1:2" x14ac:dyDescent="0.3">
      <c r="A1" t="s">
        <v>42</v>
      </c>
    </row>
    <row r="3" spans="1:2" x14ac:dyDescent="0.3">
      <c r="A3" s="3" t="s">
        <v>43</v>
      </c>
      <c r="B3" t="s">
        <v>46</v>
      </c>
    </row>
    <row r="15" spans="1:2" x14ac:dyDescent="0.3">
      <c r="A15" s="4" t="s">
        <v>54</v>
      </c>
    </row>
    <row r="17" spans="1:13" x14ac:dyDescent="0.3">
      <c r="A17" s="3" t="s">
        <v>43</v>
      </c>
      <c r="B17" t="s">
        <v>48</v>
      </c>
    </row>
    <row r="29" spans="1:13" x14ac:dyDescent="0.3">
      <c r="A29" s="4" t="s">
        <v>55</v>
      </c>
    </row>
    <row r="30" spans="1:13" x14ac:dyDescent="0.3">
      <c r="A30" s="4"/>
    </row>
    <row r="31" spans="1:13" x14ac:dyDescent="0.3">
      <c r="A31" s="4" t="s">
        <v>56</v>
      </c>
      <c r="D31" t="s">
        <v>6</v>
      </c>
      <c r="G31" t="s">
        <v>57</v>
      </c>
      <c r="J31" t="s">
        <v>59</v>
      </c>
      <c r="M31" t="s">
        <v>58</v>
      </c>
    </row>
    <row r="32" spans="1:13" x14ac:dyDescent="0.3">
      <c r="A32" s="3" t="s">
        <v>43</v>
      </c>
      <c r="D32" s="3" t="s">
        <v>43</v>
      </c>
      <c r="G32" s="3" t="s">
        <v>43</v>
      </c>
      <c r="J32" s="3" t="s">
        <v>43</v>
      </c>
      <c r="M32" s="3" t="s">
        <v>43</v>
      </c>
    </row>
    <row r="33" spans="1:14" x14ac:dyDescent="0.3">
      <c r="A33" s="4" t="s">
        <v>157</v>
      </c>
      <c r="B33">
        <v>0</v>
      </c>
      <c r="D33" t="s">
        <v>159</v>
      </c>
      <c r="E33">
        <v>1</v>
      </c>
      <c r="H33">
        <v>1</v>
      </c>
      <c r="J33" t="s">
        <v>161</v>
      </c>
      <c r="K33">
        <v>3</v>
      </c>
      <c r="M33" t="s">
        <v>157</v>
      </c>
      <c r="N33">
        <v>0</v>
      </c>
    </row>
    <row r="34" spans="1:14" x14ac:dyDescent="0.3">
      <c r="A34" s="4" t="s">
        <v>158</v>
      </c>
      <c r="B34">
        <v>1</v>
      </c>
      <c r="D34" t="s">
        <v>160</v>
      </c>
      <c r="E34">
        <v>2</v>
      </c>
      <c r="H34">
        <v>2</v>
      </c>
      <c r="J34" t="s">
        <v>162</v>
      </c>
      <c r="K34">
        <v>2</v>
      </c>
      <c r="M34" t="s">
        <v>158</v>
      </c>
      <c r="N34">
        <v>1</v>
      </c>
    </row>
    <row r="35" spans="1:14" x14ac:dyDescent="0.3">
      <c r="H35">
        <v>3</v>
      </c>
      <c r="J35" t="s">
        <v>163</v>
      </c>
      <c r="K35">
        <v>1</v>
      </c>
    </row>
    <row r="36" spans="1:14" x14ac:dyDescent="0.3">
      <c r="H36">
        <v>4</v>
      </c>
    </row>
    <row r="37" spans="1:14" x14ac:dyDescent="0.3">
      <c r="H37">
        <v>5</v>
      </c>
    </row>
    <row r="38" spans="1:14" x14ac:dyDescent="0.3">
      <c r="H38">
        <v>6</v>
      </c>
    </row>
    <row r="39" spans="1:14" x14ac:dyDescent="0.3">
      <c r="H39">
        <v>7</v>
      </c>
    </row>
    <row r="40" spans="1:14" x14ac:dyDescent="0.3">
      <c r="H40">
        <v>8</v>
      </c>
    </row>
    <row r="41" spans="1:14" x14ac:dyDescent="0.3">
      <c r="H41">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E0C13-6923-467A-9A14-7A0A0D1C2DA4}">
  <dimension ref="A2:B21"/>
  <sheetViews>
    <sheetView workbookViewId="0"/>
  </sheetViews>
  <sheetFormatPr defaultRowHeight="14.4" x14ac:dyDescent="0.3"/>
  <cols>
    <col min="1" max="1" width="12.5546875" bestFit="1" customWidth="1"/>
    <col min="2" max="2" width="23.109375" bestFit="1" customWidth="1"/>
  </cols>
  <sheetData>
    <row r="2" spans="1:2" x14ac:dyDescent="0.3">
      <c r="A2" s="3" t="s">
        <v>43</v>
      </c>
      <c r="B2" t="s">
        <v>61</v>
      </c>
    </row>
    <row r="3" spans="1:2" x14ac:dyDescent="0.3">
      <c r="A3" s="4" t="s">
        <v>18</v>
      </c>
      <c r="B3">
        <v>1233</v>
      </c>
    </row>
    <row r="4" spans="1:2" x14ac:dyDescent="0.3">
      <c r="A4" s="4" t="s">
        <v>14</v>
      </c>
      <c r="B4">
        <v>237</v>
      </c>
    </row>
    <row r="5" spans="1:2" x14ac:dyDescent="0.3">
      <c r="A5" s="4" t="s">
        <v>44</v>
      </c>
      <c r="B5">
        <v>1470</v>
      </c>
    </row>
    <row r="18" spans="1:2" x14ac:dyDescent="0.3">
      <c r="A18" s="3" t="s">
        <v>43</v>
      </c>
      <c r="B18" t="s">
        <v>61</v>
      </c>
    </row>
    <row r="19" spans="1:2" x14ac:dyDescent="0.3">
      <c r="A19" s="4" t="s">
        <v>18</v>
      </c>
      <c r="B19">
        <v>1233</v>
      </c>
    </row>
    <row r="20" spans="1:2" x14ac:dyDescent="0.3">
      <c r="A20" s="4" t="s">
        <v>14</v>
      </c>
      <c r="B20">
        <v>237</v>
      </c>
    </row>
    <row r="21" spans="1:2" x14ac:dyDescent="0.3">
      <c r="A21" s="4" t="s">
        <v>44</v>
      </c>
      <c r="B21">
        <v>1470</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A5D1-2714-4190-8339-D13F60242E78}">
  <sheetPr>
    <tabColor rgb="FF92D050"/>
  </sheetPr>
  <dimension ref="A2:D171"/>
  <sheetViews>
    <sheetView zoomScale="80" zoomScaleNormal="80" workbookViewId="0">
      <selection activeCell="R165" sqref="R165"/>
    </sheetView>
  </sheetViews>
  <sheetFormatPr defaultRowHeight="14.4" x14ac:dyDescent="0.3"/>
  <cols>
    <col min="1" max="1" width="21.6640625" bestFit="1" customWidth="1"/>
    <col min="2" max="2" width="16.33203125" bestFit="1" customWidth="1"/>
    <col min="3" max="3" width="7" bestFit="1" customWidth="1"/>
    <col min="4" max="4" width="11" bestFit="1" customWidth="1"/>
    <col min="5" max="5" width="23.88671875" bestFit="1" customWidth="1"/>
    <col min="6" max="6" width="22.5546875" bestFit="1" customWidth="1"/>
    <col min="7" max="7" width="28.88671875" bestFit="1" customWidth="1"/>
    <col min="8" max="44" width="3" bestFit="1" customWidth="1"/>
    <col min="45" max="45" width="11.33203125" bestFit="1" customWidth="1"/>
  </cols>
  <sheetData>
    <row r="2" spans="1:4" x14ac:dyDescent="0.3">
      <c r="A2" s="3" t="s">
        <v>64</v>
      </c>
      <c r="B2" s="3" t="s">
        <v>63</v>
      </c>
    </row>
    <row r="3" spans="1:4" x14ac:dyDescent="0.3">
      <c r="A3" s="3" t="s">
        <v>43</v>
      </c>
      <c r="B3" t="s">
        <v>18</v>
      </c>
      <c r="C3" t="s">
        <v>14</v>
      </c>
      <c r="D3" t="s">
        <v>44</v>
      </c>
    </row>
    <row r="4" spans="1:4" x14ac:dyDescent="0.3">
      <c r="A4" s="4" t="s">
        <v>65</v>
      </c>
      <c r="B4">
        <v>151</v>
      </c>
      <c r="C4">
        <v>59</v>
      </c>
      <c r="D4">
        <v>210</v>
      </c>
    </row>
    <row r="5" spans="1:4" x14ac:dyDescent="0.3">
      <c r="A5" s="4" t="s">
        <v>66</v>
      </c>
      <c r="B5">
        <v>525</v>
      </c>
      <c r="C5">
        <v>113</v>
      </c>
      <c r="D5">
        <v>638</v>
      </c>
    </row>
    <row r="6" spans="1:4" x14ac:dyDescent="0.3">
      <c r="A6" s="4" t="s">
        <v>67</v>
      </c>
      <c r="B6">
        <v>368</v>
      </c>
      <c r="C6">
        <v>38</v>
      </c>
      <c r="D6">
        <v>406</v>
      </c>
    </row>
    <row r="7" spans="1:4" x14ac:dyDescent="0.3">
      <c r="A7" s="4" t="s">
        <v>68</v>
      </c>
      <c r="B7">
        <v>165</v>
      </c>
      <c r="C7">
        <v>22</v>
      </c>
      <c r="D7">
        <v>187</v>
      </c>
    </row>
    <row r="8" spans="1:4" x14ac:dyDescent="0.3">
      <c r="A8" s="4" t="s">
        <v>69</v>
      </c>
      <c r="B8">
        <v>24</v>
      </c>
      <c r="C8">
        <v>5</v>
      </c>
      <c r="D8">
        <v>29</v>
      </c>
    </row>
    <row r="9" spans="1:4" x14ac:dyDescent="0.3">
      <c r="A9" s="4" t="s">
        <v>44</v>
      </c>
      <c r="B9">
        <v>1233</v>
      </c>
      <c r="C9">
        <v>237</v>
      </c>
      <c r="D9">
        <v>1470</v>
      </c>
    </row>
    <row r="15" spans="1:4" x14ac:dyDescent="0.3">
      <c r="A15" s="3" t="s">
        <v>45</v>
      </c>
      <c r="B15" s="3" t="s">
        <v>63</v>
      </c>
    </row>
    <row r="16" spans="1:4" x14ac:dyDescent="0.3">
      <c r="A16" s="3" t="s">
        <v>43</v>
      </c>
      <c r="B16" t="s">
        <v>18</v>
      </c>
      <c r="C16" t="s">
        <v>14</v>
      </c>
      <c r="D16" t="s">
        <v>44</v>
      </c>
    </row>
    <row r="17" spans="1:4" x14ac:dyDescent="0.3">
      <c r="A17" s="4" t="s">
        <v>47</v>
      </c>
    </row>
    <row r="18" spans="1:4" x14ac:dyDescent="0.3">
      <c r="A18" s="4" t="s">
        <v>70</v>
      </c>
      <c r="B18">
        <v>13463</v>
      </c>
      <c r="C18">
        <v>1501</v>
      </c>
      <c r="D18">
        <v>14964</v>
      </c>
    </row>
    <row r="19" spans="1:4" x14ac:dyDescent="0.3">
      <c r="A19" s="4" t="s">
        <v>71</v>
      </c>
      <c r="B19">
        <v>14358</v>
      </c>
      <c r="C19">
        <v>3346</v>
      </c>
      <c r="D19">
        <v>17704</v>
      </c>
    </row>
    <row r="20" spans="1:4" x14ac:dyDescent="0.3">
      <c r="A20" s="4" t="s">
        <v>72</v>
      </c>
      <c r="B20">
        <v>21501</v>
      </c>
      <c r="C20">
        <v>7255</v>
      </c>
      <c r="D20">
        <v>28756</v>
      </c>
    </row>
    <row r="21" spans="1:4" x14ac:dyDescent="0.3">
      <c r="A21" s="4" t="s">
        <v>73</v>
      </c>
      <c r="B21">
        <v>33684</v>
      </c>
      <c r="C21">
        <v>6236</v>
      </c>
      <c r="D21">
        <v>39920</v>
      </c>
    </row>
    <row r="22" spans="1:4" x14ac:dyDescent="0.3">
      <c r="A22" s="4" t="s">
        <v>74</v>
      </c>
      <c r="B22">
        <v>49191</v>
      </c>
      <c r="C22">
        <v>8922</v>
      </c>
      <c r="D22">
        <v>58113</v>
      </c>
    </row>
    <row r="23" spans="1:4" x14ac:dyDescent="0.3">
      <c r="A23" s="4" t="s">
        <v>75</v>
      </c>
      <c r="B23">
        <v>52262</v>
      </c>
      <c r="C23">
        <v>11689</v>
      </c>
      <c r="D23">
        <v>63951</v>
      </c>
    </row>
    <row r="24" spans="1:4" x14ac:dyDescent="0.3">
      <c r="A24" s="4" t="s">
        <v>76</v>
      </c>
      <c r="B24">
        <v>45902</v>
      </c>
      <c r="C24">
        <v>8246</v>
      </c>
      <c r="D24">
        <v>54148</v>
      </c>
    </row>
    <row r="25" spans="1:4" x14ac:dyDescent="0.3">
      <c r="A25" s="4" t="s">
        <v>77</v>
      </c>
      <c r="B25">
        <v>65322</v>
      </c>
      <c r="C25">
        <v>11023</v>
      </c>
      <c r="D25">
        <v>76345</v>
      </c>
    </row>
    <row r="26" spans="1:4" x14ac:dyDescent="0.3">
      <c r="A26" s="4" t="s">
        <v>78</v>
      </c>
      <c r="B26">
        <v>75462</v>
      </c>
      <c r="C26">
        <v>13188</v>
      </c>
      <c r="D26">
        <v>88650</v>
      </c>
    </row>
    <row r="27" spans="1:4" x14ac:dyDescent="0.3">
      <c r="A27" s="4" t="s">
        <v>79</v>
      </c>
      <c r="B27">
        <v>63222</v>
      </c>
      <c r="C27">
        <v>12799</v>
      </c>
      <c r="D27">
        <v>76021</v>
      </c>
    </row>
    <row r="28" spans="1:4" x14ac:dyDescent="0.3">
      <c r="A28" s="4" t="s">
        <v>80</v>
      </c>
      <c r="B28">
        <v>94562</v>
      </c>
      <c r="C28">
        <v>12587</v>
      </c>
      <c r="D28">
        <v>107149</v>
      </c>
    </row>
    <row r="29" spans="1:4" x14ac:dyDescent="0.3">
      <c r="A29" s="4" t="s">
        <v>81</v>
      </c>
      <c r="B29">
        <v>97257</v>
      </c>
      <c r="C29">
        <v>12511</v>
      </c>
      <c r="D29">
        <v>109768</v>
      </c>
    </row>
    <row r="30" spans="1:4" x14ac:dyDescent="0.3">
      <c r="A30" s="4" t="s">
        <v>82</v>
      </c>
      <c r="B30">
        <v>87833</v>
      </c>
      <c r="C30">
        <v>17567</v>
      </c>
      <c r="D30">
        <v>105400</v>
      </c>
    </row>
    <row r="31" spans="1:4" x14ac:dyDescent="0.3">
      <c r="A31" s="4" t="s">
        <v>83</v>
      </c>
      <c r="B31">
        <v>90128</v>
      </c>
      <c r="C31">
        <v>20382</v>
      </c>
      <c r="D31">
        <v>110510</v>
      </c>
    </row>
    <row r="32" spans="1:4" x14ac:dyDescent="0.3">
      <c r="A32" s="4" t="s">
        <v>44</v>
      </c>
      <c r="B32">
        <v>804147</v>
      </c>
      <c r="C32">
        <v>147252</v>
      </c>
      <c r="D32">
        <v>951399</v>
      </c>
    </row>
    <row r="35" spans="1:4" x14ac:dyDescent="0.3">
      <c r="A35" s="3" t="s">
        <v>84</v>
      </c>
      <c r="B35" s="3" t="s">
        <v>63</v>
      </c>
    </row>
    <row r="36" spans="1:4" x14ac:dyDescent="0.3">
      <c r="A36" s="3" t="s">
        <v>43</v>
      </c>
      <c r="B36" t="s">
        <v>18</v>
      </c>
      <c r="C36" t="s">
        <v>14</v>
      </c>
      <c r="D36" t="s">
        <v>44</v>
      </c>
    </row>
    <row r="37" spans="1:4" x14ac:dyDescent="0.3">
      <c r="A37" s="4" t="s">
        <v>85</v>
      </c>
      <c r="B37">
        <v>1253</v>
      </c>
      <c r="C37">
        <v>210</v>
      </c>
      <c r="D37">
        <v>1463</v>
      </c>
    </row>
    <row r="38" spans="1:4" x14ac:dyDescent="0.3">
      <c r="A38" s="4" t="s">
        <v>86</v>
      </c>
      <c r="B38">
        <v>2736</v>
      </c>
      <c r="C38">
        <v>471</v>
      </c>
      <c r="D38">
        <v>3207</v>
      </c>
    </row>
    <row r="39" spans="1:4" x14ac:dyDescent="0.3">
      <c r="A39" s="4" t="s">
        <v>87</v>
      </c>
      <c r="B39">
        <v>1165</v>
      </c>
      <c r="C39">
        <v>325</v>
      </c>
      <c r="D39">
        <v>1490</v>
      </c>
    </row>
    <row r="40" spans="1:4" x14ac:dyDescent="0.3">
      <c r="A40" s="4" t="s">
        <v>88</v>
      </c>
      <c r="B40">
        <v>1832</v>
      </c>
      <c r="C40">
        <v>406</v>
      </c>
      <c r="D40">
        <v>2238</v>
      </c>
    </row>
    <row r="41" spans="1:4" x14ac:dyDescent="0.3">
      <c r="A41" s="4" t="s">
        <v>89</v>
      </c>
      <c r="B41">
        <v>1966</v>
      </c>
      <c r="C41">
        <v>748</v>
      </c>
      <c r="D41">
        <v>2714</v>
      </c>
    </row>
    <row r="42" spans="1:4" x14ac:dyDescent="0.3">
      <c r="A42" s="4" t="s">
        <v>90</v>
      </c>
      <c r="B42">
        <v>2041</v>
      </c>
      <c r="C42">
        <v>360</v>
      </c>
      <c r="D42">
        <v>2401</v>
      </c>
    </row>
    <row r="43" spans="1:4" x14ac:dyDescent="0.3">
      <c r="A43" s="4" t="s">
        <v>44</v>
      </c>
      <c r="B43">
        <v>10993</v>
      </c>
      <c r="C43">
        <v>2520</v>
      </c>
      <c r="D43">
        <v>13513</v>
      </c>
    </row>
    <row r="46" spans="1:4" x14ac:dyDescent="0.3">
      <c r="A46" s="3" t="s">
        <v>91</v>
      </c>
      <c r="B46" s="3" t="s">
        <v>63</v>
      </c>
    </row>
    <row r="47" spans="1:4" x14ac:dyDescent="0.3">
      <c r="A47" s="3" t="s">
        <v>43</v>
      </c>
      <c r="B47" t="s">
        <v>18</v>
      </c>
      <c r="C47" t="s">
        <v>14</v>
      </c>
      <c r="D47" t="s">
        <v>44</v>
      </c>
    </row>
    <row r="48" spans="1:4" x14ac:dyDescent="0.3">
      <c r="A48" s="4">
        <v>1</v>
      </c>
      <c r="B48">
        <v>212</v>
      </c>
      <c r="C48">
        <v>72</v>
      </c>
      <c r="D48">
        <v>284</v>
      </c>
    </row>
    <row r="49" spans="1:4" x14ac:dyDescent="0.3">
      <c r="A49" s="4">
        <v>2</v>
      </c>
      <c r="B49">
        <v>244</v>
      </c>
      <c r="C49">
        <v>43</v>
      </c>
      <c r="D49">
        <v>287</v>
      </c>
    </row>
    <row r="50" spans="1:4" x14ac:dyDescent="0.3">
      <c r="A50" s="4">
        <v>3</v>
      </c>
      <c r="B50">
        <v>391</v>
      </c>
      <c r="C50">
        <v>62</v>
      </c>
      <c r="D50">
        <v>453</v>
      </c>
    </row>
    <row r="51" spans="1:4" x14ac:dyDescent="0.3">
      <c r="A51" s="4">
        <v>4</v>
      </c>
      <c r="B51">
        <v>386</v>
      </c>
      <c r="C51">
        <v>60</v>
      </c>
      <c r="D51">
        <v>446</v>
      </c>
    </row>
    <row r="52" spans="1:4" x14ac:dyDescent="0.3">
      <c r="A52" s="4" t="s">
        <v>44</v>
      </c>
      <c r="B52">
        <v>1233</v>
      </c>
      <c r="C52">
        <v>237</v>
      </c>
      <c r="D52">
        <v>1470</v>
      </c>
    </row>
    <row r="61" spans="1:4" x14ac:dyDescent="0.3">
      <c r="A61" s="3" t="s">
        <v>92</v>
      </c>
      <c r="B61" s="3" t="s">
        <v>63</v>
      </c>
    </row>
    <row r="62" spans="1:4" x14ac:dyDescent="0.3">
      <c r="A62" s="3" t="s">
        <v>43</v>
      </c>
      <c r="B62" t="s">
        <v>18</v>
      </c>
      <c r="C62" t="s">
        <v>14</v>
      </c>
      <c r="D62" t="s">
        <v>44</v>
      </c>
    </row>
    <row r="63" spans="1:4" x14ac:dyDescent="0.3">
      <c r="A63" s="4" t="s">
        <v>15</v>
      </c>
      <c r="B63">
        <v>501</v>
      </c>
      <c r="C63">
        <v>87</v>
      </c>
      <c r="D63">
        <v>588</v>
      </c>
    </row>
    <row r="64" spans="1:4" x14ac:dyDescent="0.3">
      <c r="A64" s="4" t="s">
        <v>19</v>
      </c>
      <c r="B64">
        <v>732</v>
      </c>
      <c r="C64">
        <v>150</v>
      </c>
      <c r="D64">
        <v>882</v>
      </c>
    </row>
    <row r="65" spans="1:4" x14ac:dyDescent="0.3">
      <c r="A65" s="4" t="s">
        <v>44</v>
      </c>
      <c r="B65">
        <v>1233</v>
      </c>
      <c r="C65">
        <v>237</v>
      </c>
      <c r="D65">
        <v>1470</v>
      </c>
    </row>
    <row r="80" spans="1:4" x14ac:dyDescent="0.3">
      <c r="A80" s="3" t="s">
        <v>93</v>
      </c>
      <c r="B80" s="3" t="s">
        <v>63</v>
      </c>
    </row>
    <row r="81" spans="1:4" x14ac:dyDescent="0.3">
      <c r="A81" s="3" t="s">
        <v>43</v>
      </c>
      <c r="B81" t="s">
        <v>18</v>
      </c>
      <c r="C81" t="s">
        <v>14</v>
      </c>
      <c r="D81" t="s">
        <v>44</v>
      </c>
    </row>
    <row r="82" spans="1:4" x14ac:dyDescent="0.3">
      <c r="A82" s="4" t="s">
        <v>28</v>
      </c>
      <c r="B82">
        <v>78</v>
      </c>
      <c r="C82">
        <v>2</v>
      </c>
      <c r="D82">
        <v>80</v>
      </c>
    </row>
    <row r="83" spans="1:4" x14ac:dyDescent="0.3">
      <c r="A83" s="4" t="s">
        <v>29</v>
      </c>
      <c r="B83">
        <v>40</v>
      </c>
      <c r="C83">
        <v>12</v>
      </c>
      <c r="D83">
        <v>52</v>
      </c>
    </row>
    <row r="84" spans="1:4" x14ac:dyDescent="0.3">
      <c r="A84" s="4" t="s">
        <v>24</v>
      </c>
      <c r="B84">
        <v>135</v>
      </c>
      <c r="C84">
        <v>10</v>
      </c>
      <c r="D84">
        <v>145</v>
      </c>
    </row>
    <row r="85" spans="1:4" x14ac:dyDescent="0.3">
      <c r="A85" s="4" t="s">
        <v>20</v>
      </c>
      <c r="B85">
        <v>245</v>
      </c>
      <c r="C85">
        <v>47</v>
      </c>
      <c r="D85">
        <v>292</v>
      </c>
    </row>
    <row r="86" spans="1:4" x14ac:dyDescent="0.3">
      <c r="A86" s="4" t="s">
        <v>22</v>
      </c>
      <c r="B86">
        <v>197</v>
      </c>
      <c r="C86">
        <v>62</v>
      </c>
      <c r="D86">
        <v>259</v>
      </c>
    </row>
    <row r="87" spans="1:4" x14ac:dyDescent="0.3">
      <c r="A87" s="4" t="s">
        <v>26</v>
      </c>
      <c r="B87">
        <v>97</v>
      </c>
      <c r="C87">
        <v>5</v>
      </c>
      <c r="D87">
        <v>102</v>
      </c>
    </row>
    <row r="88" spans="1:4" x14ac:dyDescent="0.3">
      <c r="A88" s="4" t="s">
        <v>25</v>
      </c>
      <c r="B88">
        <v>122</v>
      </c>
      <c r="C88">
        <v>9</v>
      </c>
      <c r="D88">
        <v>131</v>
      </c>
    </row>
    <row r="89" spans="1:4" x14ac:dyDescent="0.3">
      <c r="A89" s="4" t="s">
        <v>16</v>
      </c>
      <c r="B89">
        <v>269</v>
      </c>
      <c r="C89">
        <v>57</v>
      </c>
      <c r="D89">
        <v>326</v>
      </c>
    </row>
    <row r="90" spans="1:4" x14ac:dyDescent="0.3">
      <c r="A90" s="4" t="s">
        <v>27</v>
      </c>
      <c r="B90">
        <v>50</v>
      </c>
      <c r="C90">
        <v>33</v>
      </c>
      <c r="D90">
        <v>83</v>
      </c>
    </row>
    <row r="91" spans="1:4" x14ac:dyDescent="0.3">
      <c r="A91" s="4" t="s">
        <v>44</v>
      </c>
      <c r="B91">
        <v>1233</v>
      </c>
      <c r="C91">
        <v>237</v>
      </c>
      <c r="D91">
        <v>1470</v>
      </c>
    </row>
    <row r="97" spans="1:4" x14ac:dyDescent="0.3">
      <c r="A97" s="3" t="s">
        <v>94</v>
      </c>
      <c r="B97" s="3" t="s">
        <v>63</v>
      </c>
    </row>
    <row r="98" spans="1:4" x14ac:dyDescent="0.3">
      <c r="A98" s="3" t="s">
        <v>43</v>
      </c>
      <c r="B98" t="s">
        <v>18</v>
      </c>
      <c r="C98" t="s">
        <v>14</v>
      </c>
      <c r="D98" t="s">
        <v>44</v>
      </c>
    </row>
    <row r="99" spans="1:4" x14ac:dyDescent="0.3">
      <c r="A99" s="4">
        <v>1</v>
      </c>
      <c r="B99">
        <v>223</v>
      </c>
      <c r="C99">
        <v>66</v>
      </c>
      <c r="D99">
        <v>289</v>
      </c>
    </row>
    <row r="100" spans="1:4" x14ac:dyDescent="0.3">
      <c r="A100" s="4">
        <v>2</v>
      </c>
      <c r="B100">
        <v>468</v>
      </c>
      <c r="C100">
        <v>92</v>
      </c>
      <c r="D100">
        <v>560</v>
      </c>
    </row>
    <row r="101" spans="1:4" x14ac:dyDescent="0.3">
      <c r="A101" s="4">
        <v>3</v>
      </c>
      <c r="B101">
        <v>1107</v>
      </c>
      <c r="C101">
        <v>219</v>
      </c>
      <c r="D101">
        <v>1326</v>
      </c>
    </row>
    <row r="102" spans="1:4" x14ac:dyDescent="0.3">
      <c r="A102" s="4">
        <v>4</v>
      </c>
      <c r="B102">
        <v>1628</v>
      </c>
      <c r="C102">
        <v>208</v>
      </c>
      <c r="D102">
        <v>1836</v>
      </c>
    </row>
    <row r="103" spans="1:4" x14ac:dyDescent="0.3">
      <c r="A103" s="4" t="s">
        <v>44</v>
      </c>
      <c r="B103">
        <v>3426</v>
      </c>
      <c r="C103">
        <v>585</v>
      </c>
      <c r="D103">
        <v>4011</v>
      </c>
    </row>
    <row r="113" spans="1:4" x14ac:dyDescent="0.3">
      <c r="A113" s="3" t="s">
        <v>95</v>
      </c>
      <c r="B113" s="3" t="s">
        <v>63</v>
      </c>
    </row>
    <row r="114" spans="1:4" x14ac:dyDescent="0.3">
      <c r="A114" s="3" t="s">
        <v>43</v>
      </c>
      <c r="B114" t="s">
        <v>18</v>
      </c>
      <c r="C114" t="s">
        <v>14</v>
      </c>
      <c r="D114" t="s">
        <v>44</v>
      </c>
    </row>
    <row r="115" spans="1:4" x14ac:dyDescent="0.3">
      <c r="A115" s="4" t="s">
        <v>23</v>
      </c>
      <c r="B115">
        <v>294</v>
      </c>
      <c r="C115">
        <v>33</v>
      </c>
      <c r="D115">
        <v>327</v>
      </c>
    </row>
    <row r="116" spans="1:4" x14ac:dyDescent="0.3">
      <c r="A116" s="4" t="s">
        <v>21</v>
      </c>
      <c r="B116">
        <v>589</v>
      </c>
      <c r="C116">
        <v>84</v>
      </c>
      <c r="D116">
        <v>673</v>
      </c>
    </row>
    <row r="117" spans="1:4" x14ac:dyDescent="0.3">
      <c r="A117" s="4" t="s">
        <v>17</v>
      </c>
      <c r="B117">
        <v>350</v>
      </c>
      <c r="C117">
        <v>120</v>
      </c>
      <c r="D117">
        <v>470</v>
      </c>
    </row>
    <row r="118" spans="1:4" x14ac:dyDescent="0.3">
      <c r="A118" s="4" t="s">
        <v>44</v>
      </c>
      <c r="B118">
        <v>1233</v>
      </c>
      <c r="C118">
        <v>237</v>
      </c>
      <c r="D118">
        <v>1470</v>
      </c>
    </row>
    <row r="127" spans="1:4" x14ac:dyDescent="0.3">
      <c r="A127" s="3" t="s">
        <v>96</v>
      </c>
      <c r="B127" s="3" t="s">
        <v>63</v>
      </c>
    </row>
    <row r="128" spans="1:4" x14ac:dyDescent="0.3">
      <c r="A128" s="3" t="s">
        <v>43</v>
      </c>
      <c r="B128" t="s">
        <v>18</v>
      </c>
      <c r="C128" t="s">
        <v>14</v>
      </c>
      <c r="D128" t="s">
        <v>44</v>
      </c>
    </row>
    <row r="129" spans="1:4" x14ac:dyDescent="0.3">
      <c r="A129" s="4" t="s">
        <v>18</v>
      </c>
      <c r="B129">
        <v>944</v>
      </c>
      <c r="C129">
        <v>110</v>
      </c>
      <c r="D129">
        <v>1054</v>
      </c>
    </row>
    <row r="130" spans="1:4" x14ac:dyDescent="0.3">
      <c r="A130" s="4" t="s">
        <v>14</v>
      </c>
      <c r="B130">
        <v>289</v>
      </c>
      <c r="C130">
        <v>127</v>
      </c>
      <c r="D130">
        <v>416</v>
      </c>
    </row>
    <row r="131" spans="1:4" x14ac:dyDescent="0.3">
      <c r="A131" s="4" t="s">
        <v>44</v>
      </c>
      <c r="B131">
        <v>1233</v>
      </c>
      <c r="C131">
        <v>237</v>
      </c>
      <c r="D131">
        <v>1470</v>
      </c>
    </row>
    <row r="142" spans="1:4" x14ac:dyDescent="0.3">
      <c r="A142" s="3" t="s">
        <v>97</v>
      </c>
      <c r="B142" s="3" t="s">
        <v>63</v>
      </c>
    </row>
    <row r="143" spans="1:4" x14ac:dyDescent="0.3">
      <c r="A143" s="3" t="s">
        <v>43</v>
      </c>
      <c r="B143" t="s">
        <v>18</v>
      </c>
      <c r="C143" t="s">
        <v>14</v>
      </c>
      <c r="D143" t="s">
        <v>44</v>
      </c>
    </row>
    <row r="144" spans="1:4" x14ac:dyDescent="0.3">
      <c r="A144" s="4">
        <v>11</v>
      </c>
      <c r="B144">
        <v>1496</v>
      </c>
      <c r="C144">
        <v>374</v>
      </c>
      <c r="D144">
        <v>1870</v>
      </c>
    </row>
    <row r="145" spans="1:4" x14ac:dyDescent="0.3">
      <c r="A145" s="4">
        <v>12</v>
      </c>
      <c r="B145">
        <v>1500</v>
      </c>
      <c r="C145">
        <v>312</v>
      </c>
      <c r="D145">
        <v>1812</v>
      </c>
    </row>
    <row r="146" spans="1:4" x14ac:dyDescent="0.3">
      <c r="A146" s="4">
        <v>13</v>
      </c>
      <c r="B146">
        <v>1950</v>
      </c>
      <c r="C146">
        <v>273</v>
      </c>
      <c r="D146">
        <v>2223</v>
      </c>
    </row>
    <row r="147" spans="1:4" x14ac:dyDescent="0.3">
      <c r="A147" s="4">
        <v>14</v>
      </c>
      <c r="B147">
        <v>2044</v>
      </c>
      <c r="C147">
        <v>308</v>
      </c>
      <c r="D147">
        <v>2352</v>
      </c>
    </row>
    <row r="148" spans="1:4" x14ac:dyDescent="0.3">
      <c r="A148" s="4">
        <v>15</v>
      </c>
      <c r="B148">
        <v>1005</v>
      </c>
      <c r="C148">
        <v>240</v>
      </c>
      <c r="D148">
        <v>1245</v>
      </c>
    </row>
    <row r="149" spans="1:4" x14ac:dyDescent="0.3">
      <c r="A149" s="4">
        <v>16</v>
      </c>
      <c r="B149">
        <v>768</v>
      </c>
      <c r="C149">
        <v>160</v>
      </c>
      <c r="D149">
        <v>928</v>
      </c>
    </row>
    <row r="150" spans="1:4" x14ac:dyDescent="0.3">
      <c r="A150" s="4">
        <v>17</v>
      </c>
      <c r="B150">
        <v>952</v>
      </c>
      <c r="C150">
        <v>187</v>
      </c>
      <c r="D150">
        <v>1139</v>
      </c>
    </row>
    <row r="151" spans="1:4" x14ac:dyDescent="0.3">
      <c r="A151" s="4">
        <v>18</v>
      </c>
      <c r="B151">
        <v>1080</v>
      </c>
      <c r="C151">
        <v>198</v>
      </c>
      <c r="D151">
        <v>1278</v>
      </c>
    </row>
    <row r="152" spans="1:4" x14ac:dyDescent="0.3">
      <c r="A152" s="4">
        <v>19</v>
      </c>
      <c r="B152">
        <v>1007</v>
      </c>
      <c r="C152">
        <v>133</v>
      </c>
      <c r="D152">
        <v>1140</v>
      </c>
    </row>
    <row r="153" spans="1:4" x14ac:dyDescent="0.3">
      <c r="A153" s="4">
        <v>20</v>
      </c>
      <c r="B153">
        <v>760</v>
      </c>
      <c r="C153">
        <v>60</v>
      </c>
      <c r="D153">
        <v>820</v>
      </c>
    </row>
    <row r="154" spans="1:4" x14ac:dyDescent="0.3">
      <c r="A154" s="4">
        <v>21</v>
      </c>
      <c r="B154">
        <v>651</v>
      </c>
      <c r="C154">
        <v>84</v>
      </c>
      <c r="D154">
        <v>735</v>
      </c>
    </row>
    <row r="155" spans="1:4" x14ac:dyDescent="0.3">
      <c r="A155" s="4">
        <v>22</v>
      </c>
      <c r="B155">
        <v>858</v>
      </c>
      <c r="C155">
        <v>242</v>
      </c>
      <c r="D155">
        <v>1100</v>
      </c>
    </row>
    <row r="156" spans="1:4" x14ac:dyDescent="0.3">
      <c r="A156" s="4">
        <v>23</v>
      </c>
      <c r="B156">
        <v>414</v>
      </c>
      <c r="C156">
        <v>115</v>
      </c>
      <c r="D156">
        <v>529</v>
      </c>
    </row>
    <row r="157" spans="1:4" x14ac:dyDescent="0.3">
      <c r="A157" s="4">
        <v>24</v>
      </c>
      <c r="B157">
        <v>264</v>
      </c>
      <c r="C157">
        <v>120</v>
      </c>
      <c r="D157">
        <v>384</v>
      </c>
    </row>
    <row r="158" spans="1:4" x14ac:dyDescent="0.3">
      <c r="A158" s="4">
        <v>25</v>
      </c>
      <c r="B158">
        <v>375</v>
      </c>
      <c r="C158">
        <v>25</v>
      </c>
      <c r="D158">
        <v>400</v>
      </c>
    </row>
    <row r="159" spans="1:4" x14ac:dyDescent="0.3">
      <c r="A159" s="4" t="s">
        <v>47</v>
      </c>
    </row>
    <row r="160" spans="1:4" x14ac:dyDescent="0.3">
      <c r="A160" s="4" t="s">
        <v>44</v>
      </c>
      <c r="B160">
        <v>15124</v>
      </c>
      <c r="C160">
        <v>2831</v>
      </c>
      <c r="D160">
        <v>17955</v>
      </c>
    </row>
    <row r="165" spans="1:4" x14ac:dyDescent="0.3">
      <c r="A165" s="3" t="s">
        <v>99</v>
      </c>
      <c r="B165" s="3" t="s">
        <v>63</v>
      </c>
    </row>
    <row r="166" spans="1:4" x14ac:dyDescent="0.3">
      <c r="A166" s="3" t="s">
        <v>43</v>
      </c>
      <c r="B166" t="s">
        <v>18</v>
      </c>
      <c r="C166" t="s">
        <v>14</v>
      </c>
      <c r="D166" t="s">
        <v>44</v>
      </c>
    </row>
    <row r="167" spans="1:4" x14ac:dyDescent="0.3">
      <c r="A167" s="4">
        <v>1</v>
      </c>
      <c r="B167">
        <v>219</v>
      </c>
      <c r="C167">
        <v>57</v>
      </c>
      <c r="D167">
        <v>276</v>
      </c>
    </row>
    <row r="168" spans="1:4" x14ac:dyDescent="0.3">
      <c r="A168" s="4">
        <v>2</v>
      </c>
      <c r="B168">
        <v>258</v>
      </c>
      <c r="C168">
        <v>45</v>
      </c>
      <c r="D168">
        <v>303</v>
      </c>
    </row>
    <row r="169" spans="1:4" x14ac:dyDescent="0.3">
      <c r="A169" s="4">
        <v>3</v>
      </c>
      <c r="B169">
        <v>388</v>
      </c>
      <c r="C169">
        <v>71</v>
      </c>
      <c r="D169">
        <v>459</v>
      </c>
    </row>
    <row r="170" spans="1:4" x14ac:dyDescent="0.3">
      <c r="A170" s="4">
        <v>4</v>
      </c>
      <c r="B170">
        <v>368</v>
      </c>
      <c r="C170">
        <v>64</v>
      </c>
      <c r="D170">
        <v>432</v>
      </c>
    </row>
    <row r="171" spans="1:4" x14ac:dyDescent="0.3">
      <c r="A171" s="4" t="s">
        <v>44</v>
      </c>
      <c r="B171">
        <v>1233</v>
      </c>
      <c r="C171">
        <v>237</v>
      </c>
      <c r="D171">
        <v>1470</v>
      </c>
    </row>
  </sheetData>
  <pageMargins left="0.7" right="0.7" top="0.75" bottom="0.75" header="0.3" footer="0.3"/>
  <drawing r:id="rId1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87487-B8FD-4137-9257-9BC96CE06442}">
  <sheetPr>
    <tabColor theme="4" tint="-0.249977111117893"/>
  </sheetPr>
  <dimension ref="A1:AD46"/>
  <sheetViews>
    <sheetView zoomScale="70" zoomScaleNormal="70" workbookViewId="0">
      <selection sqref="A1:AD4"/>
    </sheetView>
  </sheetViews>
  <sheetFormatPr defaultRowHeight="14.4" x14ac:dyDescent="0.3"/>
  <sheetData>
    <row r="1" spans="1:30" ht="14.4" customHeight="1" x14ac:dyDescent="0.3">
      <c r="A1" s="58" t="s">
        <v>98</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row>
    <row r="2" spans="1:30" ht="14.4" customHeight="1" x14ac:dyDescent="0.3">
      <c r="A2" s="58"/>
      <c r="B2" s="58"/>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row>
    <row r="3" spans="1:30" x14ac:dyDescent="0.3">
      <c r="A3" s="58"/>
      <c r="B3" s="58"/>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8"/>
    </row>
    <row r="4" spans="1:30" x14ac:dyDescent="0.3">
      <c r="A4" s="58"/>
      <c r="B4" s="58"/>
      <c r="C4" s="58"/>
      <c r="D4" s="58"/>
      <c r="E4" s="58"/>
      <c r="F4" s="58"/>
      <c r="G4" s="58"/>
      <c r="H4" s="58"/>
      <c r="I4" s="58"/>
      <c r="J4" s="58"/>
      <c r="K4" s="58"/>
      <c r="L4" s="58"/>
      <c r="M4" s="58"/>
      <c r="N4" s="58"/>
      <c r="O4" s="58"/>
      <c r="P4" s="58"/>
      <c r="Q4" s="58"/>
      <c r="R4" s="58"/>
      <c r="S4" s="58"/>
      <c r="T4" s="58"/>
      <c r="U4" s="58"/>
      <c r="V4" s="58"/>
      <c r="W4" s="58"/>
      <c r="X4" s="58"/>
      <c r="Y4" s="58"/>
      <c r="Z4" s="58"/>
      <c r="AA4" s="58"/>
      <c r="AB4" s="58"/>
      <c r="AC4" s="58"/>
      <c r="AD4" s="58"/>
    </row>
    <row r="5" spans="1:30" x14ac:dyDescent="0.3">
      <c r="A5" s="6"/>
      <c r="B5" s="6"/>
      <c r="C5" s="6"/>
      <c r="D5" s="6"/>
      <c r="E5" s="6"/>
      <c r="F5" s="6"/>
      <c r="G5" s="6"/>
      <c r="H5" s="6"/>
      <c r="I5" s="6"/>
      <c r="J5" s="6"/>
      <c r="K5" s="6"/>
      <c r="L5" s="6"/>
      <c r="M5" s="6"/>
      <c r="N5" s="6"/>
      <c r="O5" s="6"/>
      <c r="P5" s="6"/>
      <c r="Q5" s="6"/>
      <c r="R5" s="6"/>
      <c r="S5" s="6"/>
      <c r="T5" s="6"/>
      <c r="U5" s="6"/>
      <c r="V5" s="6"/>
      <c r="W5" s="6"/>
      <c r="X5" s="6"/>
      <c r="Y5" s="6"/>
      <c r="Z5" s="6"/>
      <c r="AA5" s="6"/>
      <c r="AB5" s="6"/>
      <c r="AC5" s="6"/>
      <c r="AD5" s="6"/>
    </row>
    <row r="6" spans="1:30" x14ac:dyDescent="0.3">
      <c r="A6" s="6"/>
      <c r="B6" s="6"/>
      <c r="C6" s="6"/>
      <c r="D6" s="6"/>
      <c r="E6" s="6"/>
      <c r="F6" s="6"/>
      <c r="G6" s="6"/>
      <c r="H6" s="6"/>
      <c r="I6" s="6"/>
      <c r="J6" s="6"/>
      <c r="K6" s="6"/>
      <c r="L6" s="6"/>
      <c r="M6" s="6"/>
      <c r="N6" s="6"/>
      <c r="O6" s="6"/>
      <c r="P6" s="6"/>
      <c r="Q6" s="6"/>
      <c r="R6" s="6"/>
      <c r="S6" s="6"/>
      <c r="T6" s="6"/>
      <c r="U6" s="6"/>
      <c r="V6" s="6"/>
      <c r="W6" s="6"/>
      <c r="X6" s="6"/>
      <c r="Y6" s="6"/>
      <c r="Z6" s="6"/>
      <c r="AA6" s="6"/>
      <c r="AB6" s="6"/>
      <c r="AC6" s="6"/>
      <c r="AD6" s="6"/>
    </row>
    <row r="7" spans="1:30" x14ac:dyDescent="0.3">
      <c r="A7" s="6"/>
      <c r="B7" s="6"/>
      <c r="C7" s="6"/>
      <c r="D7" s="6"/>
      <c r="E7" s="6"/>
      <c r="F7" s="6"/>
      <c r="G7" s="6"/>
      <c r="H7" s="6"/>
      <c r="I7" s="6"/>
      <c r="J7" s="6"/>
      <c r="K7" s="6"/>
      <c r="L7" s="6"/>
      <c r="M7" s="6"/>
      <c r="N7" s="6"/>
      <c r="O7" s="6"/>
      <c r="P7" s="6"/>
      <c r="Q7" s="6"/>
      <c r="R7" s="6"/>
      <c r="S7" s="6"/>
      <c r="T7" s="6"/>
      <c r="U7" s="6"/>
      <c r="V7" s="6"/>
      <c r="W7" s="6"/>
      <c r="X7" s="6"/>
      <c r="Y7" s="6"/>
      <c r="Z7" s="6"/>
      <c r="AA7" s="6"/>
      <c r="AB7" s="6"/>
      <c r="AC7" s="6"/>
      <c r="AD7" s="6"/>
    </row>
    <row r="8" spans="1:30" x14ac:dyDescent="0.3">
      <c r="A8" s="6"/>
      <c r="B8" s="6"/>
      <c r="C8" s="6"/>
      <c r="D8" s="6"/>
      <c r="E8" s="6"/>
      <c r="F8" s="6"/>
      <c r="G8" s="6"/>
      <c r="H8" s="6"/>
      <c r="I8" s="6"/>
      <c r="J8" s="6"/>
      <c r="K8" s="6"/>
      <c r="L8" s="6"/>
      <c r="M8" s="6"/>
      <c r="N8" s="6"/>
      <c r="O8" s="6"/>
      <c r="P8" s="6"/>
      <c r="Q8" s="6"/>
      <c r="R8" s="6"/>
      <c r="S8" s="6"/>
      <c r="T8" s="6"/>
      <c r="U8" s="6"/>
      <c r="V8" s="6"/>
      <c r="W8" s="6"/>
      <c r="X8" s="6"/>
      <c r="Y8" s="6"/>
      <c r="Z8" s="6"/>
      <c r="AA8" s="6"/>
      <c r="AB8" s="6"/>
      <c r="AC8" s="6"/>
      <c r="AD8" s="6"/>
    </row>
    <row r="9" spans="1:30" x14ac:dyDescent="0.3">
      <c r="A9" s="6"/>
      <c r="B9" s="6"/>
      <c r="C9" s="6"/>
      <c r="D9" s="6"/>
      <c r="E9" s="6"/>
      <c r="F9" s="6"/>
      <c r="G9" s="6"/>
      <c r="H9" s="6"/>
      <c r="I9" s="6"/>
      <c r="J9" s="6"/>
      <c r="K9" s="6"/>
      <c r="L9" s="6"/>
      <c r="M9" s="6"/>
      <c r="N9" s="6"/>
      <c r="O9" s="6"/>
      <c r="P9" s="6"/>
      <c r="Q9" s="6"/>
      <c r="R9" s="6"/>
      <c r="S9" s="6"/>
      <c r="T9" s="6"/>
      <c r="U9" s="6"/>
      <c r="V9" s="6"/>
      <c r="W9" s="6"/>
      <c r="X9" s="6"/>
      <c r="Y9" s="6"/>
      <c r="Z9" s="6"/>
      <c r="AA9" s="6"/>
      <c r="AB9" s="6"/>
      <c r="AC9" s="6"/>
      <c r="AD9" s="6"/>
    </row>
    <row r="10" spans="1:30" x14ac:dyDescent="0.3">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row>
    <row r="11" spans="1:30" x14ac:dyDescent="0.3">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row>
    <row r="12" spans="1:30" x14ac:dyDescent="0.3">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row>
    <row r="13" spans="1:30" x14ac:dyDescent="0.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row>
    <row r="14" spans="1:30" x14ac:dyDescent="0.3">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row>
    <row r="15" spans="1:30" x14ac:dyDescent="0.3">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row>
    <row r="16" spans="1:30" x14ac:dyDescent="0.3">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row>
    <row r="17" spans="1:30" x14ac:dyDescent="0.3">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row>
    <row r="18" spans="1:30" x14ac:dyDescent="0.3">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row>
    <row r="19" spans="1:30" x14ac:dyDescent="0.3">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row>
    <row r="20" spans="1:30" x14ac:dyDescent="0.3">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row>
    <row r="21" spans="1:30" x14ac:dyDescent="0.3">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row>
    <row r="22" spans="1:30" x14ac:dyDescent="0.3">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row>
    <row r="23" spans="1:30" x14ac:dyDescent="0.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row>
    <row r="24" spans="1:30" x14ac:dyDescent="0.3">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row>
    <row r="25" spans="1:30" x14ac:dyDescent="0.3">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row>
    <row r="26" spans="1:30" x14ac:dyDescent="0.3">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row>
    <row r="27" spans="1:30" x14ac:dyDescent="0.3">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row>
    <row r="28" spans="1:30" x14ac:dyDescent="0.3">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row>
    <row r="29" spans="1:30" x14ac:dyDescent="0.3">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row>
    <row r="30" spans="1:30" x14ac:dyDescent="0.3">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row>
    <row r="31" spans="1:30" x14ac:dyDescent="0.3">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row>
    <row r="32" spans="1:30" x14ac:dyDescent="0.3">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row>
    <row r="33" spans="1:30" x14ac:dyDescent="0.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row>
    <row r="34" spans="1:30" x14ac:dyDescent="0.3">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row>
    <row r="35" spans="1:30" x14ac:dyDescent="0.3">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row>
    <row r="36" spans="1:30" x14ac:dyDescent="0.3">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row>
    <row r="37" spans="1:30" x14ac:dyDescent="0.3">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row>
    <row r="38" spans="1:30" x14ac:dyDescent="0.3">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row>
    <row r="39" spans="1:30" x14ac:dyDescent="0.3">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row>
    <row r="40" spans="1:30" x14ac:dyDescent="0.3">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row>
    <row r="41" spans="1:30" x14ac:dyDescent="0.3">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row>
    <row r="42" spans="1:30" x14ac:dyDescent="0.3">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row>
    <row r="43" spans="1:30" x14ac:dyDescent="0.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row>
    <row r="44" spans="1:30" x14ac:dyDescent="0.3">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row>
    <row r="45" spans="1:30" x14ac:dyDescent="0.3">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row>
    <row r="46" spans="1:30" x14ac:dyDescent="0.3">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row>
  </sheetData>
  <mergeCells count="1">
    <mergeCell ref="A1:AD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3B9F8-071B-43C0-B894-ABAB873E39E6}">
  <sheetPr>
    <tabColor rgb="FFFF0000"/>
  </sheetPr>
  <dimension ref="A1:C54"/>
  <sheetViews>
    <sheetView topLeftCell="A28" zoomScale="80" zoomScaleNormal="80" zoomScaleSheetLayoutView="90" workbookViewId="0">
      <selection activeCell="A43" sqref="A43"/>
    </sheetView>
  </sheetViews>
  <sheetFormatPr defaultRowHeight="14.4" x14ac:dyDescent="0.3"/>
  <cols>
    <col min="1" max="1" width="79" bestFit="1" customWidth="1"/>
    <col min="2" max="2" width="124.5546875" customWidth="1"/>
    <col min="3" max="3" width="21.88671875" bestFit="1" customWidth="1"/>
  </cols>
  <sheetData>
    <row r="1" spans="1:3" x14ac:dyDescent="0.3">
      <c r="A1" s="32" t="s">
        <v>49</v>
      </c>
      <c r="B1" s="7" t="s">
        <v>179</v>
      </c>
    </row>
    <row r="2" spans="1:3" x14ac:dyDescent="0.3">
      <c r="A2" s="32" t="s">
        <v>50</v>
      </c>
      <c r="B2" s="7" t="s">
        <v>180</v>
      </c>
    </row>
    <row r="3" spans="1:3" x14ac:dyDescent="0.3">
      <c r="A3" s="7" t="s">
        <v>51</v>
      </c>
      <c r="B3" s="7"/>
    </row>
    <row r="4" spans="1:3" x14ac:dyDescent="0.3">
      <c r="A4" s="7"/>
      <c r="B4" s="7" t="s">
        <v>52</v>
      </c>
    </row>
    <row r="5" spans="1:3" ht="27.6" customHeight="1" x14ac:dyDescent="0.3">
      <c r="B5" s="35" t="s">
        <v>181</v>
      </c>
    </row>
    <row r="7" spans="1:3" ht="15" customHeight="1" x14ac:dyDescent="0.3">
      <c r="A7" s="7"/>
      <c r="B7" s="7" t="s">
        <v>53</v>
      </c>
    </row>
    <row r="8" spans="1:3" ht="20.399999999999999" customHeight="1" x14ac:dyDescent="0.3">
      <c r="A8" s="7"/>
      <c r="B8" s="7"/>
    </row>
    <row r="9" spans="1:3" ht="28.8" customHeight="1" x14ac:dyDescent="0.3">
      <c r="A9" s="32" t="s">
        <v>60</v>
      </c>
      <c r="B9" s="62" t="s">
        <v>105</v>
      </c>
      <c r="C9" s="59" t="s">
        <v>175</v>
      </c>
    </row>
    <row r="10" spans="1:3" x14ac:dyDescent="0.3">
      <c r="B10" s="63"/>
      <c r="C10" s="59"/>
    </row>
    <row r="11" spans="1:3" x14ac:dyDescent="0.3">
      <c r="A11" s="7" t="s">
        <v>106</v>
      </c>
      <c r="B11" s="64"/>
      <c r="C11" s="59"/>
    </row>
    <row r="12" spans="1:3" x14ac:dyDescent="0.3">
      <c r="A12" s="7"/>
      <c r="B12" s="7"/>
      <c r="C12" s="59"/>
    </row>
    <row r="13" spans="1:3" ht="91.2" customHeight="1" x14ac:dyDescent="0.3">
      <c r="A13" s="32" t="s">
        <v>62</v>
      </c>
      <c r="B13" s="9" t="s">
        <v>100</v>
      </c>
      <c r="C13" s="59"/>
    </row>
    <row r="14" spans="1:3" x14ac:dyDescent="0.3">
      <c r="A14" s="7"/>
      <c r="B14" s="7"/>
    </row>
    <row r="15" spans="1:3" x14ac:dyDescent="0.3">
      <c r="A15" s="32" t="s">
        <v>101</v>
      </c>
      <c r="B15" s="7" t="s">
        <v>102</v>
      </c>
      <c r="C15" s="60" t="s">
        <v>176</v>
      </c>
    </row>
    <row r="16" spans="1:3" ht="44.4" x14ac:dyDescent="0.3">
      <c r="A16" s="8" t="s">
        <v>103</v>
      </c>
      <c r="B16" s="7" t="s">
        <v>104</v>
      </c>
      <c r="C16" s="60"/>
    </row>
    <row r="17" spans="1:3" x14ac:dyDescent="0.3">
      <c r="A17" s="7"/>
      <c r="B17" s="7" t="s">
        <v>118</v>
      </c>
      <c r="C17" s="60"/>
    </row>
    <row r="18" spans="1:3" x14ac:dyDescent="0.3">
      <c r="A18" s="7"/>
      <c r="B18" s="7"/>
      <c r="C18" s="60"/>
    </row>
    <row r="19" spans="1:3" x14ac:dyDescent="0.3">
      <c r="A19" s="32" t="s">
        <v>107</v>
      </c>
      <c r="B19" s="7" t="s">
        <v>108</v>
      </c>
      <c r="C19" s="60"/>
    </row>
    <row r="20" spans="1:3" ht="28.8" x14ac:dyDescent="0.3">
      <c r="A20" s="7"/>
      <c r="B20" s="8" t="s">
        <v>183</v>
      </c>
      <c r="C20" s="60"/>
    </row>
    <row r="21" spans="1:3" x14ac:dyDescent="0.3">
      <c r="A21" s="7"/>
      <c r="B21" s="7" t="s">
        <v>109</v>
      </c>
      <c r="C21" s="60"/>
    </row>
    <row r="22" spans="1:3" x14ac:dyDescent="0.3">
      <c r="A22" s="7"/>
      <c r="B22" s="7" t="s">
        <v>184</v>
      </c>
      <c r="C22" s="60"/>
    </row>
    <row r="23" spans="1:3" x14ac:dyDescent="0.3">
      <c r="A23" s="7"/>
      <c r="B23" s="7" t="s">
        <v>110</v>
      </c>
      <c r="C23" s="60"/>
    </row>
    <row r="24" spans="1:3" x14ac:dyDescent="0.3">
      <c r="A24" s="7"/>
      <c r="B24" s="7" t="s">
        <v>112</v>
      </c>
      <c r="C24" s="60"/>
    </row>
    <row r="25" spans="1:3" x14ac:dyDescent="0.3">
      <c r="A25" s="7"/>
      <c r="B25" s="7" t="s">
        <v>111</v>
      </c>
      <c r="C25" s="60"/>
    </row>
    <row r="26" spans="1:3" x14ac:dyDescent="0.3">
      <c r="A26" s="7"/>
      <c r="B26" s="7" t="s">
        <v>113</v>
      </c>
      <c r="C26" s="60"/>
    </row>
    <row r="27" spans="1:3" x14ac:dyDescent="0.3">
      <c r="A27" s="7"/>
      <c r="B27" s="7" t="s">
        <v>114</v>
      </c>
      <c r="C27" s="60"/>
    </row>
    <row r="28" spans="1:3" x14ac:dyDescent="0.3">
      <c r="A28" s="7"/>
      <c r="B28" s="7" t="s">
        <v>178</v>
      </c>
      <c r="C28" s="60"/>
    </row>
    <row r="29" spans="1:3" x14ac:dyDescent="0.3">
      <c r="A29" s="7"/>
      <c r="B29" s="7" t="s">
        <v>115</v>
      </c>
      <c r="C29" s="60"/>
    </row>
    <row r="30" spans="1:3" ht="18" x14ac:dyDescent="0.35">
      <c r="A30" s="7"/>
      <c r="B30" s="55" t="s">
        <v>182</v>
      </c>
      <c r="C30" s="60"/>
    </row>
    <row r="31" spans="1:3" ht="18" x14ac:dyDescent="0.35">
      <c r="A31" s="7"/>
      <c r="B31" s="55"/>
      <c r="C31" s="60"/>
    </row>
    <row r="32" spans="1:3" x14ac:dyDescent="0.3">
      <c r="A32" s="32" t="s">
        <v>117</v>
      </c>
      <c r="B32" s="7" t="s">
        <v>116</v>
      </c>
      <c r="C32" s="60"/>
    </row>
    <row r="33" spans="1:3" x14ac:dyDescent="0.3">
      <c r="A33" s="7"/>
      <c r="B33" s="7"/>
      <c r="C33" s="60"/>
    </row>
    <row r="34" spans="1:3" x14ac:dyDescent="0.3">
      <c r="A34" s="32" t="s">
        <v>119</v>
      </c>
      <c r="B34" s="9" t="s">
        <v>129</v>
      </c>
      <c r="C34" s="60"/>
    </row>
    <row r="35" spans="1:3" x14ac:dyDescent="0.3">
      <c r="A35" s="7"/>
      <c r="B35" s="7" t="s">
        <v>130</v>
      </c>
      <c r="C35" s="60"/>
    </row>
    <row r="36" spans="1:3" x14ac:dyDescent="0.3">
      <c r="A36" s="7"/>
      <c r="B36" s="32" t="s">
        <v>131</v>
      </c>
      <c r="C36" s="60"/>
    </row>
    <row r="37" spans="1:3" x14ac:dyDescent="0.3">
      <c r="A37" s="7"/>
      <c r="B37" s="33" t="s">
        <v>156</v>
      </c>
      <c r="C37" s="60"/>
    </row>
    <row r="38" spans="1:3" x14ac:dyDescent="0.3">
      <c r="A38" s="7"/>
      <c r="B38" s="7"/>
    </row>
    <row r="39" spans="1:3" x14ac:dyDescent="0.3">
      <c r="A39" s="32" t="s">
        <v>167</v>
      </c>
      <c r="B39" s="32" t="s">
        <v>164</v>
      </c>
      <c r="C39" s="61" t="s">
        <v>177</v>
      </c>
    </row>
    <row r="40" spans="1:3" x14ac:dyDescent="0.3">
      <c r="A40" s="7"/>
      <c r="B40" s="32" t="s">
        <v>165</v>
      </c>
      <c r="C40" s="61"/>
    </row>
    <row r="41" spans="1:3" x14ac:dyDescent="0.3">
      <c r="A41" s="7"/>
      <c r="B41" s="32" t="s">
        <v>166</v>
      </c>
      <c r="C41" s="61"/>
    </row>
    <row r="42" spans="1:3" x14ac:dyDescent="0.3">
      <c r="A42" s="7"/>
      <c r="B42" s="7"/>
      <c r="C42" s="61"/>
    </row>
    <row r="43" spans="1:3" x14ac:dyDescent="0.3">
      <c r="A43" s="7"/>
      <c r="B43" s="7"/>
      <c r="C43" s="61"/>
    </row>
    <row r="44" spans="1:3" x14ac:dyDescent="0.3">
      <c r="A44" s="7"/>
      <c r="B44" s="32" t="s">
        <v>168</v>
      </c>
      <c r="C44" s="61"/>
    </row>
    <row r="45" spans="1:3" x14ac:dyDescent="0.3">
      <c r="A45" s="7"/>
      <c r="B45" s="7"/>
      <c r="C45" s="61"/>
    </row>
    <row r="46" spans="1:3" x14ac:dyDescent="0.3">
      <c r="A46" s="7"/>
      <c r="B46" s="7"/>
      <c r="C46" s="61"/>
    </row>
    <row r="47" spans="1:3" x14ac:dyDescent="0.3">
      <c r="A47" s="7"/>
      <c r="B47" s="7" t="s">
        <v>169</v>
      </c>
      <c r="C47" s="61"/>
    </row>
    <row r="48" spans="1:3" x14ac:dyDescent="0.3">
      <c r="A48" s="7"/>
      <c r="B48" s="7" t="s">
        <v>170</v>
      </c>
      <c r="C48" s="61"/>
    </row>
    <row r="49" spans="1:3" x14ac:dyDescent="0.3">
      <c r="A49" s="7"/>
      <c r="B49" s="7"/>
      <c r="C49" s="61"/>
    </row>
    <row r="50" spans="1:3" x14ac:dyDescent="0.3">
      <c r="A50" s="7"/>
      <c r="B50" s="7"/>
      <c r="C50" s="61"/>
    </row>
    <row r="51" spans="1:3" x14ac:dyDescent="0.3">
      <c r="A51" s="32" t="s">
        <v>171</v>
      </c>
      <c r="B51" s="7"/>
      <c r="C51" s="61"/>
    </row>
    <row r="52" spans="1:3" ht="28.8" x14ac:dyDescent="0.3">
      <c r="A52" t="s">
        <v>172</v>
      </c>
      <c r="B52" s="34" t="s">
        <v>173</v>
      </c>
      <c r="C52" s="61"/>
    </row>
    <row r="53" spans="1:3" x14ac:dyDescent="0.3">
      <c r="C53" s="61"/>
    </row>
    <row r="54" spans="1:3" x14ac:dyDescent="0.3">
      <c r="B54" t="s">
        <v>174</v>
      </c>
      <c r="C54" s="61"/>
    </row>
  </sheetData>
  <mergeCells count="4">
    <mergeCell ref="C9:C13"/>
    <mergeCell ref="C15:C37"/>
    <mergeCell ref="C39:C54"/>
    <mergeCell ref="B9:B11"/>
  </mergeCells>
  <hyperlinks>
    <hyperlink ref="B13" location="DASHBOARD!A1" display="DID THROUGH DASHBOARDS" xr:uid="{A78FF031-D0FF-4E74-B28B-70FFCE24FF68}"/>
    <hyperlink ref="B9" location="'Working sheet'!A1" display="Make a pie chart for repeat orders, since it is the problem statement AND SEE IF THE REPETITION CUSTOMER ARE LESS OR MORE AND HENCE IT IS LESS SO NEED FURTHER INVESTIGATION" xr:uid="{E2D9E7C1-9682-44D9-BA73-7615776FF998}"/>
    <hyperlink ref="B34" location="'TEST RUNNED ON TRANSFORM DATA'!A1" display="USING THE  LOGICAL REGRESSION IN REAL STATS TOOLS" xr:uid="{13223838-4A75-4745-9259-D6D78EC12168}"/>
    <hyperlink ref="B37" location="'TEST RUNNED ON TRANSFORM DATA'!A1" display="MAKING A TABLE OF COEFFICIENT OF THE INDEPENDENT FACTORS DOWNWARDS OF THE SHEET" xr:uid="{72A9A324-5821-425D-B0A4-46B79CF30127}"/>
    <hyperlink ref="B30" location="Legends!A1" display="Replace categories that are non-numeric and replace it with numbers like all categorical data which was in text" xr:uid="{F748F1AD-6422-44C1-BA82-AAE851EE0694}"/>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CE80-6CF0-436E-84E3-C25E934EC66D}">
  <dimension ref="A1:AG118"/>
  <sheetViews>
    <sheetView tabSelected="1" topLeftCell="A5" zoomScale="63" zoomScaleNormal="70" workbookViewId="0">
      <selection activeCell="D21" sqref="D21"/>
    </sheetView>
  </sheetViews>
  <sheetFormatPr defaultRowHeight="14.4" x14ac:dyDescent="0.3"/>
  <cols>
    <col min="1" max="1" width="18" bestFit="1" customWidth="1"/>
    <col min="2" max="2" width="12.6640625" bestFit="1" customWidth="1"/>
    <col min="3" max="3" width="18.77734375" customWidth="1"/>
    <col min="4" max="4" width="25.6640625" bestFit="1" customWidth="1"/>
    <col min="5" max="5" width="55.109375" bestFit="1" customWidth="1"/>
    <col min="6" max="6" width="9" bestFit="1" customWidth="1"/>
    <col min="7" max="7" width="33.109375" bestFit="1" customWidth="1"/>
    <col min="8" max="8" width="9" bestFit="1" customWidth="1"/>
    <col min="9" max="9" width="10.21875" bestFit="1" customWidth="1"/>
    <col min="10" max="10" width="9" bestFit="1" customWidth="1"/>
    <col min="11" max="11" width="14" bestFit="1" customWidth="1"/>
    <col min="12" max="12" width="20.6640625" bestFit="1" customWidth="1"/>
    <col min="13" max="13" width="13.33203125" bestFit="1" customWidth="1"/>
    <col min="14" max="14" width="14.88671875" bestFit="1" customWidth="1"/>
    <col min="15" max="15" width="20.6640625" bestFit="1" customWidth="1"/>
    <col min="16" max="17" width="13.33203125" bestFit="1" customWidth="1"/>
    <col min="18" max="18" width="14" bestFit="1" customWidth="1"/>
    <col min="19" max="26" width="13.33203125" bestFit="1" customWidth="1"/>
    <col min="28" max="28" width="13.77734375" bestFit="1" customWidth="1"/>
    <col min="31" max="32" width="9" bestFit="1" customWidth="1"/>
    <col min="33" max="33" width="13.44140625" bestFit="1" customWidth="1"/>
  </cols>
  <sheetData>
    <row r="1" spans="1:33" x14ac:dyDescent="0.3">
      <c r="A1" t="s">
        <v>120</v>
      </c>
      <c r="J1" t="s">
        <v>123</v>
      </c>
      <c r="M1" t="s">
        <v>124</v>
      </c>
      <c r="AB1" t="s">
        <v>125</v>
      </c>
      <c r="AD1" t="s">
        <v>126</v>
      </c>
    </row>
    <row r="2" spans="1:33" ht="15" thickBot="1" x14ac:dyDescent="0.35">
      <c r="C2" t="s">
        <v>121</v>
      </c>
      <c r="D2">
        <v>20</v>
      </c>
      <c r="F2" t="s">
        <v>122</v>
      </c>
      <c r="G2">
        <v>0.05</v>
      </c>
    </row>
    <row r="3" spans="1:33" ht="15" thickTop="1" x14ac:dyDescent="0.3">
      <c r="A3" s="11" t="str">
        <f t="array" ref="A3:H17">[1]!LogitCoeff('Transform data'!B29:O1499,TRUE,TRUE,TRUE,G2,D2)</f>
        <v/>
      </c>
      <c r="B3" s="11" t="str">
        <v>coeff</v>
      </c>
      <c r="C3" s="11" t="str">
        <v>s.e.</v>
      </c>
      <c r="D3" s="11" t="str">
        <v>Wald</v>
      </c>
      <c r="E3" s="11" t="str">
        <v>p-value</v>
      </c>
      <c r="F3" s="11" t="str">
        <v>exp(b)</v>
      </c>
      <c r="G3" s="11" t="str">
        <v>lower</v>
      </c>
      <c r="H3" s="11" t="str">
        <v>upper</v>
      </c>
      <c r="J3" t="str">
        <f t="array" ref="J3:K12">[1]!LogitLL('Transform data'!B30:O1499,B4:B17,TRUE)</f>
        <v>LL</v>
      </c>
      <c r="K3" s="12">
        <v>-526.81431099502697</v>
      </c>
      <c r="M3" s="15">
        <f t="array" ref="M3:Z16">[1]!LogitCov('Transform data'!B30:O1499,B4:B17)</f>
        <v>0.64318561384564321</v>
      </c>
      <c r="N3" s="16">
        <v>-2.9849832331717871E-3</v>
      </c>
      <c r="O3" s="16">
        <v>-2.5872905501216E-5</v>
      </c>
      <c r="P3" s="16">
        <v>-2.3874976081531894E-4</v>
      </c>
      <c r="Q3" s="16">
        <v>-2.2740590983072324E-5</v>
      </c>
      <c r="R3" s="16">
        <v>-1.4466131439592104E-2</v>
      </c>
      <c r="S3" s="16">
        <v>-4.0108274512030542E-2</v>
      </c>
      <c r="T3" s="16">
        <v>-6.6060642554164727E-3</v>
      </c>
      <c r="U3" s="16">
        <v>-1.638885131836957E-2</v>
      </c>
      <c r="V3" s="16">
        <v>-2.125775853330111E-2</v>
      </c>
      <c r="W3" s="16">
        <v>6.7778566769104267E-3</v>
      </c>
      <c r="X3" s="16">
        <v>-9.3755367118699383E-3</v>
      </c>
      <c r="Y3" s="16">
        <v>-1.3983434936493327E-2</v>
      </c>
      <c r="Z3" s="17">
        <v>-3.5327712762599592E-2</v>
      </c>
      <c r="AB3" s="12">
        <f t="array" ref="AB3:AB16">[1]!LogitConverge('Transform data'!B30:O1499,B4:B17)</f>
        <v>-5.4511950509095186E-14</v>
      </c>
      <c r="AD3" t="str">
        <f t="array" ref="AD3:AG7">[1]!LogitCorrect('Transform data'!B30:O1499,B4:B17,TRUE,AE9)</f>
        <v/>
      </c>
      <c r="AE3" s="24" t="str">
        <v>Obs Suc</v>
      </c>
      <c r="AF3" s="24" t="str">
        <v>Obs Fail</v>
      </c>
      <c r="AG3" s="24" t="str">
        <v>Total</v>
      </c>
    </row>
    <row r="4" spans="1:33" x14ac:dyDescent="0.3">
      <c r="A4" t="str">
        <v>intercept</v>
      </c>
      <c r="B4">
        <v>2.9319663664114093</v>
      </c>
      <c r="C4">
        <v>0.80198853722833319</v>
      </c>
      <c r="D4">
        <v>13.36539031457688</v>
      </c>
      <c r="E4">
        <v>2.5631056396557828E-4</v>
      </c>
      <c r="F4">
        <v>18.764492110088689</v>
      </c>
      <c r="G4" t="str">
        <v/>
      </c>
      <c r="H4" t="str">
        <v/>
      </c>
      <c r="J4" t="str">
        <v>LL0</v>
      </c>
      <c r="K4" s="13">
        <v>-649.29135041532697</v>
      </c>
      <c r="M4" s="18">
        <v>-2.9849832331717628E-3</v>
      </c>
      <c r="N4">
        <v>8.7531576523561488E-5</v>
      </c>
      <c r="O4">
        <v>-6.195361213152575E-8</v>
      </c>
      <c r="P4">
        <v>-4.5277924631464592E-6</v>
      </c>
      <c r="Q4">
        <v>1.6984814575939417E-8</v>
      </c>
      <c r="R4">
        <v>3.0054503170479773E-5</v>
      </c>
      <c r="S4">
        <v>-9.8466479221372988E-6</v>
      </c>
      <c r="T4">
        <v>8.988340949825804E-6</v>
      </c>
      <c r="U4">
        <v>3.1682799961364951E-5</v>
      </c>
      <c r="V4">
        <v>-8.1233686199665909E-5</v>
      </c>
      <c r="W4">
        <v>-1.7456059283865586E-4</v>
      </c>
      <c r="X4">
        <v>5.0234230185572431E-8</v>
      </c>
      <c r="Y4">
        <v>-2.3218065254224567E-5</v>
      </c>
      <c r="Z4" s="19">
        <v>4.8535794010180063E-5</v>
      </c>
      <c r="AB4" s="13">
        <v>-1.7648105199441488E-12</v>
      </c>
      <c r="AD4" t="str">
        <v>Pred Suc</v>
      </c>
      <c r="AE4" s="25">
        <v>56</v>
      </c>
      <c r="AF4" s="17">
        <v>26</v>
      </c>
      <c r="AG4">
        <v>82</v>
      </c>
    </row>
    <row r="5" spans="1:33" x14ac:dyDescent="0.3">
      <c r="A5" t="str">
        <v>Age</v>
      </c>
      <c r="B5">
        <v>-5.2337231980216774E-2</v>
      </c>
      <c r="C5">
        <v>9.3558311508685262E-3</v>
      </c>
      <c r="D5">
        <v>31.293688062543769</v>
      </c>
      <c r="E5">
        <v>2.2179958647505771E-8</v>
      </c>
      <c r="F5">
        <v>0.94900877676458617</v>
      </c>
      <c r="G5">
        <v>0.93176529623801618</v>
      </c>
      <c r="H5">
        <v>0.9665713694343866</v>
      </c>
      <c r="J5" t="str">
        <v>Chi-sq</v>
      </c>
      <c r="K5" s="13">
        <v>244.9540788406</v>
      </c>
      <c r="M5" s="18">
        <v>-2.5872905501216101E-5</v>
      </c>
      <c r="N5">
        <v>-6.1953612131529389E-8</v>
      </c>
      <c r="O5">
        <v>4.7434348180502666E-8</v>
      </c>
      <c r="P5">
        <v>-2.7053491059163354E-9</v>
      </c>
      <c r="Q5">
        <v>1.6948983885613843E-9</v>
      </c>
      <c r="R5">
        <v>-2.4816359422798991E-7</v>
      </c>
      <c r="S5">
        <v>2.9122846850873222E-7</v>
      </c>
      <c r="T5">
        <v>-6.1060455129310931E-7</v>
      </c>
      <c r="U5">
        <v>-2.3580463848305296E-7</v>
      </c>
      <c r="V5">
        <v>-1.4222290153180209E-6</v>
      </c>
      <c r="W5">
        <v>-9.2053255003381476E-7</v>
      </c>
      <c r="X5">
        <v>-2.219770322119104E-7</v>
      </c>
      <c r="Y5">
        <v>-1.5358577681355221E-7</v>
      </c>
      <c r="Z5" s="19">
        <v>2.5706647933838389E-7</v>
      </c>
      <c r="AB5" s="13">
        <v>-4.362021854831255E-11</v>
      </c>
      <c r="AD5" t="str">
        <v>Pred Fail</v>
      </c>
      <c r="AE5" s="20">
        <v>181</v>
      </c>
      <c r="AF5" s="26">
        <v>1207</v>
      </c>
      <c r="AG5">
        <v>1388</v>
      </c>
    </row>
    <row r="6" spans="1:33" x14ac:dyDescent="0.3">
      <c r="A6" t="str">
        <v xml:space="preserve">CustomerSpending </v>
      </c>
      <c r="B6">
        <v>-1.2687507576028797E-4</v>
      </c>
      <c r="C6">
        <v>2.1779427949444101E-4</v>
      </c>
      <c r="D6">
        <v>0.33935925055665478</v>
      </c>
      <c r="E6">
        <v>0.56019930831393139</v>
      </c>
      <c r="F6">
        <v>0.99987313297254177</v>
      </c>
      <c r="G6">
        <v>0.99944640926831596</v>
      </c>
      <c r="H6">
        <v>1.0003000388707481</v>
      </c>
      <c r="J6" t="str">
        <v>df</v>
      </c>
      <c r="K6" s="13">
        <v>13</v>
      </c>
      <c r="M6" s="18">
        <v>-2.3874976081532587E-4</v>
      </c>
      <c r="N6">
        <v>-4.5277924631464185E-6</v>
      </c>
      <c r="O6">
        <v>-2.7053491059164942E-9</v>
      </c>
      <c r="P6">
        <v>8.8247721672932538E-5</v>
      </c>
      <c r="Q6">
        <v>-6.1301581656191809E-8</v>
      </c>
      <c r="R6">
        <v>-1.0403282016989124E-5</v>
      </c>
      <c r="S6">
        <v>3.1033770536986788E-5</v>
      </c>
      <c r="T6">
        <v>-1.654093623288377E-6</v>
      </c>
      <c r="U6">
        <v>-1.247217486573682E-5</v>
      </c>
      <c r="V6">
        <v>-7.9195381341091032E-5</v>
      </c>
      <c r="W6">
        <v>8.1767101964377688E-5</v>
      </c>
      <c r="X6">
        <v>-1.7068335768414974E-5</v>
      </c>
      <c r="Y6">
        <v>-2.6767905354988803E-5</v>
      </c>
      <c r="Z6" s="19">
        <v>-8.319448461478532E-8</v>
      </c>
      <c r="AB6" s="13">
        <v>-5.0981441290787188E-13</v>
      </c>
      <c r="AD6" t="str">
        <v>Total</v>
      </c>
      <c r="AE6">
        <v>237</v>
      </c>
      <c r="AF6">
        <v>1233</v>
      </c>
      <c r="AG6">
        <v>1470</v>
      </c>
    </row>
    <row r="7" spans="1:33" x14ac:dyDescent="0.3">
      <c r="A7" t="str">
        <v>TimeTaken</v>
      </c>
      <c r="B7">
        <v>2.9740650095635996E-2</v>
      </c>
      <c r="C7">
        <v>9.3940258501311637E-3</v>
      </c>
      <c r="D7">
        <v>10.022992677241552</v>
      </c>
      <c r="E7">
        <v>1.5459806919763119E-3</v>
      </c>
      <c r="F7">
        <v>1.0301873203210974</v>
      </c>
      <c r="G7">
        <v>1.0113931104635525</v>
      </c>
      <c r="H7">
        <v>1.0493307735346775</v>
      </c>
      <c r="J7" t="str">
        <v>p-value</v>
      </c>
      <c r="K7" s="13">
        <v>0</v>
      </c>
      <c r="M7" s="18">
        <v>-2.2740590983072364E-5</v>
      </c>
      <c r="N7">
        <v>1.6984814575940168E-8</v>
      </c>
      <c r="O7">
        <v>1.694898388561393E-9</v>
      </c>
      <c r="P7">
        <v>-6.1301581656192167E-8</v>
      </c>
      <c r="Q7">
        <v>1.7417190754530763E-8</v>
      </c>
      <c r="R7">
        <v>-4.8515093684702062E-8</v>
      </c>
      <c r="S7">
        <v>-6.4496742834212738E-7</v>
      </c>
      <c r="T7">
        <v>-2.0936539108421594E-7</v>
      </c>
      <c r="U7">
        <v>5.202684048405295E-7</v>
      </c>
      <c r="V7">
        <v>1.8261169779296782E-7</v>
      </c>
      <c r="W7">
        <v>8.4959274680235869E-8</v>
      </c>
      <c r="X7">
        <v>1.2515706521150231E-7</v>
      </c>
      <c r="Y7">
        <v>8.3948192672027134E-7</v>
      </c>
      <c r="Z7" s="19">
        <v>1.6185980468472417E-7</v>
      </c>
      <c r="AB7" s="13">
        <v>-5.0135895435232669E-11</v>
      </c>
      <c r="AD7" t="str">
        <v>Accuracy</v>
      </c>
      <c r="AE7">
        <v>0.23628691983122363</v>
      </c>
      <c r="AF7">
        <v>0.97891321978913215</v>
      </c>
      <c r="AG7" s="27">
        <v>0.85918367346938773</v>
      </c>
    </row>
    <row r="8" spans="1:33" x14ac:dyDescent="0.3">
      <c r="A8" t="str">
        <v>CustomerID</v>
      </c>
      <c r="B8">
        <v>-1.1437556450684883E-4</v>
      </c>
      <c r="C8">
        <v>1.319742048831162E-4</v>
      </c>
      <c r="D8">
        <v>0.75108379649900647</v>
      </c>
      <c r="E8">
        <v>0.3861333111903249</v>
      </c>
      <c r="F8">
        <v>0.9998856309761287</v>
      </c>
      <c r="G8">
        <v>0.99962702931789793</v>
      </c>
      <c r="H8">
        <v>1.0001442995341288</v>
      </c>
      <c r="J8" t="str">
        <v>R-sq (L)</v>
      </c>
      <c r="K8" s="13">
        <v>0.18863186663730558</v>
      </c>
      <c r="M8" s="18">
        <v>-1.4466131439591986E-2</v>
      </c>
      <c r="N8">
        <v>3.0054503170479997E-5</v>
      </c>
      <c r="O8">
        <v>-2.4816359422798695E-7</v>
      </c>
      <c r="P8">
        <v>-1.0403282016989101E-5</v>
      </c>
      <c r="Q8">
        <v>-4.8515093684708137E-8</v>
      </c>
      <c r="R8">
        <v>5.3096759179297303E-3</v>
      </c>
      <c r="S8">
        <v>-2.5349913651704747E-4</v>
      </c>
      <c r="T8">
        <v>-6.8479526391947642E-5</v>
      </c>
      <c r="U8">
        <v>2.352953441419095E-4</v>
      </c>
      <c r="V8">
        <v>2.9063568507618781E-4</v>
      </c>
      <c r="W8">
        <v>-1.9608206578583024E-3</v>
      </c>
      <c r="X8">
        <v>5.8323089468280499E-5</v>
      </c>
      <c r="Y8">
        <v>3.4622655587962926E-5</v>
      </c>
      <c r="Z8" s="19">
        <v>-4.5664237067394478E-5</v>
      </c>
      <c r="AB8" s="13">
        <v>-1.3292145162324687E-13</v>
      </c>
    </row>
    <row r="9" spans="1:33" x14ac:dyDescent="0.3">
      <c r="A9" t="str">
        <v>SatisfactionRating</v>
      </c>
      <c r="B9">
        <v>-0.34453372885649652</v>
      </c>
      <c r="C9">
        <v>7.2867523067068354E-2</v>
      </c>
      <c r="D9">
        <v>22.356070719669226</v>
      </c>
      <c r="E9">
        <v>2.2649594778600957E-6</v>
      </c>
      <c r="F9">
        <v>0.70855065318049204</v>
      </c>
      <c r="G9">
        <v>0.61425111662781995</v>
      </c>
      <c r="H9">
        <v>0.81732700931611768</v>
      </c>
      <c r="J9" t="str">
        <v>R-sq (CS)</v>
      </c>
      <c r="K9" s="13">
        <v>0.15349183155198853</v>
      </c>
      <c r="M9" s="18">
        <v>-4.0108274512030251E-2</v>
      </c>
      <c r="N9">
        <v>-9.8466479221369668E-6</v>
      </c>
      <c r="O9">
        <v>2.9122846850869146E-7</v>
      </c>
      <c r="P9">
        <v>3.1033770536986592E-5</v>
      </c>
      <c r="Q9">
        <v>-6.4496742834215078E-7</v>
      </c>
      <c r="R9">
        <v>-2.5349913651703506E-4</v>
      </c>
      <c r="S9">
        <v>2.6837688010707576E-2</v>
      </c>
      <c r="T9">
        <v>-8.3549088912927472E-5</v>
      </c>
      <c r="U9">
        <v>-2.877168935529888E-4</v>
      </c>
      <c r="V9">
        <v>-1.2270259430763018E-3</v>
      </c>
      <c r="W9">
        <v>2.5735995571564089E-3</v>
      </c>
      <c r="X9">
        <v>1.0743480818792305E-4</v>
      </c>
      <c r="Y9">
        <v>-6.8265525388954004E-4</v>
      </c>
      <c r="Z9" s="19">
        <v>-3.2115270158746353E-5</v>
      </c>
      <c r="AB9" s="13">
        <v>-9.3036689463588118E-14</v>
      </c>
      <c r="AD9" t="s">
        <v>127</v>
      </c>
      <c r="AE9" s="23">
        <v>0.5</v>
      </c>
    </row>
    <row r="10" spans="1:33" x14ac:dyDescent="0.3">
      <c r="A10" t="str">
        <v>Gender</v>
      </c>
      <c r="B10">
        <v>0.32557854998683361</v>
      </c>
      <c r="C10">
        <v>0.16382212308082059</v>
      </c>
      <c r="D10">
        <v>3.9497214577215947</v>
      </c>
      <c r="E10">
        <v>4.6879126860334353E-2</v>
      </c>
      <c r="F10">
        <v>1.3848316085688668</v>
      </c>
      <c r="G10">
        <v>1.0045031979359968</v>
      </c>
      <c r="H10">
        <v>1.9091612530770929</v>
      </c>
      <c r="J10" t="str">
        <v>R-sq (N)</v>
      </c>
      <c r="K10" s="13">
        <v>0.26165432585509663</v>
      </c>
      <c r="M10" s="18">
        <v>-6.60606425541651E-3</v>
      </c>
      <c r="N10">
        <v>8.9883409498263105E-6</v>
      </c>
      <c r="O10">
        <v>-6.1060455129311228E-7</v>
      </c>
      <c r="P10">
        <v>-1.6540936232886123E-6</v>
      </c>
      <c r="Q10">
        <v>-2.0936539108421375E-7</v>
      </c>
      <c r="R10">
        <v>-6.8479526391943671E-5</v>
      </c>
      <c r="S10">
        <v>-8.3549088912924775E-5</v>
      </c>
      <c r="T10">
        <v>1.3600230767037008E-3</v>
      </c>
      <c r="U10">
        <v>-1.1197324398934408E-4</v>
      </c>
      <c r="V10">
        <v>1.1788513486860031E-4</v>
      </c>
      <c r="W10">
        <v>4.4203605131120678E-4</v>
      </c>
      <c r="X10">
        <v>-2.3813256114241903E-5</v>
      </c>
      <c r="Y10">
        <v>7.392834472298948E-5</v>
      </c>
      <c r="Z10" s="19">
        <v>-1.8727854858809585E-4</v>
      </c>
      <c r="AB10" s="13">
        <v>-2.9659608102861057E-13</v>
      </c>
    </row>
    <row r="11" spans="1:33" x14ac:dyDescent="0.3">
      <c r="A11" t="str">
        <v>ServiceOpted</v>
      </c>
      <c r="B11">
        <v>0.12112598697303394</v>
      </c>
      <c r="C11">
        <v>3.6878490705337948E-2</v>
      </c>
      <c r="D11">
        <v>10.787688070522355</v>
      </c>
      <c r="E11">
        <v>1.0217741719891205E-3</v>
      </c>
      <c r="F11">
        <v>1.1287671133612922</v>
      </c>
      <c r="G11">
        <v>1.0500580762838538</v>
      </c>
      <c r="H11">
        <v>1.213375931277122</v>
      </c>
      <c r="J11" t="str">
        <v>AIC</v>
      </c>
      <c r="K11" s="13">
        <v>1081.6286219900539</v>
      </c>
      <c r="M11" s="18">
        <v>-1.6388851318369757E-2</v>
      </c>
      <c r="N11">
        <v>3.1682799961365941E-5</v>
      </c>
      <c r="O11">
        <v>-2.3580463848305087E-7</v>
      </c>
      <c r="P11">
        <v>-1.2472174865736791E-5</v>
      </c>
      <c r="Q11">
        <v>5.2026840484053787E-7</v>
      </c>
      <c r="R11">
        <v>2.3529534414191901E-4</v>
      </c>
      <c r="S11">
        <v>-2.8771689355297953E-4</v>
      </c>
      <c r="T11">
        <v>-1.1197324398934093E-4</v>
      </c>
      <c r="U11">
        <v>5.0038447168030279E-3</v>
      </c>
      <c r="V11">
        <v>5.4114813561805713E-4</v>
      </c>
      <c r="W11">
        <v>-1.5706750603592828E-3</v>
      </c>
      <c r="X11">
        <v>5.7600872362722299E-5</v>
      </c>
      <c r="Y11">
        <v>1.8025653838733876E-4</v>
      </c>
      <c r="Z11" s="19">
        <v>4.6610057562660666E-4</v>
      </c>
      <c r="AB11" s="13">
        <v>-1.2753686995381486E-13</v>
      </c>
      <c r="AD11" t="s">
        <v>128</v>
      </c>
      <c r="AE11" s="23">
        <f>[1]!LogitAUC('Transform data'!B30:O1499,B4:B17)</f>
        <v>0.78820823965423648</v>
      </c>
    </row>
    <row r="12" spans="1:33" x14ac:dyDescent="0.3">
      <c r="A12" t="str">
        <v>ValueForMoney</v>
      </c>
      <c r="B12">
        <v>-0.34964846853806375</v>
      </c>
      <c r="C12">
        <v>7.0737859147722362E-2</v>
      </c>
      <c r="D12">
        <v>24.432023467970911</v>
      </c>
      <c r="E12">
        <v>7.6978435825658664E-7</v>
      </c>
      <c r="F12">
        <v>0.70493585329889663</v>
      </c>
      <c r="G12">
        <v>0.61367357757785856</v>
      </c>
      <c r="H12">
        <v>0.80977017004320351</v>
      </c>
      <c r="J12" t="str">
        <v>BIC</v>
      </c>
      <c r="K12" s="14">
        <v>1155.730869506873</v>
      </c>
      <c r="M12" s="18">
        <v>-2.1257758533301509E-2</v>
      </c>
      <c r="N12">
        <v>-8.1233686199662711E-5</v>
      </c>
      <c r="O12">
        <v>-1.4222290153179976E-6</v>
      </c>
      <c r="P12">
        <v>-7.9195381341091222E-5</v>
      </c>
      <c r="Q12">
        <v>1.8261169779298336E-7</v>
      </c>
      <c r="R12">
        <v>2.9063568507619838E-4</v>
      </c>
      <c r="S12">
        <v>-1.227025943076279E-3</v>
      </c>
      <c r="T12">
        <v>1.1788513486860167E-4</v>
      </c>
      <c r="U12">
        <v>5.4114813561805723E-4</v>
      </c>
      <c r="V12">
        <v>1.3307423065768523E-2</v>
      </c>
      <c r="W12">
        <v>-2.0851186281270902E-3</v>
      </c>
      <c r="X12">
        <v>2.9298640344702074E-5</v>
      </c>
      <c r="Y12">
        <v>4.652464545097837E-4</v>
      </c>
      <c r="Z12" s="19">
        <v>5.4662546802804971E-4</v>
      </c>
      <c r="AB12" s="13">
        <v>-9.3258734068513149E-14</v>
      </c>
    </row>
    <row r="13" spans="1:33" x14ac:dyDescent="0.3">
      <c r="A13" t="str">
        <v>MaritalStatus</v>
      </c>
      <c r="B13">
        <v>-0.68280305608292591</v>
      </c>
      <c r="C13">
        <v>0.11535780452907606</v>
      </c>
      <c r="D13">
        <v>35.034582660520414</v>
      </c>
      <c r="E13">
        <v>3.2390136128768177E-9</v>
      </c>
      <c r="F13">
        <v>0.50519890494122333</v>
      </c>
      <c r="G13">
        <v>0.40296716438995245</v>
      </c>
      <c r="H13">
        <v>0.63336657700186305</v>
      </c>
      <c r="M13" s="18">
        <v>6.7778566769103434E-3</v>
      </c>
      <c r="N13">
        <v>-1.7456059283865567E-4</v>
      </c>
      <c r="O13">
        <v>-9.2053255003382174E-7</v>
      </c>
      <c r="P13">
        <v>8.1767101964377688E-5</v>
      </c>
      <c r="Q13">
        <v>8.495927468023837E-8</v>
      </c>
      <c r="R13">
        <v>-1.9608206578583007E-3</v>
      </c>
      <c r="S13">
        <v>2.5735995571564145E-3</v>
      </c>
      <c r="T13">
        <v>4.4203605131120911E-4</v>
      </c>
      <c r="U13">
        <v>-1.57067506035928E-3</v>
      </c>
      <c r="V13">
        <v>-2.0851186281270803E-3</v>
      </c>
      <c r="W13">
        <v>2.7401486344764005E-2</v>
      </c>
      <c r="X13">
        <v>-1.3311010331752322E-4</v>
      </c>
      <c r="Y13">
        <v>-1.2428994111111133E-3</v>
      </c>
      <c r="Z13" s="19">
        <v>-8.287824928353497E-4</v>
      </c>
      <c r="AB13" s="13">
        <v>-2.2204460492503131E-14</v>
      </c>
    </row>
    <row r="14" spans="1:33" x14ac:dyDescent="0.3">
      <c r="A14" t="str">
        <v>ComplaintResolved</v>
      </c>
      <c r="B14">
        <v>1.6695744874224818</v>
      </c>
      <c r="C14">
        <v>0.16553394318013454</v>
      </c>
      <c r="D14">
        <v>101.72729077467312</v>
      </c>
      <c r="E14">
        <v>0</v>
      </c>
      <c r="F14">
        <v>5.3099078838144589</v>
      </c>
      <c r="G14">
        <v>3.8387005871511541</v>
      </c>
      <c r="H14">
        <v>7.3449650720270467</v>
      </c>
      <c r="M14" s="18">
        <v>-9.3755367118699071E-3</v>
      </c>
      <c r="N14">
        <v>5.023423018612412E-8</v>
      </c>
      <c r="O14">
        <v>-2.2197703221192115E-7</v>
      </c>
      <c r="P14">
        <v>-1.706833576841512E-5</v>
      </c>
      <c r="Q14">
        <v>1.2515706521150094E-7</v>
      </c>
      <c r="R14">
        <v>5.8323089468280783E-5</v>
      </c>
      <c r="S14">
        <v>1.074348081879269E-4</v>
      </c>
      <c r="T14">
        <v>-2.3813256114243824E-5</v>
      </c>
      <c r="U14">
        <v>5.7600872362719013E-5</v>
      </c>
      <c r="V14">
        <v>2.9298640344694295E-5</v>
      </c>
      <c r="W14">
        <v>-1.3311010331752468E-4</v>
      </c>
      <c r="X14">
        <v>5.9319379494067231E-4</v>
      </c>
      <c r="Y14">
        <v>4.6778689652006474E-5</v>
      </c>
      <c r="Z14" s="19">
        <v>6.1609410604143391E-5</v>
      </c>
      <c r="AB14" s="13">
        <v>-6.7823524574350813E-13</v>
      </c>
    </row>
    <row r="15" spans="1:33" x14ac:dyDescent="0.3">
      <c r="A15" t="str">
        <v>NumberofClicks</v>
      </c>
      <c r="B15">
        <v>-2.234065257614291E-2</v>
      </c>
      <c r="C15">
        <v>2.4355570100916799E-2</v>
      </c>
      <c r="D15">
        <v>0.84138566819944283</v>
      </c>
      <c r="E15">
        <v>0.35900076954934801</v>
      </c>
      <c r="F15">
        <v>0.97790705174815051</v>
      </c>
      <c r="G15">
        <v>0.93232231475810556</v>
      </c>
      <c r="H15">
        <v>1.0257205976099326</v>
      </c>
      <c r="M15" s="18">
        <v>-1.3983434936493387E-2</v>
      </c>
      <c r="N15">
        <v>-2.3218065254224205E-5</v>
      </c>
      <c r="O15">
        <v>-1.5358577681354848E-7</v>
      </c>
      <c r="P15">
        <v>-2.6767905354988996E-5</v>
      </c>
      <c r="Q15">
        <v>8.3948192672027155E-7</v>
      </c>
      <c r="R15">
        <v>3.4622655587963685E-5</v>
      </c>
      <c r="S15">
        <v>-6.8265525388951911E-4</v>
      </c>
      <c r="T15">
        <v>7.3928344722990483E-5</v>
      </c>
      <c r="U15">
        <v>1.8025653838733008E-4</v>
      </c>
      <c r="V15">
        <v>4.6524645450977172E-4</v>
      </c>
      <c r="W15">
        <v>-1.2428994111111104E-3</v>
      </c>
      <c r="X15">
        <v>4.6778689652009313E-5</v>
      </c>
      <c r="Y15">
        <v>5.236411400525001E-3</v>
      </c>
      <c r="Z15" s="19">
        <v>-8.0675136924969812E-5</v>
      </c>
      <c r="AB15" s="13">
        <v>-1.2127798765249054E-13</v>
      </c>
    </row>
    <row r="16" spans="1:33" x14ac:dyDescent="0.3">
      <c r="A16" t="str">
        <v>Convenience</v>
      </c>
      <c r="B16">
        <v>-0.16805789453040515</v>
      </c>
      <c r="C16">
        <v>7.2363052730830699E-2</v>
      </c>
      <c r="D16">
        <v>5.3936663401124658</v>
      </c>
      <c r="E16">
        <v>2.0209964540116254E-2</v>
      </c>
      <c r="F16">
        <v>0.8453048947380648</v>
      </c>
      <c r="G16">
        <v>0.73352993452934567</v>
      </c>
      <c r="H16">
        <v>0.97411207291301727</v>
      </c>
      <c r="M16" s="20">
        <v>-3.5327712762599751E-2</v>
      </c>
      <c r="N16" s="21">
        <v>4.8535794010181974E-5</v>
      </c>
      <c r="O16" s="21">
        <v>2.5706647933836282E-7</v>
      </c>
      <c r="P16" s="21">
        <v>-8.3194484615001181E-8</v>
      </c>
      <c r="Q16" s="21">
        <v>1.6185980468472439E-7</v>
      </c>
      <c r="R16" s="21">
        <v>-4.5664237067381E-5</v>
      </c>
      <c r="S16" s="21">
        <v>-3.2115270158715934E-5</v>
      </c>
      <c r="T16" s="21">
        <v>-1.8727854858809252E-4</v>
      </c>
      <c r="U16" s="21">
        <v>4.6610057562660221E-4</v>
      </c>
      <c r="V16" s="21">
        <v>5.4662546802803713E-4</v>
      </c>
      <c r="W16" s="21">
        <v>-8.2878249283535382E-4</v>
      </c>
      <c r="X16" s="21">
        <v>6.160941060414579E-5</v>
      </c>
      <c r="Y16" s="21">
        <v>-8.0675136924971181E-5</v>
      </c>
      <c r="Z16" s="22">
        <v>1.1963082933856242E-2</v>
      </c>
      <c r="AB16" s="14">
        <v>-1.3994361225400098E-13</v>
      </c>
    </row>
    <row r="17" spans="1:8" x14ac:dyDescent="0.3">
      <c r="A17" s="10" t="str">
        <v>CustomerSupport</v>
      </c>
      <c r="B17" s="10">
        <v>-0.29684875751051271</v>
      </c>
      <c r="C17" s="10">
        <v>0.10937587912266693</v>
      </c>
      <c r="D17" s="10">
        <v>7.3659261013858348</v>
      </c>
      <c r="E17" s="10">
        <v>6.6471356666486514E-3</v>
      </c>
      <c r="F17" s="10">
        <v>0.74315640068689892</v>
      </c>
      <c r="G17" s="10">
        <v>0.5997624964576056</v>
      </c>
      <c r="H17" s="10">
        <v>0.92083356185800591</v>
      </c>
    </row>
    <row r="19" spans="1:8" ht="28.8" x14ac:dyDescent="0.3">
      <c r="E19" s="56" t="s">
        <v>132</v>
      </c>
    </row>
    <row r="21" spans="1:8" ht="40.200000000000003" x14ac:dyDescent="0.8">
      <c r="A21" s="66" t="s">
        <v>212</v>
      </c>
      <c r="B21" s="67"/>
      <c r="C21" s="67"/>
    </row>
    <row r="23" spans="1:8" x14ac:dyDescent="0.3">
      <c r="A23" s="7" t="s">
        <v>133</v>
      </c>
      <c r="B23" s="28" t="s">
        <v>134</v>
      </c>
      <c r="C23" s="28" t="s">
        <v>136</v>
      </c>
      <c r="D23" s="28" t="s">
        <v>137</v>
      </c>
    </row>
    <row r="24" spans="1:8" x14ac:dyDescent="0.3">
      <c r="A24" s="7" t="s">
        <v>135</v>
      </c>
      <c r="B24" s="7">
        <v>2.9319663664114093</v>
      </c>
      <c r="C24" s="7">
        <v>1</v>
      </c>
      <c r="D24" s="7">
        <f>B24*C24</f>
        <v>2.9319663664114093</v>
      </c>
      <c r="E24" s="29" t="s">
        <v>138</v>
      </c>
      <c r="F24" s="30"/>
      <c r="G24" s="30"/>
    </row>
    <row r="25" spans="1:8" x14ac:dyDescent="0.3">
      <c r="A25" s="7" t="s">
        <v>0</v>
      </c>
      <c r="B25" s="7">
        <v>-5.2337231980216774E-2</v>
      </c>
      <c r="C25" s="7">
        <v>64</v>
      </c>
      <c r="D25" s="7">
        <f t="shared" ref="D25:D34" si="0">B25*C25</f>
        <v>-3.3495828467338735</v>
      </c>
    </row>
    <row r="26" spans="1:8" x14ac:dyDescent="0.3">
      <c r="A26" s="7" t="s">
        <v>3</v>
      </c>
      <c r="B26" s="7">
        <v>2.9740650095635996E-2</v>
      </c>
      <c r="C26" s="7">
        <v>12</v>
      </c>
      <c r="D26" s="7">
        <f t="shared" si="0"/>
        <v>0.35688780114763197</v>
      </c>
    </row>
    <row r="27" spans="1:8" x14ac:dyDescent="0.3">
      <c r="A27" s="7" t="s">
        <v>5</v>
      </c>
      <c r="B27" s="7">
        <v>-0.34453372885649652</v>
      </c>
      <c r="C27" s="7">
        <v>1</v>
      </c>
      <c r="D27" s="7">
        <f t="shared" si="0"/>
        <v>-0.34453372885649652</v>
      </c>
    </row>
    <row r="28" spans="1:8" x14ac:dyDescent="0.3">
      <c r="A28" s="7" t="s">
        <v>6</v>
      </c>
      <c r="B28" s="7">
        <v>0.32557854998683361</v>
      </c>
      <c r="C28" s="7">
        <v>1</v>
      </c>
      <c r="D28" s="7">
        <f t="shared" si="0"/>
        <v>0.32557854998683361</v>
      </c>
    </row>
    <row r="29" spans="1:8" x14ac:dyDescent="0.3">
      <c r="A29" s="7" t="s">
        <v>7</v>
      </c>
      <c r="B29" s="7">
        <v>0.12112598697303394</v>
      </c>
      <c r="C29" s="7">
        <v>9</v>
      </c>
      <c r="D29" s="7">
        <f t="shared" si="0"/>
        <v>1.0901338827573055</v>
      </c>
    </row>
    <row r="30" spans="1:8" x14ac:dyDescent="0.3">
      <c r="A30" s="7" t="s">
        <v>8</v>
      </c>
      <c r="B30" s="7">
        <v>-0.34964846853806375</v>
      </c>
      <c r="C30" s="7">
        <v>1</v>
      </c>
      <c r="D30" s="7">
        <f t="shared" si="0"/>
        <v>-0.34964846853806375</v>
      </c>
    </row>
    <row r="31" spans="1:8" x14ac:dyDescent="0.3">
      <c r="A31" s="7" t="s">
        <v>9</v>
      </c>
      <c r="B31" s="7">
        <v>-0.68280305608292591</v>
      </c>
      <c r="C31" s="7">
        <v>1</v>
      </c>
      <c r="D31" s="7">
        <f t="shared" si="0"/>
        <v>-0.68280305608292591</v>
      </c>
    </row>
    <row r="32" spans="1:8" x14ac:dyDescent="0.3">
      <c r="A32" s="7" t="s">
        <v>10</v>
      </c>
      <c r="B32" s="7">
        <v>1.6695744874224818</v>
      </c>
      <c r="C32" s="7">
        <v>2</v>
      </c>
      <c r="D32" s="7">
        <f t="shared" si="0"/>
        <v>3.3391489748449636</v>
      </c>
    </row>
    <row r="33" spans="1:15" x14ac:dyDescent="0.3">
      <c r="A33" s="7" t="s">
        <v>12</v>
      </c>
      <c r="B33" s="7">
        <v>-0.16805789453040515</v>
      </c>
      <c r="C33" s="7">
        <v>1</v>
      </c>
      <c r="D33" s="7">
        <f t="shared" si="0"/>
        <v>-0.16805789453040515</v>
      </c>
    </row>
    <row r="34" spans="1:15" x14ac:dyDescent="0.3">
      <c r="A34" s="7" t="s">
        <v>13</v>
      </c>
      <c r="B34" s="7">
        <v>-0.29684875751051271</v>
      </c>
      <c r="C34" s="7">
        <v>1</v>
      </c>
      <c r="D34" s="7">
        <f t="shared" si="0"/>
        <v>-0.29684875751051271</v>
      </c>
      <c r="E34">
        <f>D35/(1+D35)</f>
        <v>0.74041082944335124</v>
      </c>
      <c r="G34" s="7" t="s">
        <v>142</v>
      </c>
    </row>
    <row r="35" spans="1:15" x14ac:dyDescent="0.3">
      <c r="C35" t="s">
        <v>140</v>
      </c>
      <c r="D35" s="7">
        <f>SUM(D24:D34)</f>
        <v>2.8522408228958667</v>
      </c>
      <c r="F35" s="27"/>
      <c r="G35" s="7" t="s">
        <v>143</v>
      </c>
    </row>
    <row r="36" spans="1:15" ht="43.2" x14ac:dyDescent="0.3">
      <c r="D36" s="7">
        <f>EXP(D35)/(1+EXP(D35))</f>
        <v>0.94543439824850006</v>
      </c>
      <c r="E36" s="8" t="s">
        <v>139</v>
      </c>
      <c r="F36" s="31"/>
      <c r="G36" s="7" t="s">
        <v>144</v>
      </c>
    </row>
    <row r="37" spans="1:15" x14ac:dyDescent="0.3">
      <c r="C37" s="30" t="s">
        <v>141</v>
      </c>
      <c r="D37" s="52" t="str">
        <f>IF(D36&gt;0.5,"IT IS A REPEAT CUSTOMER","NOT REPEAT CUSTOMER")</f>
        <v>IT IS A REPEAT CUSTOMER</v>
      </c>
    </row>
    <row r="48" spans="1:15" x14ac:dyDescent="0.3">
      <c r="O48" t="s">
        <v>153</v>
      </c>
    </row>
    <row r="49" spans="8:18" x14ac:dyDescent="0.3">
      <c r="L49" t="s">
        <v>152</v>
      </c>
    </row>
    <row r="50" spans="8:18" x14ac:dyDescent="0.3">
      <c r="H50" s="30"/>
      <c r="I50" t="s">
        <v>155</v>
      </c>
      <c r="J50" t="s">
        <v>145</v>
      </c>
      <c r="K50" t="s">
        <v>146</v>
      </c>
      <c r="L50" t="s">
        <v>147</v>
      </c>
      <c r="M50" t="s">
        <v>148</v>
      </c>
      <c r="N50" t="s">
        <v>149</v>
      </c>
      <c r="O50" t="s">
        <v>150</v>
      </c>
      <c r="P50" t="s">
        <v>151</v>
      </c>
      <c r="Q50" s="65" t="s">
        <v>154</v>
      </c>
      <c r="R50" s="65"/>
    </row>
    <row r="51" spans="8:18" x14ac:dyDescent="0.3">
      <c r="I51">
        <v>1</v>
      </c>
      <c r="J51">
        <v>18</v>
      </c>
      <c r="K51">
        <v>1</v>
      </c>
      <c r="L51">
        <v>1</v>
      </c>
      <c r="M51">
        <v>1</v>
      </c>
      <c r="N51">
        <v>1</v>
      </c>
      <c r="O51">
        <v>1</v>
      </c>
      <c r="P51">
        <v>1</v>
      </c>
      <c r="Q51">
        <v>1</v>
      </c>
      <c r="R51" t="s">
        <v>158</v>
      </c>
    </row>
    <row r="52" spans="8:18" x14ac:dyDescent="0.3">
      <c r="J52">
        <v>19</v>
      </c>
      <c r="K52">
        <v>2</v>
      </c>
      <c r="L52">
        <v>2</v>
      </c>
      <c r="M52">
        <v>2</v>
      </c>
      <c r="N52">
        <v>2</v>
      </c>
      <c r="O52">
        <v>2</v>
      </c>
      <c r="P52">
        <v>2</v>
      </c>
      <c r="Q52">
        <v>2</v>
      </c>
      <c r="R52" t="s">
        <v>157</v>
      </c>
    </row>
    <row r="53" spans="8:18" x14ac:dyDescent="0.3">
      <c r="J53">
        <v>20</v>
      </c>
      <c r="K53">
        <v>3</v>
      </c>
      <c r="L53">
        <v>3</v>
      </c>
      <c r="N53">
        <v>3</v>
      </c>
      <c r="O53">
        <v>3</v>
      </c>
      <c r="P53">
        <v>3</v>
      </c>
    </row>
    <row r="54" spans="8:18" x14ac:dyDescent="0.3">
      <c r="J54">
        <v>21</v>
      </c>
      <c r="K54">
        <v>4</v>
      </c>
      <c r="L54">
        <v>4</v>
      </c>
      <c r="N54">
        <v>4</v>
      </c>
      <c r="O54">
        <v>4</v>
      </c>
    </row>
    <row r="55" spans="8:18" x14ac:dyDescent="0.3">
      <c r="J55">
        <v>22</v>
      </c>
      <c r="K55">
        <v>5</v>
      </c>
      <c r="N55">
        <v>5</v>
      </c>
      <c r="O55">
        <v>5</v>
      </c>
    </row>
    <row r="56" spans="8:18" x14ac:dyDescent="0.3">
      <c r="J56">
        <v>23</v>
      </c>
      <c r="K56">
        <v>6</v>
      </c>
      <c r="N56">
        <v>6</v>
      </c>
    </row>
    <row r="57" spans="8:18" x14ac:dyDescent="0.3">
      <c r="J57">
        <v>24</v>
      </c>
      <c r="K57">
        <v>7</v>
      </c>
      <c r="N57">
        <v>7</v>
      </c>
    </row>
    <row r="58" spans="8:18" x14ac:dyDescent="0.3">
      <c r="J58">
        <v>25</v>
      </c>
      <c r="K58">
        <v>8</v>
      </c>
      <c r="N58">
        <v>8</v>
      </c>
    </row>
    <row r="59" spans="8:18" x14ac:dyDescent="0.3">
      <c r="J59">
        <v>26</v>
      </c>
      <c r="K59">
        <v>9</v>
      </c>
      <c r="N59">
        <v>9</v>
      </c>
    </row>
    <row r="60" spans="8:18" x14ac:dyDescent="0.3">
      <c r="J60">
        <v>27</v>
      </c>
      <c r="K60">
        <v>10</v>
      </c>
    </row>
    <row r="61" spans="8:18" x14ac:dyDescent="0.3">
      <c r="J61">
        <v>28</v>
      </c>
      <c r="K61">
        <v>11</v>
      </c>
    </row>
    <row r="62" spans="8:18" ht="58.2" customHeight="1" x14ac:dyDescent="0.3">
      <c r="J62">
        <v>29</v>
      </c>
      <c r="K62">
        <v>12</v>
      </c>
    </row>
    <row r="63" spans="8:18" x14ac:dyDescent="0.3">
      <c r="J63">
        <v>30</v>
      </c>
      <c r="K63">
        <v>13</v>
      </c>
    </row>
    <row r="64" spans="8:18" x14ac:dyDescent="0.3">
      <c r="J64">
        <v>31</v>
      </c>
      <c r="K64">
        <v>14</v>
      </c>
    </row>
    <row r="65" spans="4:11" x14ac:dyDescent="0.3">
      <c r="J65">
        <v>32</v>
      </c>
      <c r="K65">
        <v>15</v>
      </c>
    </row>
    <row r="66" spans="4:11" x14ac:dyDescent="0.3">
      <c r="D66">
        <f>10/(1+10)</f>
        <v>0.90909090909090906</v>
      </c>
      <c r="J66">
        <v>33</v>
      </c>
      <c r="K66">
        <v>16</v>
      </c>
    </row>
    <row r="67" spans="4:11" x14ac:dyDescent="0.3">
      <c r="J67">
        <v>34</v>
      </c>
      <c r="K67">
        <v>17</v>
      </c>
    </row>
    <row r="68" spans="4:11" x14ac:dyDescent="0.3">
      <c r="J68">
        <v>35</v>
      </c>
      <c r="K68">
        <v>18</v>
      </c>
    </row>
    <row r="69" spans="4:11" x14ac:dyDescent="0.3">
      <c r="J69">
        <v>36</v>
      </c>
      <c r="K69">
        <v>19</v>
      </c>
    </row>
    <row r="70" spans="4:11" x14ac:dyDescent="0.3">
      <c r="J70">
        <v>37</v>
      </c>
      <c r="K70">
        <v>20</v>
      </c>
    </row>
    <row r="71" spans="4:11" x14ac:dyDescent="0.3">
      <c r="J71">
        <v>38</v>
      </c>
      <c r="K71">
        <v>21</v>
      </c>
    </row>
    <row r="72" spans="4:11" x14ac:dyDescent="0.3">
      <c r="J72">
        <v>39</v>
      </c>
      <c r="K72">
        <v>22</v>
      </c>
    </row>
    <row r="73" spans="4:11" x14ac:dyDescent="0.3">
      <c r="J73">
        <v>40</v>
      </c>
      <c r="K73">
        <v>23</v>
      </c>
    </row>
    <row r="74" spans="4:11" x14ac:dyDescent="0.3">
      <c r="J74">
        <v>41</v>
      </c>
      <c r="K74">
        <v>24</v>
      </c>
    </row>
    <row r="75" spans="4:11" x14ac:dyDescent="0.3">
      <c r="J75">
        <v>42</v>
      </c>
      <c r="K75">
        <v>25</v>
      </c>
    </row>
    <row r="76" spans="4:11" x14ac:dyDescent="0.3">
      <c r="J76">
        <v>43</v>
      </c>
      <c r="K76">
        <v>26</v>
      </c>
    </row>
    <row r="77" spans="4:11" x14ac:dyDescent="0.3">
      <c r="J77">
        <v>44</v>
      </c>
      <c r="K77">
        <v>27</v>
      </c>
    </row>
    <row r="78" spans="4:11" x14ac:dyDescent="0.3">
      <c r="J78">
        <v>45</v>
      </c>
      <c r="K78">
        <v>28</v>
      </c>
    </row>
    <row r="79" spans="4:11" x14ac:dyDescent="0.3">
      <c r="J79">
        <v>46</v>
      </c>
      <c r="K79">
        <v>29</v>
      </c>
    </row>
    <row r="80" spans="4:11" x14ac:dyDescent="0.3">
      <c r="J80">
        <v>47</v>
      </c>
      <c r="K80">
        <v>30</v>
      </c>
    </row>
    <row r="81" spans="10:11" x14ac:dyDescent="0.3">
      <c r="J81">
        <v>48</v>
      </c>
      <c r="K81">
        <v>31</v>
      </c>
    </row>
    <row r="82" spans="10:11" x14ac:dyDescent="0.3">
      <c r="J82">
        <v>49</v>
      </c>
      <c r="K82">
        <v>32</v>
      </c>
    </row>
    <row r="83" spans="10:11" x14ac:dyDescent="0.3">
      <c r="J83">
        <v>50</v>
      </c>
      <c r="K83">
        <v>33</v>
      </c>
    </row>
    <row r="84" spans="10:11" x14ac:dyDescent="0.3">
      <c r="J84">
        <v>51</v>
      </c>
      <c r="K84">
        <v>34</v>
      </c>
    </row>
    <row r="85" spans="10:11" x14ac:dyDescent="0.3">
      <c r="J85">
        <v>52</v>
      </c>
      <c r="K85">
        <v>35</v>
      </c>
    </row>
    <row r="86" spans="10:11" x14ac:dyDescent="0.3">
      <c r="J86">
        <v>53</v>
      </c>
    </row>
    <row r="87" spans="10:11" x14ac:dyDescent="0.3">
      <c r="J87">
        <v>54</v>
      </c>
    </row>
    <row r="88" spans="10:11" x14ac:dyDescent="0.3">
      <c r="J88">
        <v>55</v>
      </c>
    </row>
    <row r="89" spans="10:11" x14ac:dyDescent="0.3">
      <c r="J89">
        <v>56</v>
      </c>
    </row>
    <row r="90" spans="10:11" x14ac:dyDescent="0.3">
      <c r="J90">
        <v>57</v>
      </c>
    </row>
    <row r="91" spans="10:11" x14ac:dyDescent="0.3">
      <c r="J91">
        <v>58</v>
      </c>
    </row>
    <row r="92" spans="10:11" x14ac:dyDescent="0.3">
      <c r="J92">
        <v>59</v>
      </c>
    </row>
    <row r="93" spans="10:11" x14ac:dyDescent="0.3">
      <c r="J93">
        <v>60</v>
      </c>
    </row>
    <row r="94" spans="10:11" x14ac:dyDescent="0.3">
      <c r="J94">
        <v>61</v>
      </c>
    </row>
    <row r="95" spans="10:11" x14ac:dyDescent="0.3">
      <c r="J95">
        <v>62</v>
      </c>
    </row>
    <row r="96" spans="10:11" x14ac:dyDescent="0.3">
      <c r="J96">
        <v>63</v>
      </c>
    </row>
    <row r="97" spans="10:10" x14ac:dyDescent="0.3">
      <c r="J97">
        <v>64</v>
      </c>
    </row>
    <row r="98" spans="10:10" x14ac:dyDescent="0.3">
      <c r="J98">
        <v>65</v>
      </c>
    </row>
    <row r="99" spans="10:10" x14ac:dyDescent="0.3">
      <c r="J99">
        <v>66</v>
      </c>
    </row>
    <row r="100" spans="10:10" x14ac:dyDescent="0.3">
      <c r="J100">
        <v>67</v>
      </c>
    </row>
    <row r="101" spans="10:10" x14ac:dyDescent="0.3">
      <c r="J101">
        <v>68</v>
      </c>
    </row>
    <row r="102" spans="10:10" x14ac:dyDescent="0.3">
      <c r="J102">
        <v>69</v>
      </c>
    </row>
    <row r="103" spans="10:10" x14ac:dyDescent="0.3">
      <c r="J103">
        <v>70</v>
      </c>
    </row>
    <row r="104" spans="10:10" x14ac:dyDescent="0.3">
      <c r="J104">
        <v>71</v>
      </c>
    </row>
    <row r="105" spans="10:10" x14ac:dyDescent="0.3">
      <c r="J105">
        <v>72</v>
      </c>
    </row>
    <row r="106" spans="10:10" x14ac:dyDescent="0.3">
      <c r="J106">
        <v>73</v>
      </c>
    </row>
    <row r="107" spans="10:10" x14ac:dyDescent="0.3">
      <c r="J107">
        <v>74</v>
      </c>
    </row>
    <row r="108" spans="10:10" x14ac:dyDescent="0.3">
      <c r="J108">
        <v>75</v>
      </c>
    </row>
    <row r="109" spans="10:10" x14ac:dyDescent="0.3">
      <c r="J109">
        <v>76</v>
      </c>
    </row>
    <row r="110" spans="10:10" x14ac:dyDescent="0.3">
      <c r="J110">
        <v>77</v>
      </c>
    </row>
    <row r="111" spans="10:10" x14ac:dyDescent="0.3">
      <c r="J111">
        <v>78</v>
      </c>
    </row>
    <row r="112" spans="10:10" x14ac:dyDescent="0.3">
      <c r="J112">
        <v>79</v>
      </c>
    </row>
    <row r="113" spans="10:10" x14ac:dyDescent="0.3">
      <c r="J113">
        <v>80</v>
      </c>
    </row>
    <row r="114" spans="10:10" x14ac:dyDescent="0.3">
      <c r="J114">
        <v>81</v>
      </c>
    </row>
    <row r="115" spans="10:10" x14ac:dyDescent="0.3">
      <c r="J115">
        <v>82</v>
      </c>
    </row>
    <row r="116" spans="10:10" x14ac:dyDescent="0.3">
      <c r="J116">
        <v>83</v>
      </c>
    </row>
    <row r="117" spans="10:10" x14ac:dyDescent="0.3">
      <c r="J117">
        <v>84</v>
      </c>
    </row>
    <row r="118" spans="10:10" x14ac:dyDescent="0.3">
      <c r="J118">
        <v>85</v>
      </c>
    </row>
  </sheetData>
  <mergeCells count="1">
    <mergeCell ref="Q50:R50"/>
  </mergeCells>
  <conditionalFormatting sqref="D36">
    <cfRule type="cellIs" dxfId="2" priority="1" operator="lessThan">
      <formula>0.5</formula>
    </cfRule>
    <cfRule type="cellIs" dxfId="1" priority="2" operator="greaterThan">
      <formula>0.501</formula>
    </cfRule>
  </conditionalFormatting>
  <conditionalFormatting sqref="E4:E17">
    <cfRule type="cellIs" dxfId="0" priority="3" operator="lessThan">
      <formula>0.051</formula>
    </cfRule>
  </conditionalFormatting>
  <dataValidations count="9">
    <dataValidation type="list" allowBlank="1" showInputMessage="1" showErrorMessage="1" sqref="C24" xr:uid="{85B087FB-3C10-4FCA-85B6-98ED1DA0D78C}">
      <formula1>$I$51</formula1>
    </dataValidation>
    <dataValidation type="list" allowBlank="1" showInputMessage="1" showErrorMessage="1" sqref="C25" xr:uid="{BF063591-70DB-4E7B-A5D6-2975F1FED5BD}">
      <formula1>$J$51:$J$118</formula1>
    </dataValidation>
    <dataValidation type="list" allowBlank="1" showInputMessage="1" showErrorMessage="1" sqref="C26" xr:uid="{3F455A01-C75D-4663-974B-EB1B2E6E0C37}">
      <formula1>$K$51:$K$85</formula1>
    </dataValidation>
    <dataValidation type="list" allowBlank="1" showInputMessage="1" showErrorMessage="1" sqref="C27 C34" xr:uid="{92FE7DC6-D59C-4BD1-829A-C3D107653CFE}">
      <formula1>$L$51:$L$54</formula1>
    </dataValidation>
    <dataValidation type="list" allowBlank="1" showInputMessage="1" showErrorMessage="1" sqref="C28" xr:uid="{EC4882F5-D703-4B5F-A1CD-0A6CF7D43DD2}">
      <formula1>$M$51:$M$52</formula1>
    </dataValidation>
    <dataValidation type="list" allowBlank="1" showInputMessage="1" showErrorMessage="1" sqref="C29" xr:uid="{7A2DCE94-F4C6-4B82-B5CE-8C4FF2103C21}">
      <formula1>$N$51:$N$59</formula1>
    </dataValidation>
    <dataValidation type="list" allowBlank="1" showInputMessage="1" showErrorMessage="1" sqref="C30 C33" xr:uid="{74AC8100-2124-46B0-A361-C9DBD5A7CC4E}">
      <formula1>$O$51:$O$55</formula1>
    </dataValidation>
    <dataValidation type="list" allowBlank="1" showInputMessage="1" showErrorMessage="1" sqref="C31" xr:uid="{68341984-CAAE-48C4-B740-7BE8A66960FB}">
      <formula1>$P$51:$P$53</formula1>
    </dataValidation>
    <dataValidation type="list" allowBlank="1" showInputMessage="1" showErrorMessage="1" sqref="C32" xr:uid="{FB222DC5-68E1-4A57-AB46-CFA895127C5B}">
      <formula1>$Q$51:$Q$52</formula1>
    </dataValidation>
  </dataValidation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430BB-FAF2-416F-9028-EFAE33BA043A}">
  <dimension ref="A1:B32"/>
  <sheetViews>
    <sheetView zoomScale="70" zoomScaleNormal="70" workbookViewId="0">
      <selection activeCell="A23" sqref="A23"/>
    </sheetView>
  </sheetViews>
  <sheetFormatPr defaultRowHeight="14.4" x14ac:dyDescent="0.3"/>
  <cols>
    <col min="2" max="2" width="107.88671875" customWidth="1"/>
  </cols>
  <sheetData>
    <row r="1" spans="1:2" s="52" customFormat="1" x14ac:dyDescent="0.3">
      <c r="A1" s="52">
        <v>1</v>
      </c>
      <c r="B1" s="32" t="s">
        <v>196</v>
      </c>
    </row>
    <row r="2" spans="1:2" ht="28.8" x14ac:dyDescent="0.3">
      <c r="B2" s="8" t="s">
        <v>187</v>
      </c>
    </row>
    <row r="3" spans="1:2" ht="28.8" x14ac:dyDescent="0.3">
      <c r="B3" s="8" t="s">
        <v>188</v>
      </c>
    </row>
    <row r="4" spans="1:2" ht="43.2" x14ac:dyDescent="0.3">
      <c r="A4" s="52">
        <v>2</v>
      </c>
      <c r="B4" s="8" t="s">
        <v>211</v>
      </c>
    </row>
    <row r="5" spans="1:2" s="52" customFormat="1" x14ac:dyDescent="0.3">
      <c r="A5" s="52">
        <v>3</v>
      </c>
      <c r="B5" s="32" t="s">
        <v>189</v>
      </c>
    </row>
    <row r="6" spans="1:2" ht="57.6" x14ac:dyDescent="0.3">
      <c r="B6" s="8" t="s">
        <v>197</v>
      </c>
    </row>
    <row r="7" spans="1:2" s="52" customFormat="1" ht="28.8" x14ac:dyDescent="0.3">
      <c r="A7" s="52">
        <v>4</v>
      </c>
      <c r="B7" s="53" t="s">
        <v>190</v>
      </c>
    </row>
    <row r="8" spans="1:2" ht="43.2" x14ac:dyDescent="0.3">
      <c r="B8" s="8" t="s">
        <v>198</v>
      </c>
    </row>
    <row r="9" spans="1:2" s="52" customFormat="1" ht="28.8" x14ac:dyDescent="0.3">
      <c r="A9" s="52">
        <v>5</v>
      </c>
      <c r="B9" s="53" t="s">
        <v>199</v>
      </c>
    </row>
    <row r="10" spans="1:2" x14ac:dyDescent="0.3">
      <c r="B10" s="7"/>
    </row>
    <row r="11" spans="1:2" s="52" customFormat="1" x14ac:dyDescent="0.3">
      <c r="A11" s="52">
        <v>6</v>
      </c>
      <c r="B11" s="32" t="s">
        <v>191</v>
      </c>
    </row>
    <row r="12" spans="1:2" ht="43.2" x14ac:dyDescent="0.3">
      <c r="B12" s="8" t="s">
        <v>200</v>
      </c>
    </row>
    <row r="13" spans="1:2" s="52" customFormat="1" x14ac:dyDescent="0.3">
      <c r="A13" s="52">
        <v>7</v>
      </c>
      <c r="B13" s="32" t="s">
        <v>192</v>
      </c>
    </row>
    <row r="14" spans="1:2" ht="43.2" x14ac:dyDescent="0.3">
      <c r="B14" s="8" t="s">
        <v>201</v>
      </c>
    </row>
    <row r="15" spans="1:2" s="52" customFormat="1" ht="28.8" x14ac:dyDescent="0.3">
      <c r="A15" s="52">
        <v>8</v>
      </c>
      <c r="B15" s="53" t="s">
        <v>202</v>
      </c>
    </row>
    <row r="16" spans="1:2" ht="28.8" x14ac:dyDescent="0.3">
      <c r="B16" s="8" t="s">
        <v>203</v>
      </c>
    </row>
    <row r="17" spans="1:2" s="52" customFormat="1" x14ac:dyDescent="0.3">
      <c r="A17" s="52">
        <v>9</v>
      </c>
      <c r="B17" s="32" t="s">
        <v>193</v>
      </c>
    </row>
    <row r="18" spans="1:2" ht="28.8" x14ac:dyDescent="0.3">
      <c r="B18" s="8" t="s">
        <v>204</v>
      </c>
    </row>
    <row r="19" spans="1:2" s="52" customFormat="1" x14ac:dyDescent="0.3">
      <c r="A19" s="52">
        <v>10</v>
      </c>
      <c r="B19" s="32" t="s">
        <v>194</v>
      </c>
    </row>
    <row r="20" spans="1:2" ht="28.8" x14ac:dyDescent="0.3">
      <c r="B20" s="8" t="s">
        <v>206</v>
      </c>
    </row>
    <row r="21" spans="1:2" s="52" customFormat="1" x14ac:dyDescent="0.3">
      <c r="A21" s="52">
        <v>11</v>
      </c>
      <c r="B21" s="32" t="s">
        <v>195</v>
      </c>
    </row>
    <row r="22" spans="1:2" ht="28.8" x14ac:dyDescent="0.3">
      <c r="B22" s="8" t="s">
        <v>205</v>
      </c>
    </row>
    <row r="25" spans="1:2" ht="28.8" x14ac:dyDescent="0.3">
      <c r="B25" s="34" t="s">
        <v>207</v>
      </c>
    </row>
    <row r="28" spans="1:2" ht="28.8" x14ac:dyDescent="0.3">
      <c r="B28" s="34" t="s">
        <v>210</v>
      </c>
    </row>
    <row r="29" spans="1:2" ht="43.2" x14ac:dyDescent="0.3">
      <c r="B29" s="34" t="s">
        <v>208</v>
      </c>
    </row>
    <row r="32" spans="1:2" ht="28.8" x14ac:dyDescent="0.3">
      <c r="B32" s="54"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CASESTUDY </vt:lpstr>
      <vt:lpstr>Data characteristics</vt:lpstr>
      <vt:lpstr>Outliers</vt:lpstr>
      <vt:lpstr>Transform data</vt:lpstr>
      <vt:lpstr>Legends</vt:lpstr>
      <vt:lpstr>working sheet</vt:lpstr>
      <vt:lpstr>CHARTS</vt:lpstr>
      <vt:lpstr>DASHBOARD</vt:lpstr>
      <vt:lpstr>Steps</vt:lpstr>
      <vt:lpstr>TEST RUNNED ON TRANSFORM DATA</vt:lpstr>
      <vt:lpstr>types of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dhruv jain</cp:lastModifiedBy>
  <dcterms:created xsi:type="dcterms:W3CDTF">2020-06-14T03:25:16Z</dcterms:created>
  <dcterms:modified xsi:type="dcterms:W3CDTF">2024-03-14T04:43:00Z</dcterms:modified>
</cp:coreProperties>
</file>