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c74ac06bebe1f6/Documents/"/>
    </mc:Choice>
  </mc:AlternateContent>
  <xr:revisionPtr revIDLastSave="0" documentId="8_{0C30FD0B-09DC-4691-8414-E49A24238B5B}" xr6:coauthVersionLast="47" xr6:coauthVersionMax="47" xr10:uidLastSave="{00000000-0000-0000-0000-000000000000}"/>
  <bookViews>
    <workbookView xWindow="-108" yWindow="-108" windowWidth="23256" windowHeight="12456" xr2:uid="{11CFFD9C-4908-4836-9E93-495023F09FBB}"/>
  </bookViews>
  <sheets>
    <sheet name="Sheet1" sheetId="1" r:id="rId1"/>
    <sheet name="Sheet2" sheetId="2" r:id="rId2"/>
  </sheets>
  <definedNames>
    <definedName name="_xlnm._FilterDatabase" localSheetId="0" hidden="1">Sheet1!$A$1:$I$15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8" i="1" l="1" a="1"/>
  <c r="A58" i="1" s="1"/>
  <c r="A36" i="1"/>
  <c r="A54" i="1"/>
  <c r="A52" i="1"/>
  <c r="A48" i="1"/>
  <c r="B44" i="1"/>
  <c r="B41" i="1"/>
  <c r="A44" i="1"/>
  <c r="A41" i="1"/>
  <c r="A32" i="1"/>
  <c r="A28" i="1"/>
  <c r="A24" i="1"/>
  <c r="A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<sst xmlns="http://schemas.openxmlformats.org/spreadsheetml/2006/main" count="124" uniqueCount="77">
  <si>
    <t>EEID</t>
  </si>
  <si>
    <t>Full Name</t>
  </si>
  <si>
    <t>Job Title</t>
  </si>
  <si>
    <t>Department</t>
  </si>
  <si>
    <t>Gender</t>
  </si>
  <si>
    <t>Age</t>
  </si>
  <si>
    <t>Annual Salary</t>
  </si>
  <si>
    <t>Country</t>
  </si>
  <si>
    <t>City</t>
  </si>
  <si>
    <t>E02387</t>
  </si>
  <si>
    <t>Emily Davis</t>
  </si>
  <si>
    <t>Sr. Manger</t>
  </si>
  <si>
    <t>IT</t>
  </si>
  <si>
    <t>Female</t>
  </si>
  <si>
    <t>United States</t>
  </si>
  <si>
    <t>Seattle</t>
  </si>
  <si>
    <t>E04105</t>
  </si>
  <si>
    <t>Theodore Dinh</t>
  </si>
  <si>
    <t>Technical Architect</t>
  </si>
  <si>
    <t>Male</t>
  </si>
  <si>
    <t>China</t>
  </si>
  <si>
    <t>Chongqing</t>
  </si>
  <si>
    <t>E02572</t>
  </si>
  <si>
    <t>Luna Sanders</t>
  </si>
  <si>
    <t>Director</t>
  </si>
  <si>
    <t>Finance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</si>
  <si>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</si>
  <si>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</si>
  <si>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</si>
  <si>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</si>
  <si>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</si>
  <si>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</si>
  <si>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</si>
  <si>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</si>
  <si>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</si>
  <si>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</si>
  <si>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</si>
  <si>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</si>
  <si>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</si>
  <si>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</si>
  <si>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</si>
  <si>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</si>
  <si>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</si>
  <si>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</si>
  <si>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</si>
  <si>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</si>
  <si>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</si>
  <si>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</si>
  <si>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</si>
  <si>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</si>
  <si>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</si>
  <si>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</si>
  <si>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</si>
  <si>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</si>
  <si>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</si>
  <si>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</si>
  <si>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</si>
  <si>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</si>
  <si>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</si>
  <si>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</si>
  <si>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</si>
  <si>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</si>
  <si>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</si>
  <si>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3. Create (formula) to get the Count of employees if the employee is older than 50.</t>
  </si>
  <si>
    <t>2. Create (formula) the Average for   salary.</t>
  </si>
  <si>
    <t>4. Create(formula) statement to Get the information about the IT department Annual salary on total.</t>
  </si>
  <si>
    <t>5. Create (formula) to find how many females employees work in IT department.</t>
  </si>
  <si>
    <t>6. Create (Formula) to find top earner based on annual salary.</t>
  </si>
  <si>
    <t>7. Create(formula) to get the Full name and EEID for youngest and oldest Employee.</t>
  </si>
  <si>
    <t>For The Yougest Employee -</t>
  </si>
  <si>
    <t>For the Oldest Employee</t>
  </si>
  <si>
    <t>8. Create(formula) to get the Count for all employees from United States.</t>
  </si>
  <si>
    <t>9. Create(formula) to get the Average salary based on the gender.</t>
  </si>
  <si>
    <t>10. Create(formula) to get the name of all managers for each department.</t>
  </si>
  <si>
    <t>female</t>
  </si>
  <si>
    <t>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</si>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</sst>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6" fontId="2" fillId="0" borderId="3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0" fillId="0" borderId="0" xfId="0" applyAlignment="1">
      <alignment wrapText="1"/>
    </xf>
    <xf numFmtId="6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Sheet2!$A$1:$A$3</c:f>
              <c:strCache>
                <c:ptCount val="3"/>
                <c:pt idx="0">
                  <c:v>gender</c:v>
                </c:pt>
                <c:pt idx="1">
                  <c:v>female</c:v>
                </c:pt>
                <c:pt idx="2">
                  <c:v>male</c:v>
                </c:pt>
              </c:strCache>
            </c:strRef>
          </c:cat>
          <c:val>
            <c:numRef>
              <c:f>Sheet2!$B$1:$B$3</c:f>
              <c:numCache>
                <c:formatCode>General</c:formatCode>
                <c:ptCount val="3"/>
                <c:pt idx="1">
                  <c:v>8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A-4753-B56A-3CE959CBB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Sheet2!$C$1:$C$3</c:f>
              <c:strCache>
                <c:ptCount val="3"/>
                <c:pt idx="0">
                  <c:v>Country</c:v>
                </c:pt>
                <c:pt idx="1">
                  <c:v>United States</c:v>
                </c:pt>
                <c:pt idx="2">
                  <c:v>China</c:v>
                </c:pt>
              </c:strCache>
            </c:strRef>
          </c:cat>
          <c:val>
            <c:numRef>
              <c:f>Sheet2!$D$1:$D$3</c:f>
              <c:numCache>
                <c:formatCode>General</c:formatCode>
                <c:ptCount val="3"/>
                <c:pt idx="1">
                  <c:v>11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D-4A18-B3C1-AF3F1FCC1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4920496"/>
        <c:axId val="1393397680"/>
      </c:barChart>
      <c:catAx>
        <c:axId val="145492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397680"/>
        <c:crosses val="autoZero"/>
        <c:auto val="1"/>
        <c:lblAlgn val="ctr"/>
        <c:lblOffset val="100"/>
        <c:noMultiLvlLbl val="0"/>
      </c:catAx>
      <c:valAx>
        <c:axId val="139339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92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</xdr:colOff>
      <xdr:row>6</xdr:row>
      <xdr:rowOff>156210</xdr:rowOff>
    </xdr:from>
    <xdr:to>
      <xdr:col>18</xdr:col>
      <xdr:colOff>365760</xdr:colOff>
      <xdr:row>21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79FA00-6DF5-8CA1-7C9B-DCEAA671F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297180</xdr:colOff>
      <xdr:row>7</xdr:row>
      <xdr:rowOff>11430</xdr:rowOff>
    </xdr:from>
    <xdr:to>
      <xdr:col>10</xdr:col>
      <xdr:colOff>601980</xdr:colOff>
      <xdr:row>22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C1FE75-AB7A-36E7-CEE5-9A875F0EA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8F30-1638-466B-9ACB-0BDB12420496}">
  <dimension ref="A1:I58"/>
  <sheetViews>
    <sheetView tabSelected="1" topLeftCell="A42" workbookViewId="0">
      <selection activeCell="O13" sqref="O13"/>
    </sheetView>
  </sheetViews>
  <sheetFormatPr defaultRowHeight="14.4" x14ac:dyDescent="0.3"/>
  <cols>
    <col min="1" max="1" width="28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6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>
        <v>55</v>
      </c>
      <c r="G2" s="5">
        <v>141604</v>
      </c>
      <c r="H2" s="3" t="s">
        <v>14</v>
      </c>
      <c r="I2" s="3" t="s">
        <v>15</v>
      </c>
    </row>
    <row r="3" spans="1:9" x14ac:dyDescent="0.3">
      <c r="A3" s="6" t="s">
        <v>16</v>
      </c>
      <c r="B3" s="3" t="s">
        <v>17</v>
      </c>
      <c r="C3" s="3" t="s">
        <v>18</v>
      </c>
      <c r="D3" s="3" t="s">
        <v>12</v>
      </c>
      <c r="E3" s="3" t="s">
        <v>19</v>
      </c>
      <c r="F3" s="4">
        <v>59</v>
      </c>
      <c r="G3" s="5">
        <v>99975</v>
      </c>
      <c r="H3" s="3" t="s">
        <v>20</v>
      </c>
      <c r="I3" s="3" t="s">
        <v>21</v>
      </c>
    </row>
    <row r="4" spans="1:9" x14ac:dyDescent="0.3">
      <c r="A4" s="6" t="s">
        <v>22</v>
      </c>
      <c r="B4" s="3" t="s">
        <v>23</v>
      </c>
      <c r="C4" s="3" t="s">
        <v>24</v>
      </c>
      <c r="D4" s="3" t="s">
        <v>25</v>
      </c>
      <c r="E4" s="3" t="s">
        <v>13</v>
      </c>
      <c r="F4" s="4">
        <v>50</v>
      </c>
      <c r="G4" s="5">
        <v>163099</v>
      </c>
      <c r="H4" s="3" t="s">
        <v>14</v>
      </c>
      <c r="I4" s="3" t="s">
        <v>26</v>
      </c>
    </row>
    <row r="5" spans="1:9" x14ac:dyDescent="0.3">
      <c r="A5" s="6" t="s">
        <v>27</v>
      </c>
      <c r="B5" s="3" t="s">
        <v>28</v>
      </c>
      <c r="C5" s="3" t="s">
        <v>29</v>
      </c>
      <c r="D5" s="3" t="s">
        <v>12</v>
      </c>
      <c r="E5" s="3" t="s">
        <v>13</v>
      </c>
      <c r="F5" s="4">
        <v>26</v>
      </c>
      <c r="G5" s="5">
        <v>84913</v>
      </c>
      <c r="H5" s="3" t="s">
        <v>14</v>
      </c>
      <c r="I5" s="3" t="s">
        <v>26</v>
      </c>
    </row>
    <row r="6" spans="1:9" x14ac:dyDescent="0.3">
      <c r="A6" s="6" t="s">
        <v>30</v>
      </c>
      <c r="B6" s="3" t="s">
        <v>31</v>
      </c>
      <c r="C6" s="3" t="s">
        <v>32</v>
      </c>
      <c r="D6" s="3" t="s">
        <v>25</v>
      </c>
      <c r="E6" s="3" t="s">
        <v>19</v>
      </c>
      <c r="F6" s="4">
        <v>55</v>
      </c>
      <c r="G6" s="5">
        <v>95409</v>
      </c>
      <c r="H6" s="3" t="s">
        <v>14</v>
      </c>
      <c r="I6" s="3" t="s">
        <v>33</v>
      </c>
    </row>
    <row r="7" spans="1:9" x14ac:dyDescent="0.3">
      <c r="A7" s="6" t="s">
        <v>34</v>
      </c>
      <c r="B7" s="3" t="s">
        <v>35</v>
      </c>
      <c r="C7" s="3" t="s">
        <v>36</v>
      </c>
      <c r="D7" s="3" t="s">
        <v>37</v>
      </c>
      <c r="E7" s="3" t="s">
        <v>19</v>
      </c>
      <c r="F7" s="4">
        <v>57</v>
      </c>
      <c r="G7" s="5">
        <v>50994</v>
      </c>
      <c r="H7" s="3" t="s">
        <v>20</v>
      </c>
      <c r="I7" s="3" t="s">
        <v>21</v>
      </c>
    </row>
    <row r="8" spans="1:9" x14ac:dyDescent="0.3">
      <c r="A8" s="6" t="s">
        <v>38</v>
      </c>
      <c r="B8" s="3" t="s">
        <v>39</v>
      </c>
      <c r="C8" s="3" t="s">
        <v>40</v>
      </c>
      <c r="D8" s="3" t="s">
        <v>12</v>
      </c>
      <c r="E8" s="3" t="s">
        <v>13</v>
      </c>
      <c r="F8" s="4">
        <v>27</v>
      </c>
      <c r="G8" s="5">
        <v>119746</v>
      </c>
      <c r="H8" s="3" t="s">
        <v>14</v>
      </c>
      <c r="I8" s="3" t="s">
        <v>33</v>
      </c>
    </row>
    <row r="9" spans="1:9" x14ac:dyDescent="0.3">
      <c r="A9" s="6" t="s">
        <v>41</v>
      </c>
      <c r="B9" s="3" t="s">
        <v>42</v>
      </c>
      <c r="C9" s="3" t="s">
        <v>43</v>
      </c>
      <c r="D9" s="3" t="s">
        <v>25</v>
      </c>
      <c r="E9" s="3" t="s">
        <v>19</v>
      </c>
      <c r="F9" s="4">
        <v>25</v>
      </c>
      <c r="G9" s="5">
        <v>41336</v>
      </c>
      <c r="H9" s="3" t="s">
        <v>14</v>
      </c>
      <c r="I9" s="3" t="s">
        <v>44</v>
      </c>
    </row>
    <row r="10" spans="1:9" x14ac:dyDescent="0.3">
      <c r="A10" s="6" t="s">
        <v>45</v>
      </c>
      <c r="B10" s="3" t="s">
        <v>46</v>
      </c>
      <c r="C10" s="3" t="s">
        <v>40</v>
      </c>
      <c r="D10" s="3" t="s">
        <v>47</v>
      </c>
      <c r="E10" s="3" t="s">
        <v>19</v>
      </c>
      <c r="F10" s="4">
        <v>29</v>
      </c>
      <c r="G10" s="5">
        <v>113527</v>
      </c>
      <c r="H10" s="3" t="s">
        <v>14</v>
      </c>
      <c r="I10" s="3" t="s">
        <v>48</v>
      </c>
    </row>
    <row r="11" spans="1:9" x14ac:dyDescent="0.3">
      <c r="A11" s="6" t="s">
        <v>49</v>
      </c>
      <c r="B11" s="3" t="s">
        <v>50</v>
      </c>
      <c r="C11" s="3" t="s">
        <v>32</v>
      </c>
      <c r="D11" s="3" t="s">
        <v>25</v>
      </c>
      <c r="E11" s="3" t="s">
        <v>13</v>
      </c>
      <c r="F11" s="4">
        <v>34</v>
      </c>
      <c r="G11" s="5">
        <v>77203</v>
      </c>
      <c r="H11" s="3" t="s">
        <v>14</v>
      </c>
      <c r="I11" s="3" t="s">
        <v>26</v>
      </c>
    </row>
    <row r="12" spans="1:9" x14ac:dyDescent="0.3">
      <c r="A12" s="6" t="s">
        <v>51</v>
      </c>
      <c r="B12" s="3" t="s">
        <v>52</v>
      </c>
      <c r="C12" s="3" t="s">
        <v>11</v>
      </c>
      <c r="D12" s="3" t="s">
        <v>53</v>
      </c>
      <c r="E12" s="3" t="s">
        <v>13</v>
      </c>
      <c r="F12" s="4">
        <v>36</v>
      </c>
      <c r="G12" s="5">
        <v>157333</v>
      </c>
      <c r="H12" s="3" t="s">
        <v>14</v>
      </c>
      <c r="I12" s="3" t="s">
        <v>44</v>
      </c>
    </row>
    <row r="13" spans="1:9" x14ac:dyDescent="0.3">
      <c r="A13" s="6" t="s">
        <v>54</v>
      </c>
      <c r="B13" s="3" t="s">
        <v>55</v>
      </c>
      <c r="C13" s="3" t="s">
        <v>56</v>
      </c>
      <c r="D13" s="3" t="s">
        <v>57</v>
      </c>
      <c r="E13" s="3" t="s">
        <v>13</v>
      </c>
      <c r="F13" s="4">
        <v>27</v>
      </c>
      <c r="G13" s="5">
        <v>109851</v>
      </c>
      <c r="H13" s="3" t="s">
        <v>14</v>
      </c>
      <c r="I13" s="3" t="s">
        <v>15</v>
      </c>
    </row>
    <row r="14" spans="1:9" x14ac:dyDescent="0.3">
      <c r="A14" s="6" t="s">
        <v>58</v>
      </c>
      <c r="B14" s="3" t="s">
        <v>59</v>
      </c>
      <c r="C14" s="3" t="s">
        <v>40</v>
      </c>
      <c r="D14" s="3" t="s">
        <v>53</v>
      </c>
      <c r="E14" s="3" t="s">
        <v>19</v>
      </c>
      <c r="F14" s="4">
        <v>59</v>
      </c>
      <c r="G14" s="5">
        <v>105086</v>
      </c>
      <c r="H14" s="3" t="s">
        <v>14</v>
      </c>
      <c r="I14" s="3" t="s">
        <v>48</v>
      </c>
    </row>
    <row r="15" spans="1:9" x14ac:dyDescent="0.3">
      <c r="A15" s="6" t="s">
        <v>60</v>
      </c>
      <c r="B15" s="3" t="s">
        <v>61</v>
      </c>
      <c r="C15" s="3" t="s">
        <v>11</v>
      </c>
      <c r="D15" s="3" t="s">
        <v>25</v>
      </c>
      <c r="E15" s="3" t="s">
        <v>13</v>
      </c>
      <c r="F15" s="4">
        <v>51</v>
      </c>
      <c r="G15" s="5">
        <v>146742</v>
      </c>
      <c r="H15" s="3" t="s">
        <v>20</v>
      </c>
      <c r="I15" s="3" t="s">
        <v>62</v>
      </c>
    </row>
    <row r="18" spans="1:1" ht="28.8" x14ac:dyDescent="0.3">
      <c r="A18" s="7" t="s">
        <v>64</v>
      </c>
    </row>
    <row r="20" spans="1:1" x14ac:dyDescent="0.3">
      <c r="A20" s="8">
        <f>AVERAGE(G2:G15)</f>
        <v>107629.85714285714</v>
      </c>
    </row>
    <row r="22" spans="1:1" x14ac:dyDescent="0.3">
      <c r="A22" t="s">
        <v>63</v>
      </c>
    </row>
    <row r="24" spans="1:1" x14ac:dyDescent="0.3">
      <c r="A24">
        <f>COUNTIF(F2:F15, "&gt;50")</f>
        <v>6</v>
      </c>
    </row>
    <row r="26" spans="1:1" x14ac:dyDescent="0.3">
      <c r="A26" t="s">
        <v>65</v>
      </c>
    </row>
    <row r="28" spans="1:1" x14ac:dyDescent="0.3">
      <c r="A28">
        <f>SUMIFS(G2:G15,D2:D15, "IT")</f>
        <v>446238</v>
      </c>
    </row>
    <row r="30" spans="1:1" x14ac:dyDescent="0.3">
      <c r="A30" t="s">
        <v>66</v>
      </c>
    </row>
    <row r="32" spans="1:1" x14ac:dyDescent="0.3">
      <c r="A32">
        <f>COUNTIFS(D2:D14, "IT", E2:E14, "Female")</f>
        <v>3</v>
      </c>
    </row>
    <row r="34" spans="1:2" x14ac:dyDescent="0.3">
      <c r="A34" t="s">
        <v>67</v>
      </c>
    </row>
    <row r="36" spans="1:2" x14ac:dyDescent="0.3">
      <c r="A36" t="str">
        <f>INDEX(B2:B15, MATCH(MAX(G2:G15), G2:G15, 0))</f>
        <v>Luna Sanders</v>
      </c>
    </row>
    <row r="38" spans="1:2" x14ac:dyDescent="0.3">
      <c r="A38" t="s">
        <v>68</v>
      </c>
    </row>
    <row r="40" spans="1:2" x14ac:dyDescent="0.3">
      <c r="A40" t="s">
        <v>69</v>
      </c>
    </row>
    <row r="41" spans="1:2" x14ac:dyDescent="0.3">
      <c r="A41" t="str">
        <f>INDEX(B2:B15, MATCH(MIN(F2:F15), F2:F15, 0))</f>
        <v>Luke Martin</v>
      </c>
      <c r="B41" t="str">
        <f>INDEX(A2:A15, MATCH(MIN(F2:F15), F2:F15, 0))</f>
        <v>E04332</v>
      </c>
    </row>
    <row r="43" spans="1:2" x14ac:dyDescent="0.3">
      <c r="A43" t="s">
        <v>70</v>
      </c>
    </row>
    <row r="44" spans="1:2" x14ac:dyDescent="0.3">
      <c r="A44" t="str">
        <f>INDEX(B2:B15, MATCH(MAX(F2:F15), F2:F15, 0))</f>
        <v>Theodore Dinh</v>
      </c>
      <c r="B44" t="str">
        <f>INDEX(A2:A15, MATCH(MAX(F2:F15), F2:F15, 0))</f>
        <v>E04105</v>
      </c>
    </row>
    <row r="46" spans="1:2" x14ac:dyDescent="0.3">
      <c r="A46" t="s">
        <v>71</v>
      </c>
    </row>
    <row r="48" spans="1:2" x14ac:dyDescent="0.3">
      <c r="A48">
        <f>COUNTIF(H2:H15, "United States")</f>
        <v>11</v>
      </c>
    </row>
    <row r="50" spans="1:1" x14ac:dyDescent="0.3">
      <c r="A50" t="s">
        <v>72</v>
      </c>
    </row>
    <row r="52" spans="1:1" x14ac:dyDescent="0.3">
      <c r="A52">
        <f>AVERAGEIF(E2:E15, "Male",G2:G15)</f>
        <v>84387.833333333328</v>
      </c>
    </row>
    <row r="54" spans="1:1" x14ac:dyDescent="0.3">
      <c r="A54">
        <f>AVERAGEIF(E2:E15, "Female",G2:G15)</f>
        <v>125061.375</v>
      </c>
    </row>
    <row r="56" spans="1:1" x14ac:dyDescent="0.3">
      <c r="A56" t="s">
        <v>73</v>
      </c>
    </row>
    <row r="58" spans="1:1" x14ac:dyDescent="0.3">
      <c r="A58" t="str" cm="1">
        <f t="array" ref="A58">_xlfn.TEXTJOIN(", ", TRUE, IF((D2:D15="IT")*(C2:C15="Manager"), B2:B15, ""))</f>
        <v>Ruby Barnes</v>
      </c>
    </row>
  </sheetData>
  <autoFilter ref="A1:I15" xr:uid="{A8CA8F30-1638-466B-9ACB-0BDB1242049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A25D-094A-449A-AD4E-95D655FA025A}">
  <dimension ref="A1:D3"/>
  <sheetViews>
    <sheetView workbookViewId="0">
      <selection activeCell="D1" sqref="D1"/>
    </sheetView>
  </sheetViews>
  <sheetFormatPr defaultRowHeight="14.4" x14ac:dyDescent="0.3"/>
  <sheetData>
    <row r="1" spans="1:4" x14ac:dyDescent="0.3">
      <c r="A1" s="9" t="s">
        <v>76</v>
      </c>
      <c r="B1" s="9"/>
      <c r="C1" s="9" t="s">
        <v>7</v>
      </c>
      <c r="D1" s="9"/>
    </row>
    <row r="2" spans="1:4" ht="28.8" x14ac:dyDescent="0.3">
      <c r="A2" s="9" t="s">
        <v>74</v>
      </c>
      <c r="B2" s="9">
        <v>8</v>
      </c>
      <c r="C2" s="9" t="s">
        <v>14</v>
      </c>
      <c r="D2" s="9">
        <v>11</v>
      </c>
    </row>
    <row r="3" spans="1:4" x14ac:dyDescent="0.3">
      <c r="A3" s="9" t="s">
        <v>75</v>
      </c>
      <c r="B3" s="9">
        <v>6</v>
      </c>
      <c r="C3" s="9" t="s">
        <v>20</v>
      </c>
      <c r="D3" s="9">
        <v>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16F06E7E69A4468AB58C872A673144" ma:contentTypeVersion="11" ma:contentTypeDescription="Crée un document." ma:contentTypeScope="" ma:versionID="4df8da9b6d877dad116f3695bc024a1e">
  <xsd:schema xmlns:xsd="http://www.w3.org/2001/XMLSchema" xmlns:xs="http://www.w3.org/2001/XMLSchema" xmlns:p="http://schemas.microsoft.com/office/2006/metadata/properties" xmlns:ns2="affed15d-ac79-41c5-8127-eb89cff7374b" xmlns:ns3="7ce0871c-e121-4158-bcd7-b6dc97609e22" targetNamespace="http://schemas.microsoft.com/office/2006/metadata/properties" ma:root="true" ma:fieldsID="4b2103e7b073b076555c4166b19fdb2e" ns2:_="" ns3:_="">
    <xsd:import namespace="affed15d-ac79-41c5-8127-eb89cff7374b"/>
    <xsd:import namespace="7ce0871c-e121-4158-bcd7-b6dc97609e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ed15d-ac79-41c5-8127-eb89cff737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c4285f65-f6b9-436e-a34c-c618c1b915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0871c-e121-4158-bcd7-b6dc97609e2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ec0dfa6-48f5-4b8e-b07b-e1e02e8ff956}" ma:internalName="TaxCatchAll" ma:showField="CatchAllData" ma:web="7ce0871c-e121-4158-bcd7-b6dc97609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fed15d-ac79-41c5-8127-eb89cff7374b">
      <Terms xmlns="http://schemas.microsoft.com/office/infopath/2007/PartnerControls"/>
    </lcf76f155ced4ddcb4097134ff3c332f>
    <TaxCatchAll xmlns="7ce0871c-e121-4158-bcd7-b6dc97609e22" xsi:nil="true"/>
  </documentManagement>
</p:properties>
</file>

<file path=customXml/itemProps1.xml><?xml version="1.0" encoding="utf-8"?>
<ds:datastoreItem xmlns:ds="http://schemas.openxmlformats.org/officeDocument/2006/customXml" ds:itemID="{B21A2DFF-2706-463B-B1E6-3E63436928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fed15d-ac79-41c5-8127-eb89cff7374b"/>
    <ds:schemaRef ds:uri="7ce0871c-e121-4158-bcd7-b6dc97609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DF78ED-0A9D-419E-ADD8-1E10515ECF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052325-A6CD-4199-8A72-1E2FC858C41C}">
  <ds:schemaRefs>
    <ds:schemaRef ds:uri="http://schemas.microsoft.com/office/2006/metadata/properties"/>
    <ds:schemaRef ds:uri="http://schemas.microsoft.com/office/infopath/2007/PartnerControls"/>
    <ds:schemaRef ds:uri="affed15d-ac79-41c5-8127-eb89cff7374b"/>
    <ds:schemaRef ds:uri="7ce0871c-e121-4158-bcd7-b6dc97609e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zoe moeini</dc:creator>
  <cp:keywords/>
  <dc:description/>
  <cp:lastModifiedBy>DHRUV MALAN</cp:lastModifiedBy>
  <cp:revision/>
  <dcterms:created xsi:type="dcterms:W3CDTF">2023-12-19T13:11:13Z</dcterms:created>
  <dcterms:modified xsi:type="dcterms:W3CDTF">2023-12-19T15:54:32Z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2023-12-19T13:12:13Z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293575e4-09f7-489f-a0a6-d6606bf60fdd</vt:lpwstr>
  </property>
  <property fmtid="{D5CDD505-2E9C-101B-9397-08002B2CF9AE}" pid="8" name="MSIP_Label_cdde0556-1f76-452e-9e94-03158f226e4e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0x0101006216F06E7E69A4468AB58C872A673144</vt:lpwstr>
  </property>
</Properties>
</file>