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li\Desktop\TIP Portal work\excel spreadsheets in Progress\"/>
    </mc:Choice>
  </mc:AlternateContent>
  <xr:revisionPtr revIDLastSave="0" documentId="13_ncr:1_{3E760699-363C-4CCE-BFC9-FCD6F71ED58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2020-Q4 Manual Entries" sheetId="1" r:id="rId1"/>
    <sheet name="Sheet3" sheetId="4" r:id="rId2"/>
    <sheet name="Sheet2" sheetId="3" r:id="rId3"/>
    <sheet name="Sheet1" sheetId="2" r:id="rId4"/>
  </sheets>
  <definedNames>
    <definedName name="_xlnm._FilterDatabase" localSheetId="0" hidden="1">'2020-Q4 Manual Entries'!$A$1:$V$2948</definedName>
    <definedName name="_xlnm.Print_Area" localSheetId="0">'2020-Q4 Manual Entries'!$A$1:$V$1237</definedName>
    <definedName name="_xlnm.Print_Titles" localSheetId="0">'2020-Q4 Manual Entries'!$1:$1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80" i="1" l="1"/>
  <c r="S880" i="1" s="1"/>
  <c r="P880" i="1"/>
  <c r="Q880" i="1"/>
  <c r="R880" i="1" s="1"/>
  <c r="T880" i="1"/>
  <c r="U880" i="1"/>
  <c r="O881" i="1"/>
  <c r="S881" i="1" s="1"/>
  <c r="P881" i="1"/>
  <c r="Q881" i="1"/>
  <c r="R881" i="1" s="1"/>
  <c r="T881" i="1"/>
  <c r="U881" i="1"/>
  <c r="O858" i="1"/>
  <c r="S858" i="1" s="1"/>
  <c r="P858" i="1"/>
  <c r="Q858" i="1"/>
  <c r="R858" i="1" s="1"/>
  <c r="T858" i="1"/>
  <c r="U858" i="1"/>
  <c r="V858" i="1" s="1"/>
  <c r="O859" i="1"/>
  <c r="S859" i="1" s="1"/>
  <c r="P859" i="1"/>
  <c r="Q859" i="1"/>
  <c r="R859" i="1" s="1"/>
  <c r="T859" i="1"/>
  <c r="U859" i="1"/>
  <c r="V859" i="1" s="1"/>
  <c r="O860" i="1"/>
  <c r="S860" i="1" s="1"/>
  <c r="P860" i="1"/>
  <c r="Q860" i="1"/>
  <c r="R860" i="1" s="1"/>
  <c r="T860" i="1"/>
  <c r="U860" i="1"/>
  <c r="V860" i="1" s="1"/>
  <c r="O861" i="1"/>
  <c r="S861" i="1" s="1"/>
  <c r="P861" i="1"/>
  <c r="Q861" i="1"/>
  <c r="R861" i="1" s="1"/>
  <c r="T861" i="1"/>
  <c r="U861" i="1"/>
  <c r="V861" i="1" s="1"/>
  <c r="O862" i="1"/>
  <c r="S862" i="1" s="1"/>
  <c r="P862" i="1"/>
  <c r="Q862" i="1"/>
  <c r="R862" i="1" s="1"/>
  <c r="T862" i="1"/>
  <c r="U862" i="1"/>
  <c r="V862" i="1" s="1"/>
  <c r="O863" i="1"/>
  <c r="S863" i="1" s="1"/>
  <c r="P863" i="1"/>
  <c r="Q863" i="1"/>
  <c r="R863" i="1" s="1"/>
  <c r="T863" i="1"/>
  <c r="U863" i="1"/>
  <c r="V863" i="1" s="1"/>
  <c r="O864" i="1"/>
  <c r="S864" i="1" s="1"/>
  <c r="P864" i="1"/>
  <c r="Q864" i="1"/>
  <c r="R864" i="1" s="1"/>
  <c r="T864" i="1"/>
  <c r="U864" i="1"/>
  <c r="V864" i="1" s="1"/>
  <c r="O865" i="1"/>
  <c r="S865" i="1" s="1"/>
  <c r="P865" i="1"/>
  <c r="Q865" i="1"/>
  <c r="R865" i="1" s="1"/>
  <c r="T865" i="1"/>
  <c r="U865" i="1"/>
  <c r="V865" i="1" s="1"/>
  <c r="O866" i="1"/>
  <c r="S866" i="1" s="1"/>
  <c r="P866" i="1"/>
  <c r="Q866" i="1"/>
  <c r="R866" i="1" s="1"/>
  <c r="T866" i="1"/>
  <c r="U866" i="1"/>
  <c r="V866" i="1" s="1"/>
  <c r="O867" i="1"/>
  <c r="S867" i="1" s="1"/>
  <c r="P867" i="1"/>
  <c r="Q867" i="1"/>
  <c r="R867" i="1" s="1"/>
  <c r="T867" i="1"/>
  <c r="U867" i="1"/>
  <c r="V867" i="1" s="1"/>
  <c r="O868" i="1"/>
  <c r="S868" i="1" s="1"/>
  <c r="P868" i="1"/>
  <c r="Q868" i="1"/>
  <c r="R868" i="1" s="1"/>
  <c r="T868" i="1"/>
  <c r="U868" i="1"/>
  <c r="V868" i="1" s="1"/>
  <c r="O869" i="1"/>
  <c r="S869" i="1" s="1"/>
  <c r="P869" i="1"/>
  <c r="Q869" i="1"/>
  <c r="R869" i="1" s="1"/>
  <c r="T869" i="1"/>
  <c r="U869" i="1"/>
  <c r="V869" i="1" s="1"/>
  <c r="O870" i="1"/>
  <c r="S870" i="1" s="1"/>
  <c r="P870" i="1"/>
  <c r="Q870" i="1"/>
  <c r="R870" i="1" s="1"/>
  <c r="T870" i="1"/>
  <c r="U870" i="1"/>
  <c r="V870" i="1" s="1"/>
  <c r="O871" i="1"/>
  <c r="S871" i="1" s="1"/>
  <c r="P871" i="1"/>
  <c r="Q871" i="1"/>
  <c r="R871" i="1" s="1"/>
  <c r="T871" i="1"/>
  <c r="U871" i="1"/>
  <c r="V871" i="1" s="1"/>
  <c r="O872" i="1"/>
  <c r="S872" i="1" s="1"/>
  <c r="P872" i="1"/>
  <c r="Q872" i="1"/>
  <c r="R872" i="1" s="1"/>
  <c r="T872" i="1"/>
  <c r="U872" i="1"/>
  <c r="V872" i="1" s="1"/>
  <c r="O873" i="1"/>
  <c r="S873" i="1" s="1"/>
  <c r="P873" i="1"/>
  <c r="Q873" i="1"/>
  <c r="R873" i="1" s="1"/>
  <c r="T873" i="1"/>
  <c r="U873" i="1"/>
  <c r="V873" i="1" s="1"/>
  <c r="O874" i="1"/>
  <c r="S874" i="1" s="1"/>
  <c r="P874" i="1"/>
  <c r="Q874" i="1"/>
  <c r="R874" i="1" s="1"/>
  <c r="T874" i="1"/>
  <c r="U874" i="1"/>
  <c r="V874" i="1" s="1"/>
  <c r="O875" i="1"/>
  <c r="S875" i="1" s="1"/>
  <c r="P875" i="1"/>
  <c r="Q875" i="1"/>
  <c r="R875" i="1" s="1"/>
  <c r="T875" i="1"/>
  <c r="U875" i="1"/>
  <c r="V875" i="1" s="1"/>
  <c r="O876" i="1"/>
  <c r="S876" i="1" s="1"/>
  <c r="P876" i="1"/>
  <c r="Q876" i="1"/>
  <c r="R876" i="1" s="1"/>
  <c r="T876" i="1"/>
  <c r="U876" i="1"/>
  <c r="V876" i="1" s="1"/>
  <c r="O877" i="1"/>
  <c r="S877" i="1" s="1"/>
  <c r="P877" i="1"/>
  <c r="Q877" i="1"/>
  <c r="R877" i="1" s="1"/>
  <c r="T877" i="1"/>
  <c r="U877" i="1"/>
  <c r="V877" i="1" s="1"/>
  <c r="O878" i="1"/>
  <c r="S878" i="1" s="1"/>
  <c r="P878" i="1"/>
  <c r="Q878" i="1"/>
  <c r="R878" i="1" s="1"/>
  <c r="T878" i="1"/>
  <c r="U878" i="1"/>
  <c r="V878" i="1" s="1"/>
  <c r="O879" i="1"/>
  <c r="S879" i="1" s="1"/>
  <c r="P879" i="1"/>
  <c r="Q879" i="1"/>
  <c r="R879" i="1" s="1"/>
  <c r="T879" i="1"/>
  <c r="U879" i="1"/>
  <c r="V879" i="1" s="1"/>
  <c r="M426" i="1" l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M402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S402" i="1"/>
  <c r="O316" i="1"/>
  <c r="P316" i="1"/>
  <c r="Q316" i="1"/>
  <c r="R316" i="1"/>
  <c r="S316" i="1"/>
  <c r="T316" i="1"/>
  <c r="U316" i="1"/>
  <c r="V316" i="1"/>
  <c r="O317" i="1"/>
  <c r="P317" i="1"/>
  <c r="Q317" i="1"/>
  <c r="R317" i="1"/>
  <c r="S317" i="1"/>
  <c r="T317" i="1"/>
  <c r="U317" i="1"/>
  <c r="V317" i="1"/>
  <c r="O318" i="1"/>
  <c r="P318" i="1"/>
  <c r="Q318" i="1"/>
  <c r="R318" i="1"/>
  <c r="S318" i="1"/>
  <c r="T318" i="1"/>
  <c r="U318" i="1"/>
  <c r="V318" i="1"/>
  <c r="O110" i="1"/>
  <c r="P110" i="1"/>
  <c r="Q110" i="1"/>
  <c r="R110" i="1"/>
  <c r="S110" i="1"/>
  <c r="T110" i="1"/>
  <c r="U110" i="1"/>
  <c r="V110" i="1"/>
  <c r="O111" i="1"/>
  <c r="P111" i="1"/>
  <c r="Q111" i="1"/>
  <c r="R111" i="1"/>
  <c r="S111" i="1"/>
  <c r="T111" i="1"/>
  <c r="U111" i="1"/>
  <c r="V111" i="1"/>
  <c r="O112" i="1"/>
  <c r="P112" i="1"/>
  <c r="Q112" i="1"/>
  <c r="R112" i="1"/>
  <c r="S112" i="1"/>
  <c r="T112" i="1"/>
  <c r="U112" i="1"/>
  <c r="V112" i="1"/>
  <c r="O113" i="1"/>
  <c r="P113" i="1"/>
  <c r="Q113" i="1"/>
  <c r="R113" i="1"/>
  <c r="S113" i="1"/>
  <c r="T113" i="1"/>
  <c r="U113" i="1"/>
  <c r="V113" i="1"/>
  <c r="O114" i="1"/>
  <c r="P114" i="1"/>
  <c r="Q114" i="1"/>
  <c r="R114" i="1"/>
  <c r="S114" i="1"/>
  <c r="T114" i="1"/>
  <c r="U114" i="1"/>
  <c r="V114" i="1"/>
  <c r="O115" i="1"/>
  <c r="P115" i="1"/>
  <c r="Q115" i="1"/>
  <c r="R115" i="1"/>
  <c r="S115" i="1"/>
  <c r="T115" i="1"/>
  <c r="U115" i="1"/>
  <c r="V115" i="1"/>
  <c r="O116" i="1"/>
  <c r="P116" i="1"/>
  <c r="Q116" i="1"/>
  <c r="R116" i="1"/>
  <c r="S116" i="1"/>
  <c r="T116" i="1"/>
  <c r="U116" i="1"/>
  <c r="V116" i="1"/>
  <c r="O117" i="1"/>
  <c r="P117" i="1"/>
  <c r="Q117" i="1"/>
  <c r="R117" i="1"/>
  <c r="S117" i="1"/>
  <c r="T117" i="1"/>
  <c r="U117" i="1"/>
  <c r="V117" i="1"/>
  <c r="O118" i="1"/>
  <c r="P118" i="1"/>
  <c r="Q118" i="1"/>
  <c r="R118" i="1"/>
  <c r="S118" i="1"/>
  <c r="T118" i="1"/>
  <c r="U118" i="1"/>
  <c r="V118" i="1"/>
  <c r="O119" i="1"/>
  <c r="P119" i="1"/>
  <c r="Q119" i="1"/>
  <c r="R119" i="1"/>
  <c r="S119" i="1"/>
  <c r="T119" i="1"/>
  <c r="U119" i="1"/>
  <c r="V119" i="1"/>
  <c r="O120" i="1"/>
  <c r="P120" i="1"/>
  <c r="Q120" i="1"/>
  <c r="R120" i="1"/>
  <c r="S120" i="1"/>
  <c r="T120" i="1"/>
  <c r="U120" i="1"/>
  <c r="V120" i="1"/>
  <c r="O121" i="1"/>
  <c r="P121" i="1"/>
  <c r="Q121" i="1"/>
  <c r="R121" i="1"/>
  <c r="S121" i="1"/>
  <c r="T121" i="1"/>
  <c r="U121" i="1"/>
  <c r="V121" i="1"/>
  <c r="O122" i="1"/>
  <c r="O42" i="1"/>
  <c r="O43" i="1"/>
  <c r="O44" i="1"/>
  <c r="O41" i="1"/>
  <c r="O40" i="1"/>
  <c r="P2" i="1"/>
  <c r="O39" i="1"/>
  <c r="O38" i="1"/>
  <c r="O37" i="1"/>
  <c r="O36" i="1"/>
  <c r="O35" i="1"/>
  <c r="O34" i="1"/>
  <c r="O33" i="1"/>
  <c r="O32" i="1"/>
  <c r="O31" i="1"/>
  <c r="O30" i="1"/>
  <c r="O29" i="1"/>
  <c r="O21" i="1"/>
  <c r="O20" i="1"/>
  <c r="O19" i="1"/>
  <c r="O18" i="1"/>
  <c r="O17" i="1"/>
  <c r="O16" i="1"/>
  <c r="O15" i="1"/>
  <c r="O14" i="1"/>
  <c r="O13" i="1"/>
  <c r="O12" i="1"/>
  <c r="T31" i="1"/>
  <c r="U22" i="1"/>
  <c r="Q22" i="1"/>
  <c r="O22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U2948" i="1"/>
  <c r="T2948" i="1"/>
  <c r="V2948" i="1"/>
  <c r="Q2948" i="1"/>
  <c r="R2948" i="1"/>
  <c r="P2948" i="1"/>
  <c r="O2948" i="1"/>
  <c r="S2948" i="1"/>
  <c r="U2947" i="1"/>
  <c r="T2947" i="1"/>
  <c r="V2947" i="1"/>
  <c r="Q2947" i="1"/>
  <c r="R2947" i="1"/>
  <c r="P2947" i="1"/>
  <c r="O2947" i="1"/>
  <c r="S2947" i="1"/>
  <c r="U2946" i="1"/>
  <c r="T2946" i="1"/>
  <c r="Q2946" i="1"/>
  <c r="R2946" i="1"/>
  <c r="P2946" i="1"/>
  <c r="O2946" i="1"/>
  <c r="S2946" i="1"/>
  <c r="U2945" i="1"/>
  <c r="T2945" i="1"/>
  <c r="Q2945" i="1"/>
  <c r="R2945" i="1"/>
  <c r="P2945" i="1"/>
  <c r="O2945" i="1"/>
  <c r="S2945" i="1"/>
  <c r="U2944" i="1"/>
  <c r="T2944" i="1"/>
  <c r="Q2944" i="1"/>
  <c r="R2944" i="1"/>
  <c r="P2944" i="1"/>
  <c r="O2944" i="1"/>
  <c r="S2944" i="1"/>
  <c r="U2943" i="1"/>
  <c r="T2943" i="1"/>
  <c r="Q2943" i="1"/>
  <c r="R2943" i="1"/>
  <c r="P2943" i="1"/>
  <c r="O2943" i="1"/>
  <c r="S2943" i="1"/>
  <c r="U2942" i="1"/>
  <c r="T2942" i="1"/>
  <c r="V2942" i="1"/>
  <c r="Q2942" i="1"/>
  <c r="R2942" i="1"/>
  <c r="P2942" i="1"/>
  <c r="O2942" i="1"/>
  <c r="S2942" i="1"/>
  <c r="U2941" i="1"/>
  <c r="T2941" i="1"/>
  <c r="Q2941" i="1"/>
  <c r="R2941" i="1"/>
  <c r="P2941" i="1"/>
  <c r="O2941" i="1"/>
  <c r="S2941" i="1"/>
  <c r="U2940" i="1"/>
  <c r="T2940" i="1"/>
  <c r="V2940" i="1"/>
  <c r="Q2940" i="1"/>
  <c r="R2940" i="1"/>
  <c r="P2940" i="1"/>
  <c r="O2940" i="1"/>
  <c r="S2940" i="1"/>
  <c r="U2939" i="1"/>
  <c r="T2939" i="1"/>
  <c r="Q2939" i="1"/>
  <c r="R2939" i="1"/>
  <c r="P2939" i="1"/>
  <c r="O2939" i="1"/>
  <c r="S2939" i="1"/>
  <c r="U2938" i="1"/>
  <c r="T2938" i="1"/>
  <c r="Q2938" i="1"/>
  <c r="R2938" i="1"/>
  <c r="P2938" i="1"/>
  <c r="O2938" i="1"/>
  <c r="S2938" i="1"/>
  <c r="U2937" i="1"/>
  <c r="T2937" i="1"/>
  <c r="Q2937" i="1"/>
  <c r="R2937" i="1"/>
  <c r="P2937" i="1"/>
  <c r="O2937" i="1"/>
  <c r="S2937" i="1"/>
  <c r="U2936" i="1"/>
  <c r="T2936" i="1"/>
  <c r="V2936" i="1"/>
  <c r="Q2936" i="1"/>
  <c r="R2936" i="1"/>
  <c r="P2936" i="1"/>
  <c r="O2936" i="1"/>
  <c r="S2936" i="1"/>
  <c r="U2935" i="1"/>
  <c r="T2935" i="1"/>
  <c r="V2935" i="1"/>
  <c r="Q2935" i="1"/>
  <c r="R2935" i="1"/>
  <c r="P2935" i="1"/>
  <c r="O2935" i="1"/>
  <c r="S2935" i="1"/>
  <c r="U2934" i="1"/>
  <c r="T2934" i="1"/>
  <c r="V2934" i="1"/>
  <c r="Q2934" i="1"/>
  <c r="R2934" i="1"/>
  <c r="P2934" i="1"/>
  <c r="O2934" i="1"/>
  <c r="S2934" i="1"/>
  <c r="U2933" i="1"/>
  <c r="T2933" i="1"/>
  <c r="Q2933" i="1"/>
  <c r="R2933" i="1"/>
  <c r="P2933" i="1"/>
  <c r="O2933" i="1"/>
  <c r="S2933" i="1"/>
  <c r="U2932" i="1"/>
  <c r="T2932" i="1"/>
  <c r="V2932" i="1"/>
  <c r="Q2932" i="1"/>
  <c r="R2932" i="1"/>
  <c r="P2932" i="1"/>
  <c r="O2932" i="1"/>
  <c r="S2932" i="1"/>
  <c r="U2931" i="1"/>
  <c r="T2931" i="1"/>
  <c r="Q2931" i="1"/>
  <c r="R2931" i="1"/>
  <c r="P2931" i="1"/>
  <c r="O2931" i="1"/>
  <c r="S2931" i="1"/>
  <c r="U2930" i="1"/>
  <c r="T2930" i="1"/>
  <c r="Q2930" i="1"/>
  <c r="R2930" i="1"/>
  <c r="P2930" i="1"/>
  <c r="O2930" i="1"/>
  <c r="S2930" i="1"/>
  <c r="U2929" i="1"/>
  <c r="T2929" i="1"/>
  <c r="Q2929" i="1"/>
  <c r="R2929" i="1"/>
  <c r="P2929" i="1"/>
  <c r="O2929" i="1"/>
  <c r="S2929" i="1"/>
  <c r="U2928" i="1"/>
  <c r="T2928" i="1"/>
  <c r="V2928" i="1"/>
  <c r="Q2928" i="1"/>
  <c r="R2928" i="1"/>
  <c r="P2928" i="1"/>
  <c r="O2928" i="1"/>
  <c r="S2928" i="1"/>
  <c r="U2927" i="1"/>
  <c r="T2927" i="1"/>
  <c r="V2927" i="1"/>
  <c r="Q2927" i="1"/>
  <c r="R2927" i="1"/>
  <c r="P2927" i="1"/>
  <c r="O2927" i="1"/>
  <c r="S2927" i="1"/>
  <c r="U2926" i="1"/>
  <c r="T2926" i="1"/>
  <c r="V2926" i="1"/>
  <c r="Q2926" i="1"/>
  <c r="R2926" i="1"/>
  <c r="P2926" i="1"/>
  <c r="O2926" i="1"/>
  <c r="S2926" i="1"/>
  <c r="U2925" i="1"/>
  <c r="T2925" i="1"/>
  <c r="Q2925" i="1"/>
  <c r="R2925" i="1"/>
  <c r="P2925" i="1"/>
  <c r="O2925" i="1"/>
  <c r="S2925" i="1"/>
  <c r="U2924" i="1"/>
  <c r="T2924" i="1"/>
  <c r="V2924" i="1"/>
  <c r="Q2924" i="1"/>
  <c r="R2924" i="1"/>
  <c r="P2924" i="1"/>
  <c r="O2924" i="1"/>
  <c r="S2924" i="1"/>
  <c r="U2923" i="1"/>
  <c r="T2923" i="1"/>
  <c r="Q2923" i="1"/>
  <c r="R2923" i="1"/>
  <c r="P2923" i="1"/>
  <c r="O2923" i="1"/>
  <c r="S2923" i="1"/>
  <c r="U2922" i="1"/>
  <c r="T2922" i="1"/>
  <c r="Q2922" i="1"/>
  <c r="R2922" i="1"/>
  <c r="P2922" i="1"/>
  <c r="O2922" i="1"/>
  <c r="S2922" i="1"/>
  <c r="U2921" i="1"/>
  <c r="T2921" i="1"/>
  <c r="Q2921" i="1"/>
  <c r="R2921" i="1"/>
  <c r="P2921" i="1"/>
  <c r="O2921" i="1"/>
  <c r="S2921" i="1"/>
  <c r="U2920" i="1"/>
  <c r="T2920" i="1"/>
  <c r="V2920" i="1"/>
  <c r="Q2920" i="1"/>
  <c r="R2920" i="1"/>
  <c r="P2920" i="1"/>
  <c r="O2920" i="1"/>
  <c r="S2920" i="1"/>
  <c r="U2919" i="1"/>
  <c r="T2919" i="1"/>
  <c r="V2919" i="1"/>
  <c r="Q2919" i="1"/>
  <c r="R2919" i="1"/>
  <c r="P2919" i="1"/>
  <c r="O2919" i="1"/>
  <c r="S2919" i="1"/>
  <c r="U2918" i="1"/>
  <c r="T2918" i="1"/>
  <c r="V2918" i="1"/>
  <c r="Q2918" i="1"/>
  <c r="R2918" i="1"/>
  <c r="P2918" i="1"/>
  <c r="O2918" i="1"/>
  <c r="S2918" i="1"/>
  <c r="U2917" i="1"/>
  <c r="T2917" i="1"/>
  <c r="V2917" i="1"/>
  <c r="Q2917" i="1"/>
  <c r="R2917" i="1"/>
  <c r="P2917" i="1"/>
  <c r="O2917" i="1"/>
  <c r="S2917" i="1"/>
  <c r="U2916" i="1"/>
  <c r="T2916" i="1"/>
  <c r="Q2916" i="1"/>
  <c r="R2916" i="1"/>
  <c r="P2916" i="1"/>
  <c r="O2916" i="1"/>
  <c r="S2916" i="1"/>
  <c r="U2915" i="1"/>
  <c r="T2915" i="1"/>
  <c r="Q2915" i="1"/>
  <c r="R2915" i="1"/>
  <c r="P2915" i="1"/>
  <c r="O2915" i="1"/>
  <c r="S2915" i="1"/>
  <c r="U2914" i="1"/>
  <c r="T2914" i="1"/>
  <c r="V2914" i="1"/>
  <c r="Q2914" i="1"/>
  <c r="R2914" i="1"/>
  <c r="P2914" i="1"/>
  <c r="O2914" i="1"/>
  <c r="S2914" i="1"/>
  <c r="U2913" i="1"/>
  <c r="T2913" i="1"/>
  <c r="Q2913" i="1"/>
  <c r="R2913" i="1"/>
  <c r="P2913" i="1"/>
  <c r="O2913" i="1"/>
  <c r="S2913" i="1"/>
  <c r="U2912" i="1"/>
  <c r="T2912" i="1"/>
  <c r="O2912" i="1"/>
  <c r="S2912" i="1"/>
  <c r="Q2912" i="1"/>
  <c r="R2912" i="1"/>
  <c r="P2912" i="1"/>
  <c r="U2911" i="1"/>
  <c r="T2911" i="1"/>
  <c r="Q2911" i="1"/>
  <c r="R2911" i="1"/>
  <c r="P2911" i="1"/>
  <c r="O2911" i="1"/>
  <c r="S2911" i="1"/>
  <c r="U2910" i="1"/>
  <c r="T2910" i="1"/>
  <c r="Q2910" i="1"/>
  <c r="R2910" i="1"/>
  <c r="P2910" i="1"/>
  <c r="O2910" i="1"/>
  <c r="S2910" i="1"/>
  <c r="U2909" i="1"/>
  <c r="T2909" i="1"/>
  <c r="V2909" i="1"/>
  <c r="Q2909" i="1"/>
  <c r="R2909" i="1"/>
  <c r="P2909" i="1"/>
  <c r="O2909" i="1"/>
  <c r="S2909" i="1"/>
  <c r="U2908" i="1"/>
  <c r="T2908" i="1"/>
  <c r="O2908" i="1"/>
  <c r="S2908" i="1"/>
  <c r="Q2908" i="1"/>
  <c r="R2908" i="1"/>
  <c r="P2908" i="1"/>
  <c r="U2907" i="1"/>
  <c r="T2907" i="1"/>
  <c r="Q2907" i="1"/>
  <c r="R2907" i="1"/>
  <c r="P2907" i="1"/>
  <c r="O2907" i="1"/>
  <c r="S2907" i="1"/>
  <c r="U2906" i="1"/>
  <c r="T2906" i="1"/>
  <c r="V2906" i="1"/>
  <c r="Q2906" i="1"/>
  <c r="R2906" i="1"/>
  <c r="P2906" i="1"/>
  <c r="O2906" i="1"/>
  <c r="S2906" i="1"/>
  <c r="U2905" i="1"/>
  <c r="T2905" i="1"/>
  <c r="V2905" i="1"/>
  <c r="Q2905" i="1"/>
  <c r="R2905" i="1"/>
  <c r="P2905" i="1"/>
  <c r="O2905" i="1"/>
  <c r="S2905" i="1"/>
  <c r="T2904" i="1"/>
  <c r="U2904" i="1"/>
  <c r="V2904" i="1"/>
  <c r="Q2904" i="1"/>
  <c r="R2904" i="1"/>
  <c r="P2904" i="1"/>
  <c r="O2904" i="1"/>
  <c r="S2904" i="1"/>
  <c r="U2903" i="1"/>
  <c r="T2903" i="1"/>
  <c r="V2903" i="1"/>
  <c r="Q2903" i="1"/>
  <c r="R2903" i="1"/>
  <c r="P2903" i="1"/>
  <c r="O2903" i="1"/>
  <c r="S2903" i="1"/>
  <c r="U2902" i="1"/>
  <c r="T2902" i="1"/>
  <c r="V2902" i="1"/>
  <c r="Q2902" i="1"/>
  <c r="R2902" i="1"/>
  <c r="P2902" i="1"/>
  <c r="O2902" i="1"/>
  <c r="S2902" i="1"/>
  <c r="T2901" i="1"/>
  <c r="U2901" i="1"/>
  <c r="V2901" i="1"/>
  <c r="Q2901" i="1"/>
  <c r="R2901" i="1"/>
  <c r="P2901" i="1"/>
  <c r="O2901" i="1"/>
  <c r="S2901" i="1"/>
  <c r="U2900" i="1"/>
  <c r="T2900" i="1"/>
  <c r="V2900" i="1"/>
  <c r="Q2900" i="1"/>
  <c r="R2900" i="1"/>
  <c r="P2900" i="1"/>
  <c r="O2900" i="1"/>
  <c r="S2900" i="1"/>
  <c r="U2899" i="1"/>
  <c r="T2899" i="1"/>
  <c r="V2899" i="1"/>
  <c r="Q2899" i="1"/>
  <c r="R2899" i="1"/>
  <c r="P2899" i="1"/>
  <c r="O2899" i="1"/>
  <c r="S2899" i="1"/>
  <c r="T2898" i="1"/>
  <c r="U2898" i="1"/>
  <c r="V2898" i="1"/>
  <c r="Q2898" i="1"/>
  <c r="R2898" i="1"/>
  <c r="P2898" i="1"/>
  <c r="O2898" i="1"/>
  <c r="S2898" i="1"/>
  <c r="U2897" i="1"/>
  <c r="T2897" i="1"/>
  <c r="V2897" i="1"/>
  <c r="Q2897" i="1"/>
  <c r="R2897" i="1"/>
  <c r="P2897" i="1"/>
  <c r="O2897" i="1"/>
  <c r="S2897" i="1"/>
  <c r="T2896" i="1"/>
  <c r="U2896" i="1"/>
  <c r="V2896" i="1"/>
  <c r="Q2896" i="1"/>
  <c r="R2896" i="1"/>
  <c r="P2896" i="1"/>
  <c r="O2896" i="1"/>
  <c r="S2896" i="1"/>
  <c r="U2895" i="1"/>
  <c r="T2895" i="1"/>
  <c r="V2895" i="1"/>
  <c r="Q2895" i="1"/>
  <c r="R2895" i="1"/>
  <c r="P2895" i="1"/>
  <c r="O2895" i="1"/>
  <c r="S2895" i="1"/>
  <c r="U2894" i="1"/>
  <c r="T2894" i="1"/>
  <c r="V2894" i="1"/>
  <c r="Q2894" i="1"/>
  <c r="R2894" i="1"/>
  <c r="P2894" i="1"/>
  <c r="O2894" i="1"/>
  <c r="S2894" i="1"/>
  <c r="T2893" i="1"/>
  <c r="U2893" i="1"/>
  <c r="V2893" i="1"/>
  <c r="Q2893" i="1"/>
  <c r="R2893" i="1"/>
  <c r="P2893" i="1"/>
  <c r="O2893" i="1"/>
  <c r="S2893" i="1"/>
  <c r="U2892" i="1"/>
  <c r="T2892" i="1"/>
  <c r="V2892" i="1"/>
  <c r="Q2892" i="1"/>
  <c r="R2892" i="1"/>
  <c r="P2892" i="1"/>
  <c r="O2892" i="1"/>
  <c r="S2892" i="1"/>
  <c r="U2891" i="1"/>
  <c r="T2891" i="1"/>
  <c r="V2891" i="1"/>
  <c r="Q2891" i="1"/>
  <c r="R2891" i="1"/>
  <c r="P2891" i="1"/>
  <c r="O2891" i="1"/>
  <c r="S2891" i="1"/>
  <c r="T2890" i="1"/>
  <c r="U2890" i="1"/>
  <c r="V2890" i="1"/>
  <c r="Q2890" i="1"/>
  <c r="R2890" i="1"/>
  <c r="P2890" i="1"/>
  <c r="O2890" i="1"/>
  <c r="S2890" i="1"/>
  <c r="U2889" i="1"/>
  <c r="T2889" i="1"/>
  <c r="V2889" i="1"/>
  <c r="Q2889" i="1"/>
  <c r="R2889" i="1"/>
  <c r="P2889" i="1"/>
  <c r="O2889" i="1"/>
  <c r="S2889" i="1"/>
  <c r="T2888" i="1"/>
  <c r="U2888" i="1"/>
  <c r="V2888" i="1"/>
  <c r="Q2888" i="1"/>
  <c r="R2888" i="1"/>
  <c r="P2888" i="1"/>
  <c r="O2888" i="1"/>
  <c r="S2888" i="1"/>
  <c r="U2887" i="1"/>
  <c r="T2887" i="1"/>
  <c r="V2887" i="1"/>
  <c r="Q2887" i="1"/>
  <c r="R2887" i="1"/>
  <c r="P2887" i="1"/>
  <c r="O2887" i="1"/>
  <c r="S2887" i="1"/>
  <c r="U2886" i="1"/>
  <c r="T2886" i="1"/>
  <c r="V2886" i="1"/>
  <c r="Q2886" i="1"/>
  <c r="R2886" i="1"/>
  <c r="P2886" i="1"/>
  <c r="O2886" i="1"/>
  <c r="S2886" i="1"/>
  <c r="T2885" i="1"/>
  <c r="U2885" i="1"/>
  <c r="V2885" i="1"/>
  <c r="Q2885" i="1"/>
  <c r="R2885" i="1"/>
  <c r="P2885" i="1"/>
  <c r="O2885" i="1"/>
  <c r="S2885" i="1"/>
  <c r="U2884" i="1"/>
  <c r="T2884" i="1"/>
  <c r="V2884" i="1"/>
  <c r="Q2884" i="1"/>
  <c r="R2884" i="1"/>
  <c r="P2884" i="1"/>
  <c r="O2884" i="1"/>
  <c r="S2884" i="1"/>
  <c r="U2883" i="1"/>
  <c r="T2883" i="1"/>
  <c r="V2883" i="1"/>
  <c r="Q2883" i="1"/>
  <c r="R2883" i="1"/>
  <c r="P2883" i="1"/>
  <c r="O2883" i="1"/>
  <c r="S2883" i="1"/>
  <c r="T2882" i="1"/>
  <c r="U2882" i="1"/>
  <c r="V2882" i="1"/>
  <c r="Q2882" i="1"/>
  <c r="R2882" i="1"/>
  <c r="P2882" i="1"/>
  <c r="O2882" i="1"/>
  <c r="S2882" i="1"/>
  <c r="U2881" i="1"/>
  <c r="T2881" i="1"/>
  <c r="V2881" i="1"/>
  <c r="Q2881" i="1"/>
  <c r="R2881" i="1"/>
  <c r="P2881" i="1"/>
  <c r="O2881" i="1"/>
  <c r="S2881" i="1"/>
  <c r="T2880" i="1"/>
  <c r="U2880" i="1"/>
  <c r="V2880" i="1"/>
  <c r="Q2880" i="1"/>
  <c r="R2880" i="1"/>
  <c r="P2880" i="1"/>
  <c r="O2880" i="1"/>
  <c r="S2880" i="1"/>
  <c r="U2879" i="1"/>
  <c r="T2879" i="1"/>
  <c r="V2879" i="1"/>
  <c r="Q2879" i="1"/>
  <c r="R2879" i="1"/>
  <c r="P2879" i="1"/>
  <c r="O2879" i="1"/>
  <c r="S2879" i="1"/>
  <c r="U2878" i="1"/>
  <c r="T2878" i="1"/>
  <c r="V2878" i="1"/>
  <c r="Q2878" i="1"/>
  <c r="R2878" i="1"/>
  <c r="P2878" i="1"/>
  <c r="O2878" i="1"/>
  <c r="S2878" i="1"/>
  <c r="T2877" i="1"/>
  <c r="U2877" i="1"/>
  <c r="V2877" i="1"/>
  <c r="Q2877" i="1"/>
  <c r="R2877" i="1"/>
  <c r="P2877" i="1"/>
  <c r="O2877" i="1"/>
  <c r="S2877" i="1"/>
  <c r="U2876" i="1"/>
  <c r="T2876" i="1"/>
  <c r="V2876" i="1"/>
  <c r="Q2876" i="1"/>
  <c r="R2876" i="1"/>
  <c r="P2876" i="1"/>
  <c r="O2876" i="1"/>
  <c r="S2876" i="1"/>
  <c r="U2875" i="1"/>
  <c r="T2875" i="1"/>
  <c r="V2875" i="1"/>
  <c r="Q2875" i="1"/>
  <c r="R2875" i="1"/>
  <c r="P2875" i="1"/>
  <c r="O2875" i="1"/>
  <c r="S2875" i="1"/>
  <c r="T2874" i="1"/>
  <c r="U2874" i="1"/>
  <c r="V2874" i="1"/>
  <c r="Q2874" i="1"/>
  <c r="R2874" i="1"/>
  <c r="P2874" i="1"/>
  <c r="O2874" i="1"/>
  <c r="S2874" i="1"/>
  <c r="U2873" i="1"/>
  <c r="T2873" i="1"/>
  <c r="V2873" i="1"/>
  <c r="Q2873" i="1"/>
  <c r="R2873" i="1"/>
  <c r="P2873" i="1"/>
  <c r="O2873" i="1"/>
  <c r="S2873" i="1"/>
  <c r="T2872" i="1"/>
  <c r="U2872" i="1"/>
  <c r="V2872" i="1"/>
  <c r="Q2872" i="1"/>
  <c r="R2872" i="1"/>
  <c r="P2872" i="1"/>
  <c r="O2872" i="1"/>
  <c r="S2872" i="1"/>
  <c r="U2871" i="1"/>
  <c r="T2871" i="1"/>
  <c r="V2871" i="1"/>
  <c r="Q2871" i="1"/>
  <c r="R2871" i="1"/>
  <c r="P2871" i="1"/>
  <c r="O2871" i="1"/>
  <c r="S2871" i="1"/>
  <c r="U2870" i="1"/>
  <c r="T2870" i="1"/>
  <c r="V2870" i="1"/>
  <c r="Q2870" i="1"/>
  <c r="R2870" i="1"/>
  <c r="P2870" i="1"/>
  <c r="O2870" i="1"/>
  <c r="S2870" i="1"/>
  <c r="T2869" i="1"/>
  <c r="U2869" i="1"/>
  <c r="V2869" i="1"/>
  <c r="Q2869" i="1"/>
  <c r="R2869" i="1"/>
  <c r="P2869" i="1"/>
  <c r="O2869" i="1"/>
  <c r="S2869" i="1"/>
  <c r="U2868" i="1"/>
  <c r="T2868" i="1"/>
  <c r="V2868" i="1"/>
  <c r="Q2868" i="1"/>
  <c r="R2868" i="1"/>
  <c r="P2868" i="1"/>
  <c r="O2868" i="1"/>
  <c r="S2868" i="1"/>
  <c r="U2867" i="1"/>
  <c r="T2867" i="1"/>
  <c r="V2867" i="1"/>
  <c r="Q2867" i="1"/>
  <c r="R2867" i="1"/>
  <c r="P2867" i="1"/>
  <c r="O2867" i="1"/>
  <c r="S2867" i="1"/>
  <c r="T2866" i="1"/>
  <c r="U2866" i="1"/>
  <c r="V2866" i="1"/>
  <c r="Q2866" i="1"/>
  <c r="R2866" i="1"/>
  <c r="P2866" i="1"/>
  <c r="O2866" i="1"/>
  <c r="S2866" i="1"/>
  <c r="U2865" i="1"/>
  <c r="T2865" i="1"/>
  <c r="V2865" i="1"/>
  <c r="Q2865" i="1"/>
  <c r="R2865" i="1"/>
  <c r="P2865" i="1"/>
  <c r="O2865" i="1"/>
  <c r="S2865" i="1"/>
  <c r="U2864" i="1"/>
  <c r="T2864" i="1"/>
  <c r="V2864" i="1"/>
  <c r="Q2864" i="1"/>
  <c r="R2864" i="1"/>
  <c r="P2864" i="1"/>
  <c r="O2864" i="1"/>
  <c r="S2864" i="1"/>
  <c r="U2863" i="1"/>
  <c r="T2863" i="1"/>
  <c r="V2863" i="1"/>
  <c r="Q2863" i="1"/>
  <c r="R2863" i="1"/>
  <c r="P2863" i="1"/>
  <c r="O2863" i="1"/>
  <c r="S2863" i="1"/>
  <c r="U2862" i="1"/>
  <c r="T2862" i="1"/>
  <c r="V2862" i="1"/>
  <c r="Q2862" i="1"/>
  <c r="R2862" i="1"/>
  <c r="P2862" i="1"/>
  <c r="O2862" i="1"/>
  <c r="S2862" i="1"/>
  <c r="T2861" i="1"/>
  <c r="U2861" i="1"/>
  <c r="V2861" i="1"/>
  <c r="Q2861" i="1"/>
  <c r="R2861" i="1"/>
  <c r="P2861" i="1"/>
  <c r="O2861" i="1"/>
  <c r="S2861" i="1"/>
  <c r="U2860" i="1"/>
  <c r="T2860" i="1"/>
  <c r="V2860" i="1"/>
  <c r="Q2860" i="1"/>
  <c r="R2860" i="1"/>
  <c r="P2860" i="1"/>
  <c r="O2860" i="1"/>
  <c r="S2860" i="1"/>
  <c r="U2859" i="1"/>
  <c r="T2859" i="1"/>
  <c r="V2859" i="1"/>
  <c r="Q2859" i="1"/>
  <c r="R2859" i="1"/>
  <c r="P2859" i="1"/>
  <c r="O2859" i="1"/>
  <c r="S2859" i="1"/>
  <c r="T2858" i="1"/>
  <c r="U2858" i="1"/>
  <c r="V2858" i="1"/>
  <c r="Q2858" i="1"/>
  <c r="R2858" i="1"/>
  <c r="P2858" i="1"/>
  <c r="O2858" i="1"/>
  <c r="S2858" i="1"/>
  <c r="U2857" i="1"/>
  <c r="T2857" i="1"/>
  <c r="V2857" i="1"/>
  <c r="Q2857" i="1"/>
  <c r="R2857" i="1"/>
  <c r="P2857" i="1"/>
  <c r="O2857" i="1"/>
  <c r="S2857" i="1"/>
  <c r="T2856" i="1"/>
  <c r="U2856" i="1"/>
  <c r="V2856" i="1"/>
  <c r="Q2856" i="1"/>
  <c r="R2856" i="1"/>
  <c r="P2856" i="1"/>
  <c r="O2856" i="1"/>
  <c r="S2856" i="1"/>
  <c r="U2855" i="1"/>
  <c r="T2855" i="1"/>
  <c r="V2855" i="1"/>
  <c r="Q2855" i="1"/>
  <c r="R2855" i="1"/>
  <c r="P2855" i="1"/>
  <c r="O2855" i="1"/>
  <c r="S2855" i="1"/>
  <c r="U2854" i="1"/>
  <c r="T2854" i="1"/>
  <c r="V2854" i="1"/>
  <c r="Q2854" i="1"/>
  <c r="R2854" i="1"/>
  <c r="P2854" i="1"/>
  <c r="O2854" i="1"/>
  <c r="S2854" i="1"/>
  <c r="T2853" i="1"/>
  <c r="U2853" i="1"/>
  <c r="V2853" i="1"/>
  <c r="Q2853" i="1"/>
  <c r="R2853" i="1"/>
  <c r="P2853" i="1"/>
  <c r="O2853" i="1"/>
  <c r="S2853" i="1"/>
  <c r="U2852" i="1"/>
  <c r="T2852" i="1"/>
  <c r="V2852" i="1"/>
  <c r="Q2852" i="1"/>
  <c r="R2852" i="1"/>
  <c r="P2852" i="1"/>
  <c r="O2852" i="1"/>
  <c r="S2852" i="1"/>
  <c r="U2851" i="1"/>
  <c r="T2851" i="1"/>
  <c r="V2851" i="1"/>
  <c r="Q2851" i="1"/>
  <c r="R2851" i="1"/>
  <c r="P2851" i="1"/>
  <c r="O2851" i="1"/>
  <c r="S2851" i="1"/>
  <c r="T2850" i="1"/>
  <c r="U2850" i="1"/>
  <c r="V2850" i="1"/>
  <c r="Q2850" i="1"/>
  <c r="R2850" i="1"/>
  <c r="P2850" i="1"/>
  <c r="O2850" i="1"/>
  <c r="S2850" i="1"/>
  <c r="U2849" i="1"/>
  <c r="T2849" i="1"/>
  <c r="V2849" i="1"/>
  <c r="Q2849" i="1"/>
  <c r="R2849" i="1"/>
  <c r="P2849" i="1"/>
  <c r="O2849" i="1"/>
  <c r="S2849" i="1"/>
  <c r="U2848" i="1"/>
  <c r="T2848" i="1"/>
  <c r="V2848" i="1"/>
  <c r="Q2848" i="1"/>
  <c r="R2848" i="1"/>
  <c r="P2848" i="1"/>
  <c r="O2848" i="1"/>
  <c r="S2848" i="1"/>
  <c r="U2847" i="1"/>
  <c r="T2847" i="1"/>
  <c r="V2847" i="1"/>
  <c r="Q2847" i="1"/>
  <c r="R2847" i="1"/>
  <c r="P2847" i="1"/>
  <c r="O2847" i="1"/>
  <c r="S2847" i="1"/>
  <c r="U2846" i="1"/>
  <c r="T2846" i="1"/>
  <c r="V2846" i="1"/>
  <c r="Q2846" i="1"/>
  <c r="R2846" i="1"/>
  <c r="P2846" i="1"/>
  <c r="O2846" i="1"/>
  <c r="S2846" i="1"/>
  <c r="T2845" i="1"/>
  <c r="U2845" i="1"/>
  <c r="V2845" i="1"/>
  <c r="Q2845" i="1"/>
  <c r="R2845" i="1"/>
  <c r="P2845" i="1"/>
  <c r="O2845" i="1"/>
  <c r="S2845" i="1"/>
  <c r="U2844" i="1"/>
  <c r="T2844" i="1"/>
  <c r="V2844" i="1"/>
  <c r="Q2844" i="1"/>
  <c r="R2844" i="1"/>
  <c r="P2844" i="1"/>
  <c r="O2844" i="1"/>
  <c r="S2844" i="1"/>
  <c r="U2843" i="1"/>
  <c r="T2843" i="1"/>
  <c r="V2843" i="1"/>
  <c r="Q2843" i="1"/>
  <c r="R2843" i="1"/>
  <c r="P2843" i="1"/>
  <c r="O2843" i="1"/>
  <c r="S2843" i="1"/>
  <c r="T2842" i="1"/>
  <c r="U2842" i="1"/>
  <c r="V2842" i="1"/>
  <c r="Q2842" i="1"/>
  <c r="R2842" i="1"/>
  <c r="P2842" i="1"/>
  <c r="O2842" i="1"/>
  <c r="S2842" i="1"/>
  <c r="U2841" i="1"/>
  <c r="T2841" i="1"/>
  <c r="V2841" i="1"/>
  <c r="Q2841" i="1"/>
  <c r="R2841" i="1"/>
  <c r="P2841" i="1"/>
  <c r="O2841" i="1"/>
  <c r="S2841" i="1"/>
  <c r="U2840" i="1"/>
  <c r="T2840" i="1"/>
  <c r="V2840" i="1"/>
  <c r="Q2840" i="1"/>
  <c r="R2840" i="1"/>
  <c r="P2840" i="1"/>
  <c r="O2840" i="1"/>
  <c r="S2840" i="1"/>
  <c r="U2839" i="1"/>
  <c r="T2839" i="1"/>
  <c r="V2839" i="1"/>
  <c r="Q2839" i="1"/>
  <c r="R2839" i="1"/>
  <c r="P2839" i="1"/>
  <c r="O2839" i="1"/>
  <c r="S2839" i="1"/>
  <c r="U2838" i="1"/>
  <c r="T2838" i="1"/>
  <c r="V2838" i="1"/>
  <c r="Q2838" i="1"/>
  <c r="R2838" i="1"/>
  <c r="P2838" i="1"/>
  <c r="O2838" i="1"/>
  <c r="S2838" i="1"/>
  <c r="T2837" i="1"/>
  <c r="U2837" i="1"/>
  <c r="V2837" i="1"/>
  <c r="Q2837" i="1"/>
  <c r="R2837" i="1"/>
  <c r="P2837" i="1"/>
  <c r="O2837" i="1"/>
  <c r="S2837" i="1"/>
  <c r="U2836" i="1"/>
  <c r="T2836" i="1"/>
  <c r="V2836" i="1"/>
  <c r="Q2836" i="1"/>
  <c r="R2836" i="1"/>
  <c r="P2836" i="1"/>
  <c r="O2836" i="1"/>
  <c r="S2836" i="1"/>
  <c r="U2835" i="1"/>
  <c r="T2835" i="1"/>
  <c r="V2835" i="1"/>
  <c r="Q2835" i="1"/>
  <c r="R2835" i="1"/>
  <c r="P2835" i="1"/>
  <c r="O2835" i="1"/>
  <c r="S2835" i="1"/>
  <c r="T2834" i="1"/>
  <c r="U2834" i="1"/>
  <c r="V2834" i="1"/>
  <c r="Q2834" i="1"/>
  <c r="R2834" i="1"/>
  <c r="P2834" i="1"/>
  <c r="O2834" i="1"/>
  <c r="S2834" i="1"/>
  <c r="U2833" i="1"/>
  <c r="T2833" i="1"/>
  <c r="V2833" i="1"/>
  <c r="Q2833" i="1"/>
  <c r="R2833" i="1"/>
  <c r="P2833" i="1"/>
  <c r="O2833" i="1"/>
  <c r="S2833" i="1"/>
  <c r="U2832" i="1"/>
  <c r="T2832" i="1"/>
  <c r="V2832" i="1"/>
  <c r="Q2832" i="1"/>
  <c r="R2832" i="1"/>
  <c r="P2832" i="1"/>
  <c r="O2832" i="1"/>
  <c r="S2832" i="1"/>
  <c r="U2831" i="1"/>
  <c r="T2831" i="1"/>
  <c r="V2831" i="1"/>
  <c r="Q2831" i="1"/>
  <c r="R2831" i="1"/>
  <c r="P2831" i="1"/>
  <c r="O2831" i="1"/>
  <c r="S2831" i="1"/>
  <c r="U2830" i="1"/>
  <c r="T2830" i="1"/>
  <c r="V2830" i="1"/>
  <c r="Q2830" i="1"/>
  <c r="R2830" i="1"/>
  <c r="P2830" i="1"/>
  <c r="O2830" i="1"/>
  <c r="S2830" i="1"/>
  <c r="T2829" i="1"/>
  <c r="U2829" i="1"/>
  <c r="V2829" i="1"/>
  <c r="Q2829" i="1"/>
  <c r="R2829" i="1"/>
  <c r="P2829" i="1"/>
  <c r="O2829" i="1"/>
  <c r="S2829" i="1"/>
  <c r="U2828" i="1"/>
  <c r="T2828" i="1"/>
  <c r="V2828" i="1"/>
  <c r="Q2828" i="1"/>
  <c r="R2828" i="1"/>
  <c r="P2828" i="1"/>
  <c r="O2828" i="1"/>
  <c r="S2828" i="1"/>
  <c r="U2827" i="1"/>
  <c r="T2827" i="1"/>
  <c r="V2827" i="1"/>
  <c r="Q2827" i="1"/>
  <c r="R2827" i="1"/>
  <c r="P2827" i="1"/>
  <c r="O2827" i="1"/>
  <c r="S2827" i="1"/>
  <c r="T2826" i="1"/>
  <c r="U2826" i="1"/>
  <c r="V2826" i="1"/>
  <c r="Q2826" i="1"/>
  <c r="R2826" i="1"/>
  <c r="P2826" i="1"/>
  <c r="O2826" i="1"/>
  <c r="S2826" i="1"/>
  <c r="U2825" i="1"/>
  <c r="T2825" i="1"/>
  <c r="V2825" i="1"/>
  <c r="Q2825" i="1"/>
  <c r="R2825" i="1"/>
  <c r="P2825" i="1"/>
  <c r="O2825" i="1"/>
  <c r="S2825" i="1"/>
  <c r="U2824" i="1"/>
  <c r="T2824" i="1"/>
  <c r="V2824" i="1"/>
  <c r="Q2824" i="1"/>
  <c r="R2824" i="1"/>
  <c r="P2824" i="1"/>
  <c r="O2824" i="1"/>
  <c r="S2824" i="1"/>
  <c r="U2823" i="1"/>
  <c r="T2823" i="1"/>
  <c r="V2823" i="1"/>
  <c r="Q2823" i="1"/>
  <c r="R2823" i="1"/>
  <c r="P2823" i="1"/>
  <c r="O2823" i="1"/>
  <c r="S2823" i="1"/>
  <c r="U2822" i="1"/>
  <c r="T2822" i="1"/>
  <c r="V2822" i="1"/>
  <c r="Q2822" i="1"/>
  <c r="R2822" i="1"/>
  <c r="P2822" i="1"/>
  <c r="O2822" i="1"/>
  <c r="S2822" i="1"/>
  <c r="T2821" i="1"/>
  <c r="U2821" i="1"/>
  <c r="V2821" i="1"/>
  <c r="Q2821" i="1"/>
  <c r="R2821" i="1"/>
  <c r="P2821" i="1"/>
  <c r="O2821" i="1"/>
  <c r="S2821" i="1"/>
  <c r="U2820" i="1"/>
  <c r="T2820" i="1"/>
  <c r="V2820" i="1"/>
  <c r="Q2820" i="1"/>
  <c r="R2820" i="1"/>
  <c r="P2820" i="1"/>
  <c r="O2820" i="1"/>
  <c r="S2820" i="1"/>
  <c r="U2819" i="1"/>
  <c r="T2819" i="1"/>
  <c r="V2819" i="1"/>
  <c r="Q2819" i="1"/>
  <c r="R2819" i="1"/>
  <c r="P2819" i="1"/>
  <c r="O2819" i="1"/>
  <c r="S2819" i="1"/>
  <c r="T2818" i="1"/>
  <c r="U2818" i="1"/>
  <c r="V2818" i="1"/>
  <c r="Q2818" i="1"/>
  <c r="R2818" i="1"/>
  <c r="P2818" i="1"/>
  <c r="O2818" i="1"/>
  <c r="S2818" i="1"/>
  <c r="U2817" i="1"/>
  <c r="T2817" i="1"/>
  <c r="V2817" i="1"/>
  <c r="Q2817" i="1"/>
  <c r="R2817" i="1"/>
  <c r="P2817" i="1"/>
  <c r="O2817" i="1"/>
  <c r="S2817" i="1"/>
  <c r="U2816" i="1"/>
  <c r="T2816" i="1"/>
  <c r="V2816" i="1"/>
  <c r="Q2816" i="1"/>
  <c r="R2816" i="1"/>
  <c r="P2816" i="1"/>
  <c r="O2816" i="1"/>
  <c r="S2816" i="1"/>
  <c r="U2815" i="1"/>
  <c r="T2815" i="1"/>
  <c r="V2815" i="1"/>
  <c r="Q2815" i="1"/>
  <c r="R2815" i="1"/>
  <c r="P2815" i="1"/>
  <c r="O2815" i="1"/>
  <c r="S2815" i="1"/>
  <c r="U2814" i="1"/>
  <c r="T2814" i="1"/>
  <c r="V2814" i="1"/>
  <c r="Q2814" i="1"/>
  <c r="R2814" i="1"/>
  <c r="P2814" i="1"/>
  <c r="O2814" i="1"/>
  <c r="S2814" i="1"/>
  <c r="T2813" i="1"/>
  <c r="U2813" i="1"/>
  <c r="V2813" i="1"/>
  <c r="Q2813" i="1"/>
  <c r="R2813" i="1"/>
  <c r="P2813" i="1"/>
  <c r="O2813" i="1"/>
  <c r="S2813" i="1"/>
  <c r="U2812" i="1"/>
  <c r="T2812" i="1"/>
  <c r="V2812" i="1"/>
  <c r="Q2812" i="1"/>
  <c r="R2812" i="1"/>
  <c r="P2812" i="1"/>
  <c r="O2812" i="1"/>
  <c r="S2812" i="1"/>
  <c r="U2811" i="1"/>
  <c r="T2811" i="1"/>
  <c r="V2811" i="1"/>
  <c r="Q2811" i="1"/>
  <c r="R2811" i="1"/>
  <c r="P2811" i="1"/>
  <c r="O2811" i="1"/>
  <c r="S2811" i="1"/>
  <c r="T2810" i="1"/>
  <c r="U2810" i="1"/>
  <c r="V2810" i="1"/>
  <c r="Q2810" i="1"/>
  <c r="R2810" i="1"/>
  <c r="P2810" i="1"/>
  <c r="O2810" i="1"/>
  <c r="S2810" i="1"/>
  <c r="U2809" i="1"/>
  <c r="T2809" i="1"/>
  <c r="V2809" i="1"/>
  <c r="Q2809" i="1"/>
  <c r="R2809" i="1"/>
  <c r="P2809" i="1"/>
  <c r="O2809" i="1"/>
  <c r="S2809" i="1"/>
  <c r="U2808" i="1"/>
  <c r="T2808" i="1"/>
  <c r="V2808" i="1"/>
  <c r="Q2808" i="1"/>
  <c r="R2808" i="1"/>
  <c r="P2808" i="1"/>
  <c r="O2808" i="1"/>
  <c r="S2808" i="1"/>
  <c r="U2807" i="1"/>
  <c r="T2807" i="1"/>
  <c r="V2807" i="1"/>
  <c r="Q2807" i="1"/>
  <c r="R2807" i="1"/>
  <c r="P2807" i="1"/>
  <c r="O2807" i="1"/>
  <c r="S2807" i="1"/>
  <c r="U2806" i="1"/>
  <c r="T2806" i="1"/>
  <c r="V2806" i="1"/>
  <c r="Q2806" i="1"/>
  <c r="R2806" i="1"/>
  <c r="P2806" i="1"/>
  <c r="O2806" i="1"/>
  <c r="S2806" i="1"/>
  <c r="T2805" i="1"/>
  <c r="U2805" i="1"/>
  <c r="V2805" i="1"/>
  <c r="Q2805" i="1"/>
  <c r="R2805" i="1"/>
  <c r="P2805" i="1"/>
  <c r="O2805" i="1"/>
  <c r="S2805" i="1"/>
  <c r="U2804" i="1"/>
  <c r="T2804" i="1"/>
  <c r="V2804" i="1"/>
  <c r="Q2804" i="1"/>
  <c r="R2804" i="1"/>
  <c r="P2804" i="1"/>
  <c r="O2804" i="1"/>
  <c r="S2804" i="1"/>
  <c r="U2803" i="1"/>
  <c r="T2803" i="1"/>
  <c r="V2803" i="1"/>
  <c r="Q2803" i="1"/>
  <c r="R2803" i="1"/>
  <c r="P2803" i="1"/>
  <c r="O2803" i="1"/>
  <c r="S2803" i="1"/>
  <c r="T2802" i="1"/>
  <c r="U2802" i="1"/>
  <c r="V2802" i="1"/>
  <c r="Q2802" i="1"/>
  <c r="R2802" i="1"/>
  <c r="P2802" i="1"/>
  <c r="O2802" i="1"/>
  <c r="S2802" i="1"/>
  <c r="U2801" i="1"/>
  <c r="T2801" i="1"/>
  <c r="V2801" i="1"/>
  <c r="Q2801" i="1"/>
  <c r="R2801" i="1"/>
  <c r="P2801" i="1"/>
  <c r="O2801" i="1"/>
  <c r="S2801" i="1"/>
  <c r="U2800" i="1"/>
  <c r="T2800" i="1"/>
  <c r="V2800" i="1"/>
  <c r="Q2800" i="1"/>
  <c r="R2800" i="1"/>
  <c r="P2800" i="1"/>
  <c r="O2800" i="1"/>
  <c r="S2800" i="1"/>
  <c r="U2799" i="1"/>
  <c r="T2799" i="1"/>
  <c r="V2799" i="1"/>
  <c r="Q2799" i="1"/>
  <c r="R2799" i="1"/>
  <c r="P2799" i="1"/>
  <c r="O2799" i="1"/>
  <c r="S2799" i="1"/>
  <c r="U2798" i="1"/>
  <c r="T2798" i="1"/>
  <c r="V2798" i="1"/>
  <c r="Q2798" i="1"/>
  <c r="R2798" i="1"/>
  <c r="P2798" i="1"/>
  <c r="O2798" i="1"/>
  <c r="S2798" i="1"/>
  <c r="T2797" i="1"/>
  <c r="U2797" i="1"/>
  <c r="V2797" i="1"/>
  <c r="Q2797" i="1"/>
  <c r="R2797" i="1"/>
  <c r="P2797" i="1"/>
  <c r="O2797" i="1"/>
  <c r="S2797" i="1"/>
  <c r="U2796" i="1"/>
  <c r="T2796" i="1"/>
  <c r="V2796" i="1"/>
  <c r="Q2796" i="1"/>
  <c r="R2796" i="1"/>
  <c r="P2796" i="1"/>
  <c r="O2796" i="1"/>
  <c r="S2796" i="1"/>
  <c r="U2795" i="1"/>
  <c r="T2795" i="1"/>
  <c r="V2795" i="1"/>
  <c r="Q2795" i="1"/>
  <c r="R2795" i="1"/>
  <c r="P2795" i="1"/>
  <c r="O2795" i="1"/>
  <c r="S2795" i="1"/>
  <c r="T2794" i="1"/>
  <c r="U2794" i="1"/>
  <c r="V2794" i="1"/>
  <c r="Q2794" i="1"/>
  <c r="R2794" i="1"/>
  <c r="P2794" i="1"/>
  <c r="O2794" i="1"/>
  <c r="S2794" i="1"/>
  <c r="U2793" i="1"/>
  <c r="T2793" i="1"/>
  <c r="V2793" i="1"/>
  <c r="Q2793" i="1"/>
  <c r="R2793" i="1"/>
  <c r="P2793" i="1"/>
  <c r="O2793" i="1"/>
  <c r="S2793" i="1"/>
  <c r="U2792" i="1"/>
  <c r="T2792" i="1"/>
  <c r="V2792" i="1"/>
  <c r="Q2792" i="1"/>
  <c r="R2792" i="1"/>
  <c r="P2792" i="1"/>
  <c r="O2792" i="1"/>
  <c r="S2792" i="1"/>
  <c r="U2791" i="1"/>
  <c r="T2791" i="1"/>
  <c r="V2791" i="1"/>
  <c r="Q2791" i="1"/>
  <c r="R2791" i="1"/>
  <c r="P2791" i="1"/>
  <c r="O2791" i="1"/>
  <c r="S2791" i="1"/>
  <c r="U2790" i="1"/>
  <c r="T2790" i="1"/>
  <c r="V2790" i="1"/>
  <c r="Q2790" i="1"/>
  <c r="R2790" i="1"/>
  <c r="P2790" i="1"/>
  <c r="O2790" i="1"/>
  <c r="S2790" i="1"/>
  <c r="T2789" i="1"/>
  <c r="U2789" i="1"/>
  <c r="V2789" i="1"/>
  <c r="Q2789" i="1"/>
  <c r="R2789" i="1"/>
  <c r="P2789" i="1"/>
  <c r="O2789" i="1"/>
  <c r="S2789" i="1"/>
  <c r="U2788" i="1"/>
  <c r="T2788" i="1"/>
  <c r="V2788" i="1"/>
  <c r="Q2788" i="1"/>
  <c r="R2788" i="1"/>
  <c r="P2788" i="1"/>
  <c r="O2788" i="1"/>
  <c r="S2788" i="1"/>
  <c r="U2787" i="1"/>
  <c r="T2787" i="1"/>
  <c r="V2787" i="1"/>
  <c r="Q2787" i="1"/>
  <c r="R2787" i="1"/>
  <c r="P2787" i="1"/>
  <c r="O2787" i="1"/>
  <c r="S2787" i="1"/>
  <c r="T2786" i="1"/>
  <c r="U2786" i="1"/>
  <c r="V2786" i="1"/>
  <c r="Q2786" i="1"/>
  <c r="R2786" i="1"/>
  <c r="P2786" i="1"/>
  <c r="O2786" i="1"/>
  <c r="S2786" i="1"/>
  <c r="U2785" i="1"/>
  <c r="T2785" i="1"/>
  <c r="V2785" i="1"/>
  <c r="Q2785" i="1"/>
  <c r="R2785" i="1"/>
  <c r="P2785" i="1"/>
  <c r="O2785" i="1"/>
  <c r="S2785" i="1"/>
  <c r="U2784" i="1"/>
  <c r="T2784" i="1"/>
  <c r="V2784" i="1"/>
  <c r="Q2784" i="1"/>
  <c r="R2784" i="1"/>
  <c r="P2784" i="1"/>
  <c r="O2784" i="1"/>
  <c r="S2784" i="1"/>
  <c r="U2783" i="1"/>
  <c r="T2783" i="1"/>
  <c r="V2783" i="1"/>
  <c r="Q2783" i="1"/>
  <c r="R2783" i="1"/>
  <c r="P2783" i="1"/>
  <c r="O2783" i="1"/>
  <c r="S2783" i="1"/>
  <c r="U2782" i="1"/>
  <c r="T2782" i="1"/>
  <c r="V2782" i="1"/>
  <c r="Q2782" i="1"/>
  <c r="R2782" i="1"/>
  <c r="P2782" i="1"/>
  <c r="O2782" i="1"/>
  <c r="S2782" i="1"/>
  <c r="T2781" i="1"/>
  <c r="U2781" i="1"/>
  <c r="V2781" i="1"/>
  <c r="Q2781" i="1"/>
  <c r="R2781" i="1"/>
  <c r="P2781" i="1"/>
  <c r="O2781" i="1"/>
  <c r="S2781" i="1"/>
  <c r="U2780" i="1"/>
  <c r="T2780" i="1"/>
  <c r="V2780" i="1"/>
  <c r="Q2780" i="1"/>
  <c r="R2780" i="1"/>
  <c r="P2780" i="1"/>
  <c r="O2780" i="1"/>
  <c r="S2780" i="1"/>
  <c r="U2779" i="1"/>
  <c r="T2779" i="1"/>
  <c r="V2779" i="1"/>
  <c r="Q2779" i="1"/>
  <c r="R2779" i="1"/>
  <c r="P2779" i="1"/>
  <c r="O2779" i="1"/>
  <c r="S2779" i="1"/>
  <c r="T2778" i="1"/>
  <c r="U2778" i="1"/>
  <c r="V2778" i="1"/>
  <c r="Q2778" i="1"/>
  <c r="R2778" i="1"/>
  <c r="P2778" i="1"/>
  <c r="O2778" i="1"/>
  <c r="S2778" i="1"/>
  <c r="U2777" i="1"/>
  <c r="T2777" i="1"/>
  <c r="V2777" i="1"/>
  <c r="Q2777" i="1"/>
  <c r="R2777" i="1"/>
  <c r="P2777" i="1"/>
  <c r="O2777" i="1"/>
  <c r="S2777" i="1"/>
  <c r="U2776" i="1"/>
  <c r="T2776" i="1"/>
  <c r="V2776" i="1"/>
  <c r="Q2776" i="1"/>
  <c r="R2776" i="1"/>
  <c r="P2776" i="1"/>
  <c r="O2776" i="1"/>
  <c r="S2776" i="1"/>
  <c r="U2775" i="1"/>
  <c r="T2775" i="1"/>
  <c r="V2775" i="1"/>
  <c r="Q2775" i="1"/>
  <c r="R2775" i="1"/>
  <c r="P2775" i="1"/>
  <c r="O2775" i="1"/>
  <c r="S2775" i="1"/>
  <c r="U2774" i="1"/>
  <c r="T2774" i="1"/>
  <c r="V2774" i="1"/>
  <c r="Q2774" i="1"/>
  <c r="R2774" i="1"/>
  <c r="P2774" i="1"/>
  <c r="O2774" i="1"/>
  <c r="S2774" i="1"/>
  <c r="T2773" i="1"/>
  <c r="U2773" i="1"/>
  <c r="V2773" i="1"/>
  <c r="Q2773" i="1"/>
  <c r="R2773" i="1"/>
  <c r="P2773" i="1"/>
  <c r="O2773" i="1"/>
  <c r="S2773" i="1"/>
  <c r="U2772" i="1"/>
  <c r="T2772" i="1"/>
  <c r="V2772" i="1"/>
  <c r="Q2772" i="1"/>
  <c r="R2772" i="1"/>
  <c r="P2772" i="1"/>
  <c r="O2772" i="1"/>
  <c r="S2772" i="1"/>
  <c r="U2771" i="1"/>
  <c r="T2771" i="1"/>
  <c r="V2771" i="1"/>
  <c r="Q2771" i="1"/>
  <c r="R2771" i="1"/>
  <c r="P2771" i="1"/>
  <c r="O2771" i="1"/>
  <c r="S2771" i="1"/>
  <c r="T2770" i="1"/>
  <c r="U2770" i="1"/>
  <c r="V2770" i="1"/>
  <c r="Q2770" i="1"/>
  <c r="R2770" i="1"/>
  <c r="P2770" i="1"/>
  <c r="O2770" i="1"/>
  <c r="S2770" i="1"/>
  <c r="U2769" i="1"/>
  <c r="T2769" i="1"/>
  <c r="V2769" i="1"/>
  <c r="Q2769" i="1"/>
  <c r="R2769" i="1"/>
  <c r="P2769" i="1"/>
  <c r="O2769" i="1"/>
  <c r="S2769" i="1"/>
  <c r="U2768" i="1"/>
  <c r="T2768" i="1"/>
  <c r="V2768" i="1"/>
  <c r="Q2768" i="1"/>
  <c r="R2768" i="1"/>
  <c r="P2768" i="1"/>
  <c r="O2768" i="1"/>
  <c r="S2768" i="1"/>
  <c r="U2767" i="1"/>
  <c r="T2767" i="1"/>
  <c r="V2767" i="1"/>
  <c r="Q2767" i="1"/>
  <c r="R2767" i="1"/>
  <c r="P2767" i="1"/>
  <c r="O2767" i="1"/>
  <c r="S2767" i="1"/>
  <c r="U2766" i="1"/>
  <c r="T2766" i="1"/>
  <c r="V2766" i="1"/>
  <c r="Q2766" i="1"/>
  <c r="R2766" i="1"/>
  <c r="P2766" i="1"/>
  <c r="O2766" i="1"/>
  <c r="S2766" i="1"/>
  <c r="T2765" i="1"/>
  <c r="U2765" i="1"/>
  <c r="V2765" i="1"/>
  <c r="Q2765" i="1"/>
  <c r="R2765" i="1"/>
  <c r="P2765" i="1"/>
  <c r="O2765" i="1"/>
  <c r="S2765" i="1"/>
  <c r="U2764" i="1"/>
  <c r="T2764" i="1"/>
  <c r="V2764" i="1"/>
  <c r="Q2764" i="1"/>
  <c r="R2764" i="1"/>
  <c r="P2764" i="1"/>
  <c r="O2764" i="1"/>
  <c r="S2764" i="1"/>
  <c r="U2763" i="1"/>
  <c r="T2763" i="1"/>
  <c r="V2763" i="1"/>
  <c r="Q2763" i="1"/>
  <c r="R2763" i="1"/>
  <c r="P2763" i="1"/>
  <c r="O2763" i="1"/>
  <c r="S2763" i="1"/>
  <c r="T2762" i="1"/>
  <c r="U2762" i="1"/>
  <c r="V2762" i="1"/>
  <c r="Q2762" i="1"/>
  <c r="R2762" i="1"/>
  <c r="P2762" i="1"/>
  <c r="O2762" i="1"/>
  <c r="S2762" i="1"/>
  <c r="U2761" i="1"/>
  <c r="T2761" i="1"/>
  <c r="V2761" i="1"/>
  <c r="Q2761" i="1"/>
  <c r="R2761" i="1"/>
  <c r="P2761" i="1"/>
  <c r="O2761" i="1"/>
  <c r="S2761" i="1"/>
  <c r="U2760" i="1"/>
  <c r="T2760" i="1"/>
  <c r="V2760" i="1"/>
  <c r="Q2760" i="1"/>
  <c r="R2760" i="1"/>
  <c r="P2760" i="1"/>
  <c r="O2760" i="1"/>
  <c r="S2760" i="1"/>
  <c r="U2759" i="1"/>
  <c r="T2759" i="1"/>
  <c r="V2759" i="1"/>
  <c r="Q2759" i="1"/>
  <c r="R2759" i="1"/>
  <c r="P2759" i="1"/>
  <c r="O2759" i="1"/>
  <c r="S2759" i="1"/>
  <c r="U2758" i="1"/>
  <c r="T2758" i="1"/>
  <c r="V2758" i="1"/>
  <c r="Q2758" i="1"/>
  <c r="R2758" i="1"/>
  <c r="P2758" i="1"/>
  <c r="O2758" i="1"/>
  <c r="S2758" i="1"/>
  <c r="T2757" i="1"/>
  <c r="U2757" i="1"/>
  <c r="V2757" i="1"/>
  <c r="Q2757" i="1"/>
  <c r="R2757" i="1"/>
  <c r="P2757" i="1"/>
  <c r="O2757" i="1"/>
  <c r="S2757" i="1"/>
  <c r="U2756" i="1"/>
  <c r="T2756" i="1"/>
  <c r="V2756" i="1"/>
  <c r="Q2756" i="1"/>
  <c r="R2756" i="1"/>
  <c r="P2756" i="1"/>
  <c r="O2756" i="1"/>
  <c r="S2756" i="1"/>
  <c r="U2755" i="1"/>
  <c r="T2755" i="1"/>
  <c r="V2755" i="1"/>
  <c r="Q2755" i="1"/>
  <c r="R2755" i="1"/>
  <c r="P2755" i="1"/>
  <c r="O2755" i="1"/>
  <c r="S2755" i="1"/>
  <c r="T2754" i="1"/>
  <c r="U2754" i="1"/>
  <c r="V2754" i="1"/>
  <c r="Q2754" i="1"/>
  <c r="R2754" i="1"/>
  <c r="P2754" i="1"/>
  <c r="O2754" i="1"/>
  <c r="S2754" i="1"/>
  <c r="U2753" i="1"/>
  <c r="T2753" i="1"/>
  <c r="V2753" i="1"/>
  <c r="Q2753" i="1"/>
  <c r="R2753" i="1"/>
  <c r="P2753" i="1"/>
  <c r="O2753" i="1"/>
  <c r="S2753" i="1"/>
  <c r="U2752" i="1"/>
  <c r="T2752" i="1"/>
  <c r="V2752" i="1"/>
  <c r="Q2752" i="1"/>
  <c r="R2752" i="1"/>
  <c r="P2752" i="1"/>
  <c r="O2752" i="1"/>
  <c r="S2752" i="1"/>
  <c r="U2751" i="1"/>
  <c r="T2751" i="1"/>
  <c r="V2751" i="1"/>
  <c r="Q2751" i="1"/>
  <c r="R2751" i="1"/>
  <c r="P2751" i="1"/>
  <c r="O2751" i="1"/>
  <c r="S2751" i="1"/>
  <c r="U2750" i="1"/>
  <c r="T2750" i="1"/>
  <c r="V2750" i="1"/>
  <c r="Q2750" i="1"/>
  <c r="R2750" i="1"/>
  <c r="P2750" i="1"/>
  <c r="O2750" i="1"/>
  <c r="S2750" i="1"/>
  <c r="T2749" i="1"/>
  <c r="U2749" i="1"/>
  <c r="V2749" i="1"/>
  <c r="Q2749" i="1"/>
  <c r="R2749" i="1"/>
  <c r="P2749" i="1"/>
  <c r="O2749" i="1"/>
  <c r="S2749" i="1"/>
  <c r="U2748" i="1"/>
  <c r="T2748" i="1"/>
  <c r="V2748" i="1"/>
  <c r="Q2748" i="1"/>
  <c r="R2748" i="1"/>
  <c r="P2748" i="1"/>
  <c r="O2748" i="1"/>
  <c r="S2748" i="1"/>
  <c r="U2747" i="1"/>
  <c r="T2747" i="1"/>
  <c r="V2747" i="1"/>
  <c r="Q2747" i="1"/>
  <c r="R2747" i="1"/>
  <c r="P2747" i="1"/>
  <c r="O2747" i="1"/>
  <c r="S2747" i="1"/>
  <c r="T2746" i="1"/>
  <c r="U2746" i="1"/>
  <c r="V2746" i="1"/>
  <c r="Q2746" i="1"/>
  <c r="R2746" i="1"/>
  <c r="P2746" i="1"/>
  <c r="O2746" i="1"/>
  <c r="S2746" i="1"/>
  <c r="U2745" i="1"/>
  <c r="T2745" i="1"/>
  <c r="V2745" i="1"/>
  <c r="Q2745" i="1"/>
  <c r="R2745" i="1"/>
  <c r="P2745" i="1"/>
  <c r="O2745" i="1"/>
  <c r="S2745" i="1"/>
  <c r="U2744" i="1"/>
  <c r="T2744" i="1"/>
  <c r="V2744" i="1"/>
  <c r="Q2744" i="1"/>
  <c r="R2744" i="1"/>
  <c r="P2744" i="1"/>
  <c r="O2744" i="1"/>
  <c r="S2744" i="1"/>
  <c r="U2743" i="1"/>
  <c r="T2743" i="1"/>
  <c r="V2743" i="1"/>
  <c r="Q2743" i="1"/>
  <c r="R2743" i="1"/>
  <c r="P2743" i="1"/>
  <c r="O2743" i="1"/>
  <c r="S2743" i="1"/>
  <c r="U2742" i="1"/>
  <c r="T2742" i="1"/>
  <c r="V2742" i="1"/>
  <c r="Q2742" i="1"/>
  <c r="R2742" i="1"/>
  <c r="P2742" i="1"/>
  <c r="O2742" i="1"/>
  <c r="S2742" i="1"/>
  <c r="T2741" i="1"/>
  <c r="U2741" i="1"/>
  <c r="V2741" i="1"/>
  <c r="Q2741" i="1"/>
  <c r="R2741" i="1"/>
  <c r="P2741" i="1"/>
  <c r="O2741" i="1"/>
  <c r="S2741" i="1"/>
  <c r="U2740" i="1"/>
  <c r="T2740" i="1"/>
  <c r="V2740" i="1"/>
  <c r="Q2740" i="1"/>
  <c r="R2740" i="1"/>
  <c r="P2740" i="1"/>
  <c r="O2740" i="1"/>
  <c r="S2740" i="1"/>
  <c r="U2739" i="1"/>
  <c r="T2739" i="1"/>
  <c r="V2739" i="1"/>
  <c r="Q2739" i="1"/>
  <c r="R2739" i="1"/>
  <c r="P2739" i="1"/>
  <c r="O2739" i="1"/>
  <c r="S2739" i="1"/>
  <c r="T2738" i="1"/>
  <c r="U2738" i="1"/>
  <c r="V2738" i="1"/>
  <c r="Q2738" i="1"/>
  <c r="R2738" i="1"/>
  <c r="P2738" i="1"/>
  <c r="O2738" i="1"/>
  <c r="S2738" i="1"/>
  <c r="U2737" i="1"/>
  <c r="T2737" i="1"/>
  <c r="V2737" i="1"/>
  <c r="Q2737" i="1"/>
  <c r="R2737" i="1"/>
  <c r="P2737" i="1"/>
  <c r="O2737" i="1"/>
  <c r="S2737" i="1"/>
  <c r="U2736" i="1"/>
  <c r="T2736" i="1"/>
  <c r="V2736" i="1"/>
  <c r="Q2736" i="1"/>
  <c r="R2736" i="1"/>
  <c r="P2736" i="1"/>
  <c r="O2736" i="1"/>
  <c r="S2736" i="1"/>
  <c r="U2735" i="1"/>
  <c r="T2735" i="1"/>
  <c r="V2735" i="1"/>
  <c r="Q2735" i="1"/>
  <c r="R2735" i="1"/>
  <c r="P2735" i="1"/>
  <c r="O2735" i="1"/>
  <c r="S2735" i="1"/>
  <c r="U2734" i="1"/>
  <c r="T2734" i="1"/>
  <c r="V2734" i="1"/>
  <c r="Q2734" i="1"/>
  <c r="R2734" i="1"/>
  <c r="P2734" i="1"/>
  <c r="O2734" i="1"/>
  <c r="S2734" i="1"/>
  <c r="T2733" i="1"/>
  <c r="U2733" i="1"/>
  <c r="V2733" i="1"/>
  <c r="Q2733" i="1"/>
  <c r="R2733" i="1"/>
  <c r="P2733" i="1"/>
  <c r="O2733" i="1"/>
  <c r="S2733" i="1"/>
  <c r="U2732" i="1"/>
  <c r="T2732" i="1"/>
  <c r="V2732" i="1"/>
  <c r="Q2732" i="1"/>
  <c r="R2732" i="1"/>
  <c r="P2732" i="1"/>
  <c r="O2732" i="1"/>
  <c r="S2732" i="1"/>
  <c r="U2731" i="1"/>
  <c r="T2731" i="1"/>
  <c r="V2731" i="1"/>
  <c r="Q2731" i="1"/>
  <c r="R2731" i="1"/>
  <c r="P2731" i="1"/>
  <c r="O2731" i="1"/>
  <c r="S2731" i="1"/>
  <c r="T2730" i="1"/>
  <c r="U2730" i="1"/>
  <c r="V2730" i="1"/>
  <c r="Q2730" i="1"/>
  <c r="R2730" i="1"/>
  <c r="P2730" i="1"/>
  <c r="O2730" i="1"/>
  <c r="S2730" i="1"/>
  <c r="U2729" i="1"/>
  <c r="T2729" i="1"/>
  <c r="V2729" i="1"/>
  <c r="Q2729" i="1"/>
  <c r="R2729" i="1"/>
  <c r="P2729" i="1"/>
  <c r="O2729" i="1"/>
  <c r="S2729" i="1"/>
  <c r="U2728" i="1"/>
  <c r="T2728" i="1"/>
  <c r="V2728" i="1"/>
  <c r="Q2728" i="1"/>
  <c r="R2728" i="1"/>
  <c r="P2728" i="1"/>
  <c r="O2728" i="1"/>
  <c r="S2728" i="1"/>
  <c r="U2727" i="1"/>
  <c r="T2727" i="1"/>
  <c r="V2727" i="1"/>
  <c r="Q2727" i="1"/>
  <c r="R2727" i="1"/>
  <c r="P2727" i="1"/>
  <c r="O2727" i="1"/>
  <c r="S2727" i="1"/>
  <c r="U2726" i="1"/>
  <c r="T2726" i="1"/>
  <c r="V2726" i="1"/>
  <c r="Q2726" i="1"/>
  <c r="R2726" i="1"/>
  <c r="P2726" i="1"/>
  <c r="O2726" i="1"/>
  <c r="S2726" i="1"/>
  <c r="T2725" i="1"/>
  <c r="U2725" i="1"/>
  <c r="V2725" i="1"/>
  <c r="Q2725" i="1"/>
  <c r="R2725" i="1"/>
  <c r="P2725" i="1"/>
  <c r="O2725" i="1"/>
  <c r="S2725" i="1"/>
  <c r="U2724" i="1"/>
  <c r="T2724" i="1"/>
  <c r="V2724" i="1"/>
  <c r="Q2724" i="1"/>
  <c r="R2724" i="1"/>
  <c r="P2724" i="1"/>
  <c r="O2724" i="1"/>
  <c r="S2724" i="1"/>
  <c r="U2723" i="1"/>
  <c r="T2723" i="1"/>
  <c r="V2723" i="1"/>
  <c r="Q2723" i="1"/>
  <c r="R2723" i="1"/>
  <c r="P2723" i="1"/>
  <c r="O2723" i="1"/>
  <c r="S2723" i="1"/>
  <c r="T2722" i="1"/>
  <c r="U2722" i="1"/>
  <c r="V2722" i="1"/>
  <c r="Q2722" i="1"/>
  <c r="R2722" i="1"/>
  <c r="P2722" i="1"/>
  <c r="O2722" i="1"/>
  <c r="S2722" i="1"/>
  <c r="U2721" i="1"/>
  <c r="T2721" i="1"/>
  <c r="V2721" i="1"/>
  <c r="Q2721" i="1"/>
  <c r="R2721" i="1"/>
  <c r="P2721" i="1"/>
  <c r="O2721" i="1"/>
  <c r="S2721" i="1"/>
  <c r="U2720" i="1"/>
  <c r="T2720" i="1"/>
  <c r="V2720" i="1"/>
  <c r="Q2720" i="1"/>
  <c r="R2720" i="1"/>
  <c r="P2720" i="1"/>
  <c r="O2720" i="1"/>
  <c r="S2720" i="1"/>
  <c r="U2719" i="1"/>
  <c r="T2719" i="1"/>
  <c r="V2719" i="1"/>
  <c r="Q2719" i="1"/>
  <c r="R2719" i="1"/>
  <c r="P2719" i="1"/>
  <c r="O2719" i="1"/>
  <c r="S2719" i="1"/>
  <c r="U2718" i="1"/>
  <c r="T2718" i="1"/>
  <c r="V2718" i="1"/>
  <c r="Q2718" i="1"/>
  <c r="R2718" i="1"/>
  <c r="P2718" i="1"/>
  <c r="O2718" i="1"/>
  <c r="S2718" i="1"/>
  <c r="T2717" i="1"/>
  <c r="U2717" i="1"/>
  <c r="V2717" i="1"/>
  <c r="Q2717" i="1"/>
  <c r="R2717" i="1"/>
  <c r="P2717" i="1"/>
  <c r="O2717" i="1"/>
  <c r="S2717" i="1"/>
  <c r="U2716" i="1"/>
  <c r="T2716" i="1"/>
  <c r="V2716" i="1"/>
  <c r="Q2716" i="1"/>
  <c r="R2716" i="1"/>
  <c r="P2716" i="1"/>
  <c r="O2716" i="1"/>
  <c r="S2716" i="1"/>
  <c r="U2715" i="1"/>
  <c r="T2715" i="1"/>
  <c r="V2715" i="1"/>
  <c r="Q2715" i="1"/>
  <c r="R2715" i="1"/>
  <c r="P2715" i="1"/>
  <c r="O2715" i="1"/>
  <c r="S2715" i="1"/>
  <c r="T2714" i="1"/>
  <c r="U2714" i="1"/>
  <c r="V2714" i="1"/>
  <c r="Q2714" i="1"/>
  <c r="R2714" i="1"/>
  <c r="P2714" i="1"/>
  <c r="O2714" i="1"/>
  <c r="S2714" i="1"/>
  <c r="U2713" i="1"/>
  <c r="T2713" i="1"/>
  <c r="V2713" i="1"/>
  <c r="Q2713" i="1"/>
  <c r="R2713" i="1"/>
  <c r="P2713" i="1"/>
  <c r="O2713" i="1"/>
  <c r="S2713" i="1"/>
  <c r="U2712" i="1"/>
  <c r="T2712" i="1"/>
  <c r="V2712" i="1"/>
  <c r="Q2712" i="1"/>
  <c r="R2712" i="1"/>
  <c r="P2712" i="1"/>
  <c r="O2712" i="1"/>
  <c r="S2712" i="1"/>
  <c r="U2711" i="1"/>
  <c r="T2711" i="1"/>
  <c r="V2711" i="1"/>
  <c r="Q2711" i="1"/>
  <c r="R2711" i="1"/>
  <c r="P2711" i="1"/>
  <c r="O2711" i="1"/>
  <c r="S2711" i="1"/>
  <c r="U2710" i="1"/>
  <c r="T2710" i="1"/>
  <c r="V2710" i="1"/>
  <c r="Q2710" i="1"/>
  <c r="R2710" i="1"/>
  <c r="P2710" i="1"/>
  <c r="O2710" i="1"/>
  <c r="S2710" i="1"/>
  <c r="T2709" i="1"/>
  <c r="U2709" i="1"/>
  <c r="V2709" i="1"/>
  <c r="Q2709" i="1"/>
  <c r="R2709" i="1"/>
  <c r="P2709" i="1"/>
  <c r="O2709" i="1"/>
  <c r="S2709" i="1"/>
  <c r="U2708" i="1"/>
  <c r="T2708" i="1"/>
  <c r="V2708" i="1"/>
  <c r="Q2708" i="1"/>
  <c r="R2708" i="1"/>
  <c r="P2708" i="1"/>
  <c r="O2708" i="1"/>
  <c r="S2708" i="1"/>
  <c r="U2707" i="1"/>
  <c r="T2707" i="1"/>
  <c r="V2707" i="1"/>
  <c r="Q2707" i="1"/>
  <c r="R2707" i="1"/>
  <c r="P2707" i="1"/>
  <c r="O2707" i="1"/>
  <c r="S2707" i="1"/>
  <c r="T2706" i="1"/>
  <c r="U2706" i="1"/>
  <c r="V2706" i="1"/>
  <c r="Q2706" i="1"/>
  <c r="R2706" i="1"/>
  <c r="P2706" i="1"/>
  <c r="O2706" i="1"/>
  <c r="S2706" i="1"/>
  <c r="U2705" i="1"/>
  <c r="T2705" i="1"/>
  <c r="V2705" i="1"/>
  <c r="Q2705" i="1"/>
  <c r="R2705" i="1"/>
  <c r="P2705" i="1"/>
  <c r="O2705" i="1"/>
  <c r="S2705" i="1"/>
  <c r="U2704" i="1"/>
  <c r="T2704" i="1"/>
  <c r="V2704" i="1"/>
  <c r="Q2704" i="1"/>
  <c r="R2704" i="1"/>
  <c r="P2704" i="1"/>
  <c r="O2704" i="1"/>
  <c r="S2704" i="1"/>
  <c r="U2703" i="1"/>
  <c r="T2703" i="1"/>
  <c r="V2703" i="1"/>
  <c r="Q2703" i="1"/>
  <c r="R2703" i="1"/>
  <c r="P2703" i="1"/>
  <c r="O2703" i="1"/>
  <c r="S2703" i="1"/>
  <c r="U2702" i="1"/>
  <c r="T2702" i="1"/>
  <c r="V2702" i="1"/>
  <c r="Q2702" i="1"/>
  <c r="R2702" i="1"/>
  <c r="P2702" i="1"/>
  <c r="O2702" i="1"/>
  <c r="S2702" i="1"/>
  <c r="T2701" i="1"/>
  <c r="U2701" i="1"/>
  <c r="V2701" i="1"/>
  <c r="Q2701" i="1"/>
  <c r="R2701" i="1"/>
  <c r="P2701" i="1"/>
  <c r="O2701" i="1"/>
  <c r="S2701" i="1"/>
  <c r="U2700" i="1"/>
  <c r="T2700" i="1"/>
  <c r="V2700" i="1"/>
  <c r="Q2700" i="1"/>
  <c r="R2700" i="1"/>
  <c r="P2700" i="1"/>
  <c r="O2700" i="1"/>
  <c r="S2700" i="1"/>
  <c r="U2699" i="1"/>
  <c r="T2699" i="1"/>
  <c r="V2699" i="1"/>
  <c r="Q2699" i="1"/>
  <c r="R2699" i="1"/>
  <c r="P2699" i="1"/>
  <c r="O2699" i="1"/>
  <c r="S2699" i="1"/>
  <c r="T2698" i="1"/>
  <c r="U2698" i="1"/>
  <c r="V2698" i="1"/>
  <c r="Q2698" i="1"/>
  <c r="R2698" i="1"/>
  <c r="P2698" i="1"/>
  <c r="O2698" i="1"/>
  <c r="S2698" i="1"/>
  <c r="U2697" i="1"/>
  <c r="T2697" i="1"/>
  <c r="V2697" i="1"/>
  <c r="Q2697" i="1"/>
  <c r="R2697" i="1"/>
  <c r="P2697" i="1"/>
  <c r="O2697" i="1"/>
  <c r="S2697" i="1"/>
  <c r="U2696" i="1"/>
  <c r="T2696" i="1"/>
  <c r="V2696" i="1"/>
  <c r="Q2696" i="1"/>
  <c r="R2696" i="1"/>
  <c r="P2696" i="1"/>
  <c r="O2696" i="1"/>
  <c r="S2696" i="1"/>
  <c r="U2695" i="1"/>
  <c r="T2695" i="1"/>
  <c r="V2695" i="1"/>
  <c r="Q2695" i="1"/>
  <c r="R2695" i="1"/>
  <c r="P2695" i="1"/>
  <c r="O2695" i="1"/>
  <c r="S2695" i="1"/>
  <c r="U2694" i="1"/>
  <c r="T2694" i="1"/>
  <c r="V2694" i="1"/>
  <c r="Q2694" i="1"/>
  <c r="R2694" i="1"/>
  <c r="P2694" i="1"/>
  <c r="O2694" i="1"/>
  <c r="S2694" i="1"/>
  <c r="T2693" i="1"/>
  <c r="U2693" i="1"/>
  <c r="V2693" i="1"/>
  <c r="Q2693" i="1"/>
  <c r="R2693" i="1"/>
  <c r="P2693" i="1"/>
  <c r="O2693" i="1"/>
  <c r="S2693" i="1"/>
  <c r="U2692" i="1"/>
  <c r="T2692" i="1"/>
  <c r="V2692" i="1"/>
  <c r="Q2692" i="1"/>
  <c r="R2692" i="1"/>
  <c r="P2692" i="1"/>
  <c r="O2692" i="1"/>
  <c r="S2692" i="1"/>
  <c r="U2691" i="1"/>
  <c r="T2691" i="1"/>
  <c r="V2691" i="1"/>
  <c r="Q2691" i="1"/>
  <c r="R2691" i="1"/>
  <c r="P2691" i="1"/>
  <c r="O2691" i="1"/>
  <c r="S2691" i="1"/>
  <c r="T2690" i="1"/>
  <c r="U2690" i="1"/>
  <c r="V2690" i="1"/>
  <c r="Q2690" i="1"/>
  <c r="R2690" i="1"/>
  <c r="P2690" i="1"/>
  <c r="O2690" i="1"/>
  <c r="S2690" i="1"/>
  <c r="U2689" i="1"/>
  <c r="T2689" i="1"/>
  <c r="V2689" i="1"/>
  <c r="Q2689" i="1"/>
  <c r="R2689" i="1"/>
  <c r="P2689" i="1"/>
  <c r="O2689" i="1"/>
  <c r="S2689" i="1"/>
  <c r="U2688" i="1"/>
  <c r="T2688" i="1"/>
  <c r="V2688" i="1"/>
  <c r="Q2688" i="1"/>
  <c r="R2688" i="1"/>
  <c r="P2688" i="1"/>
  <c r="O2688" i="1"/>
  <c r="S2688" i="1"/>
  <c r="U2687" i="1"/>
  <c r="T2687" i="1"/>
  <c r="V2687" i="1"/>
  <c r="Q2687" i="1"/>
  <c r="R2687" i="1"/>
  <c r="P2687" i="1"/>
  <c r="O2687" i="1"/>
  <c r="S2687" i="1"/>
  <c r="U2686" i="1"/>
  <c r="T2686" i="1"/>
  <c r="V2686" i="1"/>
  <c r="Q2686" i="1"/>
  <c r="R2686" i="1"/>
  <c r="P2686" i="1"/>
  <c r="O2686" i="1"/>
  <c r="S2686" i="1"/>
  <c r="T2685" i="1"/>
  <c r="U2685" i="1"/>
  <c r="V2685" i="1"/>
  <c r="Q2685" i="1"/>
  <c r="R2685" i="1"/>
  <c r="P2685" i="1"/>
  <c r="O2685" i="1"/>
  <c r="S2685" i="1"/>
  <c r="U2684" i="1"/>
  <c r="T2684" i="1"/>
  <c r="V2684" i="1"/>
  <c r="Q2684" i="1"/>
  <c r="R2684" i="1"/>
  <c r="P2684" i="1"/>
  <c r="O2684" i="1"/>
  <c r="S2684" i="1"/>
  <c r="U2683" i="1"/>
  <c r="T2683" i="1"/>
  <c r="V2683" i="1"/>
  <c r="Q2683" i="1"/>
  <c r="R2683" i="1"/>
  <c r="P2683" i="1"/>
  <c r="O2683" i="1"/>
  <c r="S2683" i="1"/>
  <c r="T2682" i="1"/>
  <c r="U2682" i="1"/>
  <c r="V2682" i="1"/>
  <c r="Q2682" i="1"/>
  <c r="R2682" i="1"/>
  <c r="P2682" i="1"/>
  <c r="O2682" i="1"/>
  <c r="S2682" i="1"/>
  <c r="U2681" i="1"/>
  <c r="T2681" i="1"/>
  <c r="V2681" i="1"/>
  <c r="Q2681" i="1"/>
  <c r="R2681" i="1"/>
  <c r="P2681" i="1"/>
  <c r="O2681" i="1"/>
  <c r="S2681" i="1"/>
  <c r="T2680" i="1"/>
  <c r="U2680" i="1"/>
  <c r="V2680" i="1"/>
  <c r="Q2680" i="1"/>
  <c r="R2680" i="1"/>
  <c r="P2680" i="1"/>
  <c r="O2680" i="1"/>
  <c r="S2680" i="1"/>
  <c r="U2679" i="1"/>
  <c r="T2679" i="1"/>
  <c r="V2679" i="1"/>
  <c r="Q2679" i="1"/>
  <c r="R2679" i="1"/>
  <c r="P2679" i="1"/>
  <c r="O2679" i="1"/>
  <c r="S2679" i="1"/>
  <c r="U2678" i="1"/>
  <c r="T2678" i="1"/>
  <c r="V2678" i="1"/>
  <c r="Q2678" i="1"/>
  <c r="R2678" i="1"/>
  <c r="P2678" i="1"/>
  <c r="O2678" i="1"/>
  <c r="S2678" i="1"/>
  <c r="T2677" i="1"/>
  <c r="U2677" i="1"/>
  <c r="V2677" i="1"/>
  <c r="Q2677" i="1"/>
  <c r="R2677" i="1"/>
  <c r="P2677" i="1"/>
  <c r="O2677" i="1"/>
  <c r="S2677" i="1"/>
  <c r="U2676" i="1"/>
  <c r="T2676" i="1"/>
  <c r="V2676" i="1"/>
  <c r="Q2676" i="1"/>
  <c r="R2676" i="1"/>
  <c r="P2676" i="1"/>
  <c r="O2676" i="1"/>
  <c r="S2676" i="1"/>
  <c r="U2675" i="1"/>
  <c r="T2675" i="1"/>
  <c r="V2675" i="1"/>
  <c r="Q2675" i="1"/>
  <c r="R2675" i="1"/>
  <c r="P2675" i="1"/>
  <c r="O2675" i="1"/>
  <c r="S2675" i="1"/>
  <c r="T2674" i="1"/>
  <c r="U2674" i="1"/>
  <c r="V2674" i="1"/>
  <c r="Q2674" i="1"/>
  <c r="R2674" i="1"/>
  <c r="P2674" i="1"/>
  <c r="O2674" i="1"/>
  <c r="S2674" i="1"/>
  <c r="U2673" i="1"/>
  <c r="T2673" i="1"/>
  <c r="V2673" i="1"/>
  <c r="Q2673" i="1"/>
  <c r="R2673" i="1"/>
  <c r="P2673" i="1"/>
  <c r="O2673" i="1"/>
  <c r="S2673" i="1"/>
  <c r="U2672" i="1"/>
  <c r="T2672" i="1"/>
  <c r="V2672" i="1"/>
  <c r="Q2672" i="1"/>
  <c r="R2672" i="1"/>
  <c r="P2672" i="1"/>
  <c r="O2672" i="1"/>
  <c r="S2672" i="1"/>
  <c r="U2671" i="1"/>
  <c r="T2671" i="1"/>
  <c r="V2671" i="1"/>
  <c r="Q2671" i="1"/>
  <c r="R2671" i="1"/>
  <c r="P2671" i="1"/>
  <c r="O2671" i="1"/>
  <c r="S2671" i="1"/>
  <c r="U2670" i="1"/>
  <c r="T2670" i="1"/>
  <c r="V2670" i="1"/>
  <c r="Q2670" i="1"/>
  <c r="R2670" i="1"/>
  <c r="P2670" i="1"/>
  <c r="O2670" i="1"/>
  <c r="S2670" i="1"/>
  <c r="T2669" i="1"/>
  <c r="U2669" i="1"/>
  <c r="V2669" i="1"/>
  <c r="Q2669" i="1"/>
  <c r="R2669" i="1"/>
  <c r="P2669" i="1"/>
  <c r="O2669" i="1"/>
  <c r="S2669" i="1"/>
  <c r="U2668" i="1"/>
  <c r="T2668" i="1"/>
  <c r="V2668" i="1"/>
  <c r="Q2668" i="1"/>
  <c r="R2668" i="1"/>
  <c r="P2668" i="1"/>
  <c r="O2668" i="1"/>
  <c r="S2668" i="1"/>
  <c r="U2667" i="1"/>
  <c r="T2667" i="1"/>
  <c r="V2667" i="1"/>
  <c r="Q2667" i="1"/>
  <c r="R2667" i="1"/>
  <c r="P2667" i="1"/>
  <c r="O2667" i="1"/>
  <c r="S2667" i="1"/>
  <c r="T2666" i="1"/>
  <c r="U2666" i="1"/>
  <c r="V2666" i="1"/>
  <c r="Q2666" i="1"/>
  <c r="R2666" i="1"/>
  <c r="P2666" i="1"/>
  <c r="O2666" i="1"/>
  <c r="S2666" i="1"/>
  <c r="U2665" i="1"/>
  <c r="T2665" i="1"/>
  <c r="V2665" i="1"/>
  <c r="Q2665" i="1"/>
  <c r="R2665" i="1"/>
  <c r="P2665" i="1"/>
  <c r="O2665" i="1"/>
  <c r="S2665" i="1"/>
  <c r="U2664" i="1"/>
  <c r="T2664" i="1"/>
  <c r="V2664" i="1"/>
  <c r="Q2664" i="1"/>
  <c r="R2664" i="1"/>
  <c r="P2664" i="1"/>
  <c r="O2664" i="1"/>
  <c r="S2664" i="1"/>
  <c r="U2663" i="1"/>
  <c r="T2663" i="1"/>
  <c r="V2663" i="1"/>
  <c r="Q2663" i="1"/>
  <c r="R2663" i="1"/>
  <c r="P2663" i="1"/>
  <c r="O2663" i="1"/>
  <c r="S2663" i="1"/>
  <c r="U2662" i="1"/>
  <c r="T2662" i="1"/>
  <c r="V2662" i="1"/>
  <c r="Q2662" i="1"/>
  <c r="R2662" i="1"/>
  <c r="P2662" i="1"/>
  <c r="O2662" i="1"/>
  <c r="S2662" i="1"/>
  <c r="T2661" i="1"/>
  <c r="U2661" i="1"/>
  <c r="V2661" i="1"/>
  <c r="Q2661" i="1"/>
  <c r="R2661" i="1"/>
  <c r="P2661" i="1"/>
  <c r="O2661" i="1"/>
  <c r="S2661" i="1"/>
  <c r="U2660" i="1"/>
  <c r="T2660" i="1"/>
  <c r="V2660" i="1"/>
  <c r="Q2660" i="1"/>
  <c r="R2660" i="1"/>
  <c r="P2660" i="1"/>
  <c r="O2660" i="1"/>
  <c r="S2660" i="1"/>
  <c r="U2659" i="1"/>
  <c r="T2659" i="1"/>
  <c r="V2659" i="1"/>
  <c r="Q2659" i="1"/>
  <c r="R2659" i="1"/>
  <c r="P2659" i="1"/>
  <c r="O2659" i="1"/>
  <c r="S2659" i="1"/>
  <c r="T2658" i="1"/>
  <c r="U2658" i="1"/>
  <c r="V2658" i="1"/>
  <c r="Q2658" i="1"/>
  <c r="R2658" i="1"/>
  <c r="P2658" i="1"/>
  <c r="O2658" i="1"/>
  <c r="S2658" i="1"/>
  <c r="U2657" i="1"/>
  <c r="T2657" i="1"/>
  <c r="V2657" i="1"/>
  <c r="Q2657" i="1"/>
  <c r="R2657" i="1"/>
  <c r="P2657" i="1"/>
  <c r="O2657" i="1"/>
  <c r="S2657" i="1"/>
  <c r="T2656" i="1"/>
  <c r="U2656" i="1"/>
  <c r="V2656" i="1"/>
  <c r="Q2656" i="1"/>
  <c r="R2656" i="1"/>
  <c r="P2656" i="1"/>
  <c r="O2656" i="1"/>
  <c r="S2656" i="1"/>
  <c r="U2655" i="1"/>
  <c r="T2655" i="1"/>
  <c r="V2655" i="1"/>
  <c r="Q2655" i="1"/>
  <c r="R2655" i="1"/>
  <c r="P2655" i="1"/>
  <c r="O2655" i="1"/>
  <c r="S2655" i="1"/>
  <c r="U2654" i="1"/>
  <c r="T2654" i="1"/>
  <c r="V2654" i="1"/>
  <c r="Q2654" i="1"/>
  <c r="R2654" i="1"/>
  <c r="P2654" i="1"/>
  <c r="O2654" i="1"/>
  <c r="S2654" i="1"/>
  <c r="U2653" i="1"/>
  <c r="T2653" i="1"/>
  <c r="V2653" i="1"/>
  <c r="Q2653" i="1"/>
  <c r="R2653" i="1"/>
  <c r="P2653" i="1"/>
  <c r="O2653" i="1"/>
  <c r="S2653" i="1"/>
  <c r="U2652" i="1"/>
  <c r="T2652" i="1"/>
  <c r="V2652" i="1"/>
  <c r="Q2652" i="1"/>
  <c r="R2652" i="1"/>
  <c r="P2652" i="1"/>
  <c r="O2652" i="1"/>
  <c r="S2652" i="1"/>
  <c r="U2651" i="1"/>
  <c r="T2651" i="1"/>
  <c r="Q2651" i="1"/>
  <c r="R2651" i="1"/>
  <c r="P2651" i="1"/>
  <c r="O2651" i="1"/>
  <c r="S2651" i="1"/>
  <c r="U2650" i="1"/>
  <c r="T2650" i="1"/>
  <c r="Q2650" i="1"/>
  <c r="R2650" i="1"/>
  <c r="P2650" i="1"/>
  <c r="O2650" i="1"/>
  <c r="S2650" i="1"/>
  <c r="U2649" i="1"/>
  <c r="T2649" i="1"/>
  <c r="V2649" i="1"/>
  <c r="Q2649" i="1"/>
  <c r="R2649" i="1"/>
  <c r="P2649" i="1"/>
  <c r="O2649" i="1"/>
  <c r="S2649" i="1"/>
  <c r="U2648" i="1"/>
  <c r="T2648" i="1"/>
  <c r="O2648" i="1"/>
  <c r="S2648" i="1"/>
  <c r="Q2648" i="1"/>
  <c r="R2648" i="1"/>
  <c r="P2648" i="1"/>
  <c r="U2647" i="1"/>
  <c r="T2647" i="1"/>
  <c r="Q2647" i="1"/>
  <c r="R2647" i="1"/>
  <c r="P2647" i="1"/>
  <c r="O2647" i="1"/>
  <c r="S2647" i="1"/>
  <c r="U2646" i="1"/>
  <c r="T2646" i="1"/>
  <c r="V2646" i="1"/>
  <c r="Q2646" i="1"/>
  <c r="R2646" i="1"/>
  <c r="P2646" i="1"/>
  <c r="O2646" i="1"/>
  <c r="S2646" i="1"/>
  <c r="U2645" i="1"/>
  <c r="T2645" i="1"/>
  <c r="V2645" i="1"/>
  <c r="Q2645" i="1"/>
  <c r="R2645" i="1"/>
  <c r="P2645" i="1"/>
  <c r="O2645" i="1"/>
  <c r="S2645" i="1"/>
  <c r="U2644" i="1"/>
  <c r="T2644" i="1"/>
  <c r="O2644" i="1"/>
  <c r="S2644" i="1"/>
  <c r="Q2644" i="1"/>
  <c r="R2644" i="1"/>
  <c r="P2644" i="1"/>
  <c r="U2643" i="1"/>
  <c r="T2643" i="1"/>
  <c r="V2643" i="1"/>
  <c r="Q2643" i="1"/>
  <c r="R2643" i="1"/>
  <c r="P2643" i="1"/>
  <c r="O2643" i="1"/>
  <c r="S2643" i="1"/>
  <c r="U2642" i="1"/>
  <c r="T2642" i="1"/>
  <c r="V2642" i="1"/>
  <c r="Q2642" i="1"/>
  <c r="R2642" i="1"/>
  <c r="P2642" i="1"/>
  <c r="O2642" i="1"/>
  <c r="S2642" i="1"/>
  <c r="U2641" i="1"/>
  <c r="T2641" i="1"/>
  <c r="V2641" i="1"/>
  <c r="Q2641" i="1"/>
  <c r="R2641" i="1"/>
  <c r="P2641" i="1"/>
  <c r="O2641" i="1"/>
  <c r="S2641" i="1"/>
  <c r="U2640" i="1"/>
  <c r="T2640" i="1"/>
  <c r="V2640" i="1"/>
  <c r="Q2640" i="1"/>
  <c r="R2640" i="1"/>
  <c r="P2640" i="1"/>
  <c r="O2640" i="1"/>
  <c r="S2640" i="1"/>
  <c r="U2639" i="1"/>
  <c r="T2639" i="1"/>
  <c r="Q2639" i="1"/>
  <c r="R2639" i="1"/>
  <c r="P2639" i="1"/>
  <c r="O2639" i="1"/>
  <c r="S2639" i="1"/>
  <c r="U2638" i="1"/>
  <c r="T2638" i="1"/>
  <c r="V2638" i="1"/>
  <c r="Q2638" i="1"/>
  <c r="R2638" i="1"/>
  <c r="P2638" i="1"/>
  <c r="O2638" i="1"/>
  <c r="S2638" i="1"/>
  <c r="U2637" i="1"/>
  <c r="T2637" i="1"/>
  <c r="Q2637" i="1"/>
  <c r="R2637" i="1"/>
  <c r="P2637" i="1"/>
  <c r="O2637" i="1"/>
  <c r="S2637" i="1"/>
  <c r="U2636" i="1"/>
  <c r="T2636" i="1"/>
  <c r="O2636" i="1"/>
  <c r="S2636" i="1"/>
  <c r="Q2636" i="1"/>
  <c r="R2636" i="1"/>
  <c r="P2636" i="1"/>
  <c r="U2635" i="1"/>
  <c r="T2635" i="1"/>
  <c r="Q2635" i="1"/>
  <c r="R2635" i="1"/>
  <c r="P2635" i="1"/>
  <c r="O2635" i="1"/>
  <c r="S2635" i="1"/>
  <c r="U2634" i="1"/>
  <c r="T2634" i="1"/>
  <c r="Q2634" i="1"/>
  <c r="R2634" i="1"/>
  <c r="P2634" i="1"/>
  <c r="O2634" i="1"/>
  <c r="S2634" i="1"/>
  <c r="U2633" i="1"/>
  <c r="T2633" i="1"/>
  <c r="V2633" i="1"/>
  <c r="Q2633" i="1"/>
  <c r="R2633" i="1"/>
  <c r="P2633" i="1"/>
  <c r="O2633" i="1"/>
  <c r="S2633" i="1"/>
  <c r="U2632" i="1"/>
  <c r="T2632" i="1"/>
  <c r="O2632" i="1"/>
  <c r="S2632" i="1"/>
  <c r="Q2632" i="1"/>
  <c r="R2632" i="1"/>
  <c r="P2632" i="1"/>
  <c r="U2631" i="1"/>
  <c r="T2631" i="1"/>
  <c r="Q2631" i="1"/>
  <c r="R2631" i="1"/>
  <c r="P2631" i="1"/>
  <c r="O2631" i="1"/>
  <c r="S2631" i="1"/>
  <c r="U2630" i="1"/>
  <c r="T2630" i="1"/>
  <c r="V2630" i="1"/>
  <c r="Q2630" i="1"/>
  <c r="R2630" i="1"/>
  <c r="P2630" i="1"/>
  <c r="O2630" i="1"/>
  <c r="S2630" i="1"/>
  <c r="U2629" i="1"/>
  <c r="T2629" i="1"/>
  <c r="V2629" i="1"/>
  <c r="Q2629" i="1"/>
  <c r="R2629" i="1"/>
  <c r="P2629" i="1"/>
  <c r="O2629" i="1"/>
  <c r="S2629" i="1"/>
  <c r="U2628" i="1"/>
  <c r="T2628" i="1"/>
  <c r="O2628" i="1"/>
  <c r="S2628" i="1"/>
  <c r="Q2628" i="1"/>
  <c r="R2628" i="1"/>
  <c r="P2628" i="1"/>
  <c r="U2627" i="1"/>
  <c r="T2627" i="1"/>
  <c r="Q2627" i="1"/>
  <c r="R2627" i="1"/>
  <c r="P2627" i="1"/>
  <c r="O2627" i="1"/>
  <c r="S2627" i="1"/>
  <c r="U2626" i="1"/>
  <c r="T2626" i="1"/>
  <c r="V2626" i="1"/>
  <c r="Q2626" i="1"/>
  <c r="R2626" i="1"/>
  <c r="P2626" i="1"/>
  <c r="O2626" i="1"/>
  <c r="S2626" i="1"/>
  <c r="U2625" i="1"/>
  <c r="T2625" i="1"/>
  <c r="V2625" i="1"/>
  <c r="Q2625" i="1"/>
  <c r="R2625" i="1"/>
  <c r="P2625" i="1"/>
  <c r="O2625" i="1"/>
  <c r="S2625" i="1"/>
  <c r="U2624" i="1"/>
  <c r="T2624" i="1"/>
  <c r="Q2624" i="1"/>
  <c r="R2624" i="1"/>
  <c r="P2624" i="1"/>
  <c r="O2624" i="1"/>
  <c r="S2624" i="1"/>
  <c r="U2623" i="1"/>
  <c r="T2623" i="1"/>
  <c r="Q2623" i="1"/>
  <c r="R2623" i="1"/>
  <c r="P2623" i="1"/>
  <c r="O2623" i="1"/>
  <c r="S2623" i="1"/>
  <c r="U2622" i="1"/>
  <c r="T2622" i="1"/>
  <c r="V2622" i="1"/>
  <c r="Q2622" i="1"/>
  <c r="R2622" i="1"/>
  <c r="P2622" i="1"/>
  <c r="O2622" i="1"/>
  <c r="S2622" i="1"/>
  <c r="U2621" i="1"/>
  <c r="T2621" i="1"/>
  <c r="Q2621" i="1"/>
  <c r="R2621" i="1"/>
  <c r="P2621" i="1"/>
  <c r="O2621" i="1"/>
  <c r="S2621" i="1"/>
  <c r="U2620" i="1"/>
  <c r="T2620" i="1"/>
  <c r="O2620" i="1"/>
  <c r="S2620" i="1"/>
  <c r="Q2620" i="1"/>
  <c r="R2620" i="1"/>
  <c r="P2620" i="1"/>
  <c r="U2619" i="1"/>
  <c r="T2619" i="1"/>
  <c r="Q2619" i="1"/>
  <c r="R2619" i="1"/>
  <c r="P2619" i="1"/>
  <c r="O2619" i="1"/>
  <c r="S2619" i="1"/>
  <c r="U2618" i="1"/>
  <c r="T2618" i="1"/>
  <c r="V2618" i="1"/>
  <c r="Q2618" i="1"/>
  <c r="R2618" i="1"/>
  <c r="P2618" i="1"/>
  <c r="O2618" i="1"/>
  <c r="S2618" i="1"/>
  <c r="U2617" i="1"/>
  <c r="T2617" i="1"/>
  <c r="V2617" i="1"/>
  <c r="Q2617" i="1"/>
  <c r="R2617" i="1"/>
  <c r="P2617" i="1"/>
  <c r="O2617" i="1"/>
  <c r="S2617" i="1"/>
  <c r="U2616" i="1"/>
  <c r="T2616" i="1"/>
  <c r="O2616" i="1"/>
  <c r="S2616" i="1"/>
  <c r="Q2616" i="1"/>
  <c r="R2616" i="1"/>
  <c r="P2616" i="1"/>
  <c r="U2615" i="1"/>
  <c r="T2615" i="1"/>
  <c r="Q2615" i="1"/>
  <c r="R2615" i="1"/>
  <c r="P2615" i="1"/>
  <c r="O2615" i="1"/>
  <c r="S2615" i="1"/>
  <c r="U2614" i="1"/>
  <c r="T2614" i="1"/>
  <c r="Q2614" i="1"/>
  <c r="R2614" i="1"/>
  <c r="P2614" i="1"/>
  <c r="O2614" i="1"/>
  <c r="S2614" i="1"/>
  <c r="U2613" i="1"/>
  <c r="T2613" i="1"/>
  <c r="V2613" i="1"/>
  <c r="Q2613" i="1"/>
  <c r="R2613" i="1"/>
  <c r="P2613" i="1"/>
  <c r="O2613" i="1"/>
  <c r="S2613" i="1"/>
  <c r="U2612" i="1"/>
  <c r="T2612" i="1"/>
  <c r="O2612" i="1"/>
  <c r="S2612" i="1"/>
  <c r="Q2612" i="1"/>
  <c r="R2612" i="1"/>
  <c r="P2612" i="1"/>
  <c r="U2611" i="1"/>
  <c r="T2611" i="1"/>
  <c r="Q2611" i="1"/>
  <c r="R2611" i="1"/>
  <c r="P2611" i="1"/>
  <c r="O2611" i="1"/>
  <c r="S2611" i="1"/>
  <c r="U2610" i="1"/>
  <c r="T2610" i="1"/>
  <c r="Q2610" i="1"/>
  <c r="R2610" i="1"/>
  <c r="P2610" i="1"/>
  <c r="O2610" i="1"/>
  <c r="S2610" i="1"/>
  <c r="U2609" i="1"/>
  <c r="T2609" i="1"/>
  <c r="V2609" i="1"/>
  <c r="Q2609" i="1"/>
  <c r="R2609" i="1"/>
  <c r="P2609" i="1"/>
  <c r="O2609" i="1"/>
  <c r="S2609" i="1"/>
  <c r="U2608" i="1"/>
  <c r="T2608" i="1"/>
  <c r="Q2608" i="1"/>
  <c r="R2608" i="1"/>
  <c r="P2608" i="1"/>
  <c r="O2608" i="1"/>
  <c r="S2608" i="1"/>
  <c r="U2607" i="1"/>
  <c r="T2607" i="1"/>
  <c r="Q2607" i="1"/>
  <c r="R2607" i="1"/>
  <c r="P2607" i="1"/>
  <c r="O2607" i="1"/>
  <c r="S2607" i="1"/>
  <c r="U2606" i="1"/>
  <c r="T2606" i="1"/>
  <c r="Q2606" i="1"/>
  <c r="R2606" i="1"/>
  <c r="P2606" i="1"/>
  <c r="O2606" i="1"/>
  <c r="S2606" i="1"/>
  <c r="U2605" i="1"/>
  <c r="T2605" i="1"/>
  <c r="Q2605" i="1"/>
  <c r="R2605" i="1"/>
  <c r="P2605" i="1"/>
  <c r="O2605" i="1"/>
  <c r="S2605" i="1"/>
  <c r="U2604" i="1"/>
  <c r="T2604" i="1"/>
  <c r="O2604" i="1"/>
  <c r="S2604" i="1"/>
  <c r="Q2604" i="1"/>
  <c r="R2604" i="1"/>
  <c r="P2604" i="1"/>
  <c r="U2603" i="1"/>
  <c r="T2603" i="1"/>
  <c r="Q2603" i="1"/>
  <c r="R2603" i="1"/>
  <c r="P2603" i="1"/>
  <c r="O2603" i="1"/>
  <c r="S2603" i="1"/>
  <c r="U2602" i="1"/>
  <c r="T2602" i="1"/>
  <c r="Q2602" i="1"/>
  <c r="R2602" i="1"/>
  <c r="P2602" i="1"/>
  <c r="O2602" i="1"/>
  <c r="S2602" i="1"/>
  <c r="U2601" i="1"/>
  <c r="T2601" i="1"/>
  <c r="V2601" i="1"/>
  <c r="Q2601" i="1"/>
  <c r="R2601" i="1"/>
  <c r="P2601" i="1"/>
  <c r="O2601" i="1"/>
  <c r="S2601" i="1"/>
  <c r="U2600" i="1"/>
  <c r="T2600" i="1"/>
  <c r="Q2600" i="1"/>
  <c r="R2600" i="1"/>
  <c r="P2600" i="1"/>
  <c r="O2600" i="1"/>
  <c r="S2600" i="1"/>
  <c r="U2599" i="1"/>
  <c r="T2599" i="1"/>
  <c r="Q2599" i="1"/>
  <c r="R2599" i="1"/>
  <c r="P2599" i="1"/>
  <c r="O2599" i="1"/>
  <c r="S2599" i="1"/>
  <c r="U2598" i="1"/>
  <c r="T2598" i="1"/>
  <c r="O2598" i="1"/>
  <c r="S2598" i="1"/>
  <c r="Q2598" i="1"/>
  <c r="R2598" i="1"/>
  <c r="P2598" i="1"/>
  <c r="U2597" i="1"/>
  <c r="T2597" i="1"/>
  <c r="Q2597" i="1"/>
  <c r="R2597" i="1"/>
  <c r="P2597" i="1"/>
  <c r="O2597" i="1"/>
  <c r="S2597" i="1"/>
  <c r="U2596" i="1"/>
  <c r="T2596" i="1"/>
  <c r="O2596" i="1"/>
  <c r="S2596" i="1"/>
  <c r="Q2596" i="1"/>
  <c r="R2596" i="1"/>
  <c r="P2596" i="1"/>
  <c r="U2595" i="1"/>
  <c r="T2595" i="1"/>
  <c r="V2595" i="1"/>
  <c r="Q2595" i="1"/>
  <c r="R2595" i="1"/>
  <c r="P2595" i="1"/>
  <c r="O2595" i="1"/>
  <c r="S2595" i="1"/>
  <c r="U2594" i="1"/>
  <c r="T2594" i="1"/>
  <c r="Q2594" i="1"/>
  <c r="R2594" i="1"/>
  <c r="P2594" i="1"/>
  <c r="O2594" i="1"/>
  <c r="S2594" i="1"/>
  <c r="U2593" i="1"/>
  <c r="T2593" i="1"/>
  <c r="V2593" i="1"/>
  <c r="Q2593" i="1"/>
  <c r="R2593" i="1"/>
  <c r="P2593" i="1"/>
  <c r="O2593" i="1"/>
  <c r="S2593" i="1"/>
  <c r="U2592" i="1"/>
  <c r="T2592" i="1"/>
  <c r="O2592" i="1"/>
  <c r="S2592" i="1"/>
  <c r="Q2592" i="1"/>
  <c r="R2592" i="1"/>
  <c r="P2592" i="1"/>
  <c r="U2591" i="1"/>
  <c r="T2591" i="1"/>
  <c r="Q2591" i="1"/>
  <c r="R2591" i="1"/>
  <c r="P2591" i="1"/>
  <c r="O2591" i="1"/>
  <c r="S2591" i="1"/>
  <c r="U2590" i="1"/>
  <c r="T2590" i="1"/>
  <c r="O2590" i="1"/>
  <c r="S2590" i="1"/>
  <c r="Q2590" i="1"/>
  <c r="R2590" i="1"/>
  <c r="P2590" i="1"/>
  <c r="U2589" i="1"/>
  <c r="T2589" i="1"/>
  <c r="V2589" i="1"/>
  <c r="Q2589" i="1"/>
  <c r="R2589" i="1"/>
  <c r="P2589" i="1"/>
  <c r="O2589" i="1"/>
  <c r="S2589" i="1"/>
  <c r="U2588" i="1"/>
  <c r="T2588" i="1"/>
  <c r="O2588" i="1"/>
  <c r="S2588" i="1"/>
  <c r="Q2588" i="1"/>
  <c r="R2588" i="1"/>
  <c r="P2588" i="1"/>
  <c r="U2587" i="1"/>
  <c r="T2587" i="1"/>
  <c r="V2587" i="1"/>
  <c r="Q2587" i="1"/>
  <c r="R2587" i="1"/>
  <c r="P2587" i="1"/>
  <c r="O2587" i="1"/>
  <c r="S2587" i="1"/>
  <c r="U2586" i="1"/>
  <c r="T2586" i="1"/>
  <c r="Q2586" i="1"/>
  <c r="R2586" i="1"/>
  <c r="P2586" i="1"/>
  <c r="O2586" i="1"/>
  <c r="S2586" i="1"/>
  <c r="U2585" i="1"/>
  <c r="T2585" i="1"/>
  <c r="V2585" i="1"/>
  <c r="Q2585" i="1"/>
  <c r="R2585" i="1"/>
  <c r="P2585" i="1"/>
  <c r="O2585" i="1"/>
  <c r="S2585" i="1"/>
  <c r="U2584" i="1"/>
  <c r="T2584" i="1"/>
  <c r="O2584" i="1"/>
  <c r="S2584" i="1"/>
  <c r="Q2584" i="1"/>
  <c r="R2584" i="1"/>
  <c r="P2584" i="1"/>
  <c r="U2583" i="1"/>
  <c r="T2583" i="1"/>
  <c r="Q2583" i="1"/>
  <c r="R2583" i="1"/>
  <c r="P2583" i="1"/>
  <c r="O2583" i="1"/>
  <c r="S2583" i="1"/>
  <c r="U2582" i="1"/>
  <c r="T2582" i="1"/>
  <c r="Q2582" i="1"/>
  <c r="R2582" i="1"/>
  <c r="P2582" i="1"/>
  <c r="O2582" i="1"/>
  <c r="S2582" i="1"/>
  <c r="U2581" i="1"/>
  <c r="T2581" i="1"/>
  <c r="V2581" i="1"/>
  <c r="Q2581" i="1"/>
  <c r="R2581" i="1"/>
  <c r="P2581" i="1"/>
  <c r="O2581" i="1"/>
  <c r="S2581" i="1"/>
  <c r="U2580" i="1"/>
  <c r="T2580" i="1"/>
  <c r="O2580" i="1"/>
  <c r="S2580" i="1"/>
  <c r="Q2580" i="1"/>
  <c r="R2580" i="1"/>
  <c r="P2580" i="1"/>
  <c r="U2579" i="1"/>
  <c r="T2579" i="1"/>
  <c r="Q2579" i="1"/>
  <c r="R2579" i="1"/>
  <c r="P2579" i="1"/>
  <c r="O2579" i="1"/>
  <c r="S2579" i="1"/>
  <c r="U2578" i="1"/>
  <c r="T2578" i="1"/>
  <c r="Q2578" i="1"/>
  <c r="R2578" i="1"/>
  <c r="P2578" i="1"/>
  <c r="O2578" i="1"/>
  <c r="S2578" i="1"/>
  <c r="U2577" i="1"/>
  <c r="T2577" i="1"/>
  <c r="V2577" i="1"/>
  <c r="Q2577" i="1"/>
  <c r="R2577" i="1"/>
  <c r="P2577" i="1"/>
  <c r="O2577" i="1"/>
  <c r="S2577" i="1"/>
  <c r="U2576" i="1"/>
  <c r="T2576" i="1"/>
  <c r="Q2576" i="1"/>
  <c r="R2576" i="1"/>
  <c r="P2576" i="1"/>
  <c r="O2576" i="1"/>
  <c r="S2576" i="1"/>
  <c r="U2575" i="1"/>
  <c r="T2575" i="1"/>
  <c r="Q2575" i="1"/>
  <c r="R2575" i="1"/>
  <c r="P2575" i="1"/>
  <c r="O2575" i="1"/>
  <c r="S2575" i="1"/>
  <c r="U2574" i="1"/>
  <c r="T2574" i="1"/>
  <c r="Q2574" i="1"/>
  <c r="R2574" i="1"/>
  <c r="P2574" i="1"/>
  <c r="O2574" i="1"/>
  <c r="S2574" i="1"/>
  <c r="U2573" i="1"/>
  <c r="T2573" i="1"/>
  <c r="Q2573" i="1"/>
  <c r="R2573" i="1"/>
  <c r="P2573" i="1"/>
  <c r="O2573" i="1"/>
  <c r="S2573" i="1"/>
  <c r="U2572" i="1"/>
  <c r="T2572" i="1"/>
  <c r="Q2572" i="1"/>
  <c r="R2572" i="1"/>
  <c r="P2572" i="1"/>
  <c r="O2572" i="1"/>
  <c r="S2572" i="1"/>
  <c r="U2571" i="1"/>
  <c r="T2571" i="1"/>
  <c r="V2571" i="1"/>
  <c r="Q2571" i="1"/>
  <c r="R2571" i="1"/>
  <c r="P2571" i="1"/>
  <c r="O2571" i="1"/>
  <c r="S2571" i="1"/>
  <c r="U2570" i="1"/>
  <c r="T2570" i="1"/>
  <c r="Q2570" i="1"/>
  <c r="R2570" i="1"/>
  <c r="P2570" i="1"/>
  <c r="O2570" i="1"/>
  <c r="S2570" i="1"/>
  <c r="U2569" i="1"/>
  <c r="T2569" i="1"/>
  <c r="Q2569" i="1"/>
  <c r="R2569" i="1"/>
  <c r="P2569" i="1"/>
  <c r="O2569" i="1"/>
  <c r="S2569" i="1"/>
  <c r="U2568" i="1"/>
  <c r="T2568" i="1"/>
  <c r="Q2568" i="1"/>
  <c r="R2568" i="1"/>
  <c r="P2568" i="1"/>
  <c r="O2568" i="1"/>
  <c r="S2568" i="1"/>
  <c r="U2567" i="1"/>
  <c r="T2567" i="1"/>
  <c r="V2567" i="1"/>
  <c r="Q2567" i="1"/>
  <c r="R2567" i="1"/>
  <c r="P2567" i="1"/>
  <c r="O2567" i="1"/>
  <c r="S2567" i="1"/>
  <c r="U2566" i="1"/>
  <c r="T2566" i="1"/>
  <c r="Q2566" i="1"/>
  <c r="R2566" i="1"/>
  <c r="P2566" i="1"/>
  <c r="O2566" i="1"/>
  <c r="S2566" i="1"/>
  <c r="U2565" i="1"/>
  <c r="T2565" i="1"/>
  <c r="V2565" i="1"/>
  <c r="Q2565" i="1"/>
  <c r="R2565" i="1"/>
  <c r="P2565" i="1"/>
  <c r="O2565" i="1"/>
  <c r="S2565" i="1"/>
  <c r="U2564" i="1"/>
  <c r="T2564" i="1"/>
  <c r="Q2564" i="1"/>
  <c r="R2564" i="1"/>
  <c r="P2564" i="1"/>
  <c r="O2564" i="1"/>
  <c r="S2564" i="1"/>
  <c r="U2563" i="1"/>
  <c r="T2563" i="1"/>
  <c r="Q2563" i="1"/>
  <c r="R2563" i="1"/>
  <c r="P2563" i="1"/>
  <c r="O2563" i="1"/>
  <c r="S2563" i="1"/>
  <c r="U2562" i="1"/>
  <c r="T2562" i="1"/>
  <c r="V2562" i="1"/>
  <c r="Q2562" i="1"/>
  <c r="R2562" i="1"/>
  <c r="P2562" i="1"/>
  <c r="O2562" i="1"/>
  <c r="S2562" i="1"/>
  <c r="U2561" i="1"/>
  <c r="T2561" i="1"/>
  <c r="V2561" i="1"/>
  <c r="Q2561" i="1"/>
  <c r="R2561" i="1"/>
  <c r="P2561" i="1"/>
  <c r="O2561" i="1"/>
  <c r="S2561" i="1"/>
  <c r="U2560" i="1"/>
  <c r="T2560" i="1"/>
  <c r="Q2560" i="1"/>
  <c r="R2560" i="1"/>
  <c r="P2560" i="1"/>
  <c r="O2560" i="1"/>
  <c r="S2560" i="1"/>
  <c r="U2559" i="1"/>
  <c r="T2559" i="1"/>
  <c r="Q2559" i="1"/>
  <c r="R2559" i="1"/>
  <c r="P2559" i="1"/>
  <c r="O2559" i="1"/>
  <c r="S2559" i="1"/>
  <c r="U2558" i="1"/>
  <c r="T2558" i="1"/>
  <c r="V2558" i="1"/>
  <c r="Q2558" i="1"/>
  <c r="R2558" i="1"/>
  <c r="P2558" i="1"/>
  <c r="O2558" i="1"/>
  <c r="S2558" i="1"/>
  <c r="U2557" i="1"/>
  <c r="T2557" i="1"/>
  <c r="V2557" i="1"/>
  <c r="Q2557" i="1"/>
  <c r="R2557" i="1"/>
  <c r="P2557" i="1"/>
  <c r="O2557" i="1"/>
  <c r="S2557" i="1"/>
  <c r="U2556" i="1"/>
  <c r="T2556" i="1"/>
  <c r="Q2556" i="1"/>
  <c r="R2556" i="1"/>
  <c r="P2556" i="1"/>
  <c r="O2556" i="1"/>
  <c r="S2556" i="1"/>
  <c r="U2555" i="1"/>
  <c r="T2555" i="1"/>
  <c r="Q2555" i="1"/>
  <c r="R2555" i="1"/>
  <c r="P2555" i="1"/>
  <c r="O2555" i="1"/>
  <c r="S2555" i="1"/>
  <c r="U2554" i="1"/>
  <c r="T2554" i="1"/>
  <c r="V2554" i="1"/>
  <c r="Q2554" i="1"/>
  <c r="R2554" i="1"/>
  <c r="P2554" i="1"/>
  <c r="O2554" i="1"/>
  <c r="S2554" i="1"/>
  <c r="U2553" i="1"/>
  <c r="T2553" i="1"/>
  <c r="V2553" i="1"/>
  <c r="Q2553" i="1"/>
  <c r="R2553" i="1"/>
  <c r="P2553" i="1"/>
  <c r="O2553" i="1"/>
  <c r="S2553" i="1"/>
  <c r="U2552" i="1"/>
  <c r="T2552" i="1"/>
  <c r="Q2552" i="1"/>
  <c r="R2552" i="1"/>
  <c r="P2552" i="1"/>
  <c r="O2552" i="1"/>
  <c r="S2552" i="1"/>
  <c r="U2551" i="1"/>
  <c r="T2551" i="1"/>
  <c r="Q2551" i="1"/>
  <c r="R2551" i="1"/>
  <c r="P2551" i="1"/>
  <c r="O2551" i="1"/>
  <c r="S2551" i="1"/>
  <c r="U2550" i="1"/>
  <c r="T2550" i="1"/>
  <c r="V2550" i="1"/>
  <c r="Q2550" i="1"/>
  <c r="R2550" i="1"/>
  <c r="P2550" i="1"/>
  <c r="O2550" i="1"/>
  <c r="S2550" i="1"/>
  <c r="U2549" i="1"/>
  <c r="T2549" i="1"/>
  <c r="V2549" i="1"/>
  <c r="Q2549" i="1"/>
  <c r="R2549" i="1"/>
  <c r="P2549" i="1"/>
  <c r="O2549" i="1"/>
  <c r="S2549" i="1"/>
  <c r="U2548" i="1"/>
  <c r="T2548" i="1"/>
  <c r="Q2548" i="1"/>
  <c r="R2548" i="1"/>
  <c r="P2548" i="1"/>
  <c r="O2548" i="1"/>
  <c r="S2548" i="1"/>
  <c r="U2547" i="1"/>
  <c r="T2547" i="1"/>
  <c r="Q2547" i="1"/>
  <c r="R2547" i="1"/>
  <c r="P2547" i="1"/>
  <c r="O2547" i="1"/>
  <c r="S2547" i="1"/>
  <c r="U2546" i="1"/>
  <c r="T2546" i="1"/>
  <c r="V2546" i="1"/>
  <c r="Q2546" i="1"/>
  <c r="R2546" i="1"/>
  <c r="P2546" i="1"/>
  <c r="O2546" i="1"/>
  <c r="S2546" i="1"/>
  <c r="U2545" i="1"/>
  <c r="T2545" i="1"/>
  <c r="V2545" i="1"/>
  <c r="Q2545" i="1"/>
  <c r="R2545" i="1"/>
  <c r="P2545" i="1"/>
  <c r="O2545" i="1"/>
  <c r="S2545" i="1"/>
  <c r="U2544" i="1"/>
  <c r="T2544" i="1"/>
  <c r="Q2544" i="1"/>
  <c r="R2544" i="1"/>
  <c r="P2544" i="1"/>
  <c r="O2544" i="1"/>
  <c r="S2544" i="1"/>
  <c r="U2543" i="1"/>
  <c r="T2543" i="1"/>
  <c r="Q2543" i="1"/>
  <c r="R2543" i="1"/>
  <c r="P2543" i="1"/>
  <c r="O2543" i="1"/>
  <c r="S2543" i="1"/>
  <c r="U2542" i="1"/>
  <c r="T2542" i="1"/>
  <c r="V2542" i="1"/>
  <c r="Q2542" i="1"/>
  <c r="R2542" i="1"/>
  <c r="P2542" i="1"/>
  <c r="O2542" i="1"/>
  <c r="S2542" i="1"/>
  <c r="U2541" i="1"/>
  <c r="T2541" i="1"/>
  <c r="V2541" i="1"/>
  <c r="Q2541" i="1"/>
  <c r="R2541" i="1"/>
  <c r="P2541" i="1"/>
  <c r="O2541" i="1"/>
  <c r="S2541" i="1"/>
  <c r="U2540" i="1"/>
  <c r="T2540" i="1"/>
  <c r="Q2540" i="1"/>
  <c r="R2540" i="1"/>
  <c r="P2540" i="1"/>
  <c r="O2540" i="1"/>
  <c r="S2540" i="1"/>
  <c r="U2539" i="1"/>
  <c r="T2539" i="1"/>
  <c r="Q2539" i="1"/>
  <c r="R2539" i="1"/>
  <c r="P2539" i="1"/>
  <c r="O2539" i="1"/>
  <c r="S2539" i="1"/>
  <c r="U2538" i="1"/>
  <c r="T2538" i="1"/>
  <c r="V2538" i="1"/>
  <c r="Q2538" i="1"/>
  <c r="R2538" i="1"/>
  <c r="P2538" i="1"/>
  <c r="O2538" i="1"/>
  <c r="S2538" i="1"/>
  <c r="U2537" i="1"/>
  <c r="T2537" i="1"/>
  <c r="V2537" i="1"/>
  <c r="Q2537" i="1"/>
  <c r="R2537" i="1"/>
  <c r="P2537" i="1"/>
  <c r="O2537" i="1"/>
  <c r="S2537" i="1"/>
  <c r="U2536" i="1"/>
  <c r="T2536" i="1"/>
  <c r="Q2536" i="1"/>
  <c r="R2536" i="1"/>
  <c r="P2536" i="1"/>
  <c r="O2536" i="1"/>
  <c r="S2536" i="1"/>
  <c r="U2535" i="1"/>
  <c r="T2535" i="1"/>
  <c r="Q2535" i="1"/>
  <c r="R2535" i="1"/>
  <c r="P2535" i="1"/>
  <c r="O2535" i="1"/>
  <c r="S2535" i="1"/>
  <c r="U2534" i="1"/>
  <c r="T2534" i="1"/>
  <c r="V2534" i="1"/>
  <c r="Q2534" i="1"/>
  <c r="R2534" i="1"/>
  <c r="P2534" i="1"/>
  <c r="O2534" i="1"/>
  <c r="S2534" i="1"/>
  <c r="U2533" i="1"/>
  <c r="T2533" i="1"/>
  <c r="V2533" i="1"/>
  <c r="Q2533" i="1"/>
  <c r="R2533" i="1"/>
  <c r="P2533" i="1"/>
  <c r="O2533" i="1"/>
  <c r="S2533" i="1"/>
  <c r="U2532" i="1"/>
  <c r="T2532" i="1"/>
  <c r="Q2532" i="1"/>
  <c r="R2532" i="1"/>
  <c r="P2532" i="1"/>
  <c r="O2532" i="1"/>
  <c r="S2532" i="1"/>
  <c r="U2531" i="1"/>
  <c r="T2531" i="1"/>
  <c r="Q2531" i="1"/>
  <c r="R2531" i="1"/>
  <c r="P2531" i="1"/>
  <c r="O2531" i="1"/>
  <c r="S2531" i="1"/>
  <c r="U2530" i="1"/>
  <c r="T2530" i="1"/>
  <c r="V2530" i="1"/>
  <c r="Q2530" i="1"/>
  <c r="R2530" i="1"/>
  <c r="P2530" i="1"/>
  <c r="O2530" i="1"/>
  <c r="S2530" i="1"/>
  <c r="U2529" i="1"/>
  <c r="T2529" i="1"/>
  <c r="V2529" i="1"/>
  <c r="Q2529" i="1"/>
  <c r="R2529" i="1"/>
  <c r="P2529" i="1"/>
  <c r="O2529" i="1"/>
  <c r="S2529" i="1"/>
  <c r="U2528" i="1"/>
  <c r="T2528" i="1"/>
  <c r="Q2528" i="1"/>
  <c r="R2528" i="1"/>
  <c r="P2528" i="1"/>
  <c r="O2528" i="1"/>
  <c r="S2528" i="1"/>
  <c r="U2527" i="1"/>
  <c r="T2527" i="1"/>
  <c r="Q2527" i="1"/>
  <c r="R2527" i="1"/>
  <c r="P2527" i="1"/>
  <c r="O2527" i="1"/>
  <c r="S2527" i="1"/>
  <c r="U2526" i="1"/>
  <c r="T2526" i="1"/>
  <c r="V2526" i="1"/>
  <c r="Q2526" i="1"/>
  <c r="R2526" i="1"/>
  <c r="P2526" i="1"/>
  <c r="O2526" i="1"/>
  <c r="S2526" i="1"/>
  <c r="U2525" i="1"/>
  <c r="T2525" i="1"/>
  <c r="V2525" i="1"/>
  <c r="Q2525" i="1"/>
  <c r="R2525" i="1"/>
  <c r="P2525" i="1"/>
  <c r="O2525" i="1"/>
  <c r="S2525" i="1"/>
  <c r="U2524" i="1"/>
  <c r="T2524" i="1"/>
  <c r="Q2524" i="1"/>
  <c r="R2524" i="1"/>
  <c r="P2524" i="1"/>
  <c r="O2524" i="1"/>
  <c r="S2524" i="1"/>
  <c r="U2523" i="1"/>
  <c r="T2523" i="1"/>
  <c r="O2523" i="1"/>
  <c r="S2523" i="1"/>
  <c r="Q2523" i="1"/>
  <c r="R2523" i="1"/>
  <c r="P2523" i="1"/>
  <c r="U2522" i="1"/>
  <c r="T2522" i="1"/>
  <c r="V2522" i="1"/>
  <c r="Q2522" i="1"/>
  <c r="R2522" i="1"/>
  <c r="P2522" i="1"/>
  <c r="O2522" i="1"/>
  <c r="S2522" i="1"/>
  <c r="U2521" i="1"/>
  <c r="T2521" i="1"/>
  <c r="Q2521" i="1"/>
  <c r="R2521" i="1"/>
  <c r="P2521" i="1"/>
  <c r="O2521" i="1"/>
  <c r="S2521" i="1"/>
  <c r="U2520" i="1"/>
  <c r="T2520" i="1"/>
  <c r="Q2520" i="1"/>
  <c r="R2520" i="1"/>
  <c r="P2520" i="1"/>
  <c r="O2520" i="1"/>
  <c r="S2520" i="1"/>
  <c r="U2519" i="1"/>
  <c r="T2519" i="1"/>
  <c r="V2519" i="1"/>
  <c r="Q2519" i="1"/>
  <c r="R2519" i="1"/>
  <c r="P2519" i="1"/>
  <c r="O2519" i="1"/>
  <c r="S2519" i="1"/>
  <c r="U2518" i="1"/>
  <c r="T2518" i="1"/>
  <c r="Q2518" i="1"/>
  <c r="R2518" i="1"/>
  <c r="P2518" i="1"/>
  <c r="O2518" i="1"/>
  <c r="S2518" i="1"/>
  <c r="U2517" i="1"/>
  <c r="T2517" i="1"/>
  <c r="V2517" i="1"/>
  <c r="O2517" i="1"/>
  <c r="S2517" i="1"/>
  <c r="Q2517" i="1"/>
  <c r="R2517" i="1"/>
  <c r="P2517" i="1"/>
  <c r="U2516" i="1"/>
  <c r="T2516" i="1"/>
  <c r="Q2516" i="1"/>
  <c r="R2516" i="1"/>
  <c r="P2516" i="1"/>
  <c r="O2516" i="1"/>
  <c r="S2516" i="1"/>
  <c r="U2515" i="1"/>
  <c r="T2515" i="1"/>
  <c r="O2515" i="1"/>
  <c r="S2515" i="1"/>
  <c r="Q2515" i="1"/>
  <c r="R2515" i="1"/>
  <c r="P2515" i="1"/>
  <c r="U2514" i="1"/>
  <c r="T2514" i="1"/>
  <c r="Q2514" i="1"/>
  <c r="R2514" i="1"/>
  <c r="P2514" i="1"/>
  <c r="O2514" i="1"/>
  <c r="S2514" i="1"/>
  <c r="U2513" i="1"/>
  <c r="T2513" i="1"/>
  <c r="V2513" i="1"/>
  <c r="Q2513" i="1"/>
  <c r="R2513" i="1"/>
  <c r="P2513" i="1"/>
  <c r="O2513" i="1"/>
  <c r="S2513" i="1"/>
  <c r="U2512" i="1"/>
  <c r="T2512" i="1"/>
  <c r="V2512" i="1"/>
  <c r="Q2512" i="1"/>
  <c r="R2512" i="1"/>
  <c r="P2512" i="1"/>
  <c r="O2512" i="1"/>
  <c r="S2512" i="1"/>
  <c r="U2511" i="1"/>
  <c r="T2511" i="1"/>
  <c r="Q2511" i="1"/>
  <c r="R2511" i="1"/>
  <c r="P2511" i="1"/>
  <c r="O2511" i="1"/>
  <c r="S2511" i="1"/>
  <c r="U2510" i="1"/>
  <c r="T2510" i="1"/>
  <c r="Q2510" i="1"/>
  <c r="R2510" i="1"/>
  <c r="P2510" i="1"/>
  <c r="O2510" i="1"/>
  <c r="S2510" i="1"/>
  <c r="U2509" i="1"/>
  <c r="T2509" i="1"/>
  <c r="V2509" i="1"/>
  <c r="Q2509" i="1"/>
  <c r="R2509" i="1"/>
  <c r="P2509" i="1"/>
  <c r="O2509" i="1"/>
  <c r="S2509" i="1"/>
  <c r="U2508" i="1"/>
  <c r="T2508" i="1"/>
  <c r="V2508" i="1"/>
  <c r="Q2508" i="1"/>
  <c r="R2508" i="1"/>
  <c r="P2508" i="1"/>
  <c r="O2508" i="1"/>
  <c r="S2508" i="1"/>
  <c r="U2507" i="1"/>
  <c r="T2507" i="1"/>
  <c r="Q2507" i="1"/>
  <c r="R2507" i="1"/>
  <c r="P2507" i="1"/>
  <c r="O2507" i="1"/>
  <c r="S2507" i="1"/>
  <c r="U2506" i="1"/>
  <c r="T2506" i="1"/>
  <c r="Q2506" i="1"/>
  <c r="R2506" i="1"/>
  <c r="P2506" i="1"/>
  <c r="O2506" i="1"/>
  <c r="S2506" i="1"/>
  <c r="U2505" i="1"/>
  <c r="T2505" i="1"/>
  <c r="V2505" i="1"/>
  <c r="Q2505" i="1"/>
  <c r="R2505" i="1"/>
  <c r="P2505" i="1"/>
  <c r="O2505" i="1"/>
  <c r="S2505" i="1"/>
  <c r="U2504" i="1"/>
  <c r="T2504" i="1"/>
  <c r="V2504" i="1"/>
  <c r="Q2504" i="1"/>
  <c r="R2504" i="1"/>
  <c r="P2504" i="1"/>
  <c r="O2504" i="1"/>
  <c r="S2504" i="1"/>
  <c r="U2503" i="1"/>
  <c r="T2503" i="1"/>
  <c r="Q2503" i="1"/>
  <c r="R2503" i="1"/>
  <c r="P2503" i="1"/>
  <c r="O2503" i="1"/>
  <c r="S2503" i="1"/>
  <c r="U2502" i="1"/>
  <c r="T2502" i="1"/>
  <c r="Q2502" i="1"/>
  <c r="R2502" i="1"/>
  <c r="P2502" i="1"/>
  <c r="O2502" i="1"/>
  <c r="S2502" i="1"/>
  <c r="U2501" i="1"/>
  <c r="T2501" i="1"/>
  <c r="V2501" i="1"/>
  <c r="Q2501" i="1"/>
  <c r="R2501" i="1"/>
  <c r="P2501" i="1"/>
  <c r="O2501" i="1"/>
  <c r="S2501" i="1"/>
  <c r="U2500" i="1"/>
  <c r="T2500" i="1"/>
  <c r="V2500" i="1"/>
  <c r="Q2500" i="1"/>
  <c r="R2500" i="1"/>
  <c r="P2500" i="1"/>
  <c r="O2500" i="1"/>
  <c r="S2500" i="1"/>
  <c r="U2499" i="1"/>
  <c r="T2499" i="1"/>
  <c r="Q2499" i="1"/>
  <c r="R2499" i="1"/>
  <c r="P2499" i="1"/>
  <c r="O2499" i="1"/>
  <c r="S2499" i="1"/>
  <c r="U2498" i="1"/>
  <c r="T2498" i="1"/>
  <c r="Q2498" i="1"/>
  <c r="R2498" i="1"/>
  <c r="P2498" i="1"/>
  <c r="O2498" i="1"/>
  <c r="S2498" i="1"/>
  <c r="U2497" i="1"/>
  <c r="T2497" i="1"/>
  <c r="V2497" i="1"/>
  <c r="Q2497" i="1"/>
  <c r="R2497" i="1"/>
  <c r="P2497" i="1"/>
  <c r="O2497" i="1"/>
  <c r="S2497" i="1"/>
  <c r="U2496" i="1"/>
  <c r="T2496" i="1"/>
  <c r="V2496" i="1"/>
  <c r="Q2496" i="1"/>
  <c r="R2496" i="1"/>
  <c r="P2496" i="1"/>
  <c r="O2496" i="1"/>
  <c r="S2496" i="1"/>
  <c r="U2495" i="1"/>
  <c r="T2495" i="1"/>
  <c r="Q2495" i="1"/>
  <c r="R2495" i="1"/>
  <c r="P2495" i="1"/>
  <c r="O2495" i="1"/>
  <c r="S2495" i="1"/>
  <c r="U2494" i="1"/>
  <c r="T2494" i="1"/>
  <c r="Q2494" i="1"/>
  <c r="R2494" i="1"/>
  <c r="P2494" i="1"/>
  <c r="O2494" i="1"/>
  <c r="S2494" i="1"/>
  <c r="U2493" i="1"/>
  <c r="T2493" i="1"/>
  <c r="V2493" i="1"/>
  <c r="Q2493" i="1"/>
  <c r="R2493" i="1"/>
  <c r="P2493" i="1"/>
  <c r="O2493" i="1"/>
  <c r="S2493" i="1"/>
  <c r="U2492" i="1"/>
  <c r="T2492" i="1"/>
  <c r="V2492" i="1"/>
  <c r="Q2492" i="1"/>
  <c r="R2492" i="1"/>
  <c r="P2492" i="1"/>
  <c r="O2492" i="1"/>
  <c r="S2492" i="1"/>
  <c r="U2491" i="1"/>
  <c r="T2491" i="1"/>
  <c r="Q2491" i="1"/>
  <c r="R2491" i="1"/>
  <c r="P2491" i="1"/>
  <c r="O2491" i="1"/>
  <c r="S2491" i="1"/>
  <c r="U2490" i="1"/>
  <c r="T2490" i="1"/>
  <c r="Q2490" i="1"/>
  <c r="R2490" i="1"/>
  <c r="P2490" i="1"/>
  <c r="O2490" i="1"/>
  <c r="S2490" i="1"/>
  <c r="U2489" i="1"/>
  <c r="T2489" i="1"/>
  <c r="V2489" i="1"/>
  <c r="Q2489" i="1"/>
  <c r="R2489" i="1"/>
  <c r="P2489" i="1"/>
  <c r="O2489" i="1"/>
  <c r="S2489" i="1"/>
  <c r="U2488" i="1"/>
  <c r="T2488" i="1"/>
  <c r="V2488" i="1"/>
  <c r="Q2488" i="1"/>
  <c r="R2488" i="1"/>
  <c r="P2488" i="1"/>
  <c r="O2488" i="1"/>
  <c r="S2488" i="1"/>
  <c r="U2487" i="1"/>
  <c r="T2487" i="1"/>
  <c r="Q2487" i="1"/>
  <c r="R2487" i="1"/>
  <c r="P2487" i="1"/>
  <c r="O2487" i="1"/>
  <c r="S2487" i="1"/>
  <c r="U2486" i="1"/>
  <c r="T2486" i="1"/>
  <c r="Q2486" i="1"/>
  <c r="R2486" i="1"/>
  <c r="P2486" i="1"/>
  <c r="O2486" i="1"/>
  <c r="S2486" i="1"/>
  <c r="U2485" i="1"/>
  <c r="T2485" i="1"/>
  <c r="V2485" i="1"/>
  <c r="Q2485" i="1"/>
  <c r="R2485" i="1"/>
  <c r="P2485" i="1"/>
  <c r="O2485" i="1"/>
  <c r="S2485" i="1"/>
  <c r="U2484" i="1"/>
  <c r="T2484" i="1"/>
  <c r="V2484" i="1"/>
  <c r="Q2484" i="1"/>
  <c r="R2484" i="1"/>
  <c r="P2484" i="1"/>
  <c r="O2484" i="1"/>
  <c r="S2484" i="1"/>
  <c r="U2483" i="1"/>
  <c r="T2483" i="1"/>
  <c r="Q2483" i="1"/>
  <c r="R2483" i="1"/>
  <c r="P2483" i="1"/>
  <c r="O2483" i="1"/>
  <c r="S2483" i="1"/>
  <c r="U2482" i="1"/>
  <c r="T2482" i="1"/>
  <c r="Q2482" i="1"/>
  <c r="R2482" i="1"/>
  <c r="P2482" i="1"/>
  <c r="O2482" i="1"/>
  <c r="S2482" i="1"/>
  <c r="U2481" i="1"/>
  <c r="T2481" i="1"/>
  <c r="V2481" i="1"/>
  <c r="Q2481" i="1"/>
  <c r="R2481" i="1"/>
  <c r="P2481" i="1"/>
  <c r="O2481" i="1"/>
  <c r="S2481" i="1"/>
  <c r="U2480" i="1"/>
  <c r="T2480" i="1"/>
  <c r="V2480" i="1"/>
  <c r="Q2480" i="1"/>
  <c r="R2480" i="1"/>
  <c r="P2480" i="1"/>
  <c r="O2480" i="1"/>
  <c r="S2480" i="1"/>
  <c r="U2479" i="1"/>
  <c r="T2479" i="1"/>
  <c r="Q2479" i="1"/>
  <c r="R2479" i="1"/>
  <c r="P2479" i="1"/>
  <c r="O2479" i="1"/>
  <c r="S2479" i="1"/>
  <c r="U2478" i="1"/>
  <c r="T2478" i="1"/>
  <c r="Q2478" i="1"/>
  <c r="R2478" i="1"/>
  <c r="P2478" i="1"/>
  <c r="O2478" i="1"/>
  <c r="S2478" i="1"/>
  <c r="U2477" i="1"/>
  <c r="T2477" i="1"/>
  <c r="V2477" i="1"/>
  <c r="Q2477" i="1"/>
  <c r="R2477" i="1"/>
  <c r="P2477" i="1"/>
  <c r="O2477" i="1"/>
  <c r="S2477" i="1"/>
  <c r="U2476" i="1"/>
  <c r="T2476" i="1"/>
  <c r="V2476" i="1"/>
  <c r="Q2476" i="1"/>
  <c r="R2476" i="1"/>
  <c r="P2476" i="1"/>
  <c r="O2476" i="1"/>
  <c r="S2476" i="1"/>
  <c r="U2475" i="1"/>
  <c r="T2475" i="1"/>
  <c r="Q2475" i="1"/>
  <c r="R2475" i="1"/>
  <c r="P2475" i="1"/>
  <c r="O2475" i="1"/>
  <c r="S2475" i="1"/>
  <c r="U2474" i="1"/>
  <c r="T2474" i="1"/>
  <c r="Q2474" i="1"/>
  <c r="R2474" i="1"/>
  <c r="P2474" i="1"/>
  <c r="O2474" i="1"/>
  <c r="S2474" i="1"/>
  <c r="U2473" i="1"/>
  <c r="T2473" i="1"/>
  <c r="V2473" i="1"/>
  <c r="Q2473" i="1"/>
  <c r="R2473" i="1"/>
  <c r="P2473" i="1"/>
  <c r="O2473" i="1"/>
  <c r="S2473" i="1"/>
  <c r="U2472" i="1"/>
  <c r="T2472" i="1"/>
  <c r="V2472" i="1"/>
  <c r="Q2472" i="1"/>
  <c r="R2472" i="1"/>
  <c r="P2472" i="1"/>
  <c r="O2472" i="1"/>
  <c r="S2472" i="1"/>
  <c r="U2471" i="1"/>
  <c r="T2471" i="1"/>
  <c r="Q2471" i="1"/>
  <c r="R2471" i="1"/>
  <c r="P2471" i="1"/>
  <c r="O2471" i="1"/>
  <c r="S2471" i="1"/>
  <c r="U2470" i="1"/>
  <c r="T2470" i="1"/>
  <c r="Q2470" i="1"/>
  <c r="R2470" i="1"/>
  <c r="P2470" i="1"/>
  <c r="O2470" i="1"/>
  <c r="S2470" i="1"/>
  <c r="U2469" i="1"/>
  <c r="T2469" i="1"/>
  <c r="V2469" i="1"/>
  <c r="Q2469" i="1"/>
  <c r="R2469" i="1"/>
  <c r="P2469" i="1"/>
  <c r="O2469" i="1"/>
  <c r="S2469" i="1"/>
  <c r="U2468" i="1"/>
  <c r="T2468" i="1"/>
  <c r="V2468" i="1"/>
  <c r="Q2468" i="1"/>
  <c r="R2468" i="1"/>
  <c r="P2468" i="1"/>
  <c r="O2468" i="1"/>
  <c r="S2468" i="1"/>
  <c r="U2467" i="1"/>
  <c r="T2467" i="1"/>
  <c r="Q2467" i="1"/>
  <c r="R2467" i="1"/>
  <c r="P2467" i="1"/>
  <c r="O2467" i="1"/>
  <c r="S2467" i="1"/>
  <c r="U2466" i="1"/>
  <c r="T2466" i="1"/>
  <c r="Q2466" i="1"/>
  <c r="R2466" i="1"/>
  <c r="P2466" i="1"/>
  <c r="O2466" i="1"/>
  <c r="S2466" i="1"/>
  <c r="U2465" i="1"/>
  <c r="T2465" i="1"/>
  <c r="V2465" i="1"/>
  <c r="Q2465" i="1"/>
  <c r="R2465" i="1"/>
  <c r="P2465" i="1"/>
  <c r="O2465" i="1"/>
  <c r="S2465" i="1"/>
  <c r="U2464" i="1"/>
  <c r="T2464" i="1"/>
  <c r="V2464" i="1"/>
  <c r="Q2464" i="1"/>
  <c r="R2464" i="1"/>
  <c r="P2464" i="1"/>
  <c r="O2464" i="1"/>
  <c r="S2464" i="1"/>
  <c r="U2463" i="1"/>
  <c r="T2463" i="1"/>
  <c r="Q2463" i="1"/>
  <c r="R2463" i="1"/>
  <c r="P2463" i="1"/>
  <c r="O2463" i="1"/>
  <c r="S2463" i="1"/>
  <c r="U2462" i="1"/>
  <c r="T2462" i="1"/>
  <c r="Q2462" i="1"/>
  <c r="R2462" i="1"/>
  <c r="P2462" i="1"/>
  <c r="O2462" i="1"/>
  <c r="S2462" i="1"/>
  <c r="U2461" i="1"/>
  <c r="T2461" i="1"/>
  <c r="V2461" i="1"/>
  <c r="Q2461" i="1"/>
  <c r="R2461" i="1"/>
  <c r="P2461" i="1"/>
  <c r="O2461" i="1"/>
  <c r="S2461" i="1"/>
  <c r="U2460" i="1"/>
  <c r="T2460" i="1"/>
  <c r="V2460" i="1"/>
  <c r="Q2460" i="1"/>
  <c r="R2460" i="1"/>
  <c r="P2460" i="1"/>
  <c r="O2460" i="1"/>
  <c r="S2460" i="1"/>
  <c r="U2459" i="1"/>
  <c r="T2459" i="1"/>
  <c r="Q2459" i="1"/>
  <c r="R2459" i="1"/>
  <c r="P2459" i="1"/>
  <c r="O2459" i="1"/>
  <c r="S2459" i="1"/>
  <c r="U2458" i="1"/>
  <c r="T2458" i="1"/>
  <c r="Q2458" i="1"/>
  <c r="R2458" i="1"/>
  <c r="P2458" i="1"/>
  <c r="O2458" i="1"/>
  <c r="S2458" i="1"/>
  <c r="U2457" i="1"/>
  <c r="T2457" i="1"/>
  <c r="V2457" i="1"/>
  <c r="Q2457" i="1"/>
  <c r="R2457" i="1"/>
  <c r="P2457" i="1"/>
  <c r="O2457" i="1"/>
  <c r="S2457" i="1"/>
  <c r="U2456" i="1"/>
  <c r="T2456" i="1"/>
  <c r="V2456" i="1"/>
  <c r="Q2456" i="1"/>
  <c r="R2456" i="1"/>
  <c r="P2456" i="1"/>
  <c r="O2456" i="1"/>
  <c r="S2456" i="1"/>
  <c r="U2455" i="1"/>
  <c r="T2455" i="1"/>
  <c r="Q2455" i="1"/>
  <c r="R2455" i="1"/>
  <c r="P2455" i="1"/>
  <c r="O2455" i="1"/>
  <c r="S2455" i="1"/>
  <c r="U2454" i="1"/>
  <c r="T2454" i="1"/>
  <c r="Q2454" i="1"/>
  <c r="R2454" i="1"/>
  <c r="P2454" i="1"/>
  <c r="O2454" i="1"/>
  <c r="S2454" i="1"/>
  <c r="U2453" i="1"/>
  <c r="T2453" i="1"/>
  <c r="V2453" i="1"/>
  <c r="Q2453" i="1"/>
  <c r="R2453" i="1"/>
  <c r="P2453" i="1"/>
  <c r="O2453" i="1"/>
  <c r="S2453" i="1"/>
  <c r="U2452" i="1"/>
  <c r="T2452" i="1"/>
  <c r="V2452" i="1"/>
  <c r="Q2452" i="1"/>
  <c r="R2452" i="1"/>
  <c r="P2452" i="1"/>
  <c r="O2452" i="1"/>
  <c r="S2452" i="1"/>
  <c r="U2451" i="1"/>
  <c r="T2451" i="1"/>
  <c r="Q2451" i="1"/>
  <c r="R2451" i="1"/>
  <c r="P2451" i="1"/>
  <c r="O2451" i="1"/>
  <c r="S2451" i="1"/>
  <c r="U2450" i="1"/>
  <c r="T2450" i="1"/>
  <c r="Q2450" i="1"/>
  <c r="R2450" i="1"/>
  <c r="P2450" i="1"/>
  <c r="O2450" i="1"/>
  <c r="S2450" i="1"/>
  <c r="U2449" i="1"/>
  <c r="T2449" i="1"/>
  <c r="V2449" i="1"/>
  <c r="Q2449" i="1"/>
  <c r="R2449" i="1"/>
  <c r="P2449" i="1"/>
  <c r="O2449" i="1"/>
  <c r="S2449" i="1"/>
  <c r="U2448" i="1"/>
  <c r="T2448" i="1"/>
  <c r="V2448" i="1"/>
  <c r="Q2448" i="1"/>
  <c r="R2448" i="1"/>
  <c r="P2448" i="1"/>
  <c r="O2448" i="1"/>
  <c r="S2448" i="1"/>
  <c r="U2447" i="1"/>
  <c r="T2447" i="1"/>
  <c r="Q2447" i="1"/>
  <c r="R2447" i="1"/>
  <c r="P2447" i="1"/>
  <c r="O2447" i="1"/>
  <c r="S2447" i="1"/>
  <c r="U2446" i="1"/>
  <c r="T2446" i="1"/>
  <c r="Q2446" i="1"/>
  <c r="R2446" i="1"/>
  <c r="P2446" i="1"/>
  <c r="O2446" i="1"/>
  <c r="S2446" i="1"/>
  <c r="U2445" i="1"/>
  <c r="T2445" i="1"/>
  <c r="V2445" i="1"/>
  <c r="Q2445" i="1"/>
  <c r="R2445" i="1"/>
  <c r="P2445" i="1"/>
  <c r="O2445" i="1"/>
  <c r="S2445" i="1"/>
  <c r="U2444" i="1"/>
  <c r="T2444" i="1"/>
  <c r="V2444" i="1"/>
  <c r="Q2444" i="1"/>
  <c r="R2444" i="1"/>
  <c r="P2444" i="1"/>
  <c r="O2444" i="1"/>
  <c r="S2444" i="1"/>
  <c r="U2443" i="1"/>
  <c r="T2443" i="1"/>
  <c r="Q2443" i="1"/>
  <c r="R2443" i="1"/>
  <c r="P2443" i="1"/>
  <c r="O2443" i="1"/>
  <c r="S2443" i="1"/>
  <c r="U2442" i="1"/>
  <c r="T2442" i="1"/>
  <c r="Q2442" i="1"/>
  <c r="R2442" i="1"/>
  <c r="P2442" i="1"/>
  <c r="O2442" i="1"/>
  <c r="S2442" i="1"/>
  <c r="U2441" i="1"/>
  <c r="T2441" i="1"/>
  <c r="V2441" i="1"/>
  <c r="Q2441" i="1"/>
  <c r="R2441" i="1"/>
  <c r="P2441" i="1"/>
  <c r="O2441" i="1"/>
  <c r="S2441" i="1"/>
  <c r="U2440" i="1"/>
  <c r="T2440" i="1"/>
  <c r="V2440" i="1"/>
  <c r="Q2440" i="1"/>
  <c r="R2440" i="1"/>
  <c r="P2440" i="1"/>
  <c r="O2440" i="1"/>
  <c r="S2440" i="1"/>
  <c r="U2439" i="1"/>
  <c r="T2439" i="1"/>
  <c r="Q2439" i="1"/>
  <c r="R2439" i="1"/>
  <c r="P2439" i="1"/>
  <c r="O2439" i="1"/>
  <c r="S2439" i="1"/>
  <c r="U2438" i="1"/>
  <c r="T2438" i="1"/>
  <c r="Q2438" i="1"/>
  <c r="R2438" i="1"/>
  <c r="P2438" i="1"/>
  <c r="O2438" i="1"/>
  <c r="S2438" i="1"/>
  <c r="U2437" i="1"/>
  <c r="T2437" i="1"/>
  <c r="V2437" i="1"/>
  <c r="Q2437" i="1"/>
  <c r="R2437" i="1"/>
  <c r="P2437" i="1"/>
  <c r="O2437" i="1"/>
  <c r="S2437" i="1"/>
  <c r="U2436" i="1"/>
  <c r="T2436" i="1"/>
  <c r="V2436" i="1"/>
  <c r="Q2436" i="1"/>
  <c r="R2436" i="1"/>
  <c r="P2436" i="1"/>
  <c r="O2436" i="1"/>
  <c r="S2436" i="1"/>
  <c r="U2435" i="1"/>
  <c r="T2435" i="1"/>
  <c r="Q2435" i="1"/>
  <c r="R2435" i="1"/>
  <c r="P2435" i="1"/>
  <c r="O2435" i="1"/>
  <c r="S2435" i="1"/>
  <c r="U2434" i="1"/>
  <c r="T2434" i="1"/>
  <c r="Q2434" i="1"/>
  <c r="R2434" i="1"/>
  <c r="P2434" i="1"/>
  <c r="O2434" i="1"/>
  <c r="S2434" i="1"/>
  <c r="U2433" i="1"/>
  <c r="T2433" i="1"/>
  <c r="V2433" i="1"/>
  <c r="Q2433" i="1"/>
  <c r="R2433" i="1"/>
  <c r="P2433" i="1"/>
  <c r="O2433" i="1"/>
  <c r="S2433" i="1"/>
  <c r="U2432" i="1"/>
  <c r="T2432" i="1"/>
  <c r="V2432" i="1"/>
  <c r="Q2432" i="1"/>
  <c r="R2432" i="1"/>
  <c r="P2432" i="1"/>
  <c r="O2432" i="1"/>
  <c r="S2432" i="1"/>
  <c r="U2431" i="1"/>
  <c r="T2431" i="1"/>
  <c r="Q2431" i="1"/>
  <c r="R2431" i="1"/>
  <c r="P2431" i="1"/>
  <c r="O2431" i="1"/>
  <c r="S2431" i="1"/>
  <c r="U2430" i="1"/>
  <c r="T2430" i="1"/>
  <c r="Q2430" i="1"/>
  <c r="R2430" i="1"/>
  <c r="P2430" i="1"/>
  <c r="O2430" i="1"/>
  <c r="S2430" i="1"/>
  <c r="U2429" i="1"/>
  <c r="T2429" i="1"/>
  <c r="V2429" i="1"/>
  <c r="Q2429" i="1"/>
  <c r="R2429" i="1"/>
  <c r="P2429" i="1"/>
  <c r="O2429" i="1"/>
  <c r="S2429" i="1"/>
  <c r="U2428" i="1"/>
  <c r="T2428" i="1"/>
  <c r="V2428" i="1"/>
  <c r="Q2428" i="1"/>
  <c r="R2428" i="1"/>
  <c r="P2428" i="1"/>
  <c r="O2428" i="1"/>
  <c r="S2428" i="1"/>
  <c r="U2427" i="1"/>
  <c r="T2427" i="1"/>
  <c r="Q2427" i="1"/>
  <c r="R2427" i="1"/>
  <c r="P2427" i="1"/>
  <c r="O2427" i="1"/>
  <c r="S2427" i="1"/>
  <c r="U2426" i="1"/>
  <c r="T2426" i="1"/>
  <c r="V2426" i="1"/>
  <c r="Q2426" i="1"/>
  <c r="R2426" i="1"/>
  <c r="P2426" i="1"/>
  <c r="O2426" i="1"/>
  <c r="S2426" i="1"/>
  <c r="U2425" i="1"/>
  <c r="T2425" i="1"/>
  <c r="V2425" i="1"/>
  <c r="Q2425" i="1"/>
  <c r="R2425" i="1"/>
  <c r="P2425" i="1"/>
  <c r="O2425" i="1"/>
  <c r="S2425" i="1"/>
  <c r="U2424" i="1"/>
  <c r="T2424" i="1"/>
  <c r="Q2424" i="1"/>
  <c r="R2424" i="1"/>
  <c r="P2424" i="1"/>
  <c r="O2424" i="1"/>
  <c r="S2424" i="1"/>
  <c r="U2423" i="1"/>
  <c r="T2423" i="1"/>
  <c r="V2423" i="1"/>
  <c r="Q2423" i="1"/>
  <c r="R2423" i="1"/>
  <c r="P2423" i="1"/>
  <c r="O2423" i="1"/>
  <c r="S2423" i="1"/>
  <c r="U2422" i="1"/>
  <c r="T2422" i="1"/>
  <c r="V2422" i="1"/>
  <c r="Q2422" i="1"/>
  <c r="R2422" i="1"/>
  <c r="P2422" i="1"/>
  <c r="O2422" i="1"/>
  <c r="S2422" i="1"/>
  <c r="U2421" i="1"/>
  <c r="T2421" i="1"/>
  <c r="Q2421" i="1"/>
  <c r="R2421" i="1"/>
  <c r="P2421" i="1"/>
  <c r="O2421" i="1"/>
  <c r="S2421" i="1"/>
  <c r="U2420" i="1"/>
  <c r="T2420" i="1"/>
  <c r="Q2420" i="1"/>
  <c r="R2420" i="1"/>
  <c r="P2420" i="1"/>
  <c r="O2420" i="1"/>
  <c r="S2420" i="1"/>
  <c r="U2419" i="1"/>
  <c r="T2419" i="1"/>
  <c r="V2419" i="1"/>
  <c r="Q2419" i="1"/>
  <c r="R2419" i="1"/>
  <c r="P2419" i="1"/>
  <c r="O2419" i="1"/>
  <c r="S2419" i="1"/>
  <c r="U2418" i="1"/>
  <c r="T2418" i="1"/>
  <c r="V2418" i="1"/>
  <c r="Q2418" i="1"/>
  <c r="R2418" i="1"/>
  <c r="P2418" i="1"/>
  <c r="O2418" i="1"/>
  <c r="S2418" i="1"/>
  <c r="U2417" i="1"/>
  <c r="T2417" i="1"/>
  <c r="Q2417" i="1"/>
  <c r="R2417" i="1"/>
  <c r="P2417" i="1"/>
  <c r="O2417" i="1"/>
  <c r="S2417" i="1"/>
  <c r="U2416" i="1"/>
  <c r="T2416" i="1"/>
  <c r="Q2416" i="1"/>
  <c r="R2416" i="1"/>
  <c r="P2416" i="1"/>
  <c r="O2416" i="1"/>
  <c r="S2416" i="1"/>
  <c r="U2415" i="1"/>
  <c r="T2415" i="1"/>
  <c r="V2415" i="1"/>
  <c r="Q2415" i="1"/>
  <c r="R2415" i="1"/>
  <c r="P2415" i="1"/>
  <c r="O2415" i="1"/>
  <c r="S2415" i="1"/>
  <c r="U2414" i="1"/>
  <c r="T2414" i="1"/>
  <c r="V2414" i="1"/>
  <c r="Q2414" i="1"/>
  <c r="R2414" i="1"/>
  <c r="P2414" i="1"/>
  <c r="O2414" i="1"/>
  <c r="S2414" i="1"/>
  <c r="U2413" i="1"/>
  <c r="T2413" i="1"/>
  <c r="Q2413" i="1"/>
  <c r="R2413" i="1"/>
  <c r="P2413" i="1"/>
  <c r="O2413" i="1"/>
  <c r="S2413" i="1"/>
  <c r="U2412" i="1"/>
  <c r="T2412" i="1"/>
  <c r="Q2412" i="1"/>
  <c r="R2412" i="1"/>
  <c r="P2412" i="1"/>
  <c r="O2412" i="1"/>
  <c r="S2412" i="1"/>
  <c r="U2411" i="1"/>
  <c r="T2411" i="1"/>
  <c r="V2411" i="1"/>
  <c r="Q2411" i="1"/>
  <c r="R2411" i="1"/>
  <c r="P2411" i="1"/>
  <c r="O2411" i="1"/>
  <c r="S2411" i="1"/>
  <c r="U2410" i="1"/>
  <c r="T2410" i="1"/>
  <c r="V2410" i="1"/>
  <c r="Q2410" i="1"/>
  <c r="R2410" i="1"/>
  <c r="P2410" i="1"/>
  <c r="O2410" i="1"/>
  <c r="S2410" i="1"/>
  <c r="U2409" i="1"/>
  <c r="T2409" i="1"/>
  <c r="Q2409" i="1"/>
  <c r="R2409" i="1"/>
  <c r="P2409" i="1"/>
  <c r="O2409" i="1"/>
  <c r="S2409" i="1"/>
  <c r="U2408" i="1"/>
  <c r="T2408" i="1"/>
  <c r="Q2408" i="1"/>
  <c r="R2408" i="1"/>
  <c r="P2408" i="1"/>
  <c r="O2408" i="1"/>
  <c r="S2408" i="1"/>
  <c r="U2407" i="1"/>
  <c r="T2407" i="1"/>
  <c r="V2407" i="1"/>
  <c r="Q2407" i="1"/>
  <c r="R2407" i="1"/>
  <c r="P2407" i="1"/>
  <c r="O2407" i="1"/>
  <c r="S2407" i="1"/>
  <c r="U2406" i="1"/>
  <c r="T2406" i="1"/>
  <c r="V2406" i="1"/>
  <c r="Q2406" i="1"/>
  <c r="R2406" i="1"/>
  <c r="P2406" i="1"/>
  <c r="O2406" i="1"/>
  <c r="S2406" i="1"/>
  <c r="U2405" i="1"/>
  <c r="T2405" i="1"/>
  <c r="Q2405" i="1"/>
  <c r="R2405" i="1"/>
  <c r="P2405" i="1"/>
  <c r="O2405" i="1"/>
  <c r="S2405" i="1"/>
  <c r="U2404" i="1"/>
  <c r="T2404" i="1"/>
  <c r="Q2404" i="1"/>
  <c r="R2404" i="1"/>
  <c r="P2404" i="1"/>
  <c r="O2404" i="1"/>
  <c r="S2404" i="1"/>
  <c r="U2403" i="1"/>
  <c r="T2403" i="1"/>
  <c r="V2403" i="1"/>
  <c r="Q2403" i="1"/>
  <c r="R2403" i="1"/>
  <c r="P2403" i="1"/>
  <c r="O2403" i="1"/>
  <c r="S2403" i="1"/>
  <c r="U2402" i="1"/>
  <c r="T2402" i="1"/>
  <c r="V2402" i="1"/>
  <c r="Q2402" i="1"/>
  <c r="R2402" i="1"/>
  <c r="P2402" i="1"/>
  <c r="O2402" i="1"/>
  <c r="S2402" i="1"/>
  <c r="U2401" i="1"/>
  <c r="T2401" i="1"/>
  <c r="Q2401" i="1"/>
  <c r="R2401" i="1"/>
  <c r="P2401" i="1"/>
  <c r="O2401" i="1"/>
  <c r="S2401" i="1"/>
  <c r="U2400" i="1"/>
  <c r="T2400" i="1"/>
  <c r="Q2400" i="1"/>
  <c r="R2400" i="1"/>
  <c r="P2400" i="1"/>
  <c r="O2400" i="1"/>
  <c r="S2400" i="1"/>
  <c r="U2399" i="1"/>
  <c r="T2399" i="1"/>
  <c r="V2399" i="1"/>
  <c r="Q2399" i="1"/>
  <c r="R2399" i="1"/>
  <c r="P2399" i="1"/>
  <c r="O2399" i="1"/>
  <c r="S2399" i="1"/>
  <c r="U2398" i="1"/>
  <c r="T2398" i="1"/>
  <c r="V2398" i="1"/>
  <c r="Q2398" i="1"/>
  <c r="R2398" i="1"/>
  <c r="P2398" i="1"/>
  <c r="O2398" i="1"/>
  <c r="S2398" i="1"/>
  <c r="U2397" i="1"/>
  <c r="T2397" i="1"/>
  <c r="Q2397" i="1"/>
  <c r="R2397" i="1"/>
  <c r="P2397" i="1"/>
  <c r="O2397" i="1"/>
  <c r="S2397" i="1"/>
  <c r="U2396" i="1"/>
  <c r="T2396" i="1"/>
  <c r="Q2396" i="1"/>
  <c r="R2396" i="1"/>
  <c r="P2396" i="1"/>
  <c r="O2396" i="1"/>
  <c r="S2396" i="1"/>
  <c r="U2395" i="1"/>
  <c r="T2395" i="1"/>
  <c r="V2395" i="1"/>
  <c r="Q2395" i="1"/>
  <c r="R2395" i="1"/>
  <c r="P2395" i="1"/>
  <c r="O2395" i="1"/>
  <c r="S2395" i="1"/>
  <c r="U2394" i="1"/>
  <c r="T2394" i="1"/>
  <c r="V2394" i="1"/>
  <c r="Q2394" i="1"/>
  <c r="R2394" i="1"/>
  <c r="P2394" i="1"/>
  <c r="O2394" i="1"/>
  <c r="S2394" i="1"/>
  <c r="U2393" i="1"/>
  <c r="T2393" i="1"/>
  <c r="Q2393" i="1"/>
  <c r="R2393" i="1"/>
  <c r="P2393" i="1"/>
  <c r="O2393" i="1"/>
  <c r="S2393" i="1"/>
  <c r="U2392" i="1"/>
  <c r="T2392" i="1"/>
  <c r="Q2392" i="1"/>
  <c r="R2392" i="1"/>
  <c r="P2392" i="1"/>
  <c r="O2392" i="1"/>
  <c r="S2392" i="1"/>
  <c r="U2391" i="1"/>
  <c r="T2391" i="1"/>
  <c r="V2391" i="1"/>
  <c r="Q2391" i="1"/>
  <c r="R2391" i="1"/>
  <c r="P2391" i="1"/>
  <c r="O2391" i="1"/>
  <c r="S2391" i="1"/>
  <c r="U2390" i="1"/>
  <c r="T2390" i="1"/>
  <c r="V2390" i="1"/>
  <c r="Q2390" i="1"/>
  <c r="R2390" i="1"/>
  <c r="P2390" i="1"/>
  <c r="O2390" i="1"/>
  <c r="S2390" i="1"/>
  <c r="U2389" i="1"/>
  <c r="T2389" i="1"/>
  <c r="Q2389" i="1"/>
  <c r="R2389" i="1"/>
  <c r="P2389" i="1"/>
  <c r="O2389" i="1"/>
  <c r="S2389" i="1"/>
  <c r="U2388" i="1"/>
  <c r="T2388" i="1"/>
  <c r="Q2388" i="1"/>
  <c r="R2388" i="1"/>
  <c r="P2388" i="1"/>
  <c r="O2388" i="1"/>
  <c r="S2388" i="1"/>
  <c r="U2387" i="1"/>
  <c r="T2387" i="1"/>
  <c r="V2387" i="1"/>
  <c r="Q2387" i="1"/>
  <c r="R2387" i="1"/>
  <c r="P2387" i="1"/>
  <c r="O2387" i="1"/>
  <c r="S2387" i="1"/>
  <c r="U2386" i="1"/>
  <c r="T2386" i="1"/>
  <c r="V2386" i="1"/>
  <c r="Q2386" i="1"/>
  <c r="R2386" i="1"/>
  <c r="P2386" i="1"/>
  <c r="O2386" i="1"/>
  <c r="S2386" i="1"/>
  <c r="U2385" i="1"/>
  <c r="T2385" i="1"/>
  <c r="Q2385" i="1"/>
  <c r="R2385" i="1"/>
  <c r="P2385" i="1"/>
  <c r="O2385" i="1"/>
  <c r="S2385" i="1"/>
  <c r="U2384" i="1"/>
  <c r="T2384" i="1"/>
  <c r="Q2384" i="1"/>
  <c r="R2384" i="1"/>
  <c r="P2384" i="1"/>
  <c r="O2384" i="1"/>
  <c r="S2384" i="1"/>
  <c r="U2383" i="1"/>
  <c r="T2383" i="1"/>
  <c r="V2383" i="1"/>
  <c r="Q2383" i="1"/>
  <c r="R2383" i="1"/>
  <c r="P2383" i="1"/>
  <c r="O2383" i="1"/>
  <c r="S2383" i="1"/>
  <c r="U2382" i="1"/>
  <c r="T2382" i="1"/>
  <c r="V2382" i="1"/>
  <c r="Q2382" i="1"/>
  <c r="R2382" i="1"/>
  <c r="P2382" i="1"/>
  <c r="O2382" i="1"/>
  <c r="S2382" i="1"/>
  <c r="U2381" i="1"/>
  <c r="T2381" i="1"/>
  <c r="Q2381" i="1"/>
  <c r="R2381" i="1"/>
  <c r="P2381" i="1"/>
  <c r="O2381" i="1"/>
  <c r="S2381" i="1"/>
  <c r="U2380" i="1"/>
  <c r="T2380" i="1"/>
  <c r="Q2380" i="1"/>
  <c r="R2380" i="1"/>
  <c r="P2380" i="1"/>
  <c r="O2380" i="1"/>
  <c r="S2380" i="1"/>
  <c r="U2379" i="1"/>
  <c r="T2379" i="1"/>
  <c r="V2379" i="1"/>
  <c r="Q2379" i="1"/>
  <c r="R2379" i="1"/>
  <c r="P2379" i="1"/>
  <c r="O2379" i="1"/>
  <c r="S2379" i="1"/>
  <c r="U2378" i="1"/>
  <c r="T2378" i="1"/>
  <c r="V2378" i="1"/>
  <c r="Q2378" i="1"/>
  <c r="R2378" i="1"/>
  <c r="P2378" i="1"/>
  <c r="O2378" i="1"/>
  <c r="S2378" i="1"/>
  <c r="U2377" i="1"/>
  <c r="T2377" i="1"/>
  <c r="Q2377" i="1"/>
  <c r="R2377" i="1"/>
  <c r="P2377" i="1"/>
  <c r="O2377" i="1"/>
  <c r="S2377" i="1"/>
  <c r="U2376" i="1"/>
  <c r="T2376" i="1"/>
  <c r="Q2376" i="1"/>
  <c r="R2376" i="1"/>
  <c r="P2376" i="1"/>
  <c r="O2376" i="1"/>
  <c r="S2376" i="1"/>
  <c r="U2375" i="1"/>
  <c r="T2375" i="1"/>
  <c r="V2375" i="1"/>
  <c r="Q2375" i="1"/>
  <c r="R2375" i="1"/>
  <c r="P2375" i="1"/>
  <c r="O2375" i="1"/>
  <c r="S2375" i="1"/>
  <c r="U2374" i="1"/>
  <c r="T2374" i="1"/>
  <c r="V2374" i="1"/>
  <c r="Q2374" i="1"/>
  <c r="R2374" i="1"/>
  <c r="P2374" i="1"/>
  <c r="O2374" i="1"/>
  <c r="S2374" i="1"/>
  <c r="U2373" i="1"/>
  <c r="T2373" i="1"/>
  <c r="Q2373" i="1"/>
  <c r="R2373" i="1"/>
  <c r="P2373" i="1"/>
  <c r="O2373" i="1"/>
  <c r="S2373" i="1"/>
  <c r="U2372" i="1"/>
  <c r="T2372" i="1"/>
  <c r="Q2372" i="1"/>
  <c r="R2372" i="1"/>
  <c r="P2372" i="1"/>
  <c r="O2372" i="1"/>
  <c r="S2372" i="1"/>
  <c r="U2371" i="1"/>
  <c r="T2371" i="1"/>
  <c r="V2371" i="1"/>
  <c r="Q2371" i="1"/>
  <c r="R2371" i="1"/>
  <c r="P2371" i="1"/>
  <c r="O2371" i="1"/>
  <c r="S2371" i="1"/>
  <c r="U2370" i="1"/>
  <c r="T2370" i="1"/>
  <c r="V2370" i="1"/>
  <c r="Q2370" i="1"/>
  <c r="R2370" i="1"/>
  <c r="P2370" i="1"/>
  <c r="O2370" i="1"/>
  <c r="S2370" i="1"/>
  <c r="U2369" i="1"/>
  <c r="T2369" i="1"/>
  <c r="Q2369" i="1"/>
  <c r="R2369" i="1"/>
  <c r="P2369" i="1"/>
  <c r="O2369" i="1"/>
  <c r="S2369" i="1"/>
  <c r="U2368" i="1"/>
  <c r="T2368" i="1"/>
  <c r="Q2368" i="1"/>
  <c r="R2368" i="1"/>
  <c r="P2368" i="1"/>
  <c r="O2368" i="1"/>
  <c r="S2368" i="1"/>
  <c r="U2367" i="1"/>
  <c r="T2367" i="1"/>
  <c r="V2367" i="1"/>
  <c r="Q2367" i="1"/>
  <c r="R2367" i="1"/>
  <c r="P2367" i="1"/>
  <c r="O2367" i="1"/>
  <c r="S2367" i="1"/>
  <c r="U2366" i="1"/>
  <c r="T2366" i="1"/>
  <c r="V2366" i="1"/>
  <c r="Q2366" i="1"/>
  <c r="R2366" i="1"/>
  <c r="P2366" i="1"/>
  <c r="O2366" i="1"/>
  <c r="S2366" i="1"/>
  <c r="U2365" i="1"/>
  <c r="T2365" i="1"/>
  <c r="Q2365" i="1"/>
  <c r="R2365" i="1"/>
  <c r="P2365" i="1"/>
  <c r="O2365" i="1"/>
  <c r="S2365" i="1"/>
  <c r="U2364" i="1"/>
  <c r="T2364" i="1"/>
  <c r="Q2364" i="1"/>
  <c r="R2364" i="1"/>
  <c r="P2364" i="1"/>
  <c r="O2364" i="1"/>
  <c r="S2364" i="1"/>
  <c r="U2363" i="1"/>
  <c r="T2363" i="1"/>
  <c r="V2363" i="1"/>
  <c r="Q2363" i="1"/>
  <c r="R2363" i="1"/>
  <c r="P2363" i="1"/>
  <c r="O2363" i="1"/>
  <c r="S2363" i="1"/>
  <c r="U2362" i="1"/>
  <c r="T2362" i="1"/>
  <c r="V2362" i="1"/>
  <c r="Q2362" i="1"/>
  <c r="R2362" i="1"/>
  <c r="P2362" i="1"/>
  <c r="O2362" i="1"/>
  <c r="S2362" i="1"/>
  <c r="U2361" i="1"/>
  <c r="T2361" i="1"/>
  <c r="Q2361" i="1"/>
  <c r="R2361" i="1"/>
  <c r="P2361" i="1"/>
  <c r="O2361" i="1"/>
  <c r="S2361" i="1"/>
  <c r="U2360" i="1"/>
  <c r="T2360" i="1"/>
  <c r="Q2360" i="1"/>
  <c r="R2360" i="1"/>
  <c r="P2360" i="1"/>
  <c r="O2360" i="1"/>
  <c r="S2360" i="1"/>
  <c r="U2359" i="1"/>
  <c r="T2359" i="1"/>
  <c r="V2359" i="1"/>
  <c r="Q2359" i="1"/>
  <c r="R2359" i="1"/>
  <c r="P2359" i="1"/>
  <c r="O2359" i="1"/>
  <c r="S2359" i="1"/>
  <c r="U2358" i="1"/>
  <c r="T2358" i="1"/>
  <c r="V2358" i="1"/>
  <c r="Q2358" i="1"/>
  <c r="R2358" i="1"/>
  <c r="P2358" i="1"/>
  <c r="O2358" i="1"/>
  <c r="S2358" i="1"/>
  <c r="U2357" i="1"/>
  <c r="T2357" i="1"/>
  <c r="Q2357" i="1"/>
  <c r="R2357" i="1"/>
  <c r="P2357" i="1"/>
  <c r="O2357" i="1"/>
  <c r="S2357" i="1"/>
  <c r="U2356" i="1"/>
  <c r="T2356" i="1"/>
  <c r="Q2356" i="1"/>
  <c r="R2356" i="1"/>
  <c r="P2356" i="1"/>
  <c r="O2356" i="1"/>
  <c r="S2356" i="1"/>
  <c r="U2355" i="1"/>
  <c r="T2355" i="1"/>
  <c r="V2355" i="1"/>
  <c r="Q2355" i="1"/>
  <c r="R2355" i="1"/>
  <c r="P2355" i="1"/>
  <c r="O2355" i="1"/>
  <c r="S2355" i="1"/>
  <c r="U2354" i="1"/>
  <c r="T2354" i="1"/>
  <c r="V2354" i="1"/>
  <c r="Q2354" i="1"/>
  <c r="R2354" i="1"/>
  <c r="P2354" i="1"/>
  <c r="O2354" i="1"/>
  <c r="S2354" i="1"/>
  <c r="U2353" i="1"/>
  <c r="T2353" i="1"/>
  <c r="Q2353" i="1"/>
  <c r="R2353" i="1"/>
  <c r="P2353" i="1"/>
  <c r="O2353" i="1"/>
  <c r="S2353" i="1"/>
  <c r="U2352" i="1"/>
  <c r="T2352" i="1"/>
  <c r="O2352" i="1"/>
  <c r="S2352" i="1"/>
  <c r="Q2352" i="1"/>
  <c r="R2352" i="1"/>
  <c r="P2352" i="1"/>
  <c r="U2351" i="1"/>
  <c r="T2351" i="1"/>
  <c r="V2351" i="1"/>
  <c r="Q2351" i="1"/>
  <c r="R2351" i="1"/>
  <c r="P2351" i="1"/>
  <c r="O2351" i="1"/>
  <c r="S2351" i="1"/>
  <c r="U2350" i="1"/>
  <c r="T2350" i="1"/>
  <c r="Q2350" i="1"/>
  <c r="R2350" i="1"/>
  <c r="P2350" i="1"/>
  <c r="O2350" i="1"/>
  <c r="S2350" i="1"/>
  <c r="U2349" i="1"/>
  <c r="T2349" i="1"/>
  <c r="V2349" i="1"/>
  <c r="Q2349" i="1"/>
  <c r="R2349" i="1"/>
  <c r="P2349" i="1"/>
  <c r="O2349" i="1"/>
  <c r="S2349" i="1"/>
  <c r="U2348" i="1"/>
  <c r="T2348" i="1"/>
  <c r="V2348" i="1"/>
  <c r="Q2348" i="1"/>
  <c r="R2348" i="1"/>
  <c r="P2348" i="1"/>
  <c r="O2348" i="1"/>
  <c r="S2348" i="1"/>
  <c r="U2347" i="1"/>
  <c r="T2347" i="1"/>
  <c r="V2347" i="1"/>
  <c r="Q2347" i="1"/>
  <c r="R2347" i="1"/>
  <c r="P2347" i="1"/>
  <c r="O2347" i="1"/>
  <c r="S2347" i="1"/>
  <c r="U2346" i="1"/>
  <c r="T2346" i="1"/>
  <c r="V2346" i="1"/>
  <c r="O2346" i="1"/>
  <c r="S2346" i="1"/>
  <c r="Q2346" i="1"/>
  <c r="R2346" i="1"/>
  <c r="P2346" i="1"/>
  <c r="U2345" i="1"/>
  <c r="T2345" i="1"/>
  <c r="Q2345" i="1"/>
  <c r="R2345" i="1"/>
  <c r="P2345" i="1"/>
  <c r="O2345" i="1"/>
  <c r="S2345" i="1"/>
  <c r="U2344" i="1"/>
  <c r="T2344" i="1"/>
  <c r="V2344" i="1"/>
  <c r="O2344" i="1"/>
  <c r="S2344" i="1"/>
  <c r="Q2344" i="1"/>
  <c r="R2344" i="1"/>
  <c r="P2344" i="1"/>
  <c r="U2343" i="1"/>
  <c r="T2343" i="1"/>
  <c r="Q2343" i="1"/>
  <c r="R2343" i="1"/>
  <c r="P2343" i="1"/>
  <c r="O2343" i="1"/>
  <c r="S2343" i="1"/>
  <c r="U2342" i="1"/>
  <c r="T2342" i="1"/>
  <c r="V2342" i="1"/>
  <c r="Q2342" i="1"/>
  <c r="R2342" i="1"/>
  <c r="P2342" i="1"/>
  <c r="O2342" i="1"/>
  <c r="S2342" i="1"/>
  <c r="U2341" i="1"/>
  <c r="T2341" i="1"/>
  <c r="V2341" i="1"/>
  <c r="Q2341" i="1"/>
  <c r="R2341" i="1"/>
  <c r="P2341" i="1"/>
  <c r="O2341" i="1"/>
  <c r="S2341" i="1"/>
  <c r="U2340" i="1"/>
  <c r="T2340" i="1"/>
  <c r="Q2340" i="1"/>
  <c r="R2340" i="1"/>
  <c r="P2340" i="1"/>
  <c r="O2340" i="1"/>
  <c r="S2340" i="1"/>
  <c r="U2339" i="1"/>
  <c r="T2339" i="1"/>
  <c r="Q2339" i="1"/>
  <c r="R2339" i="1"/>
  <c r="P2339" i="1"/>
  <c r="O2339" i="1"/>
  <c r="S2339" i="1"/>
  <c r="U2338" i="1"/>
  <c r="T2338" i="1"/>
  <c r="V2338" i="1"/>
  <c r="Q2338" i="1"/>
  <c r="R2338" i="1"/>
  <c r="P2338" i="1"/>
  <c r="O2338" i="1"/>
  <c r="S2338" i="1"/>
  <c r="U2337" i="1"/>
  <c r="T2337" i="1"/>
  <c r="V2337" i="1"/>
  <c r="Q2337" i="1"/>
  <c r="R2337" i="1"/>
  <c r="P2337" i="1"/>
  <c r="O2337" i="1"/>
  <c r="S2337" i="1"/>
  <c r="U2336" i="1"/>
  <c r="T2336" i="1"/>
  <c r="Q2336" i="1"/>
  <c r="R2336" i="1"/>
  <c r="P2336" i="1"/>
  <c r="O2336" i="1"/>
  <c r="S2336" i="1"/>
  <c r="U2335" i="1"/>
  <c r="T2335" i="1"/>
  <c r="Q2335" i="1"/>
  <c r="R2335" i="1"/>
  <c r="P2335" i="1"/>
  <c r="O2335" i="1"/>
  <c r="S2335" i="1"/>
  <c r="U2334" i="1"/>
  <c r="T2334" i="1"/>
  <c r="V2334" i="1"/>
  <c r="Q2334" i="1"/>
  <c r="R2334" i="1"/>
  <c r="P2334" i="1"/>
  <c r="O2334" i="1"/>
  <c r="S2334" i="1"/>
  <c r="U2333" i="1"/>
  <c r="T2333" i="1"/>
  <c r="V2333" i="1"/>
  <c r="Q2333" i="1"/>
  <c r="R2333" i="1"/>
  <c r="P2333" i="1"/>
  <c r="O2333" i="1"/>
  <c r="S2333" i="1"/>
  <c r="U2332" i="1"/>
  <c r="T2332" i="1"/>
  <c r="Q2332" i="1"/>
  <c r="R2332" i="1"/>
  <c r="P2332" i="1"/>
  <c r="O2332" i="1"/>
  <c r="S2332" i="1"/>
  <c r="U2331" i="1"/>
  <c r="T2331" i="1"/>
  <c r="Q2331" i="1"/>
  <c r="R2331" i="1"/>
  <c r="P2331" i="1"/>
  <c r="O2331" i="1"/>
  <c r="S2331" i="1"/>
  <c r="U2330" i="1"/>
  <c r="T2330" i="1"/>
  <c r="V2330" i="1"/>
  <c r="Q2330" i="1"/>
  <c r="R2330" i="1"/>
  <c r="P2330" i="1"/>
  <c r="O2330" i="1"/>
  <c r="S2330" i="1"/>
  <c r="U2329" i="1"/>
  <c r="T2329" i="1"/>
  <c r="V2329" i="1"/>
  <c r="Q2329" i="1"/>
  <c r="R2329" i="1"/>
  <c r="P2329" i="1"/>
  <c r="O2329" i="1"/>
  <c r="S2329" i="1"/>
  <c r="U2328" i="1"/>
  <c r="T2328" i="1"/>
  <c r="Q2328" i="1"/>
  <c r="R2328" i="1"/>
  <c r="P2328" i="1"/>
  <c r="O2328" i="1"/>
  <c r="S2328" i="1"/>
  <c r="U2327" i="1"/>
  <c r="T2327" i="1"/>
  <c r="Q2327" i="1"/>
  <c r="R2327" i="1"/>
  <c r="P2327" i="1"/>
  <c r="O2327" i="1"/>
  <c r="S2327" i="1"/>
  <c r="U2326" i="1"/>
  <c r="T2326" i="1"/>
  <c r="V2326" i="1"/>
  <c r="Q2326" i="1"/>
  <c r="R2326" i="1"/>
  <c r="P2326" i="1"/>
  <c r="O2326" i="1"/>
  <c r="S2326" i="1"/>
  <c r="U2325" i="1"/>
  <c r="T2325" i="1"/>
  <c r="V2325" i="1"/>
  <c r="Q2325" i="1"/>
  <c r="R2325" i="1"/>
  <c r="P2325" i="1"/>
  <c r="O2325" i="1"/>
  <c r="S2325" i="1"/>
  <c r="U2324" i="1"/>
  <c r="T2324" i="1"/>
  <c r="Q2324" i="1"/>
  <c r="R2324" i="1"/>
  <c r="P2324" i="1"/>
  <c r="O2324" i="1"/>
  <c r="S2324" i="1"/>
  <c r="U2323" i="1"/>
  <c r="T2323" i="1"/>
  <c r="Q2323" i="1"/>
  <c r="R2323" i="1"/>
  <c r="P2323" i="1"/>
  <c r="O2323" i="1"/>
  <c r="S2323" i="1"/>
  <c r="U2322" i="1"/>
  <c r="T2322" i="1"/>
  <c r="V2322" i="1"/>
  <c r="Q2322" i="1"/>
  <c r="R2322" i="1"/>
  <c r="P2322" i="1"/>
  <c r="O2322" i="1"/>
  <c r="S2322" i="1"/>
  <c r="U2321" i="1"/>
  <c r="T2321" i="1"/>
  <c r="V2321" i="1"/>
  <c r="Q2321" i="1"/>
  <c r="R2321" i="1"/>
  <c r="P2321" i="1"/>
  <c r="O2321" i="1"/>
  <c r="S2321" i="1"/>
  <c r="U2320" i="1"/>
  <c r="T2320" i="1"/>
  <c r="Q2320" i="1"/>
  <c r="R2320" i="1"/>
  <c r="P2320" i="1"/>
  <c r="O2320" i="1"/>
  <c r="S2320" i="1"/>
  <c r="U2319" i="1"/>
  <c r="T2319" i="1"/>
  <c r="Q2319" i="1"/>
  <c r="R2319" i="1"/>
  <c r="P2319" i="1"/>
  <c r="O2319" i="1"/>
  <c r="S2319" i="1"/>
  <c r="U2318" i="1"/>
  <c r="T2318" i="1"/>
  <c r="V2318" i="1"/>
  <c r="Q2318" i="1"/>
  <c r="R2318" i="1"/>
  <c r="P2318" i="1"/>
  <c r="O2318" i="1"/>
  <c r="S2318" i="1"/>
  <c r="U2317" i="1"/>
  <c r="T2317" i="1"/>
  <c r="V2317" i="1"/>
  <c r="Q2317" i="1"/>
  <c r="R2317" i="1"/>
  <c r="P2317" i="1"/>
  <c r="O2317" i="1"/>
  <c r="S2317" i="1"/>
  <c r="U2316" i="1"/>
  <c r="T2316" i="1"/>
  <c r="Q2316" i="1"/>
  <c r="R2316" i="1"/>
  <c r="P2316" i="1"/>
  <c r="O2316" i="1"/>
  <c r="S2316" i="1"/>
  <c r="U2315" i="1"/>
  <c r="T2315" i="1"/>
  <c r="Q2315" i="1"/>
  <c r="R2315" i="1"/>
  <c r="P2315" i="1"/>
  <c r="O2315" i="1"/>
  <c r="S2315" i="1"/>
  <c r="U2314" i="1"/>
  <c r="T2314" i="1"/>
  <c r="V2314" i="1"/>
  <c r="Q2314" i="1"/>
  <c r="R2314" i="1"/>
  <c r="P2314" i="1"/>
  <c r="O2314" i="1"/>
  <c r="S2314" i="1"/>
  <c r="U2313" i="1"/>
  <c r="T2313" i="1"/>
  <c r="V2313" i="1"/>
  <c r="Q2313" i="1"/>
  <c r="R2313" i="1"/>
  <c r="P2313" i="1"/>
  <c r="O2313" i="1"/>
  <c r="S2313" i="1"/>
  <c r="U2312" i="1"/>
  <c r="T2312" i="1"/>
  <c r="Q2312" i="1"/>
  <c r="R2312" i="1"/>
  <c r="P2312" i="1"/>
  <c r="O2312" i="1"/>
  <c r="S2312" i="1"/>
  <c r="U2311" i="1"/>
  <c r="T2311" i="1"/>
  <c r="Q2311" i="1"/>
  <c r="R2311" i="1"/>
  <c r="P2311" i="1"/>
  <c r="O2311" i="1"/>
  <c r="S2311" i="1"/>
  <c r="U2310" i="1"/>
  <c r="T2310" i="1"/>
  <c r="V2310" i="1"/>
  <c r="Q2310" i="1"/>
  <c r="R2310" i="1"/>
  <c r="P2310" i="1"/>
  <c r="O2310" i="1"/>
  <c r="S2310" i="1"/>
  <c r="U2309" i="1"/>
  <c r="T2309" i="1"/>
  <c r="V2309" i="1"/>
  <c r="Q2309" i="1"/>
  <c r="R2309" i="1"/>
  <c r="P2309" i="1"/>
  <c r="O2309" i="1"/>
  <c r="S2309" i="1"/>
  <c r="U2308" i="1"/>
  <c r="T2308" i="1"/>
  <c r="Q2308" i="1"/>
  <c r="R2308" i="1"/>
  <c r="P2308" i="1"/>
  <c r="O2308" i="1"/>
  <c r="S2308" i="1"/>
  <c r="U2307" i="1"/>
  <c r="T2307" i="1"/>
  <c r="Q2307" i="1"/>
  <c r="R2307" i="1"/>
  <c r="P2307" i="1"/>
  <c r="O2307" i="1"/>
  <c r="S2307" i="1"/>
  <c r="U2306" i="1"/>
  <c r="T2306" i="1"/>
  <c r="V2306" i="1"/>
  <c r="Q2306" i="1"/>
  <c r="R2306" i="1"/>
  <c r="P2306" i="1"/>
  <c r="O2306" i="1"/>
  <c r="S2306" i="1"/>
  <c r="U2305" i="1"/>
  <c r="T2305" i="1"/>
  <c r="V2305" i="1"/>
  <c r="Q2305" i="1"/>
  <c r="R2305" i="1"/>
  <c r="P2305" i="1"/>
  <c r="O2305" i="1"/>
  <c r="S2305" i="1"/>
  <c r="U2304" i="1"/>
  <c r="T2304" i="1"/>
  <c r="Q2304" i="1"/>
  <c r="R2304" i="1"/>
  <c r="P2304" i="1"/>
  <c r="O2304" i="1"/>
  <c r="S2304" i="1"/>
  <c r="U2303" i="1"/>
  <c r="T2303" i="1"/>
  <c r="Q2303" i="1"/>
  <c r="R2303" i="1"/>
  <c r="P2303" i="1"/>
  <c r="O2303" i="1"/>
  <c r="S2303" i="1"/>
  <c r="U2302" i="1"/>
  <c r="T2302" i="1"/>
  <c r="V2302" i="1"/>
  <c r="Q2302" i="1"/>
  <c r="R2302" i="1"/>
  <c r="P2302" i="1"/>
  <c r="O2302" i="1"/>
  <c r="S2302" i="1"/>
  <c r="U2301" i="1"/>
  <c r="T2301" i="1"/>
  <c r="V2301" i="1"/>
  <c r="Q2301" i="1"/>
  <c r="R2301" i="1"/>
  <c r="P2301" i="1"/>
  <c r="O2301" i="1"/>
  <c r="S2301" i="1"/>
  <c r="U2300" i="1"/>
  <c r="T2300" i="1"/>
  <c r="Q2300" i="1"/>
  <c r="R2300" i="1"/>
  <c r="P2300" i="1"/>
  <c r="O2300" i="1"/>
  <c r="S2300" i="1"/>
  <c r="U2299" i="1"/>
  <c r="T2299" i="1"/>
  <c r="Q2299" i="1"/>
  <c r="R2299" i="1"/>
  <c r="P2299" i="1"/>
  <c r="O2299" i="1"/>
  <c r="S2299" i="1"/>
  <c r="U2298" i="1"/>
  <c r="T2298" i="1"/>
  <c r="V2298" i="1"/>
  <c r="Q2298" i="1"/>
  <c r="R2298" i="1"/>
  <c r="P2298" i="1"/>
  <c r="O2298" i="1"/>
  <c r="S2298" i="1"/>
  <c r="U2297" i="1"/>
  <c r="T2297" i="1"/>
  <c r="V2297" i="1"/>
  <c r="Q2297" i="1"/>
  <c r="R2297" i="1"/>
  <c r="P2297" i="1"/>
  <c r="O2297" i="1"/>
  <c r="S2297" i="1"/>
  <c r="U2296" i="1"/>
  <c r="T2296" i="1"/>
  <c r="Q2296" i="1"/>
  <c r="R2296" i="1"/>
  <c r="P2296" i="1"/>
  <c r="O2296" i="1"/>
  <c r="S2296" i="1"/>
  <c r="U2295" i="1"/>
  <c r="T2295" i="1"/>
  <c r="Q2295" i="1"/>
  <c r="R2295" i="1"/>
  <c r="P2295" i="1"/>
  <c r="O2295" i="1"/>
  <c r="S2295" i="1"/>
  <c r="U2294" i="1"/>
  <c r="T2294" i="1"/>
  <c r="V2294" i="1"/>
  <c r="Q2294" i="1"/>
  <c r="R2294" i="1"/>
  <c r="P2294" i="1"/>
  <c r="O2294" i="1"/>
  <c r="S2294" i="1"/>
  <c r="U2293" i="1"/>
  <c r="T2293" i="1"/>
  <c r="V2293" i="1"/>
  <c r="Q2293" i="1"/>
  <c r="R2293" i="1"/>
  <c r="P2293" i="1"/>
  <c r="O2293" i="1"/>
  <c r="S2293" i="1"/>
  <c r="U2292" i="1"/>
  <c r="T2292" i="1"/>
  <c r="Q2292" i="1"/>
  <c r="R2292" i="1"/>
  <c r="P2292" i="1"/>
  <c r="O2292" i="1"/>
  <c r="S2292" i="1"/>
  <c r="U2291" i="1"/>
  <c r="T2291" i="1"/>
  <c r="Q2291" i="1"/>
  <c r="R2291" i="1"/>
  <c r="P2291" i="1"/>
  <c r="O2291" i="1"/>
  <c r="S2291" i="1"/>
  <c r="U2290" i="1"/>
  <c r="T2290" i="1"/>
  <c r="V2290" i="1"/>
  <c r="Q2290" i="1"/>
  <c r="R2290" i="1"/>
  <c r="P2290" i="1"/>
  <c r="O2290" i="1"/>
  <c r="S2290" i="1"/>
  <c r="U2289" i="1"/>
  <c r="T2289" i="1"/>
  <c r="V2289" i="1"/>
  <c r="Q2289" i="1"/>
  <c r="R2289" i="1"/>
  <c r="P2289" i="1"/>
  <c r="O2289" i="1"/>
  <c r="S2289" i="1"/>
  <c r="U2288" i="1"/>
  <c r="T2288" i="1"/>
  <c r="Q2288" i="1"/>
  <c r="R2288" i="1"/>
  <c r="P2288" i="1"/>
  <c r="O2288" i="1"/>
  <c r="S2288" i="1"/>
  <c r="U2287" i="1"/>
  <c r="T2287" i="1"/>
  <c r="Q2287" i="1"/>
  <c r="R2287" i="1"/>
  <c r="P2287" i="1"/>
  <c r="O2287" i="1"/>
  <c r="S2287" i="1"/>
  <c r="U2286" i="1"/>
  <c r="T2286" i="1"/>
  <c r="V2286" i="1"/>
  <c r="Q2286" i="1"/>
  <c r="R2286" i="1"/>
  <c r="P2286" i="1"/>
  <c r="O2286" i="1"/>
  <c r="S2286" i="1"/>
  <c r="U2285" i="1"/>
  <c r="T2285" i="1"/>
  <c r="V2285" i="1"/>
  <c r="Q2285" i="1"/>
  <c r="R2285" i="1"/>
  <c r="P2285" i="1"/>
  <c r="O2285" i="1"/>
  <c r="S2285" i="1"/>
  <c r="U2284" i="1"/>
  <c r="T2284" i="1"/>
  <c r="Q2284" i="1"/>
  <c r="R2284" i="1"/>
  <c r="P2284" i="1"/>
  <c r="O2284" i="1"/>
  <c r="S2284" i="1"/>
  <c r="U2283" i="1"/>
  <c r="T2283" i="1"/>
  <c r="Q2283" i="1"/>
  <c r="R2283" i="1"/>
  <c r="P2283" i="1"/>
  <c r="O2283" i="1"/>
  <c r="S2283" i="1"/>
  <c r="U2282" i="1"/>
  <c r="T2282" i="1"/>
  <c r="V2282" i="1"/>
  <c r="Q2282" i="1"/>
  <c r="R2282" i="1"/>
  <c r="P2282" i="1"/>
  <c r="O2282" i="1"/>
  <c r="S2282" i="1"/>
  <c r="U2281" i="1"/>
  <c r="T2281" i="1"/>
  <c r="V2281" i="1"/>
  <c r="Q2281" i="1"/>
  <c r="R2281" i="1"/>
  <c r="P2281" i="1"/>
  <c r="O2281" i="1"/>
  <c r="S2281" i="1"/>
  <c r="U2280" i="1"/>
  <c r="T2280" i="1"/>
  <c r="Q2280" i="1"/>
  <c r="R2280" i="1"/>
  <c r="P2280" i="1"/>
  <c r="O2280" i="1"/>
  <c r="S2280" i="1"/>
  <c r="U2279" i="1"/>
  <c r="T2279" i="1"/>
  <c r="Q2279" i="1"/>
  <c r="R2279" i="1"/>
  <c r="P2279" i="1"/>
  <c r="O2279" i="1"/>
  <c r="S2279" i="1"/>
  <c r="U2278" i="1"/>
  <c r="T2278" i="1"/>
  <c r="V2278" i="1"/>
  <c r="Q2278" i="1"/>
  <c r="R2278" i="1"/>
  <c r="P2278" i="1"/>
  <c r="O2278" i="1"/>
  <c r="S2278" i="1"/>
  <c r="U2277" i="1"/>
  <c r="T2277" i="1"/>
  <c r="Q2277" i="1"/>
  <c r="R2277" i="1"/>
  <c r="P2277" i="1"/>
  <c r="O2277" i="1"/>
  <c r="S2277" i="1"/>
  <c r="U2276" i="1"/>
  <c r="T2276" i="1"/>
  <c r="V2276" i="1"/>
  <c r="Q2276" i="1"/>
  <c r="R2276" i="1"/>
  <c r="P2276" i="1"/>
  <c r="O2276" i="1"/>
  <c r="S2276" i="1"/>
  <c r="U2275" i="1"/>
  <c r="T2275" i="1"/>
  <c r="V2275" i="1"/>
  <c r="Q2275" i="1"/>
  <c r="R2275" i="1"/>
  <c r="P2275" i="1"/>
  <c r="O2275" i="1"/>
  <c r="S2275" i="1"/>
  <c r="U2274" i="1"/>
  <c r="T2274" i="1"/>
  <c r="Q2274" i="1"/>
  <c r="R2274" i="1"/>
  <c r="P2274" i="1"/>
  <c r="O2274" i="1"/>
  <c r="S2274" i="1"/>
  <c r="U2273" i="1"/>
  <c r="T2273" i="1"/>
  <c r="Q2273" i="1"/>
  <c r="R2273" i="1"/>
  <c r="P2273" i="1"/>
  <c r="O2273" i="1"/>
  <c r="S2273" i="1"/>
  <c r="U2272" i="1"/>
  <c r="T2272" i="1"/>
  <c r="V2272" i="1"/>
  <c r="Q2272" i="1"/>
  <c r="R2272" i="1"/>
  <c r="P2272" i="1"/>
  <c r="O2272" i="1"/>
  <c r="S2272" i="1"/>
  <c r="U2271" i="1"/>
  <c r="T2271" i="1"/>
  <c r="V2271" i="1"/>
  <c r="Q2271" i="1"/>
  <c r="R2271" i="1"/>
  <c r="P2271" i="1"/>
  <c r="O2271" i="1"/>
  <c r="S2271" i="1"/>
  <c r="U2270" i="1"/>
  <c r="T2270" i="1"/>
  <c r="Q2270" i="1"/>
  <c r="R2270" i="1"/>
  <c r="P2270" i="1"/>
  <c r="O2270" i="1"/>
  <c r="S2270" i="1"/>
  <c r="U2269" i="1"/>
  <c r="T2269" i="1"/>
  <c r="Q2269" i="1"/>
  <c r="R2269" i="1"/>
  <c r="P2269" i="1"/>
  <c r="O2269" i="1"/>
  <c r="S2269" i="1"/>
  <c r="U2268" i="1"/>
  <c r="T2268" i="1"/>
  <c r="V2268" i="1"/>
  <c r="Q2268" i="1"/>
  <c r="R2268" i="1"/>
  <c r="P2268" i="1"/>
  <c r="O2268" i="1"/>
  <c r="S2268" i="1"/>
  <c r="U2267" i="1"/>
  <c r="T2267" i="1"/>
  <c r="V2267" i="1"/>
  <c r="Q2267" i="1"/>
  <c r="R2267" i="1"/>
  <c r="P2267" i="1"/>
  <c r="O2267" i="1"/>
  <c r="S2267" i="1"/>
  <c r="U2266" i="1"/>
  <c r="T2266" i="1"/>
  <c r="Q2266" i="1"/>
  <c r="R2266" i="1"/>
  <c r="P2266" i="1"/>
  <c r="O2266" i="1"/>
  <c r="S2266" i="1"/>
  <c r="U2265" i="1"/>
  <c r="T2265" i="1"/>
  <c r="Q2265" i="1"/>
  <c r="R2265" i="1"/>
  <c r="P2265" i="1"/>
  <c r="O2265" i="1"/>
  <c r="S2265" i="1"/>
  <c r="U2264" i="1"/>
  <c r="T2264" i="1"/>
  <c r="V2264" i="1"/>
  <c r="Q2264" i="1"/>
  <c r="R2264" i="1"/>
  <c r="P2264" i="1"/>
  <c r="O2264" i="1"/>
  <c r="S2264" i="1"/>
  <c r="U2263" i="1"/>
  <c r="T2263" i="1"/>
  <c r="V2263" i="1"/>
  <c r="Q2263" i="1"/>
  <c r="R2263" i="1"/>
  <c r="P2263" i="1"/>
  <c r="O2263" i="1"/>
  <c r="S2263" i="1"/>
  <c r="U2262" i="1"/>
  <c r="T2262" i="1"/>
  <c r="Q2262" i="1"/>
  <c r="R2262" i="1"/>
  <c r="P2262" i="1"/>
  <c r="O2262" i="1"/>
  <c r="S2262" i="1"/>
  <c r="U2261" i="1"/>
  <c r="T2261" i="1"/>
  <c r="Q2261" i="1"/>
  <c r="R2261" i="1"/>
  <c r="P2261" i="1"/>
  <c r="O2261" i="1"/>
  <c r="S2261" i="1"/>
  <c r="U2260" i="1"/>
  <c r="T2260" i="1"/>
  <c r="V2260" i="1"/>
  <c r="Q2260" i="1"/>
  <c r="R2260" i="1"/>
  <c r="P2260" i="1"/>
  <c r="O2260" i="1"/>
  <c r="S2260" i="1"/>
  <c r="U2259" i="1"/>
  <c r="T2259" i="1"/>
  <c r="V2259" i="1"/>
  <c r="Q2259" i="1"/>
  <c r="R2259" i="1"/>
  <c r="P2259" i="1"/>
  <c r="O2259" i="1"/>
  <c r="S2259" i="1"/>
  <c r="U2258" i="1"/>
  <c r="T2258" i="1"/>
  <c r="Q2258" i="1"/>
  <c r="R2258" i="1"/>
  <c r="P2258" i="1"/>
  <c r="O2258" i="1"/>
  <c r="S2258" i="1"/>
  <c r="U2257" i="1"/>
  <c r="T2257" i="1"/>
  <c r="Q2257" i="1"/>
  <c r="R2257" i="1"/>
  <c r="P2257" i="1"/>
  <c r="O2257" i="1"/>
  <c r="S2257" i="1"/>
  <c r="U2256" i="1"/>
  <c r="T2256" i="1"/>
  <c r="V2256" i="1"/>
  <c r="Q2256" i="1"/>
  <c r="R2256" i="1"/>
  <c r="P2256" i="1"/>
  <c r="O2256" i="1"/>
  <c r="S2256" i="1"/>
  <c r="U2255" i="1"/>
  <c r="T2255" i="1"/>
  <c r="V2255" i="1"/>
  <c r="Q2255" i="1"/>
  <c r="R2255" i="1"/>
  <c r="P2255" i="1"/>
  <c r="O2255" i="1"/>
  <c r="S2255" i="1"/>
  <c r="U2254" i="1"/>
  <c r="T2254" i="1"/>
  <c r="Q2254" i="1"/>
  <c r="R2254" i="1"/>
  <c r="P2254" i="1"/>
  <c r="O2254" i="1"/>
  <c r="S2254" i="1"/>
  <c r="U2253" i="1"/>
  <c r="T2253" i="1"/>
  <c r="Q2253" i="1"/>
  <c r="R2253" i="1"/>
  <c r="P2253" i="1"/>
  <c r="O2253" i="1"/>
  <c r="S2253" i="1"/>
  <c r="U2252" i="1"/>
  <c r="T2252" i="1"/>
  <c r="V2252" i="1"/>
  <c r="Q2252" i="1"/>
  <c r="R2252" i="1"/>
  <c r="P2252" i="1"/>
  <c r="O2252" i="1"/>
  <c r="S2252" i="1"/>
  <c r="U2251" i="1"/>
  <c r="T2251" i="1"/>
  <c r="V2251" i="1"/>
  <c r="Q2251" i="1"/>
  <c r="R2251" i="1"/>
  <c r="P2251" i="1"/>
  <c r="O2251" i="1"/>
  <c r="S2251" i="1"/>
  <c r="U2250" i="1"/>
  <c r="T2250" i="1"/>
  <c r="Q2250" i="1"/>
  <c r="R2250" i="1"/>
  <c r="P2250" i="1"/>
  <c r="O2250" i="1"/>
  <c r="S2250" i="1"/>
  <c r="U2249" i="1"/>
  <c r="T2249" i="1"/>
  <c r="Q2249" i="1"/>
  <c r="R2249" i="1"/>
  <c r="P2249" i="1"/>
  <c r="O2249" i="1"/>
  <c r="S2249" i="1"/>
  <c r="U2248" i="1"/>
  <c r="T2248" i="1"/>
  <c r="V2248" i="1"/>
  <c r="Q2248" i="1"/>
  <c r="R2248" i="1"/>
  <c r="P2248" i="1"/>
  <c r="O2248" i="1"/>
  <c r="S2248" i="1"/>
  <c r="U2247" i="1"/>
  <c r="T2247" i="1"/>
  <c r="V2247" i="1"/>
  <c r="Q2247" i="1"/>
  <c r="R2247" i="1"/>
  <c r="P2247" i="1"/>
  <c r="O2247" i="1"/>
  <c r="S2247" i="1"/>
  <c r="U2246" i="1"/>
  <c r="T2246" i="1"/>
  <c r="Q2246" i="1"/>
  <c r="R2246" i="1"/>
  <c r="P2246" i="1"/>
  <c r="O2246" i="1"/>
  <c r="S2246" i="1"/>
  <c r="U2245" i="1"/>
  <c r="T2245" i="1"/>
  <c r="Q2245" i="1"/>
  <c r="R2245" i="1"/>
  <c r="P2245" i="1"/>
  <c r="O2245" i="1"/>
  <c r="S2245" i="1"/>
  <c r="U2244" i="1"/>
  <c r="T2244" i="1"/>
  <c r="V2244" i="1"/>
  <c r="Q2244" i="1"/>
  <c r="R2244" i="1"/>
  <c r="P2244" i="1"/>
  <c r="O2244" i="1"/>
  <c r="S2244" i="1"/>
  <c r="U2243" i="1"/>
  <c r="T2243" i="1"/>
  <c r="V2243" i="1"/>
  <c r="Q2243" i="1"/>
  <c r="R2243" i="1"/>
  <c r="P2243" i="1"/>
  <c r="O2243" i="1"/>
  <c r="S2243" i="1"/>
  <c r="U2242" i="1"/>
  <c r="T2242" i="1"/>
  <c r="Q2242" i="1"/>
  <c r="R2242" i="1"/>
  <c r="P2242" i="1"/>
  <c r="O2242" i="1"/>
  <c r="S2242" i="1"/>
  <c r="U2241" i="1"/>
  <c r="T2241" i="1"/>
  <c r="Q2241" i="1"/>
  <c r="R2241" i="1"/>
  <c r="P2241" i="1"/>
  <c r="O2241" i="1"/>
  <c r="S2241" i="1"/>
  <c r="U2240" i="1"/>
  <c r="T2240" i="1"/>
  <c r="V2240" i="1"/>
  <c r="Q2240" i="1"/>
  <c r="R2240" i="1"/>
  <c r="P2240" i="1"/>
  <c r="O2240" i="1"/>
  <c r="S2240" i="1"/>
  <c r="U2239" i="1"/>
  <c r="T2239" i="1"/>
  <c r="V2239" i="1"/>
  <c r="Q2239" i="1"/>
  <c r="R2239" i="1"/>
  <c r="P2239" i="1"/>
  <c r="O2239" i="1"/>
  <c r="S2239" i="1"/>
  <c r="U2238" i="1"/>
  <c r="T2238" i="1"/>
  <c r="Q2238" i="1"/>
  <c r="R2238" i="1"/>
  <c r="P2238" i="1"/>
  <c r="O2238" i="1"/>
  <c r="S2238" i="1"/>
  <c r="U2237" i="1"/>
  <c r="T2237" i="1"/>
  <c r="Q2237" i="1"/>
  <c r="R2237" i="1"/>
  <c r="P2237" i="1"/>
  <c r="O2237" i="1"/>
  <c r="S2237" i="1"/>
  <c r="U2236" i="1"/>
  <c r="T2236" i="1"/>
  <c r="V2236" i="1"/>
  <c r="Q2236" i="1"/>
  <c r="R2236" i="1"/>
  <c r="P2236" i="1"/>
  <c r="O2236" i="1"/>
  <c r="S2236" i="1"/>
  <c r="U2235" i="1"/>
  <c r="T2235" i="1"/>
  <c r="V2235" i="1"/>
  <c r="Q2235" i="1"/>
  <c r="R2235" i="1"/>
  <c r="P2235" i="1"/>
  <c r="O2235" i="1"/>
  <c r="S2235" i="1"/>
  <c r="U2234" i="1"/>
  <c r="T2234" i="1"/>
  <c r="Q2234" i="1"/>
  <c r="R2234" i="1"/>
  <c r="P2234" i="1"/>
  <c r="O2234" i="1"/>
  <c r="S2234" i="1"/>
  <c r="U2233" i="1"/>
  <c r="T2233" i="1"/>
  <c r="Q2233" i="1"/>
  <c r="R2233" i="1"/>
  <c r="P2233" i="1"/>
  <c r="O2233" i="1"/>
  <c r="S2233" i="1"/>
  <c r="U2232" i="1"/>
  <c r="T2232" i="1"/>
  <c r="V2232" i="1"/>
  <c r="Q2232" i="1"/>
  <c r="R2232" i="1"/>
  <c r="P2232" i="1"/>
  <c r="O2232" i="1"/>
  <c r="S2232" i="1"/>
  <c r="U2231" i="1"/>
  <c r="T2231" i="1"/>
  <c r="V2231" i="1"/>
  <c r="Q2231" i="1"/>
  <c r="R2231" i="1"/>
  <c r="P2231" i="1"/>
  <c r="O2231" i="1"/>
  <c r="S2231" i="1"/>
  <c r="U2230" i="1"/>
  <c r="T2230" i="1"/>
  <c r="Q2230" i="1"/>
  <c r="R2230" i="1"/>
  <c r="P2230" i="1"/>
  <c r="O2230" i="1"/>
  <c r="S2230" i="1"/>
  <c r="U2229" i="1"/>
  <c r="T2229" i="1"/>
  <c r="Q2229" i="1"/>
  <c r="R2229" i="1"/>
  <c r="P2229" i="1"/>
  <c r="O2229" i="1"/>
  <c r="S2229" i="1"/>
  <c r="U2228" i="1"/>
  <c r="T2228" i="1"/>
  <c r="V2228" i="1"/>
  <c r="Q2228" i="1"/>
  <c r="R2228" i="1"/>
  <c r="P2228" i="1"/>
  <c r="O2228" i="1"/>
  <c r="S2228" i="1"/>
  <c r="U2227" i="1"/>
  <c r="T2227" i="1"/>
  <c r="V2227" i="1"/>
  <c r="Q2227" i="1"/>
  <c r="R2227" i="1"/>
  <c r="P2227" i="1"/>
  <c r="O2227" i="1"/>
  <c r="S2227" i="1"/>
  <c r="U2226" i="1"/>
  <c r="T2226" i="1"/>
  <c r="Q2226" i="1"/>
  <c r="R2226" i="1"/>
  <c r="P2226" i="1"/>
  <c r="O2226" i="1"/>
  <c r="S2226" i="1"/>
  <c r="U2225" i="1"/>
  <c r="T2225" i="1"/>
  <c r="Q2225" i="1"/>
  <c r="R2225" i="1"/>
  <c r="P2225" i="1"/>
  <c r="O2225" i="1"/>
  <c r="S2225" i="1"/>
  <c r="U2224" i="1"/>
  <c r="T2224" i="1"/>
  <c r="V2224" i="1"/>
  <c r="Q2224" i="1"/>
  <c r="R2224" i="1"/>
  <c r="P2224" i="1"/>
  <c r="O2224" i="1"/>
  <c r="S2224" i="1"/>
  <c r="U2223" i="1"/>
  <c r="T2223" i="1"/>
  <c r="V2223" i="1"/>
  <c r="Q2223" i="1"/>
  <c r="R2223" i="1"/>
  <c r="P2223" i="1"/>
  <c r="O2223" i="1"/>
  <c r="S2223" i="1"/>
  <c r="U2222" i="1"/>
  <c r="T2222" i="1"/>
  <c r="Q2222" i="1"/>
  <c r="R2222" i="1"/>
  <c r="P2222" i="1"/>
  <c r="O2222" i="1"/>
  <c r="S2222" i="1"/>
  <c r="U2221" i="1"/>
  <c r="T2221" i="1"/>
  <c r="Q2221" i="1"/>
  <c r="R2221" i="1"/>
  <c r="P2221" i="1"/>
  <c r="O2221" i="1"/>
  <c r="S2221" i="1"/>
  <c r="U2220" i="1"/>
  <c r="T2220" i="1"/>
  <c r="V2220" i="1"/>
  <c r="Q2220" i="1"/>
  <c r="R2220" i="1"/>
  <c r="P2220" i="1"/>
  <c r="O2220" i="1"/>
  <c r="S2220" i="1"/>
  <c r="U2219" i="1"/>
  <c r="T2219" i="1"/>
  <c r="V2219" i="1"/>
  <c r="Q2219" i="1"/>
  <c r="R2219" i="1"/>
  <c r="P2219" i="1"/>
  <c r="O2219" i="1"/>
  <c r="S2219" i="1"/>
  <c r="U2218" i="1"/>
  <c r="T2218" i="1"/>
  <c r="Q2218" i="1"/>
  <c r="R2218" i="1"/>
  <c r="P2218" i="1"/>
  <c r="O2218" i="1"/>
  <c r="S2218" i="1"/>
  <c r="U2217" i="1"/>
  <c r="T2217" i="1"/>
  <c r="Q2217" i="1"/>
  <c r="R2217" i="1"/>
  <c r="P2217" i="1"/>
  <c r="O2217" i="1"/>
  <c r="S2217" i="1"/>
  <c r="U2216" i="1"/>
  <c r="T2216" i="1"/>
  <c r="V2216" i="1"/>
  <c r="Q2216" i="1"/>
  <c r="R2216" i="1"/>
  <c r="P2216" i="1"/>
  <c r="O2216" i="1"/>
  <c r="S2216" i="1"/>
  <c r="U2215" i="1"/>
  <c r="T2215" i="1"/>
  <c r="V2215" i="1"/>
  <c r="Q2215" i="1"/>
  <c r="R2215" i="1"/>
  <c r="P2215" i="1"/>
  <c r="O2215" i="1"/>
  <c r="S2215" i="1"/>
  <c r="U2214" i="1"/>
  <c r="T2214" i="1"/>
  <c r="Q2214" i="1"/>
  <c r="R2214" i="1"/>
  <c r="P2214" i="1"/>
  <c r="O2214" i="1"/>
  <c r="S2214" i="1"/>
  <c r="U2213" i="1"/>
  <c r="T2213" i="1"/>
  <c r="Q2213" i="1"/>
  <c r="R2213" i="1"/>
  <c r="P2213" i="1"/>
  <c r="O2213" i="1"/>
  <c r="S2213" i="1"/>
  <c r="U2212" i="1"/>
  <c r="T2212" i="1"/>
  <c r="V2212" i="1"/>
  <c r="Q2212" i="1"/>
  <c r="R2212" i="1"/>
  <c r="P2212" i="1"/>
  <c r="O2212" i="1"/>
  <c r="S2212" i="1"/>
  <c r="U2211" i="1"/>
  <c r="T2211" i="1"/>
  <c r="V2211" i="1"/>
  <c r="Q2211" i="1"/>
  <c r="R2211" i="1"/>
  <c r="P2211" i="1"/>
  <c r="O2211" i="1"/>
  <c r="S2211" i="1"/>
  <c r="U2210" i="1"/>
  <c r="T2210" i="1"/>
  <c r="Q2210" i="1"/>
  <c r="R2210" i="1"/>
  <c r="P2210" i="1"/>
  <c r="O2210" i="1"/>
  <c r="S2210" i="1"/>
  <c r="U2209" i="1"/>
  <c r="T2209" i="1"/>
  <c r="Q2209" i="1"/>
  <c r="R2209" i="1"/>
  <c r="P2209" i="1"/>
  <c r="O2209" i="1"/>
  <c r="S2209" i="1"/>
  <c r="U2208" i="1"/>
  <c r="T2208" i="1"/>
  <c r="V2208" i="1"/>
  <c r="Q2208" i="1"/>
  <c r="R2208" i="1"/>
  <c r="P2208" i="1"/>
  <c r="O2208" i="1"/>
  <c r="S2208" i="1"/>
  <c r="U2207" i="1"/>
  <c r="T2207" i="1"/>
  <c r="Q2207" i="1"/>
  <c r="R2207" i="1"/>
  <c r="P2207" i="1"/>
  <c r="O2207" i="1"/>
  <c r="S2207" i="1"/>
  <c r="U2206" i="1"/>
  <c r="T2206" i="1"/>
  <c r="Q2206" i="1"/>
  <c r="R2206" i="1"/>
  <c r="P2206" i="1"/>
  <c r="O2206" i="1"/>
  <c r="S2206" i="1"/>
  <c r="U2205" i="1"/>
  <c r="T2205" i="1"/>
  <c r="Q2205" i="1"/>
  <c r="R2205" i="1"/>
  <c r="P2205" i="1"/>
  <c r="O2205" i="1"/>
  <c r="S2205" i="1"/>
  <c r="U2204" i="1"/>
  <c r="T2204" i="1"/>
  <c r="V2204" i="1"/>
  <c r="Q2204" i="1"/>
  <c r="R2204" i="1"/>
  <c r="P2204" i="1"/>
  <c r="O2204" i="1"/>
  <c r="S2204" i="1"/>
  <c r="U2203" i="1"/>
  <c r="T2203" i="1"/>
  <c r="V2203" i="1"/>
  <c r="Q2203" i="1"/>
  <c r="R2203" i="1"/>
  <c r="P2203" i="1"/>
  <c r="O2203" i="1"/>
  <c r="S2203" i="1"/>
  <c r="U2202" i="1"/>
  <c r="T2202" i="1"/>
  <c r="Q2202" i="1"/>
  <c r="R2202" i="1"/>
  <c r="P2202" i="1"/>
  <c r="O2202" i="1"/>
  <c r="S2202" i="1"/>
  <c r="U2201" i="1"/>
  <c r="T2201" i="1"/>
  <c r="Q2201" i="1"/>
  <c r="R2201" i="1"/>
  <c r="P2201" i="1"/>
  <c r="O2201" i="1"/>
  <c r="S2201" i="1"/>
  <c r="U2200" i="1"/>
  <c r="T2200" i="1"/>
  <c r="V2200" i="1"/>
  <c r="Q2200" i="1"/>
  <c r="R2200" i="1"/>
  <c r="P2200" i="1"/>
  <c r="O2200" i="1"/>
  <c r="S2200" i="1"/>
  <c r="U2199" i="1"/>
  <c r="T2199" i="1"/>
  <c r="Q2199" i="1"/>
  <c r="R2199" i="1"/>
  <c r="P2199" i="1"/>
  <c r="O2199" i="1"/>
  <c r="S2199" i="1"/>
  <c r="U2198" i="1"/>
  <c r="T2198" i="1"/>
  <c r="Q2198" i="1"/>
  <c r="R2198" i="1"/>
  <c r="P2198" i="1"/>
  <c r="O2198" i="1"/>
  <c r="S2198" i="1"/>
  <c r="U2197" i="1"/>
  <c r="T2197" i="1"/>
  <c r="Q2197" i="1"/>
  <c r="R2197" i="1"/>
  <c r="P2197" i="1"/>
  <c r="O2197" i="1"/>
  <c r="S2197" i="1"/>
  <c r="U2196" i="1"/>
  <c r="T2196" i="1"/>
  <c r="V2196" i="1"/>
  <c r="Q2196" i="1"/>
  <c r="R2196" i="1"/>
  <c r="P2196" i="1"/>
  <c r="O2196" i="1"/>
  <c r="S2196" i="1"/>
  <c r="U2195" i="1"/>
  <c r="T2195" i="1"/>
  <c r="V2195" i="1"/>
  <c r="Q2195" i="1"/>
  <c r="R2195" i="1"/>
  <c r="P2195" i="1"/>
  <c r="O2195" i="1"/>
  <c r="S2195" i="1"/>
  <c r="U2194" i="1"/>
  <c r="T2194" i="1"/>
  <c r="Q2194" i="1"/>
  <c r="R2194" i="1"/>
  <c r="P2194" i="1"/>
  <c r="O2194" i="1"/>
  <c r="S2194" i="1"/>
  <c r="U2193" i="1"/>
  <c r="T2193" i="1"/>
  <c r="Q2193" i="1"/>
  <c r="R2193" i="1"/>
  <c r="P2193" i="1"/>
  <c r="O2193" i="1"/>
  <c r="S2193" i="1"/>
  <c r="U2192" i="1"/>
  <c r="T2192" i="1"/>
  <c r="V2192" i="1"/>
  <c r="Q2192" i="1"/>
  <c r="R2192" i="1"/>
  <c r="P2192" i="1"/>
  <c r="O2192" i="1"/>
  <c r="S2192" i="1"/>
  <c r="U2191" i="1"/>
  <c r="T2191" i="1"/>
  <c r="Q2191" i="1"/>
  <c r="R2191" i="1"/>
  <c r="P2191" i="1"/>
  <c r="O2191" i="1"/>
  <c r="S2191" i="1"/>
  <c r="U2190" i="1"/>
  <c r="T2190" i="1"/>
  <c r="Q2190" i="1"/>
  <c r="R2190" i="1"/>
  <c r="P2190" i="1"/>
  <c r="O2190" i="1"/>
  <c r="S2190" i="1"/>
  <c r="U2189" i="1"/>
  <c r="T2189" i="1"/>
  <c r="Q2189" i="1"/>
  <c r="R2189" i="1"/>
  <c r="P2189" i="1"/>
  <c r="O2189" i="1"/>
  <c r="S2189" i="1"/>
  <c r="U2188" i="1"/>
  <c r="T2188" i="1"/>
  <c r="V2188" i="1"/>
  <c r="Q2188" i="1"/>
  <c r="R2188" i="1"/>
  <c r="P2188" i="1"/>
  <c r="O2188" i="1"/>
  <c r="S2188" i="1"/>
  <c r="U2187" i="1"/>
  <c r="T2187" i="1"/>
  <c r="V2187" i="1"/>
  <c r="Q2187" i="1"/>
  <c r="R2187" i="1"/>
  <c r="P2187" i="1"/>
  <c r="O2187" i="1"/>
  <c r="S2187" i="1"/>
  <c r="U2186" i="1"/>
  <c r="T2186" i="1"/>
  <c r="Q2186" i="1"/>
  <c r="R2186" i="1"/>
  <c r="P2186" i="1"/>
  <c r="O2186" i="1"/>
  <c r="S2186" i="1"/>
  <c r="U2185" i="1"/>
  <c r="T2185" i="1"/>
  <c r="Q2185" i="1"/>
  <c r="R2185" i="1"/>
  <c r="P2185" i="1"/>
  <c r="O2185" i="1"/>
  <c r="S2185" i="1"/>
  <c r="U2184" i="1"/>
  <c r="T2184" i="1"/>
  <c r="V2184" i="1"/>
  <c r="Q2184" i="1"/>
  <c r="R2184" i="1"/>
  <c r="P2184" i="1"/>
  <c r="O2184" i="1"/>
  <c r="S2184" i="1"/>
  <c r="U2183" i="1"/>
  <c r="T2183" i="1"/>
  <c r="Q2183" i="1"/>
  <c r="R2183" i="1"/>
  <c r="P2183" i="1"/>
  <c r="O2183" i="1"/>
  <c r="S2183" i="1"/>
  <c r="U2182" i="1"/>
  <c r="T2182" i="1"/>
  <c r="Q2182" i="1"/>
  <c r="R2182" i="1"/>
  <c r="P2182" i="1"/>
  <c r="O2182" i="1"/>
  <c r="S2182" i="1"/>
  <c r="U2181" i="1"/>
  <c r="T2181" i="1"/>
  <c r="Q2181" i="1"/>
  <c r="R2181" i="1"/>
  <c r="P2181" i="1"/>
  <c r="O2181" i="1"/>
  <c r="S2181" i="1"/>
  <c r="U2180" i="1"/>
  <c r="T2180" i="1"/>
  <c r="V2180" i="1"/>
  <c r="Q2180" i="1"/>
  <c r="R2180" i="1"/>
  <c r="P2180" i="1"/>
  <c r="O2180" i="1"/>
  <c r="S2180" i="1"/>
  <c r="U2179" i="1"/>
  <c r="T2179" i="1"/>
  <c r="V2179" i="1"/>
  <c r="Q2179" i="1"/>
  <c r="R2179" i="1"/>
  <c r="P2179" i="1"/>
  <c r="O2179" i="1"/>
  <c r="S2179" i="1"/>
  <c r="U2178" i="1"/>
  <c r="T2178" i="1"/>
  <c r="Q2178" i="1"/>
  <c r="R2178" i="1"/>
  <c r="P2178" i="1"/>
  <c r="O2178" i="1"/>
  <c r="S2178" i="1"/>
  <c r="U2177" i="1"/>
  <c r="T2177" i="1"/>
  <c r="Q2177" i="1"/>
  <c r="R2177" i="1"/>
  <c r="P2177" i="1"/>
  <c r="O2177" i="1"/>
  <c r="S2177" i="1"/>
  <c r="U2176" i="1"/>
  <c r="T2176" i="1"/>
  <c r="V2176" i="1"/>
  <c r="Q2176" i="1"/>
  <c r="R2176" i="1"/>
  <c r="P2176" i="1"/>
  <c r="O2176" i="1"/>
  <c r="S2176" i="1"/>
  <c r="U2175" i="1"/>
  <c r="T2175" i="1"/>
  <c r="Q2175" i="1"/>
  <c r="R2175" i="1"/>
  <c r="P2175" i="1"/>
  <c r="O2175" i="1"/>
  <c r="S2175" i="1"/>
  <c r="U2174" i="1"/>
  <c r="T2174" i="1"/>
  <c r="Q2174" i="1"/>
  <c r="R2174" i="1"/>
  <c r="P2174" i="1"/>
  <c r="O2174" i="1"/>
  <c r="S2174" i="1"/>
  <c r="U2173" i="1"/>
  <c r="T2173" i="1"/>
  <c r="Q2173" i="1"/>
  <c r="R2173" i="1"/>
  <c r="P2173" i="1"/>
  <c r="O2173" i="1"/>
  <c r="S2173" i="1"/>
  <c r="U2172" i="1"/>
  <c r="T2172" i="1"/>
  <c r="V2172" i="1"/>
  <c r="Q2172" i="1"/>
  <c r="R2172" i="1"/>
  <c r="P2172" i="1"/>
  <c r="O2172" i="1"/>
  <c r="S2172" i="1"/>
  <c r="U2171" i="1"/>
  <c r="T2171" i="1"/>
  <c r="V2171" i="1"/>
  <c r="Q2171" i="1"/>
  <c r="R2171" i="1"/>
  <c r="P2171" i="1"/>
  <c r="O2171" i="1"/>
  <c r="S2171" i="1"/>
  <c r="U2170" i="1"/>
  <c r="T2170" i="1"/>
  <c r="V2170" i="1"/>
  <c r="Q2170" i="1"/>
  <c r="R2170" i="1"/>
  <c r="P2170" i="1"/>
  <c r="O2170" i="1"/>
  <c r="S2170" i="1"/>
  <c r="U2169" i="1"/>
  <c r="T2169" i="1"/>
  <c r="V2169" i="1"/>
  <c r="Q2169" i="1"/>
  <c r="R2169" i="1"/>
  <c r="P2169" i="1"/>
  <c r="O2169" i="1"/>
  <c r="S2169" i="1"/>
  <c r="U2168" i="1"/>
  <c r="T2168" i="1"/>
  <c r="Q2168" i="1"/>
  <c r="R2168" i="1"/>
  <c r="P2168" i="1"/>
  <c r="O2168" i="1"/>
  <c r="S2168" i="1"/>
  <c r="U2167" i="1"/>
  <c r="T2167" i="1"/>
  <c r="V2167" i="1"/>
  <c r="Q2167" i="1"/>
  <c r="R2167" i="1"/>
  <c r="P2167" i="1"/>
  <c r="O2167" i="1"/>
  <c r="S2167" i="1"/>
  <c r="U2166" i="1"/>
  <c r="T2166" i="1"/>
  <c r="V2166" i="1"/>
  <c r="Q2166" i="1"/>
  <c r="R2166" i="1"/>
  <c r="P2166" i="1"/>
  <c r="O2166" i="1"/>
  <c r="S2166" i="1"/>
  <c r="U2165" i="1"/>
  <c r="T2165" i="1"/>
  <c r="V2165" i="1"/>
  <c r="Q2165" i="1"/>
  <c r="R2165" i="1"/>
  <c r="P2165" i="1"/>
  <c r="O2165" i="1"/>
  <c r="S2165" i="1"/>
  <c r="U2164" i="1"/>
  <c r="T2164" i="1"/>
  <c r="Q2164" i="1"/>
  <c r="R2164" i="1"/>
  <c r="P2164" i="1"/>
  <c r="O2164" i="1"/>
  <c r="S2164" i="1"/>
  <c r="U2163" i="1"/>
  <c r="T2163" i="1"/>
  <c r="Q2163" i="1"/>
  <c r="R2163" i="1"/>
  <c r="P2163" i="1"/>
  <c r="O2163" i="1"/>
  <c r="S2163" i="1"/>
  <c r="U2162" i="1"/>
  <c r="T2162" i="1"/>
  <c r="V2162" i="1"/>
  <c r="Q2162" i="1"/>
  <c r="R2162" i="1"/>
  <c r="P2162" i="1"/>
  <c r="O2162" i="1"/>
  <c r="S2162" i="1"/>
  <c r="U2161" i="1"/>
  <c r="T2161" i="1"/>
  <c r="V2161" i="1"/>
  <c r="Q2161" i="1"/>
  <c r="R2161" i="1"/>
  <c r="P2161" i="1"/>
  <c r="O2161" i="1"/>
  <c r="S2161" i="1"/>
  <c r="U2160" i="1"/>
  <c r="T2160" i="1"/>
  <c r="Q2160" i="1"/>
  <c r="R2160" i="1"/>
  <c r="P2160" i="1"/>
  <c r="O2160" i="1"/>
  <c r="S2160" i="1"/>
  <c r="U2159" i="1"/>
  <c r="T2159" i="1"/>
  <c r="V2159" i="1"/>
  <c r="Q2159" i="1"/>
  <c r="R2159" i="1"/>
  <c r="P2159" i="1"/>
  <c r="O2159" i="1"/>
  <c r="S2159" i="1"/>
  <c r="U2158" i="1"/>
  <c r="T2158" i="1"/>
  <c r="V2158" i="1"/>
  <c r="Q2158" i="1"/>
  <c r="R2158" i="1"/>
  <c r="P2158" i="1"/>
  <c r="O2158" i="1"/>
  <c r="S2158" i="1"/>
  <c r="U2157" i="1"/>
  <c r="T2157" i="1"/>
  <c r="V2157" i="1"/>
  <c r="Q2157" i="1"/>
  <c r="R2157" i="1"/>
  <c r="P2157" i="1"/>
  <c r="O2157" i="1"/>
  <c r="S2157" i="1"/>
  <c r="U2156" i="1"/>
  <c r="T2156" i="1"/>
  <c r="Q2156" i="1"/>
  <c r="R2156" i="1"/>
  <c r="P2156" i="1"/>
  <c r="O2156" i="1"/>
  <c r="S2156" i="1"/>
  <c r="U2155" i="1"/>
  <c r="T2155" i="1"/>
  <c r="Q2155" i="1"/>
  <c r="R2155" i="1"/>
  <c r="P2155" i="1"/>
  <c r="O2155" i="1"/>
  <c r="S2155" i="1"/>
  <c r="U2154" i="1"/>
  <c r="T2154" i="1"/>
  <c r="V2154" i="1"/>
  <c r="Q2154" i="1"/>
  <c r="R2154" i="1"/>
  <c r="P2154" i="1"/>
  <c r="O2154" i="1"/>
  <c r="S2154" i="1"/>
  <c r="U2153" i="1"/>
  <c r="T2153" i="1"/>
  <c r="V2153" i="1"/>
  <c r="Q2153" i="1"/>
  <c r="R2153" i="1"/>
  <c r="P2153" i="1"/>
  <c r="O2153" i="1"/>
  <c r="S2153" i="1"/>
  <c r="U2152" i="1"/>
  <c r="T2152" i="1"/>
  <c r="Q2152" i="1"/>
  <c r="R2152" i="1"/>
  <c r="P2152" i="1"/>
  <c r="O2152" i="1"/>
  <c r="S2152" i="1"/>
  <c r="U2151" i="1"/>
  <c r="T2151" i="1"/>
  <c r="V2151" i="1"/>
  <c r="Q2151" i="1"/>
  <c r="R2151" i="1"/>
  <c r="P2151" i="1"/>
  <c r="O2151" i="1"/>
  <c r="S2151" i="1"/>
  <c r="U2150" i="1"/>
  <c r="T2150" i="1"/>
  <c r="V2150" i="1"/>
  <c r="Q2150" i="1"/>
  <c r="R2150" i="1"/>
  <c r="P2150" i="1"/>
  <c r="O2150" i="1"/>
  <c r="S2150" i="1"/>
  <c r="U2149" i="1"/>
  <c r="T2149" i="1"/>
  <c r="V2149" i="1"/>
  <c r="Q2149" i="1"/>
  <c r="R2149" i="1"/>
  <c r="P2149" i="1"/>
  <c r="O2149" i="1"/>
  <c r="S2149" i="1"/>
  <c r="U2148" i="1"/>
  <c r="T2148" i="1"/>
  <c r="Q2148" i="1"/>
  <c r="R2148" i="1"/>
  <c r="P2148" i="1"/>
  <c r="O2148" i="1"/>
  <c r="S2148" i="1"/>
  <c r="U2147" i="1"/>
  <c r="T2147" i="1"/>
  <c r="Q2147" i="1"/>
  <c r="R2147" i="1"/>
  <c r="P2147" i="1"/>
  <c r="O2147" i="1"/>
  <c r="S2147" i="1"/>
  <c r="U2146" i="1"/>
  <c r="T2146" i="1"/>
  <c r="V2146" i="1"/>
  <c r="Q2146" i="1"/>
  <c r="R2146" i="1"/>
  <c r="P2146" i="1"/>
  <c r="O2146" i="1"/>
  <c r="S2146" i="1"/>
  <c r="U2145" i="1"/>
  <c r="T2145" i="1"/>
  <c r="V2145" i="1"/>
  <c r="Q2145" i="1"/>
  <c r="R2145" i="1"/>
  <c r="P2145" i="1"/>
  <c r="O2145" i="1"/>
  <c r="S2145" i="1"/>
  <c r="U2144" i="1"/>
  <c r="T2144" i="1"/>
  <c r="Q2144" i="1"/>
  <c r="R2144" i="1"/>
  <c r="P2144" i="1"/>
  <c r="O2144" i="1"/>
  <c r="S2144" i="1"/>
  <c r="U2143" i="1"/>
  <c r="T2143" i="1"/>
  <c r="V2143" i="1"/>
  <c r="Q2143" i="1"/>
  <c r="R2143" i="1"/>
  <c r="P2143" i="1"/>
  <c r="O2143" i="1"/>
  <c r="S2143" i="1"/>
  <c r="U2142" i="1"/>
  <c r="T2142" i="1"/>
  <c r="V2142" i="1"/>
  <c r="Q2142" i="1"/>
  <c r="R2142" i="1"/>
  <c r="P2142" i="1"/>
  <c r="O2142" i="1"/>
  <c r="S2142" i="1"/>
  <c r="U2141" i="1"/>
  <c r="T2141" i="1"/>
  <c r="Q2141" i="1"/>
  <c r="R2141" i="1"/>
  <c r="P2141" i="1"/>
  <c r="O2141" i="1"/>
  <c r="S2141" i="1"/>
  <c r="U2140" i="1"/>
  <c r="T2140" i="1"/>
  <c r="V2140" i="1"/>
  <c r="Q2140" i="1"/>
  <c r="R2140" i="1"/>
  <c r="P2140" i="1"/>
  <c r="O2140" i="1"/>
  <c r="S2140" i="1"/>
  <c r="U2139" i="1"/>
  <c r="T2139" i="1"/>
  <c r="V2139" i="1"/>
  <c r="Q2139" i="1"/>
  <c r="R2139" i="1"/>
  <c r="P2139" i="1"/>
  <c r="O2139" i="1"/>
  <c r="S2139" i="1"/>
  <c r="U2138" i="1"/>
  <c r="T2138" i="1"/>
  <c r="Q2138" i="1"/>
  <c r="R2138" i="1"/>
  <c r="P2138" i="1"/>
  <c r="O2138" i="1"/>
  <c r="S2138" i="1"/>
  <c r="U2137" i="1"/>
  <c r="T2137" i="1"/>
  <c r="Q2137" i="1"/>
  <c r="R2137" i="1"/>
  <c r="P2137" i="1"/>
  <c r="O2137" i="1"/>
  <c r="S2137" i="1"/>
  <c r="U2136" i="1"/>
  <c r="T2136" i="1"/>
  <c r="V2136" i="1"/>
  <c r="Q2136" i="1"/>
  <c r="R2136" i="1"/>
  <c r="P2136" i="1"/>
  <c r="O2136" i="1"/>
  <c r="S2136" i="1"/>
  <c r="U2135" i="1"/>
  <c r="T2135" i="1"/>
  <c r="Q2135" i="1"/>
  <c r="R2135" i="1"/>
  <c r="P2135" i="1"/>
  <c r="O2135" i="1"/>
  <c r="S2135" i="1"/>
  <c r="U2134" i="1"/>
  <c r="T2134" i="1"/>
  <c r="Q2134" i="1"/>
  <c r="R2134" i="1"/>
  <c r="P2134" i="1"/>
  <c r="O2134" i="1"/>
  <c r="S2134" i="1"/>
  <c r="U2133" i="1"/>
  <c r="T2133" i="1"/>
  <c r="Q2133" i="1"/>
  <c r="R2133" i="1"/>
  <c r="P2133" i="1"/>
  <c r="O2133" i="1"/>
  <c r="S2133" i="1"/>
  <c r="U2132" i="1"/>
  <c r="T2132" i="1"/>
  <c r="V2132" i="1"/>
  <c r="Q2132" i="1"/>
  <c r="R2132" i="1"/>
  <c r="P2132" i="1"/>
  <c r="O2132" i="1"/>
  <c r="S2132" i="1"/>
  <c r="U2131" i="1"/>
  <c r="T2131" i="1"/>
  <c r="V2131" i="1"/>
  <c r="Q2131" i="1"/>
  <c r="R2131" i="1"/>
  <c r="P2131" i="1"/>
  <c r="O2131" i="1"/>
  <c r="S2131" i="1"/>
  <c r="U2130" i="1"/>
  <c r="T2130" i="1"/>
  <c r="Q2130" i="1"/>
  <c r="R2130" i="1"/>
  <c r="P2130" i="1"/>
  <c r="O2130" i="1"/>
  <c r="S2130" i="1"/>
  <c r="U2129" i="1"/>
  <c r="T2129" i="1"/>
  <c r="Q2129" i="1"/>
  <c r="R2129" i="1"/>
  <c r="P2129" i="1"/>
  <c r="O2129" i="1"/>
  <c r="S2129" i="1"/>
  <c r="U2128" i="1"/>
  <c r="T2128" i="1"/>
  <c r="V2128" i="1"/>
  <c r="Q2128" i="1"/>
  <c r="R2128" i="1"/>
  <c r="P2128" i="1"/>
  <c r="O2128" i="1"/>
  <c r="S2128" i="1"/>
  <c r="U2127" i="1"/>
  <c r="T2127" i="1"/>
  <c r="Q2127" i="1"/>
  <c r="R2127" i="1"/>
  <c r="P2127" i="1"/>
  <c r="O2127" i="1"/>
  <c r="S2127" i="1"/>
  <c r="U2126" i="1"/>
  <c r="T2126" i="1"/>
  <c r="Q2126" i="1"/>
  <c r="R2126" i="1"/>
  <c r="P2126" i="1"/>
  <c r="O2126" i="1"/>
  <c r="S2126" i="1"/>
  <c r="U2125" i="1"/>
  <c r="T2125" i="1"/>
  <c r="Q2125" i="1"/>
  <c r="R2125" i="1"/>
  <c r="P2125" i="1"/>
  <c r="O2125" i="1"/>
  <c r="S2125" i="1"/>
  <c r="U2124" i="1"/>
  <c r="T2124" i="1"/>
  <c r="V2124" i="1"/>
  <c r="Q2124" i="1"/>
  <c r="R2124" i="1"/>
  <c r="P2124" i="1"/>
  <c r="O2124" i="1"/>
  <c r="S2124" i="1"/>
  <c r="U2123" i="1"/>
  <c r="T2123" i="1"/>
  <c r="V2123" i="1"/>
  <c r="Q2123" i="1"/>
  <c r="R2123" i="1"/>
  <c r="P2123" i="1"/>
  <c r="O2123" i="1"/>
  <c r="S2123" i="1"/>
  <c r="U2122" i="1"/>
  <c r="T2122" i="1"/>
  <c r="Q2122" i="1"/>
  <c r="R2122" i="1"/>
  <c r="P2122" i="1"/>
  <c r="O2122" i="1"/>
  <c r="S2122" i="1"/>
  <c r="U2121" i="1"/>
  <c r="T2121" i="1"/>
  <c r="Q2121" i="1"/>
  <c r="R2121" i="1"/>
  <c r="P2121" i="1"/>
  <c r="O2121" i="1"/>
  <c r="S2121" i="1"/>
  <c r="U2120" i="1"/>
  <c r="T2120" i="1"/>
  <c r="V2120" i="1"/>
  <c r="Q2120" i="1"/>
  <c r="R2120" i="1"/>
  <c r="P2120" i="1"/>
  <c r="O2120" i="1"/>
  <c r="S2120" i="1"/>
  <c r="U2119" i="1"/>
  <c r="T2119" i="1"/>
  <c r="Q2119" i="1"/>
  <c r="R2119" i="1"/>
  <c r="P2119" i="1"/>
  <c r="O2119" i="1"/>
  <c r="S2119" i="1"/>
  <c r="U2118" i="1"/>
  <c r="T2118" i="1"/>
  <c r="Q2118" i="1"/>
  <c r="R2118" i="1"/>
  <c r="P2118" i="1"/>
  <c r="O2118" i="1"/>
  <c r="S2118" i="1"/>
  <c r="U2117" i="1"/>
  <c r="T2117" i="1"/>
  <c r="Q2117" i="1"/>
  <c r="R2117" i="1"/>
  <c r="P2117" i="1"/>
  <c r="O2117" i="1"/>
  <c r="S2117" i="1"/>
  <c r="U2116" i="1"/>
  <c r="T2116" i="1"/>
  <c r="V2116" i="1"/>
  <c r="Q2116" i="1"/>
  <c r="R2116" i="1"/>
  <c r="P2116" i="1"/>
  <c r="O2116" i="1"/>
  <c r="S2116" i="1"/>
  <c r="U2115" i="1"/>
  <c r="T2115" i="1"/>
  <c r="V2115" i="1"/>
  <c r="Q2115" i="1"/>
  <c r="R2115" i="1"/>
  <c r="P2115" i="1"/>
  <c r="O2115" i="1"/>
  <c r="S2115" i="1"/>
  <c r="U2114" i="1"/>
  <c r="T2114" i="1"/>
  <c r="Q2114" i="1"/>
  <c r="R2114" i="1"/>
  <c r="P2114" i="1"/>
  <c r="O2114" i="1"/>
  <c r="S2114" i="1"/>
  <c r="U2113" i="1"/>
  <c r="T2113" i="1"/>
  <c r="Q2113" i="1"/>
  <c r="R2113" i="1"/>
  <c r="P2113" i="1"/>
  <c r="O2113" i="1"/>
  <c r="S2113" i="1"/>
  <c r="U2112" i="1"/>
  <c r="T2112" i="1"/>
  <c r="V2112" i="1"/>
  <c r="Q2112" i="1"/>
  <c r="R2112" i="1"/>
  <c r="P2112" i="1"/>
  <c r="O2112" i="1"/>
  <c r="S2112" i="1"/>
  <c r="U2111" i="1"/>
  <c r="T2111" i="1"/>
  <c r="Q2111" i="1"/>
  <c r="R2111" i="1"/>
  <c r="P2111" i="1"/>
  <c r="O2111" i="1"/>
  <c r="S2111" i="1"/>
  <c r="U2110" i="1"/>
  <c r="T2110" i="1"/>
  <c r="Q2110" i="1"/>
  <c r="R2110" i="1"/>
  <c r="P2110" i="1"/>
  <c r="O2110" i="1"/>
  <c r="S2110" i="1"/>
  <c r="U2109" i="1"/>
  <c r="T2109" i="1"/>
  <c r="Q2109" i="1"/>
  <c r="R2109" i="1"/>
  <c r="P2109" i="1"/>
  <c r="O2109" i="1"/>
  <c r="S2109" i="1"/>
  <c r="U2108" i="1"/>
  <c r="T2108" i="1"/>
  <c r="V2108" i="1"/>
  <c r="Q2108" i="1"/>
  <c r="R2108" i="1"/>
  <c r="P2108" i="1"/>
  <c r="O2108" i="1"/>
  <c r="S2108" i="1"/>
  <c r="U2107" i="1"/>
  <c r="T2107" i="1"/>
  <c r="V2107" i="1"/>
  <c r="Q2107" i="1"/>
  <c r="R2107" i="1"/>
  <c r="P2107" i="1"/>
  <c r="O2107" i="1"/>
  <c r="S2107" i="1"/>
  <c r="U2106" i="1"/>
  <c r="T2106" i="1"/>
  <c r="Q2106" i="1"/>
  <c r="R2106" i="1"/>
  <c r="P2106" i="1"/>
  <c r="O2106" i="1"/>
  <c r="S2106" i="1"/>
  <c r="U2105" i="1"/>
  <c r="T2105" i="1"/>
  <c r="Q2105" i="1"/>
  <c r="R2105" i="1"/>
  <c r="P2105" i="1"/>
  <c r="O2105" i="1"/>
  <c r="S2105" i="1"/>
  <c r="U2104" i="1"/>
  <c r="T2104" i="1"/>
  <c r="V2104" i="1"/>
  <c r="Q2104" i="1"/>
  <c r="R2104" i="1"/>
  <c r="P2104" i="1"/>
  <c r="O2104" i="1"/>
  <c r="S2104" i="1"/>
  <c r="U2103" i="1"/>
  <c r="T2103" i="1"/>
  <c r="Q2103" i="1"/>
  <c r="R2103" i="1"/>
  <c r="P2103" i="1"/>
  <c r="O2103" i="1"/>
  <c r="S2103" i="1"/>
  <c r="U2102" i="1"/>
  <c r="T2102" i="1"/>
  <c r="Q2102" i="1"/>
  <c r="R2102" i="1"/>
  <c r="P2102" i="1"/>
  <c r="O2102" i="1"/>
  <c r="S2102" i="1"/>
  <c r="U2101" i="1"/>
  <c r="T2101" i="1"/>
  <c r="Q2101" i="1"/>
  <c r="R2101" i="1"/>
  <c r="P2101" i="1"/>
  <c r="O2101" i="1"/>
  <c r="S2101" i="1"/>
  <c r="U2100" i="1"/>
  <c r="T2100" i="1"/>
  <c r="V2100" i="1"/>
  <c r="Q2100" i="1"/>
  <c r="R2100" i="1"/>
  <c r="P2100" i="1"/>
  <c r="O2100" i="1"/>
  <c r="S2100" i="1"/>
  <c r="U2099" i="1"/>
  <c r="T2099" i="1"/>
  <c r="V2099" i="1"/>
  <c r="Q2099" i="1"/>
  <c r="R2099" i="1"/>
  <c r="P2099" i="1"/>
  <c r="O2099" i="1"/>
  <c r="S2099" i="1"/>
  <c r="U2098" i="1"/>
  <c r="T2098" i="1"/>
  <c r="Q2098" i="1"/>
  <c r="R2098" i="1"/>
  <c r="P2098" i="1"/>
  <c r="O2098" i="1"/>
  <c r="S2098" i="1"/>
  <c r="U2097" i="1"/>
  <c r="T2097" i="1"/>
  <c r="Q2097" i="1"/>
  <c r="R2097" i="1"/>
  <c r="P2097" i="1"/>
  <c r="O2097" i="1"/>
  <c r="S2097" i="1"/>
  <c r="U2096" i="1"/>
  <c r="T2096" i="1"/>
  <c r="Q2096" i="1"/>
  <c r="R2096" i="1"/>
  <c r="P2096" i="1"/>
  <c r="O2096" i="1"/>
  <c r="S2096" i="1"/>
  <c r="U2095" i="1"/>
  <c r="T2095" i="1"/>
  <c r="Q2095" i="1"/>
  <c r="R2095" i="1"/>
  <c r="P2095" i="1"/>
  <c r="O2095" i="1"/>
  <c r="S2095" i="1"/>
  <c r="U2094" i="1"/>
  <c r="T2094" i="1"/>
  <c r="Q2094" i="1"/>
  <c r="R2094" i="1"/>
  <c r="P2094" i="1"/>
  <c r="O2094" i="1"/>
  <c r="S2094" i="1"/>
  <c r="U2093" i="1"/>
  <c r="T2093" i="1"/>
  <c r="Q2093" i="1"/>
  <c r="R2093" i="1"/>
  <c r="P2093" i="1"/>
  <c r="O2093" i="1"/>
  <c r="S2093" i="1"/>
  <c r="U2092" i="1"/>
  <c r="T2092" i="1"/>
  <c r="V2092" i="1"/>
  <c r="Q2092" i="1"/>
  <c r="R2092" i="1"/>
  <c r="P2092" i="1"/>
  <c r="O2092" i="1"/>
  <c r="S2092" i="1"/>
  <c r="U2091" i="1"/>
  <c r="T2091" i="1"/>
  <c r="V2091" i="1"/>
  <c r="Q2091" i="1"/>
  <c r="R2091" i="1"/>
  <c r="P2091" i="1"/>
  <c r="O2091" i="1"/>
  <c r="S2091" i="1"/>
  <c r="U2090" i="1"/>
  <c r="T2090" i="1"/>
  <c r="Q2090" i="1"/>
  <c r="R2090" i="1"/>
  <c r="P2090" i="1"/>
  <c r="O2090" i="1"/>
  <c r="S2090" i="1"/>
  <c r="U2089" i="1"/>
  <c r="T2089" i="1"/>
  <c r="Q2089" i="1"/>
  <c r="R2089" i="1"/>
  <c r="P2089" i="1"/>
  <c r="O2089" i="1"/>
  <c r="S2089" i="1"/>
  <c r="U2088" i="1"/>
  <c r="T2088" i="1"/>
  <c r="Q2088" i="1"/>
  <c r="R2088" i="1"/>
  <c r="P2088" i="1"/>
  <c r="O2088" i="1"/>
  <c r="S2088" i="1"/>
  <c r="U2087" i="1"/>
  <c r="T2087" i="1"/>
  <c r="Q2087" i="1"/>
  <c r="R2087" i="1"/>
  <c r="P2087" i="1"/>
  <c r="O2087" i="1"/>
  <c r="S2087" i="1"/>
  <c r="U2086" i="1"/>
  <c r="T2086" i="1"/>
  <c r="Q2086" i="1"/>
  <c r="R2086" i="1"/>
  <c r="P2086" i="1"/>
  <c r="O2086" i="1"/>
  <c r="S2086" i="1"/>
  <c r="U2085" i="1"/>
  <c r="T2085" i="1"/>
  <c r="Q2085" i="1"/>
  <c r="R2085" i="1"/>
  <c r="P2085" i="1"/>
  <c r="O2085" i="1"/>
  <c r="S2085" i="1"/>
  <c r="U2084" i="1"/>
  <c r="T2084" i="1"/>
  <c r="V2084" i="1"/>
  <c r="Q2084" i="1"/>
  <c r="R2084" i="1"/>
  <c r="P2084" i="1"/>
  <c r="O2084" i="1"/>
  <c r="S2084" i="1"/>
  <c r="U2083" i="1"/>
  <c r="T2083" i="1"/>
  <c r="V2083" i="1"/>
  <c r="Q2083" i="1"/>
  <c r="R2083" i="1"/>
  <c r="P2083" i="1"/>
  <c r="O2083" i="1"/>
  <c r="S2083" i="1"/>
  <c r="U2082" i="1"/>
  <c r="T2082" i="1"/>
  <c r="Q2082" i="1"/>
  <c r="R2082" i="1"/>
  <c r="P2082" i="1"/>
  <c r="O2082" i="1"/>
  <c r="S2082" i="1"/>
  <c r="U2081" i="1"/>
  <c r="T2081" i="1"/>
  <c r="Q2081" i="1"/>
  <c r="R2081" i="1"/>
  <c r="P2081" i="1"/>
  <c r="O2081" i="1"/>
  <c r="S2081" i="1"/>
  <c r="U2080" i="1"/>
  <c r="T2080" i="1"/>
  <c r="Q2080" i="1"/>
  <c r="R2080" i="1"/>
  <c r="P2080" i="1"/>
  <c r="O2080" i="1"/>
  <c r="S2080" i="1"/>
  <c r="U2079" i="1"/>
  <c r="T2079" i="1"/>
  <c r="Q2079" i="1"/>
  <c r="R2079" i="1"/>
  <c r="P2079" i="1"/>
  <c r="O2079" i="1"/>
  <c r="S2079" i="1"/>
  <c r="U2078" i="1"/>
  <c r="T2078" i="1"/>
  <c r="Q2078" i="1"/>
  <c r="R2078" i="1"/>
  <c r="P2078" i="1"/>
  <c r="O2078" i="1"/>
  <c r="S2078" i="1"/>
  <c r="U2077" i="1"/>
  <c r="T2077" i="1"/>
  <c r="Q2077" i="1"/>
  <c r="R2077" i="1"/>
  <c r="P2077" i="1"/>
  <c r="O2077" i="1"/>
  <c r="S2077" i="1"/>
  <c r="U2076" i="1"/>
  <c r="T2076" i="1"/>
  <c r="V2076" i="1"/>
  <c r="Q2076" i="1"/>
  <c r="R2076" i="1"/>
  <c r="P2076" i="1"/>
  <c r="O2076" i="1"/>
  <c r="S2076" i="1"/>
  <c r="U2075" i="1"/>
  <c r="T2075" i="1"/>
  <c r="V2075" i="1"/>
  <c r="Q2075" i="1"/>
  <c r="R2075" i="1"/>
  <c r="P2075" i="1"/>
  <c r="O2075" i="1"/>
  <c r="S2075" i="1"/>
  <c r="U2074" i="1"/>
  <c r="T2074" i="1"/>
  <c r="Q2074" i="1"/>
  <c r="R2074" i="1"/>
  <c r="P2074" i="1"/>
  <c r="O2074" i="1"/>
  <c r="S2074" i="1"/>
  <c r="U2073" i="1"/>
  <c r="T2073" i="1"/>
  <c r="Q2073" i="1"/>
  <c r="R2073" i="1"/>
  <c r="P2073" i="1"/>
  <c r="O2073" i="1"/>
  <c r="S2073" i="1"/>
  <c r="U2072" i="1"/>
  <c r="T2072" i="1"/>
  <c r="Q2072" i="1"/>
  <c r="R2072" i="1"/>
  <c r="P2072" i="1"/>
  <c r="O2072" i="1"/>
  <c r="S2072" i="1"/>
  <c r="U2071" i="1"/>
  <c r="T2071" i="1"/>
  <c r="Q2071" i="1"/>
  <c r="R2071" i="1"/>
  <c r="P2071" i="1"/>
  <c r="O2071" i="1"/>
  <c r="S2071" i="1"/>
  <c r="U2070" i="1"/>
  <c r="T2070" i="1"/>
  <c r="Q2070" i="1"/>
  <c r="R2070" i="1"/>
  <c r="P2070" i="1"/>
  <c r="O2070" i="1"/>
  <c r="S2070" i="1"/>
  <c r="U2069" i="1"/>
  <c r="T2069" i="1"/>
  <c r="Q2069" i="1"/>
  <c r="R2069" i="1"/>
  <c r="P2069" i="1"/>
  <c r="O2069" i="1"/>
  <c r="S2069" i="1"/>
  <c r="U2068" i="1"/>
  <c r="T2068" i="1"/>
  <c r="V2068" i="1"/>
  <c r="Q2068" i="1"/>
  <c r="R2068" i="1"/>
  <c r="P2068" i="1"/>
  <c r="O2068" i="1"/>
  <c r="S2068" i="1"/>
  <c r="U2067" i="1"/>
  <c r="T2067" i="1"/>
  <c r="V2067" i="1"/>
  <c r="Q2067" i="1"/>
  <c r="R2067" i="1"/>
  <c r="P2067" i="1"/>
  <c r="O2067" i="1"/>
  <c r="S2067" i="1"/>
  <c r="U2066" i="1"/>
  <c r="T2066" i="1"/>
  <c r="Q2066" i="1"/>
  <c r="R2066" i="1"/>
  <c r="P2066" i="1"/>
  <c r="O2066" i="1"/>
  <c r="S2066" i="1"/>
  <c r="U2065" i="1"/>
  <c r="T2065" i="1"/>
  <c r="Q2065" i="1"/>
  <c r="R2065" i="1"/>
  <c r="P2065" i="1"/>
  <c r="O2065" i="1"/>
  <c r="S2065" i="1"/>
  <c r="U2064" i="1"/>
  <c r="T2064" i="1"/>
  <c r="Q2064" i="1"/>
  <c r="R2064" i="1"/>
  <c r="P2064" i="1"/>
  <c r="O2064" i="1"/>
  <c r="S2064" i="1"/>
  <c r="U2063" i="1"/>
  <c r="T2063" i="1"/>
  <c r="Q2063" i="1"/>
  <c r="R2063" i="1"/>
  <c r="P2063" i="1"/>
  <c r="O2063" i="1"/>
  <c r="S2063" i="1"/>
  <c r="U2062" i="1"/>
  <c r="T2062" i="1"/>
  <c r="Q2062" i="1"/>
  <c r="R2062" i="1"/>
  <c r="P2062" i="1"/>
  <c r="O2062" i="1"/>
  <c r="S2062" i="1"/>
  <c r="U2061" i="1"/>
  <c r="T2061" i="1"/>
  <c r="Q2061" i="1"/>
  <c r="R2061" i="1"/>
  <c r="P2061" i="1"/>
  <c r="O2061" i="1"/>
  <c r="S2061" i="1"/>
  <c r="U2060" i="1"/>
  <c r="T2060" i="1"/>
  <c r="V2060" i="1"/>
  <c r="Q2060" i="1"/>
  <c r="R2060" i="1"/>
  <c r="P2060" i="1"/>
  <c r="O2060" i="1"/>
  <c r="S2060" i="1"/>
  <c r="U2059" i="1"/>
  <c r="T2059" i="1"/>
  <c r="V2059" i="1"/>
  <c r="Q2059" i="1"/>
  <c r="R2059" i="1"/>
  <c r="P2059" i="1"/>
  <c r="O2059" i="1"/>
  <c r="S2059" i="1"/>
  <c r="U2058" i="1"/>
  <c r="T2058" i="1"/>
  <c r="Q2058" i="1"/>
  <c r="R2058" i="1"/>
  <c r="P2058" i="1"/>
  <c r="O2058" i="1"/>
  <c r="S2058" i="1"/>
  <c r="U2057" i="1"/>
  <c r="T2057" i="1"/>
  <c r="Q2057" i="1"/>
  <c r="R2057" i="1"/>
  <c r="P2057" i="1"/>
  <c r="O2057" i="1"/>
  <c r="S2057" i="1"/>
  <c r="U2056" i="1"/>
  <c r="T2056" i="1"/>
  <c r="Q2056" i="1"/>
  <c r="R2056" i="1"/>
  <c r="P2056" i="1"/>
  <c r="O2056" i="1"/>
  <c r="S2056" i="1"/>
  <c r="U2055" i="1"/>
  <c r="T2055" i="1"/>
  <c r="Q2055" i="1"/>
  <c r="R2055" i="1"/>
  <c r="P2055" i="1"/>
  <c r="O2055" i="1"/>
  <c r="S2055" i="1"/>
  <c r="U2054" i="1"/>
  <c r="T2054" i="1"/>
  <c r="Q2054" i="1"/>
  <c r="R2054" i="1"/>
  <c r="P2054" i="1"/>
  <c r="O2054" i="1"/>
  <c r="S2054" i="1"/>
  <c r="U2053" i="1"/>
  <c r="T2053" i="1"/>
  <c r="Q2053" i="1"/>
  <c r="R2053" i="1"/>
  <c r="P2053" i="1"/>
  <c r="O2053" i="1"/>
  <c r="S2053" i="1"/>
  <c r="U2052" i="1"/>
  <c r="T2052" i="1"/>
  <c r="V2052" i="1"/>
  <c r="Q2052" i="1"/>
  <c r="R2052" i="1"/>
  <c r="P2052" i="1"/>
  <c r="O2052" i="1"/>
  <c r="S2052" i="1"/>
  <c r="U2051" i="1"/>
  <c r="T2051" i="1"/>
  <c r="V2051" i="1"/>
  <c r="Q2051" i="1"/>
  <c r="R2051" i="1"/>
  <c r="P2051" i="1"/>
  <c r="O2051" i="1"/>
  <c r="S2051" i="1"/>
  <c r="U2050" i="1"/>
  <c r="T2050" i="1"/>
  <c r="Q2050" i="1"/>
  <c r="R2050" i="1"/>
  <c r="P2050" i="1"/>
  <c r="O2050" i="1"/>
  <c r="S2050" i="1"/>
  <c r="U2049" i="1"/>
  <c r="T2049" i="1"/>
  <c r="Q2049" i="1"/>
  <c r="R2049" i="1"/>
  <c r="P2049" i="1"/>
  <c r="O2049" i="1"/>
  <c r="S2049" i="1"/>
  <c r="U2048" i="1"/>
  <c r="T2048" i="1"/>
  <c r="Q2048" i="1"/>
  <c r="R2048" i="1"/>
  <c r="P2048" i="1"/>
  <c r="O2048" i="1"/>
  <c r="S2048" i="1"/>
  <c r="U2047" i="1"/>
  <c r="T2047" i="1"/>
  <c r="Q2047" i="1"/>
  <c r="R2047" i="1"/>
  <c r="P2047" i="1"/>
  <c r="O2047" i="1"/>
  <c r="S2047" i="1"/>
  <c r="U2046" i="1"/>
  <c r="T2046" i="1"/>
  <c r="Q2046" i="1"/>
  <c r="R2046" i="1"/>
  <c r="P2046" i="1"/>
  <c r="O2046" i="1"/>
  <c r="S2046" i="1"/>
  <c r="U2045" i="1"/>
  <c r="T2045" i="1"/>
  <c r="Q2045" i="1"/>
  <c r="R2045" i="1"/>
  <c r="P2045" i="1"/>
  <c r="O2045" i="1"/>
  <c r="S2045" i="1"/>
  <c r="U2044" i="1"/>
  <c r="T2044" i="1"/>
  <c r="V2044" i="1"/>
  <c r="Q2044" i="1"/>
  <c r="R2044" i="1"/>
  <c r="P2044" i="1"/>
  <c r="O2044" i="1"/>
  <c r="S2044" i="1"/>
  <c r="U2043" i="1"/>
  <c r="T2043" i="1"/>
  <c r="V2043" i="1"/>
  <c r="Q2043" i="1"/>
  <c r="R2043" i="1"/>
  <c r="P2043" i="1"/>
  <c r="O2043" i="1"/>
  <c r="S2043" i="1"/>
  <c r="U2042" i="1"/>
  <c r="T2042" i="1"/>
  <c r="Q2042" i="1"/>
  <c r="R2042" i="1"/>
  <c r="P2042" i="1"/>
  <c r="O2042" i="1"/>
  <c r="S2042" i="1"/>
  <c r="U2041" i="1"/>
  <c r="T2041" i="1"/>
  <c r="Q2041" i="1"/>
  <c r="R2041" i="1"/>
  <c r="P2041" i="1"/>
  <c r="O2041" i="1"/>
  <c r="S2041" i="1"/>
  <c r="U2040" i="1"/>
  <c r="T2040" i="1"/>
  <c r="Q2040" i="1"/>
  <c r="R2040" i="1"/>
  <c r="P2040" i="1"/>
  <c r="O2040" i="1"/>
  <c r="S2040" i="1"/>
  <c r="U2039" i="1"/>
  <c r="T2039" i="1"/>
  <c r="Q2039" i="1"/>
  <c r="R2039" i="1"/>
  <c r="P2039" i="1"/>
  <c r="O2039" i="1"/>
  <c r="S2039" i="1"/>
  <c r="U2038" i="1"/>
  <c r="T2038" i="1"/>
  <c r="Q2038" i="1"/>
  <c r="R2038" i="1"/>
  <c r="P2038" i="1"/>
  <c r="O2038" i="1"/>
  <c r="S2038" i="1"/>
  <c r="U2037" i="1"/>
  <c r="T2037" i="1"/>
  <c r="Q2037" i="1"/>
  <c r="R2037" i="1"/>
  <c r="P2037" i="1"/>
  <c r="O2037" i="1"/>
  <c r="S2037" i="1"/>
  <c r="U2036" i="1"/>
  <c r="T2036" i="1"/>
  <c r="V2036" i="1"/>
  <c r="Q2036" i="1"/>
  <c r="R2036" i="1"/>
  <c r="P2036" i="1"/>
  <c r="O2036" i="1"/>
  <c r="S2036" i="1"/>
  <c r="U2035" i="1"/>
  <c r="T2035" i="1"/>
  <c r="V2035" i="1"/>
  <c r="Q2035" i="1"/>
  <c r="R2035" i="1"/>
  <c r="P2035" i="1"/>
  <c r="O2035" i="1"/>
  <c r="S2035" i="1"/>
  <c r="U2034" i="1"/>
  <c r="T2034" i="1"/>
  <c r="Q2034" i="1"/>
  <c r="R2034" i="1"/>
  <c r="P2034" i="1"/>
  <c r="O2034" i="1"/>
  <c r="S2034" i="1"/>
  <c r="U2033" i="1"/>
  <c r="T2033" i="1"/>
  <c r="Q2033" i="1"/>
  <c r="R2033" i="1"/>
  <c r="P2033" i="1"/>
  <c r="O2033" i="1"/>
  <c r="S2033" i="1"/>
  <c r="U2032" i="1"/>
  <c r="T2032" i="1"/>
  <c r="Q2032" i="1"/>
  <c r="R2032" i="1"/>
  <c r="P2032" i="1"/>
  <c r="O2032" i="1"/>
  <c r="S2032" i="1"/>
  <c r="U2031" i="1"/>
  <c r="T2031" i="1"/>
  <c r="Q2031" i="1"/>
  <c r="R2031" i="1"/>
  <c r="P2031" i="1"/>
  <c r="O2031" i="1"/>
  <c r="S2031" i="1"/>
  <c r="U2030" i="1"/>
  <c r="T2030" i="1"/>
  <c r="Q2030" i="1"/>
  <c r="R2030" i="1"/>
  <c r="P2030" i="1"/>
  <c r="O2030" i="1"/>
  <c r="S2030" i="1"/>
  <c r="U2029" i="1"/>
  <c r="T2029" i="1"/>
  <c r="Q2029" i="1"/>
  <c r="R2029" i="1"/>
  <c r="P2029" i="1"/>
  <c r="O2029" i="1"/>
  <c r="S2029" i="1"/>
  <c r="U2028" i="1"/>
  <c r="T2028" i="1"/>
  <c r="V2028" i="1"/>
  <c r="Q2028" i="1"/>
  <c r="R2028" i="1"/>
  <c r="P2028" i="1"/>
  <c r="O2028" i="1"/>
  <c r="S2028" i="1"/>
  <c r="U2027" i="1"/>
  <c r="T2027" i="1"/>
  <c r="V2027" i="1"/>
  <c r="Q2027" i="1"/>
  <c r="R2027" i="1"/>
  <c r="P2027" i="1"/>
  <c r="O2027" i="1"/>
  <c r="S2027" i="1"/>
  <c r="U2026" i="1"/>
  <c r="T2026" i="1"/>
  <c r="Q2026" i="1"/>
  <c r="R2026" i="1"/>
  <c r="P2026" i="1"/>
  <c r="O2026" i="1"/>
  <c r="S2026" i="1"/>
  <c r="U2025" i="1"/>
  <c r="T2025" i="1"/>
  <c r="Q2025" i="1"/>
  <c r="R2025" i="1"/>
  <c r="P2025" i="1"/>
  <c r="O2025" i="1"/>
  <c r="S2025" i="1"/>
  <c r="U2024" i="1"/>
  <c r="T2024" i="1"/>
  <c r="Q2024" i="1"/>
  <c r="R2024" i="1"/>
  <c r="P2024" i="1"/>
  <c r="O2024" i="1"/>
  <c r="S2024" i="1"/>
  <c r="U2023" i="1"/>
  <c r="T2023" i="1"/>
  <c r="Q2023" i="1"/>
  <c r="R2023" i="1"/>
  <c r="P2023" i="1"/>
  <c r="O2023" i="1"/>
  <c r="S2023" i="1"/>
  <c r="U2022" i="1"/>
  <c r="T2022" i="1"/>
  <c r="Q2022" i="1"/>
  <c r="R2022" i="1"/>
  <c r="P2022" i="1"/>
  <c r="O2022" i="1"/>
  <c r="S2022" i="1"/>
  <c r="U2021" i="1"/>
  <c r="T2021" i="1"/>
  <c r="O2021" i="1"/>
  <c r="S2021" i="1"/>
  <c r="Q2021" i="1"/>
  <c r="R2021" i="1"/>
  <c r="P2021" i="1"/>
  <c r="U2020" i="1"/>
  <c r="T2020" i="1"/>
  <c r="Q2020" i="1"/>
  <c r="R2020" i="1"/>
  <c r="P2020" i="1"/>
  <c r="O2020" i="1"/>
  <c r="S2020" i="1"/>
  <c r="U2019" i="1"/>
  <c r="T2019" i="1"/>
  <c r="Q2019" i="1"/>
  <c r="R2019" i="1"/>
  <c r="P2019" i="1"/>
  <c r="O2019" i="1"/>
  <c r="S2019" i="1"/>
  <c r="U2018" i="1"/>
  <c r="T2018" i="1"/>
  <c r="V2018" i="1"/>
  <c r="O2018" i="1"/>
  <c r="S2018" i="1"/>
  <c r="Q2018" i="1"/>
  <c r="R2018" i="1"/>
  <c r="P2018" i="1"/>
  <c r="U2017" i="1"/>
  <c r="T2017" i="1"/>
  <c r="O2017" i="1"/>
  <c r="S2017" i="1"/>
  <c r="Q2017" i="1"/>
  <c r="R2017" i="1"/>
  <c r="P2017" i="1"/>
  <c r="U2016" i="1"/>
  <c r="T2016" i="1"/>
  <c r="Q2016" i="1"/>
  <c r="R2016" i="1"/>
  <c r="P2016" i="1"/>
  <c r="O2016" i="1"/>
  <c r="S2016" i="1"/>
  <c r="U2015" i="1"/>
  <c r="T2015" i="1"/>
  <c r="Q2015" i="1"/>
  <c r="R2015" i="1"/>
  <c r="P2015" i="1"/>
  <c r="O2015" i="1"/>
  <c r="S2015" i="1"/>
  <c r="U2014" i="1"/>
  <c r="T2014" i="1"/>
  <c r="V2014" i="1"/>
  <c r="O2014" i="1"/>
  <c r="S2014" i="1"/>
  <c r="Q2014" i="1"/>
  <c r="R2014" i="1"/>
  <c r="P2014" i="1"/>
  <c r="U2013" i="1"/>
  <c r="T2013" i="1"/>
  <c r="O2013" i="1"/>
  <c r="S2013" i="1"/>
  <c r="Q2013" i="1"/>
  <c r="R2013" i="1"/>
  <c r="P2013" i="1"/>
  <c r="U2012" i="1"/>
  <c r="T2012" i="1"/>
  <c r="Q2012" i="1"/>
  <c r="R2012" i="1"/>
  <c r="P2012" i="1"/>
  <c r="O2012" i="1"/>
  <c r="S2012" i="1"/>
  <c r="U2011" i="1"/>
  <c r="T2011" i="1"/>
  <c r="Q2011" i="1"/>
  <c r="R2011" i="1"/>
  <c r="P2011" i="1"/>
  <c r="O2011" i="1"/>
  <c r="S2011" i="1"/>
  <c r="U2010" i="1"/>
  <c r="T2010" i="1"/>
  <c r="V2010" i="1"/>
  <c r="O2010" i="1"/>
  <c r="S2010" i="1"/>
  <c r="Q2010" i="1"/>
  <c r="R2010" i="1"/>
  <c r="P2010" i="1"/>
  <c r="U2009" i="1"/>
  <c r="T2009" i="1"/>
  <c r="O2009" i="1"/>
  <c r="S2009" i="1"/>
  <c r="Q2009" i="1"/>
  <c r="R2009" i="1"/>
  <c r="P2009" i="1"/>
  <c r="U2008" i="1"/>
  <c r="T2008" i="1"/>
  <c r="Q2008" i="1"/>
  <c r="R2008" i="1"/>
  <c r="P2008" i="1"/>
  <c r="O2008" i="1"/>
  <c r="S2008" i="1"/>
  <c r="U2007" i="1"/>
  <c r="T2007" i="1"/>
  <c r="Q2007" i="1"/>
  <c r="R2007" i="1"/>
  <c r="P2007" i="1"/>
  <c r="O2007" i="1"/>
  <c r="S2007" i="1"/>
  <c r="U2006" i="1"/>
  <c r="T2006" i="1"/>
  <c r="V2006" i="1"/>
  <c r="O2006" i="1"/>
  <c r="S2006" i="1"/>
  <c r="Q2006" i="1"/>
  <c r="R2006" i="1"/>
  <c r="P2006" i="1"/>
  <c r="U2005" i="1"/>
  <c r="T2005" i="1"/>
  <c r="O2005" i="1"/>
  <c r="S2005" i="1"/>
  <c r="Q2005" i="1"/>
  <c r="R2005" i="1"/>
  <c r="P2005" i="1"/>
  <c r="U2004" i="1"/>
  <c r="T2004" i="1"/>
  <c r="Q2004" i="1"/>
  <c r="R2004" i="1"/>
  <c r="P2004" i="1"/>
  <c r="O2004" i="1"/>
  <c r="S2004" i="1"/>
  <c r="U2003" i="1"/>
  <c r="T2003" i="1"/>
  <c r="Q2003" i="1"/>
  <c r="R2003" i="1"/>
  <c r="P2003" i="1"/>
  <c r="O2003" i="1"/>
  <c r="S2003" i="1"/>
  <c r="U2002" i="1"/>
  <c r="T2002" i="1"/>
  <c r="V2002" i="1"/>
  <c r="Q2002" i="1"/>
  <c r="R2002" i="1"/>
  <c r="P2002" i="1"/>
  <c r="O2002" i="1"/>
  <c r="S2002" i="1"/>
  <c r="U2001" i="1"/>
  <c r="T2001" i="1"/>
  <c r="Q2001" i="1"/>
  <c r="R2001" i="1"/>
  <c r="P2001" i="1"/>
  <c r="O2001" i="1"/>
  <c r="S2001" i="1"/>
  <c r="U2000" i="1"/>
  <c r="T2000" i="1"/>
  <c r="Q2000" i="1"/>
  <c r="R2000" i="1"/>
  <c r="P2000" i="1"/>
  <c r="O2000" i="1"/>
  <c r="S2000" i="1"/>
  <c r="U1999" i="1"/>
  <c r="T1999" i="1"/>
  <c r="Q1999" i="1"/>
  <c r="R1999" i="1"/>
  <c r="P1999" i="1"/>
  <c r="O1999" i="1"/>
  <c r="S1999" i="1"/>
  <c r="U1998" i="1"/>
  <c r="T1998" i="1"/>
  <c r="Q1998" i="1"/>
  <c r="R1998" i="1"/>
  <c r="P1998" i="1"/>
  <c r="O1998" i="1"/>
  <c r="S1998" i="1"/>
  <c r="U1997" i="1"/>
  <c r="T1997" i="1"/>
  <c r="Q1997" i="1"/>
  <c r="R1997" i="1"/>
  <c r="P1997" i="1"/>
  <c r="O1997" i="1"/>
  <c r="S1997" i="1"/>
  <c r="U1996" i="1"/>
  <c r="T1996" i="1"/>
  <c r="V1996" i="1"/>
  <c r="Q1996" i="1"/>
  <c r="R1996" i="1"/>
  <c r="P1996" i="1"/>
  <c r="O1996" i="1"/>
  <c r="S1996" i="1"/>
  <c r="U1995" i="1"/>
  <c r="T1995" i="1"/>
  <c r="V1995" i="1"/>
  <c r="Q1995" i="1"/>
  <c r="R1995" i="1"/>
  <c r="P1995" i="1"/>
  <c r="O1995" i="1"/>
  <c r="S1995" i="1"/>
  <c r="U1994" i="1"/>
  <c r="T1994" i="1"/>
  <c r="V1994" i="1"/>
  <c r="Q1994" i="1"/>
  <c r="R1994" i="1"/>
  <c r="P1994" i="1"/>
  <c r="O1994" i="1"/>
  <c r="S1994" i="1"/>
  <c r="U1993" i="1"/>
  <c r="T1993" i="1"/>
  <c r="Q1993" i="1"/>
  <c r="R1993" i="1"/>
  <c r="P1993" i="1"/>
  <c r="O1993" i="1"/>
  <c r="S1993" i="1"/>
  <c r="U1992" i="1"/>
  <c r="T1992" i="1"/>
  <c r="Q1992" i="1"/>
  <c r="R1992" i="1"/>
  <c r="P1992" i="1"/>
  <c r="O1992" i="1"/>
  <c r="S1992" i="1"/>
  <c r="U1991" i="1"/>
  <c r="T1991" i="1"/>
  <c r="Q1991" i="1"/>
  <c r="R1991" i="1"/>
  <c r="P1991" i="1"/>
  <c r="O1991" i="1"/>
  <c r="S1991" i="1"/>
  <c r="U1990" i="1"/>
  <c r="T1990" i="1"/>
  <c r="Q1990" i="1"/>
  <c r="R1990" i="1"/>
  <c r="P1990" i="1"/>
  <c r="O1990" i="1"/>
  <c r="S1990" i="1"/>
  <c r="U1989" i="1"/>
  <c r="T1989" i="1"/>
  <c r="Q1989" i="1"/>
  <c r="R1989" i="1"/>
  <c r="P1989" i="1"/>
  <c r="O1989" i="1"/>
  <c r="S1989" i="1"/>
  <c r="U1988" i="1"/>
  <c r="T1988" i="1"/>
  <c r="V1988" i="1"/>
  <c r="Q1988" i="1"/>
  <c r="R1988" i="1"/>
  <c r="P1988" i="1"/>
  <c r="O1988" i="1"/>
  <c r="S1988" i="1"/>
  <c r="U1987" i="1"/>
  <c r="T1987" i="1"/>
  <c r="V1987" i="1"/>
  <c r="Q1987" i="1"/>
  <c r="R1987" i="1"/>
  <c r="P1987" i="1"/>
  <c r="O1987" i="1"/>
  <c r="S1987" i="1"/>
  <c r="U1986" i="1"/>
  <c r="T1986" i="1"/>
  <c r="V1986" i="1"/>
  <c r="Q1986" i="1"/>
  <c r="R1986" i="1"/>
  <c r="P1986" i="1"/>
  <c r="O1986" i="1"/>
  <c r="S1986" i="1"/>
  <c r="U1985" i="1"/>
  <c r="T1985" i="1"/>
  <c r="Q1985" i="1"/>
  <c r="R1985" i="1"/>
  <c r="P1985" i="1"/>
  <c r="O1985" i="1"/>
  <c r="S1985" i="1"/>
  <c r="U1984" i="1"/>
  <c r="T1984" i="1"/>
  <c r="Q1984" i="1"/>
  <c r="R1984" i="1"/>
  <c r="P1984" i="1"/>
  <c r="O1984" i="1"/>
  <c r="S1984" i="1"/>
  <c r="U1983" i="1"/>
  <c r="T1983" i="1"/>
  <c r="Q1983" i="1"/>
  <c r="R1983" i="1"/>
  <c r="P1983" i="1"/>
  <c r="O1983" i="1"/>
  <c r="S1983" i="1"/>
  <c r="U1982" i="1"/>
  <c r="T1982" i="1"/>
  <c r="Q1982" i="1"/>
  <c r="R1982" i="1"/>
  <c r="P1982" i="1"/>
  <c r="O1982" i="1"/>
  <c r="S1982" i="1"/>
  <c r="U1981" i="1"/>
  <c r="T1981" i="1"/>
  <c r="Q1981" i="1"/>
  <c r="R1981" i="1"/>
  <c r="P1981" i="1"/>
  <c r="O1981" i="1"/>
  <c r="S1981" i="1"/>
  <c r="U1980" i="1"/>
  <c r="T1980" i="1"/>
  <c r="V1980" i="1"/>
  <c r="Q1980" i="1"/>
  <c r="R1980" i="1"/>
  <c r="P1980" i="1"/>
  <c r="O1980" i="1"/>
  <c r="S1980" i="1"/>
  <c r="U1979" i="1"/>
  <c r="T1979" i="1"/>
  <c r="V1979" i="1"/>
  <c r="Q1979" i="1"/>
  <c r="R1979" i="1"/>
  <c r="P1979" i="1"/>
  <c r="O1979" i="1"/>
  <c r="S1979" i="1"/>
  <c r="U1978" i="1"/>
  <c r="T1978" i="1"/>
  <c r="V1978" i="1"/>
  <c r="Q1978" i="1"/>
  <c r="R1978" i="1"/>
  <c r="P1978" i="1"/>
  <c r="O1978" i="1"/>
  <c r="S1978" i="1"/>
  <c r="U1977" i="1"/>
  <c r="T1977" i="1"/>
  <c r="Q1977" i="1"/>
  <c r="R1977" i="1"/>
  <c r="P1977" i="1"/>
  <c r="O1977" i="1"/>
  <c r="S1977" i="1"/>
  <c r="U1976" i="1"/>
  <c r="T1976" i="1"/>
  <c r="Q1976" i="1"/>
  <c r="R1976" i="1"/>
  <c r="P1976" i="1"/>
  <c r="O1976" i="1"/>
  <c r="S1976" i="1"/>
  <c r="U1975" i="1"/>
  <c r="T1975" i="1"/>
  <c r="Q1975" i="1"/>
  <c r="R1975" i="1"/>
  <c r="P1975" i="1"/>
  <c r="O1975" i="1"/>
  <c r="S1975" i="1"/>
  <c r="U1974" i="1"/>
  <c r="T1974" i="1"/>
  <c r="Q1974" i="1"/>
  <c r="R1974" i="1"/>
  <c r="P1974" i="1"/>
  <c r="O1974" i="1"/>
  <c r="S1974" i="1"/>
  <c r="U1973" i="1"/>
  <c r="T1973" i="1"/>
  <c r="Q1973" i="1"/>
  <c r="R1973" i="1"/>
  <c r="P1973" i="1"/>
  <c r="O1973" i="1"/>
  <c r="S1973" i="1"/>
  <c r="U1972" i="1"/>
  <c r="T1972" i="1"/>
  <c r="V1972" i="1"/>
  <c r="Q1972" i="1"/>
  <c r="R1972" i="1"/>
  <c r="P1972" i="1"/>
  <c r="O1972" i="1"/>
  <c r="S1972" i="1"/>
  <c r="U1971" i="1"/>
  <c r="T1971" i="1"/>
  <c r="V1971" i="1"/>
  <c r="Q1971" i="1"/>
  <c r="R1971" i="1"/>
  <c r="P1971" i="1"/>
  <c r="O1971" i="1"/>
  <c r="S1971" i="1"/>
  <c r="U1970" i="1"/>
  <c r="T1970" i="1"/>
  <c r="V1970" i="1"/>
  <c r="Q1970" i="1"/>
  <c r="R1970" i="1"/>
  <c r="P1970" i="1"/>
  <c r="O1970" i="1"/>
  <c r="S1970" i="1"/>
  <c r="U1969" i="1"/>
  <c r="T1969" i="1"/>
  <c r="Q1969" i="1"/>
  <c r="R1969" i="1"/>
  <c r="P1969" i="1"/>
  <c r="O1969" i="1"/>
  <c r="S1969" i="1"/>
  <c r="U1968" i="1"/>
  <c r="T1968" i="1"/>
  <c r="Q1968" i="1"/>
  <c r="R1968" i="1"/>
  <c r="P1968" i="1"/>
  <c r="O1968" i="1"/>
  <c r="S1968" i="1"/>
  <c r="U1967" i="1"/>
  <c r="T1967" i="1"/>
  <c r="Q1967" i="1"/>
  <c r="R1967" i="1"/>
  <c r="P1967" i="1"/>
  <c r="O1967" i="1"/>
  <c r="S1967" i="1"/>
  <c r="U1966" i="1"/>
  <c r="T1966" i="1"/>
  <c r="Q1966" i="1"/>
  <c r="R1966" i="1"/>
  <c r="P1966" i="1"/>
  <c r="O1966" i="1"/>
  <c r="S1966" i="1"/>
  <c r="U1965" i="1"/>
  <c r="T1965" i="1"/>
  <c r="Q1965" i="1"/>
  <c r="R1965" i="1"/>
  <c r="P1965" i="1"/>
  <c r="O1965" i="1"/>
  <c r="S1965" i="1"/>
  <c r="U1964" i="1"/>
  <c r="T1964" i="1"/>
  <c r="V1964" i="1"/>
  <c r="Q1964" i="1"/>
  <c r="R1964" i="1"/>
  <c r="P1964" i="1"/>
  <c r="O1964" i="1"/>
  <c r="S1964" i="1"/>
  <c r="U1963" i="1"/>
  <c r="T1963" i="1"/>
  <c r="V1963" i="1"/>
  <c r="Q1963" i="1"/>
  <c r="R1963" i="1"/>
  <c r="P1963" i="1"/>
  <c r="O1963" i="1"/>
  <c r="S1963" i="1"/>
  <c r="U1962" i="1"/>
  <c r="T1962" i="1"/>
  <c r="V1962" i="1"/>
  <c r="Q1962" i="1"/>
  <c r="R1962" i="1"/>
  <c r="P1962" i="1"/>
  <c r="O1962" i="1"/>
  <c r="S1962" i="1"/>
  <c r="U1961" i="1"/>
  <c r="T1961" i="1"/>
  <c r="Q1961" i="1"/>
  <c r="R1961" i="1"/>
  <c r="P1961" i="1"/>
  <c r="O1961" i="1"/>
  <c r="S1961" i="1"/>
  <c r="U1960" i="1"/>
  <c r="T1960" i="1"/>
  <c r="Q1960" i="1"/>
  <c r="R1960" i="1"/>
  <c r="P1960" i="1"/>
  <c r="O1960" i="1"/>
  <c r="S1960" i="1"/>
  <c r="U1959" i="1"/>
  <c r="T1959" i="1"/>
  <c r="Q1959" i="1"/>
  <c r="R1959" i="1"/>
  <c r="P1959" i="1"/>
  <c r="O1959" i="1"/>
  <c r="S1959" i="1"/>
  <c r="U1958" i="1"/>
  <c r="T1958" i="1"/>
  <c r="Q1958" i="1"/>
  <c r="R1958" i="1"/>
  <c r="P1958" i="1"/>
  <c r="O1958" i="1"/>
  <c r="S1958" i="1"/>
  <c r="U1957" i="1"/>
  <c r="T1957" i="1"/>
  <c r="Q1957" i="1"/>
  <c r="R1957" i="1"/>
  <c r="P1957" i="1"/>
  <c r="O1957" i="1"/>
  <c r="S1957" i="1"/>
  <c r="U1956" i="1"/>
  <c r="T1956" i="1"/>
  <c r="V1956" i="1"/>
  <c r="Q1956" i="1"/>
  <c r="R1956" i="1"/>
  <c r="P1956" i="1"/>
  <c r="O1956" i="1"/>
  <c r="S1956" i="1"/>
  <c r="U1955" i="1"/>
  <c r="T1955" i="1"/>
  <c r="V1955" i="1"/>
  <c r="Q1955" i="1"/>
  <c r="R1955" i="1"/>
  <c r="P1955" i="1"/>
  <c r="O1955" i="1"/>
  <c r="S1955" i="1"/>
  <c r="U1954" i="1"/>
  <c r="T1954" i="1"/>
  <c r="V1954" i="1"/>
  <c r="Q1954" i="1"/>
  <c r="R1954" i="1"/>
  <c r="P1954" i="1"/>
  <c r="O1954" i="1"/>
  <c r="S1954" i="1"/>
  <c r="U1953" i="1"/>
  <c r="T1953" i="1"/>
  <c r="Q1953" i="1"/>
  <c r="R1953" i="1"/>
  <c r="P1953" i="1"/>
  <c r="O1953" i="1"/>
  <c r="S1953" i="1"/>
  <c r="U1952" i="1"/>
  <c r="T1952" i="1"/>
  <c r="Q1952" i="1"/>
  <c r="R1952" i="1"/>
  <c r="P1952" i="1"/>
  <c r="O1952" i="1"/>
  <c r="S1952" i="1"/>
  <c r="U1951" i="1"/>
  <c r="T1951" i="1"/>
  <c r="Q1951" i="1"/>
  <c r="R1951" i="1"/>
  <c r="P1951" i="1"/>
  <c r="O1951" i="1"/>
  <c r="S1951" i="1"/>
  <c r="U1950" i="1"/>
  <c r="T1950" i="1"/>
  <c r="Q1950" i="1"/>
  <c r="R1950" i="1"/>
  <c r="P1950" i="1"/>
  <c r="O1950" i="1"/>
  <c r="S1950" i="1"/>
  <c r="U1949" i="1"/>
  <c r="T1949" i="1"/>
  <c r="Q1949" i="1"/>
  <c r="R1949" i="1"/>
  <c r="P1949" i="1"/>
  <c r="O1949" i="1"/>
  <c r="S1949" i="1"/>
  <c r="U1948" i="1"/>
  <c r="T1948" i="1"/>
  <c r="V1948" i="1"/>
  <c r="Q1948" i="1"/>
  <c r="R1948" i="1"/>
  <c r="P1948" i="1"/>
  <c r="O1948" i="1"/>
  <c r="S1948" i="1"/>
  <c r="U1947" i="1"/>
  <c r="T1947" i="1"/>
  <c r="V1947" i="1"/>
  <c r="Q1947" i="1"/>
  <c r="R1947" i="1"/>
  <c r="P1947" i="1"/>
  <c r="O1947" i="1"/>
  <c r="S1947" i="1"/>
  <c r="U1946" i="1"/>
  <c r="T1946" i="1"/>
  <c r="V1946" i="1"/>
  <c r="Q1946" i="1"/>
  <c r="R1946" i="1"/>
  <c r="P1946" i="1"/>
  <c r="O1946" i="1"/>
  <c r="S1946" i="1"/>
  <c r="U1945" i="1"/>
  <c r="T1945" i="1"/>
  <c r="Q1945" i="1"/>
  <c r="R1945" i="1"/>
  <c r="P1945" i="1"/>
  <c r="O1945" i="1"/>
  <c r="S1945" i="1"/>
  <c r="U1944" i="1"/>
  <c r="T1944" i="1"/>
  <c r="Q1944" i="1"/>
  <c r="R1944" i="1"/>
  <c r="P1944" i="1"/>
  <c r="O1944" i="1"/>
  <c r="S1944" i="1"/>
  <c r="U1943" i="1"/>
  <c r="T1943" i="1"/>
  <c r="Q1943" i="1"/>
  <c r="R1943" i="1"/>
  <c r="P1943" i="1"/>
  <c r="O1943" i="1"/>
  <c r="S1943" i="1"/>
  <c r="U1942" i="1"/>
  <c r="T1942" i="1"/>
  <c r="Q1942" i="1"/>
  <c r="R1942" i="1"/>
  <c r="P1942" i="1"/>
  <c r="O1942" i="1"/>
  <c r="S1942" i="1"/>
  <c r="U1941" i="1"/>
  <c r="T1941" i="1"/>
  <c r="Q1941" i="1"/>
  <c r="R1941" i="1"/>
  <c r="P1941" i="1"/>
  <c r="O1941" i="1"/>
  <c r="S1941" i="1"/>
  <c r="U1940" i="1"/>
  <c r="T1940" i="1"/>
  <c r="V1940" i="1"/>
  <c r="Q1940" i="1"/>
  <c r="R1940" i="1"/>
  <c r="P1940" i="1"/>
  <c r="O1940" i="1"/>
  <c r="S1940" i="1"/>
  <c r="U1939" i="1"/>
  <c r="T1939" i="1"/>
  <c r="V1939" i="1"/>
  <c r="Q1939" i="1"/>
  <c r="R1939" i="1"/>
  <c r="P1939" i="1"/>
  <c r="O1939" i="1"/>
  <c r="S1939" i="1"/>
  <c r="U1938" i="1"/>
  <c r="T1938" i="1"/>
  <c r="V1938" i="1"/>
  <c r="Q1938" i="1"/>
  <c r="R1938" i="1"/>
  <c r="P1938" i="1"/>
  <c r="O1938" i="1"/>
  <c r="S1938" i="1"/>
  <c r="U1937" i="1"/>
  <c r="T1937" i="1"/>
  <c r="Q1937" i="1"/>
  <c r="R1937" i="1"/>
  <c r="P1937" i="1"/>
  <c r="O1937" i="1"/>
  <c r="S1937" i="1"/>
  <c r="U1936" i="1"/>
  <c r="T1936" i="1"/>
  <c r="Q1936" i="1"/>
  <c r="R1936" i="1"/>
  <c r="P1936" i="1"/>
  <c r="O1936" i="1"/>
  <c r="S1936" i="1"/>
  <c r="U1935" i="1"/>
  <c r="T1935" i="1"/>
  <c r="Q1935" i="1"/>
  <c r="R1935" i="1"/>
  <c r="P1935" i="1"/>
  <c r="O1935" i="1"/>
  <c r="S1935" i="1"/>
  <c r="U1934" i="1"/>
  <c r="T1934" i="1"/>
  <c r="Q1934" i="1"/>
  <c r="R1934" i="1"/>
  <c r="P1934" i="1"/>
  <c r="O1934" i="1"/>
  <c r="S1934" i="1"/>
  <c r="U1933" i="1"/>
  <c r="T1933" i="1"/>
  <c r="Q1933" i="1"/>
  <c r="R1933" i="1"/>
  <c r="P1933" i="1"/>
  <c r="O1933" i="1"/>
  <c r="S1933" i="1"/>
  <c r="U1932" i="1"/>
  <c r="T1932" i="1"/>
  <c r="V1932" i="1"/>
  <c r="Q1932" i="1"/>
  <c r="R1932" i="1"/>
  <c r="P1932" i="1"/>
  <c r="O1932" i="1"/>
  <c r="S1932" i="1"/>
  <c r="U1931" i="1"/>
  <c r="T1931" i="1"/>
  <c r="V1931" i="1"/>
  <c r="Q1931" i="1"/>
  <c r="R1931" i="1"/>
  <c r="P1931" i="1"/>
  <c r="O1931" i="1"/>
  <c r="S1931" i="1"/>
  <c r="U1930" i="1"/>
  <c r="T1930" i="1"/>
  <c r="V1930" i="1"/>
  <c r="Q1930" i="1"/>
  <c r="R1930" i="1"/>
  <c r="P1930" i="1"/>
  <c r="O1930" i="1"/>
  <c r="S1930" i="1"/>
  <c r="U1929" i="1"/>
  <c r="T1929" i="1"/>
  <c r="Q1929" i="1"/>
  <c r="R1929" i="1"/>
  <c r="P1929" i="1"/>
  <c r="O1929" i="1"/>
  <c r="S1929" i="1"/>
  <c r="U1928" i="1"/>
  <c r="T1928" i="1"/>
  <c r="Q1928" i="1"/>
  <c r="R1928" i="1"/>
  <c r="P1928" i="1"/>
  <c r="O1928" i="1"/>
  <c r="S1928" i="1"/>
  <c r="U1927" i="1"/>
  <c r="T1927" i="1"/>
  <c r="Q1927" i="1"/>
  <c r="R1927" i="1"/>
  <c r="P1927" i="1"/>
  <c r="O1927" i="1"/>
  <c r="S1927" i="1"/>
  <c r="U1926" i="1"/>
  <c r="T1926" i="1"/>
  <c r="Q1926" i="1"/>
  <c r="R1926" i="1"/>
  <c r="P1926" i="1"/>
  <c r="O1926" i="1"/>
  <c r="S1926" i="1"/>
  <c r="U1925" i="1"/>
  <c r="T1925" i="1"/>
  <c r="Q1925" i="1"/>
  <c r="R1925" i="1"/>
  <c r="P1925" i="1"/>
  <c r="O1925" i="1"/>
  <c r="S1925" i="1"/>
  <c r="U1924" i="1"/>
  <c r="T1924" i="1"/>
  <c r="V1924" i="1"/>
  <c r="Q1924" i="1"/>
  <c r="R1924" i="1"/>
  <c r="P1924" i="1"/>
  <c r="O1924" i="1"/>
  <c r="S1924" i="1"/>
  <c r="U1923" i="1"/>
  <c r="T1923" i="1"/>
  <c r="V1923" i="1"/>
  <c r="Q1923" i="1"/>
  <c r="R1923" i="1"/>
  <c r="P1923" i="1"/>
  <c r="O1923" i="1"/>
  <c r="S1923" i="1"/>
  <c r="U1922" i="1"/>
  <c r="T1922" i="1"/>
  <c r="V1922" i="1"/>
  <c r="Q1922" i="1"/>
  <c r="R1922" i="1"/>
  <c r="P1922" i="1"/>
  <c r="O1922" i="1"/>
  <c r="S1922" i="1"/>
  <c r="U1921" i="1"/>
  <c r="T1921" i="1"/>
  <c r="Q1921" i="1"/>
  <c r="R1921" i="1"/>
  <c r="P1921" i="1"/>
  <c r="O1921" i="1"/>
  <c r="S1921" i="1"/>
  <c r="U1920" i="1"/>
  <c r="T1920" i="1"/>
  <c r="Q1920" i="1"/>
  <c r="R1920" i="1"/>
  <c r="P1920" i="1"/>
  <c r="O1920" i="1"/>
  <c r="S1920" i="1"/>
  <c r="U1919" i="1"/>
  <c r="T1919" i="1"/>
  <c r="Q1919" i="1"/>
  <c r="R1919" i="1"/>
  <c r="P1919" i="1"/>
  <c r="O1919" i="1"/>
  <c r="S1919" i="1"/>
  <c r="U1918" i="1"/>
  <c r="T1918" i="1"/>
  <c r="Q1918" i="1"/>
  <c r="R1918" i="1"/>
  <c r="P1918" i="1"/>
  <c r="O1918" i="1"/>
  <c r="S1918" i="1"/>
  <c r="U1917" i="1"/>
  <c r="T1917" i="1"/>
  <c r="Q1917" i="1"/>
  <c r="R1917" i="1"/>
  <c r="P1917" i="1"/>
  <c r="O1917" i="1"/>
  <c r="S1917" i="1"/>
  <c r="U1916" i="1"/>
  <c r="T1916" i="1"/>
  <c r="V1916" i="1"/>
  <c r="Q1916" i="1"/>
  <c r="R1916" i="1"/>
  <c r="P1916" i="1"/>
  <c r="O1916" i="1"/>
  <c r="S1916" i="1"/>
  <c r="U1915" i="1"/>
  <c r="T1915" i="1"/>
  <c r="V1915" i="1"/>
  <c r="Q1915" i="1"/>
  <c r="R1915" i="1"/>
  <c r="P1915" i="1"/>
  <c r="O1915" i="1"/>
  <c r="S1915" i="1"/>
  <c r="U1914" i="1"/>
  <c r="T1914" i="1"/>
  <c r="V1914" i="1"/>
  <c r="Q1914" i="1"/>
  <c r="R1914" i="1"/>
  <c r="P1914" i="1"/>
  <c r="O1914" i="1"/>
  <c r="S1914" i="1"/>
  <c r="U1913" i="1"/>
  <c r="T1913" i="1"/>
  <c r="Q1913" i="1"/>
  <c r="R1913" i="1"/>
  <c r="P1913" i="1"/>
  <c r="O1913" i="1"/>
  <c r="S1913" i="1"/>
  <c r="U1912" i="1"/>
  <c r="T1912" i="1"/>
  <c r="Q1912" i="1"/>
  <c r="R1912" i="1"/>
  <c r="P1912" i="1"/>
  <c r="O1912" i="1"/>
  <c r="S1912" i="1"/>
  <c r="U1911" i="1"/>
  <c r="T1911" i="1"/>
  <c r="Q1911" i="1"/>
  <c r="R1911" i="1"/>
  <c r="P1911" i="1"/>
  <c r="O1911" i="1"/>
  <c r="S1911" i="1"/>
  <c r="U1910" i="1"/>
  <c r="T1910" i="1"/>
  <c r="Q1910" i="1"/>
  <c r="R1910" i="1"/>
  <c r="P1910" i="1"/>
  <c r="O1910" i="1"/>
  <c r="S1910" i="1"/>
  <c r="U1909" i="1"/>
  <c r="T1909" i="1"/>
  <c r="Q1909" i="1"/>
  <c r="R1909" i="1"/>
  <c r="P1909" i="1"/>
  <c r="O1909" i="1"/>
  <c r="S1909" i="1"/>
  <c r="U1908" i="1"/>
  <c r="T1908" i="1"/>
  <c r="V1908" i="1"/>
  <c r="Q1908" i="1"/>
  <c r="R1908" i="1"/>
  <c r="P1908" i="1"/>
  <c r="O1908" i="1"/>
  <c r="S1908" i="1"/>
  <c r="U1907" i="1"/>
  <c r="T1907" i="1"/>
  <c r="V1907" i="1"/>
  <c r="Q1907" i="1"/>
  <c r="R1907" i="1"/>
  <c r="P1907" i="1"/>
  <c r="O1907" i="1"/>
  <c r="S1907" i="1"/>
  <c r="U1906" i="1"/>
  <c r="T1906" i="1"/>
  <c r="V1906" i="1"/>
  <c r="Q1906" i="1"/>
  <c r="R1906" i="1"/>
  <c r="P1906" i="1"/>
  <c r="O1906" i="1"/>
  <c r="S1906" i="1"/>
  <c r="U1905" i="1"/>
  <c r="T1905" i="1"/>
  <c r="Q1905" i="1"/>
  <c r="R1905" i="1"/>
  <c r="P1905" i="1"/>
  <c r="O1905" i="1"/>
  <c r="S1905" i="1"/>
  <c r="U1904" i="1"/>
  <c r="T1904" i="1"/>
  <c r="Q1904" i="1"/>
  <c r="R1904" i="1"/>
  <c r="P1904" i="1"/>
  <c r="O1904" i="1"/>
  <c r="S1904" i="1"/>
  <c r="U1903" i="1"/>
  <c r="T1903" i="1"/>
  <c r="Q1903" i="1"/>
  <c r="R1903" i="1"/>
  <c r="P1903" i="1"/>
  <c r="O1903" i="1"/>
  <c r="S1903" i="1"/>
  <c r="U1902" i="1"/>
  <c r="T1902" i="1"/>
  <c r="Q1902" i="1"/>
  <c r="R1902" i="1"/>
  <c r="P1902" i="1"/>
  <c r="O1902" i="1"/>
  <c r="S1902" i="1"/>
  <c r="U1901" i="1"/>
  <c r="T1901" i="1"/>
  <c r="Q1901" i="1"/>
  <c r="R1901" i="1"/>
  <c r="P1901" i="1"/>
  <c r="O1901" i="1"/>
  <c r="S1901" i="1"/>
  <c r="U1900" i="1"/>
  <c r="T1900" i="1"/>
  <c r="V1900" i="1"/>
  <c r="Q1900" i="1"/>
  <c r="R1900" i="1"/>
  <c r="P1900" i="1"/>
  <c r="O1900" i="1"/>
  <c r="S1900" i="1"/>
  <c r="U1899" i="1"/>
  <c r="T1899" i="1"/>
  <c r="V1899" i="1"/>
  <c r="Q1899" i="1"/>
  <c r="R1899" i="1"/>
  <c r="P1899" i="1"/>
  <c r="O1899" i="1"/>
  <c r="S1899" i="1"/>
  <c r="U1898" i="1"/>
  <c r="T1898" i="1"/>
  <c r="V1898" i="1"/>
  <c r="Q1898" i="1"/>
  <c r="R1898" i="1"/>
  <c r="P1898" i="1"/>
  <c r="O1898" i="1"/>
  <c r="S1898" i="1"/>
  <c r="U1897" i="1"/>
  <c r="T1897" i="1"/>
  <c r="Q1897" i="1"/>
  <c r="R1897" i="1"/>
  <c r="P1897" i="1"/>
  <c r="O1897" i="1"/>
  <c r="S1897" i="1"/>
  <c r="U1896" i="1"/>
  <c r="T1896" i="1"/>
  <c r="Q1896" i="1"/>
  <c r="R1896" i="1"/>
  <c r="P1896" i="1"/>
  <c r="O1896" i="1"/>
  <c r="S1896" i="1"/>
  <c r="U1895" i="1"/>
  <c r="T1895" i="1"/>
  <c r="Q1895" i="1"/>
  <c r="R1895" i="1"/>
  <c r="P1895" i="1"/>
  <c r="O1895" i="1"/>
  <c r="S1895" i="1"/>
  <c r="U1894" i="1"/>
  <c r="T1894" i="1"/>
  <c r="Q1894" i="1"/>
  <c r="R1894" i="1"/>
  <c r="P1894" i="1"/>
  <c r="O1894" i="1"/>
  <c r="S1894" i="1"/>
  <c r="U1893" i="1"/>
  <c r="T1893" i="1"/>
  <c r="Q1893" i="1"/>
  <c r="R1893" i="1"/>
  <c r="P1893" i="1"/>
  <c r="O1893" i="1"/>
  <c r="S1893" i="1"/>
  <c r="U1892" i="1"/>
  <c r="T1892" i="1"/>
  <c r="V1892" i="1"/>
  <c r="Q1892" i="1"/>
  <c r="R1892" i="1"/>
  <c r="P1892" i="1"/>
  <c r="O1892" i="1"/>
  <c r="S1892" i="1"/>
  <c r="U1891" i="1"/>
  <c r="T1891" i="1"/>
  <c r="V1891" i="1"/>
  <c r="Q1891" i="1"/>
  <c r="R1891" i="1"/>
  <c r="P1891" i="1"/>
  <c r="O1891" i="1"/>
  <c r="S1891" i="1"/>
  <c r="U1890" i="1"/>
  <c r="T1890" i="1"/>
  <c r="V1890" i="1"/>
  <c r="Q1890" i="1"/>
  <c r="R1890" i="1"/>
  <c r="P1890" i="1"/>
  <c r="O1890" i="1"/>
  <c r="S1890" i="1"/>
  <c r="U1889" i="1"/>
  <c r="T1889" i="1"/>
  <c r="Q1889" i="1"/>
  <c r="R1889" i="1"/>
  <c r="P1889" i="1"/>
  <c r="O1889" i="1"/>
  <c r="S1889" i="1"/>
  <c r="U1888" i="1"/>
  <c r="T1888" i="1"/>
  <c r="Q1888" i="1"/>
  <c r="R1888" i="1"/>
  <c r="P1888" i="1"/>
  <c r="O1888" i="1"/>
  <c r="S1888" i="1"/>
  <c r="U1887" i="1"/>
  <c r="T1887" i="1"/>
  <c r="Q1887" i="1"/>
  <c r="R1887" i="1"/>
  <c r="P1887" i="1"/>
  <c r="O1887" i="1"/>
  <c r="S1887" i="1"/>
  <c r="U1886" i="1"/>
  <c r="T1886" i="1"/>
  <c r="Q1886" i="1"/>
  <c r="R1886" i="1"/>
  <c r="P1886" i="1"/>
  <c r="O1886" i="1"/>
  <c r="S1886" i="1"/>
  <c r="U1885" i="1"/>
  <c r="T1885" i="1"/>
  <c r="Q1885" i="1"/>
  <c r="R1885" i="1"/>
  <c r="P1885" i="1"/>
  <c r="O1885" i="1"/>
  <c r="S1885" i="1"/>
  <c r="U1884" i="1"/>
  <c r="T1884" i="1"/>
  <c r="V1884" i="1"/>
  <c r="Q1884" i="1"/>
  <c r="R1884" i="1"/>
  <c r="P1884" i="1"/>
  <c r="O1884" i="1"/>
  <c r="S1884" i="1"/>
  <c r="U1883" i="1"/>
  <c r="T1883" i="1"/>
  <c r="V1883" i="1"/>
  <c r="Q1883" i="1"/>
  <c r="R1883" i="1"/>
  <c r="P1883" i="1"/>
  <c r="O1883" i="1"/>
  <c r="S1883" i="1"/>
  <c r="U1882" i="1"/>
  <c r="T1882" i="1"/>
  <c r="V1882" i="1"/>
  <c r="Q1882" i="1"/>
  <c r="R1882" i="1"/>
  <c r="P1882" i="1"/>
  <c r="O1882" i="1"/>
  <c r="S1882" i="1"/>
  <c r="U1881" i="1"/>
  <c r="T1881" i="1"/>
  <c r="Q1881" i="1"/>
  <c r="R1881" i="1"/>
  <c r="P1881" i="1"/>
  <c r="O1881" i="1"/>
  <c r="S1881" i="1"/>
  <c r="U1880" i="1"/>
  <c r="T1880" i="1"/>
  <c r="Q1880" i="1"/>
  <c r="R1880" i="1"/>
  <c r="P1880" i="1"/>
  <c r="O1880" i="1"/>
  <c r="S1880" i="1"/>
  <c r="U1879" i="1"/>
  <c r="T1879" i="1"/>
  <c r="Q1879" i="1"/>
  <c r="R1879" i="1"/>
  <c r="P1879" i="1"/>
  <c r="O1879" i="1"/>
  <c r="S1879" i="1"/>
  <c r="U1878" i="1"/>
  <c r="T1878" i="1"/>
  <c r="Q1878" i="1"/>
  <c r="R1878" i="1"/>
  <c r="P1878" i="1"/>
  <c r="O1878" i="1"/>
  <c r="S1878" i="1"/>
  <c r="U1877" i="1"/>
  <c r="T1877" i="1"/>
  <c r="Q1877" i="1"/>
  <c r="R1877" i="1"/>
  <c r="P1877" i="1"/>
  <c r="O1877" i="1"/>
  <c r="S1877" i="1"/>
  <c r="U1876" i="1"/>
  <c r="T1876" i="1"/>
  <c r="Q1876" i="1"/>
  <c r="R1876" i="1"/>
  <c r="P1876" i="1"/>
  <c r="O1876" i="1"/>
  <c r="S1876" i="1"/>
  <c r="U1875" i="1"/>
  <c r="T1875" i="1"/>
  <c r="V1875" i="1"/>
  <c r="Q1875" i="1"/>
  <c r="R1875" i="1"/>
  <c r="P1875" i="1"/>
  <c r="O1875" i="1"/>
  <c r="S1875" i="1"/>
  <c r="U1874" i="1"/>
  <c r="T1874" i="1"/>
  <c r="V1874" i="1"/>
  <c r="Q1874" i="1"/>
  <c r="R1874" i="1"/>
  <c r="P1874" i="1"/>
  <c r="O1874" i="1"/>
  <c r="S1874" i="1"/>
  <c r="U1873" i="1"/>
  <c r="T1873" i="1"/>
  <c r="Q1873" i="1"/>
  <c r="R1873" i="1"/>
  <c r="P1873" i="1"/>
  <c r="O1873" i="1"/>
  <c r="S1873" i="1"/>
  <c r="U1872" i="1"/>
  <c r="T1872" i="1"/>
  <c r="Q1872" i="1"/>
  <c r="R1872" i="1"/>
  <c r="P1872" i="1"/>
  <c r="O1872" i="1"/>
  <c r="S1872" i="1"/>
  <c r="U1871" i="1"/>
  <c r="T1871" i="1"/>
  <c r="Q1871" i="1"/>
  <c r="R1871" i="1"/>
  <c r="P1871" i="1"/>
  <c r="O1871" i="1"/>
  <c r="S1871" i="1"/>
  <c r="U1870" i="1"/>
  <c r="T1870" i="1"/>
  <c r="Q1870" i="1"/>
  <c r="R1870" i="1"/>
  <c r="P1870" i="1"/>
  <c r="O1870" i="1"/>
  <c r="S1870" i="1"/>
  <c r="U1869" i="1"/>
  <c r="T1869" i="1"/>
  <c r="Q1869" i="1"/>
  <c r="R1869" i="1"/>
  <c r="P1869" i="1"/>
  <c r="O1869" i="1"/>
  <c r="S1869" i="1"/>
  <c r="U1868" i="1"/>
  <c r="T1868" i="1"/>
  <c r="Q1868" i="1"/>
  <c r="R1868" i="1"/>
  <c r="P1868" i="1"/>
  <c r="O1868" i="1"/>
  <c r="S1868" i="1"/>
  <c r="U1867" i="1"/>
  <c r="T1867" i="1"/>
  <c r="V1867" i="1"/>
  <c r="Q1867" i="1"/>
  <c r="R1867" i="1"/>
  <c r="P1867" i="1"/>
  <c r="O1867" i="1"/>
  <c r="S1867" i="1"/>
  <c r="U1866" i="1"/>
  <c r="T1866" i="1"/>
  <c r="V1866" i="1"/>
  <c r="Q1866" i="1"/>
  <c r="R1866" i="1"/>
  <c r="P1866" i="1"/>
  <c r="O1866" i="1"/>
  <c r="S1866" i="1"/>
  <c r="U1865" i="1"/>
  <c r="T1865" i="1"/>
  <c r="Q1865" i="1"/>
  <c r="R1865" i="1"/>
  <c r="P1865" i="1"/>
  <c r="O1865" i="1"/>
  <c r="S1865" i="1"/>
  <c r="U1864" i="1"/>
  <c r="T1864" i="1"/>
  <c r="Q1864" i="1"/>
  <c r="R1864" i="1"/>
  <c r="P1864" i="1"/>
  <c r="O1864" i="1"/>
  <c r="S1864" i="1"/>
  <c r="U1863" i="1"/>
  <c r="T1863" i="1"/>
  <c r="Q1863" i="1"/>
  <c r="R1863" i="1"/>
  <c r="P1863" i="1"/>
  <c r="O1863" i="1"/>
  <c r="S1863" i="1"/>
  <c r="U1862" i="1"/>
  <c r="T1862" i="1"/>
  <c r="Q1862" i="1"/>
  <c r="R1862" i="1"/>
  <c r="P1862" i="1"/>
  <c r="O1862" i="1"/>
  <c r="S1862" i="1"/>
  <c r="U1861" i="1"/>
  <c r="T1861" i="1"/>
  <c r="Q1861" i="1"/>
  <c r="R1861" i="1"/>
  <c r="P1861" i="1"/>
  <c r="O1861" i="1"/>
  <c r="S1861" i="1"/>
  <c r="U1860" i="1"/>
  <c r="T1860" i="1"/>
  <c r="Q1860" i="1"/>
  <c r="R1860" i="1"/>
  <c r="P1860" i="1"/>
  <c r="O1860" i="1"/>
  <c r="S1860" i="1"/>
  <c r="U1859" i="1"/>
  <c r="T1859" i="1"/>
  <c r="V1859" i="1"/>
  <c r="Q1859" i="1"/>
  <c r="R1859" i="1"/>
  <c r="P1859" i="1"/>
  <c r="O1859" i="1"/>
  <c r="S1859" i="1"/>
  <c r="U1858" i="1"/>
  <c r="T1858" i="1"/>
  <c r="V1858" i="1"/>
  <c r="Q1858" i="1"/>
  <c r="R1858" i="1"/>
  <c r="P1858" i="1"/>
  <c r="O1858" i="1"/>
  <c r="S1858" i="1"/>
  <c r="U1857" i="1"/>
  <c r="T1857" i="1"/>
  <c r="Q1857" i="1"/>
  <c r="R1857" i="1"/>
  <c r="P1857" i="1"/>
  <c r="O1857" i="1"/>
  <c r="S1857" i="1"/>
  <c r="U1856" i="1"/>
  <c r="T1856" i="1"/>
  <c r="Q1856" i="1"/>
  <c r="R1856" i="1"/>
  <c r="P1856" i="1"/>
  <c r="O1856" i="1"/>
  <c r="S1856" i="1"/>
  <c r="U1855" i="1"/>
  <c r="T1855" i="1"/>
  <c r="Q1855" i="1"/>
  <c r="R1855" i="1"/>
  <c r="P1855" i="1"/>
  <c r="O1855" i="1"/>
  <c r="S1855" i="1"/>
  <c r="U1854" i="1"/>
  <c r="T1854" i="1"/>
  <c r="Q1854" i="1"/>
  <c r="R1854" i="1"/>
  <c r="P1854" i="1"/>
  <c r="O1854" i="1"/>
  <c r="S1854" i="1"/>
  <c r="U1853" i="1"/>
  <c r="T1853" i="1"/>
  <c r="Q1853" i="1"/>
  <c r="R1853" i="1"/>
  <c r="P1853" i="1"/>
  <c r="O1853" i="1"/>
  <c r="S1853" i="1"/>
  <c r="U1852" i="1"/>
  <c r="T1852" i="1"/>
  <c r="Q1852" i="1"/>
  <c r="R1852" i="1"/>
  <c r="P1852" i="1"/>
  <c r="O1852" i="1"/>
  <c r="S1852" i="1"/>
  <c r="U1851" i="1"/>
  <c r="T1851" i="1"/>
  <c r="V1851" i="1"/>
  <c r="Q1851" i="1"/>
  <c r="R1851" i="1"/>
  <c r="P1851" i="1"/>
  <c r="O1851" i="1"/>
  <c r="S1851" i="1"/>
  <c r="U1850" i="1"/>
  <c r="T1850" i="1"/>
  <c r="V1850" i="1"/>
  <c r="Q1850" i="1"/>
  <c r="R1850" i="1"/>
  <c r="P1850" i="1"/>
  <c r="O1850" i="1"/>
  <c r="S1850" i="1"/>
  <c r="U1849" i="1"/>
  <c r="T1849" i="1"/>
  <c r="Q1849" i="1"/>
  <c r="R1849" i="1"/>
  <c r="P1849" i="1"/>
  <c r="O1849" i="1"/>
  <c r="S1849" i="1"/>
  <c r="U1848" i="1"/>
  <c r="T1848" i="1"/>
  <c r="Q1848" i="1"/>
  <c r="R1848" i="1"/>
  <c r="P1848" i="1"/>
  <c r="O1848" i="1"/>
  <c r="S1848" i="1"/>
  <c r="U1847" i="1"/>
  <c r="T1847" i="1"/>
  <c r="Q1847" i="1"/>
  <c r="R1847" i="1"/>
  <c r="P1847" i="1"/>
  <c r="O1847" i="1"/>
  <c r="S1847" i="1"/>
  <c r="U1846" i="1"/>
  <c r="T1846" i="1"/>
  <c r="Q1846" i="1"/>
  <c r="R1846" i="1"/>
  <c r="P1846" i="1"/>
  <c r="O1846" i="1"/>
  <c r="S1846" i="1"/>
  <c r="U1845" i="1"/>
  <c r="T1845" i="1"/>
  <c r="Q1845" i="1"/>
  <c r="R1845" i="1"/>
  <c r="P1845" i="1"/>
  <c r="O1845" i="1"/>
  <c r="S1845" i="1"/>
  <c r="U1844" i="1"/>
  <c r="T1844" i="1"/>
  <c r="Q1844" i="1"/>
  <c r="R1844" i="1"/>
  <c r="P1844" i="1"/>
  <c r="O1844" i="1"/>
  <c r="S1844" i="1"/>
  <c r="U1843" i="1"/>
  <c r="T1843" i="1"/>
  <c r="V1843" i="1"/>
  <c r="Q1843" i="1"/>
  <c r="R1843" i="1"/>
  <c r="P1843" i="1"/>
  <c r="O1843" i="1"/>
  <c r="S1843" i="1"/>
  <c r="U1842" i="1"/>
  <c r="T1842" i="1"/>
  <c r="V1842" i="1"/>
  <c r="Q1842" i="1"/>
  <c r="R1842" i="1"/>
  <c r="P1842" i="1"/>
  <c r="O1842" i="1"/>
  <c r="S1842" i="1"/>
  <c r="U1841" i="1"/>
  <c r="T1841" i="1"/>
  <c r="Q1841" i="1"/>
  <c r="R1841" i="1"/>
  <c r="P1841" i="1"/>
  <c r="O1841" i="1"/>
  <c r="S1841" i="1"/>
  <c r="U1840" i="1"/>
  <c r="T1840" i="1"/>
  <c r="Q1840" i="1"/>
  <c r="R1840" i="1"/>
  <c r="P1840" i="1"/>
  <c r="O1840" i="1"/>
  <c r="S1840" i="1"/>
  <c r="U1839" i="1"/>
  <c r="T1839" i="1"/>
  <c r="Q1839" i="1"/>
  <c r="R1839" i="1"/>
  <c r="P1839" i="1"/>
  <c r="O1839" i="1"/>
  <c r="S1839" i="1"/>
  <c r="U1838" i="1"/>
  <c r="T1838" i="1"/>
  <c r="Q1838" i="1"/>
  <c r="R1838" i="1"/>
  <c r="P1838" i="1"/>
  <c r="O1838" i="1"/>
  <c r="S1838" i="1"/>
  <c r="U1837" i="1"/>
  <c r="T1837" i="1"/>
  <c r="Q1837" i="1"/>
  <c r="R1837" i="1"/>
  <c r="P1837" i="1"/>
  <c r="O1837" i="1"/>
  <c r="S1837" i="1"/>
  <c r="U1836" i="1"/>
  <c r="T1836" i="1"/>
  <c r="Q1836" i="1"/>
  <c r="R1836" i="1"/>
  <c r="P1836" i="1"/>
  <c r="O1836" i="1"/>
  <c r="S1836" i="1"/>
  <c r="U1835" i="1"/>
  <c r="T1835" i="1"/>
  <c r="V1835" i="1"/>
  <c r="Q1835" i="1"/>
  <c r="R1835" i="1"/>
  <c r="P1835" i="1"/>
  <c r="O1835" i="1"/>
  <c r="S1835" i="1"/>
  <c r="U1834" i="1"/>
  <c r="T1834" i="1"/>
  <c r="V1834" i="1"/>
  <c r="Q1834" i="1"/>
  <c r="R1834" i="1"/>
  <c r="P1834" i="1"/>
  <c r="O1834" i="1"/>
  <c r="S1834" i="1"/>
  <c r="U1833" i="1"/>
  <c r="T1833" i="1"/>
  <c r="Q1833" i="1"/>
  <c r="R1833" i="1"/>
  <c r="P1833" i="1"/>
  <c r="O1833" i="1"/>
  <c r="S1833" i="1"/>
  <c r="U1832" i="1"/>
  <c r="T1832" i="1"/>
  <c r="Q1832" i="1"/>
  <c r="R1832" i="1"/>
  <c r="P1832" i="1"/>
  <c r="O1832" i="1"/>
  <c r="S1832" i="1"/>
  <c r="U1831" i="1"/>
  <c r="T1831" i="1"/>
  <c r="Q1831" i="1"/>
  <c r="R1831" i="1"/>
  <c r="P1831" i="1"/>
  <c r="O1831" i="1"/>
  <c r="S1831" i="1"/>
  <c r="U1830" i="1"/>
  <c r="T1830" i="1"/>
  <c r="Q1830" i="1"/>
  <c r="R1830" i="1"/>
  <c r="P1830" i="1"/>
  <c r="O1830" i="1"/>
  <c r="S1830" i="1"/>
  <c r="U1829" i="1"/>
  <c r="T1829" i="1"/>
  <c r="Q1829" i="1"/>
  <c r="R1829" i="1"/>
  <c r="P1829" i="1"/>
  <c r="O1829" i="1"/>
  <c r="S1829" i="1"/>
  <c r="U1828" i="1"/>
  <c r="T1828" i="1"/>
  <c r="Q1828" i="1"/>
  <c r="R1828" i="1"/>
  <c r="P1828" i="1"/>
  <c r="O1828" i="1"/>
  <c r="S1828" i="1"/>
  <c r="U1827" i="1"/>
  <c r="T1827" i="1"/>
  <c r="V1827" i="1"/>
  <c r="Q1827" i="1"/>
  <c r="R1827" i="1"/>
  <c r="P1827" i="1"/>
  <c r="O1827" i="1"/>
  <c r="S1827" i="1"/>
  <c r="U1826" i="1"/>
  <c r="T1826" i="1"/>
  <c r="V1826" i="1"/>
  <c r="Q1826" i="1"/>
  <c r="R1826" i="1"/>
  <c r="P1826" i="1"/>
  <c r="O1826" i="1"/>
  <c r="S1826" i="1"/>
  <c r="U1825" i="1"/>
  <c r="T1825" i="1"/>
  <c r="Q1825" i="1"/>
  <c r="R1825" i="1"/>
  <c r="P1825" i="1"/>
  <c r="O1825" i="1"/>
  <c r="S1825" i="1"/>
  <c r="U1824" i="1"/>
  <c r="T1824" i="1"/>
  <c r="Q1824" i="1"/>
  <c r="R1824" i="1"/>
  <c r="P1824" i="1"/>
  <c r="O1824" i="1"/>
  <c r="S1824" i="1"/>
  <c r="U1823" i="1"/>
  <c r="T1823" i="1"/>
  <c r="Q1823" i="1"/>
  <c r="R1823" i="1"/>
  <c r="P1823" i="1"/>
  <c r="O1823" i="1"/>
  <c r="S1823" i="1"/>
  <c r="U1822" i="1"/>
  <c r="T1822" i="1"/>
  <c r="Q1822" i="1"/>
  <c r="R1822" i="1"/>
  <c r="P1822" i="1"/>
  <c r="O1822" i="1"/>
  <c r="S1822" i="1"/>
  <c r="U1821" i="1"/>
  <c r="T1821" i="1"/>
  <c r="Q1821" i="1"/>
  <c r="R1821" i="1"/>
  <c r="P1821" i="1"/>
  <c r="O1821" i="1"/>
  <c r="S1821" i="1"/>
  <c r="U1820" i="1"/>
  <c r="T1820" i="1"/>
  <c r="Q1820" i="1"/>
  <c r="R1820" i="1"/>
  <c r="P1820" i="1"/>
  <c r="O1820" i="1"/>
  <c r="S1820" i="1"/>
  <c r="U1819" i="1"/>
  <c r="T1819" i="1"/>
  <c r="V1819" i="1"/>
  <c r="Q1819" i="1"/>
  <c r="R1819" i="1"/>
  <c r="P1819" i="1"/>
  <c r="O1819" i="1"/>
  <c r="S1819" i="1"/>
  <c r="U1818" i="1"/>
  <c r="T1818" i="1"/>
  <c r="V1818" i="1"/>
  <c r="Q1818" i="1"/>
  <c r="R1818" i="1"/>
  <c r="P1818" i="1"/>
  <c r="O1818" i="1"/>
  <c r="S1818" i="1"/>
  <c r="U1817" i="1"/>
  <c r="T1817" i="1"/>
  <c r="Q1817" i="1"/>
  <c r="R1817" i="1"/>
  <c r="P1817" i="1"/>
  <c r="O1817" i="1"/>
  <c r="S1817" i="1"/>
  <c r="U1816" i="1"/>
  <c r="T1816" i="1"/>
  <c r="Q1816" i="1"/>
  <c r="R1816" i="1"/>
  <c r="P1816" i="1"/>
  <c r="O1816" i="1"/>
  <c r="S1816" i="1"/>
  <c r="U1815" i="1"/>
  <c r="T1815" i="1"/>
  <c r="Q1815" i="1"/>
  <c r="R1815" i="1"/>
  <c r="P1815" i="1"/>
  <c r="O1815" i="1"/>
  <c r="S1815" i="1"/>
  <c r="U1814" i="1"/>
  <c r="T1814" i="1"/>
  <c r="Q1814" i="1"/>
  <c r="R1814" i="1"/>
  <c r="P1814" i="1"/>
  <c r="O1814" i="1"/>
  <c r="S1814" i="1"/>
  <c r="U1813" i="1"/>
  <c r="T1813" i="1"/>
  <c r="Q1813" i="1"/>
  <c r="R1813" i="1"/>
  <c r="P1813" i="1"/>
  <c r="O1813" i="1"/>
  <c r="S1813" i="1"/>
  <c r="U1812" i="1"/>
  <c r="T1812" i="1"/>
  <c r="Q1812" i="1"/>
  <c r="R1812" i="1"/>
  <c r="P1812" i="1"/>
  <c r="O1812" i="1"/>
  <c r="S1812" i="1"/>
  <c r="U1811" i="1"/>
  <c r="T1811" i="1"/>
  <c r="V1811" i="1"/>
  <c r="Q1811" i="1"/>
  <c r="R1811" i="1"/>
  <c r="P1811" i="1"/>
  <c r="O1811" i="1"/>
  <c r="S1811" i="1"/>
  <c r="U1810" i="1"/>
  <c r="T1810" i="1"/>
  <c r="V1810" i="1"/>
  <c r="Q1810" i="1"/>
  <c r="R1810" i="1"/>
  <c r="P1810" i="1"/>
  <c r="O1810" i="1"/>
  <c r="S1810" i="1"/>
  <c r="U1809" i="1"/>
  <c r="T1809" i="1"/>
  <c r="Q1809" i="1"/>
  <c r="R1809" i="1"/>
  <c r="P1809" i="1"/>
  <c r="O1809" i="1"/>
  <c r="S1809" i="1"/>
  <c r="U1808" i="1"/>
  <c r="T1808" i="1"/>
  <c r="Q1808" i="1"/>
  <c r="R1808" i="1"/>
  <c r="P1808" i="1"/>
  <c r="O1808" i="1"/>
  <c r="S1808" i="1"/>
  <c r="U1807" i="1"/>
  <c r="T1807" i="1"/>
  <c r="Q1807" i="1"/>
  <c r="R1807" i="1"/>
  <c r="P1807" i="1"/>
  <c r="O1807" i="1"/>
  <c r="S1807" i="1"/>
  <c r="U1806" i="1"/>
  <c r="T1806" i="1"/>
  <c r="Q1806" i="1"/>
  <c r="R1806" i="1"/>
  <c r="P1806" i="1"/>
  <c r="O1806" i="1"/>
  <c r="S1806" i="1"/>
  <c r="U1805" i="1"/>
  <c r="T1805" i="1"/>
  <c r="Q1805" i="1"/>
  <c r="R1805" i="1"/>
  <c r="P1805" i="1"/>
  <c r="O1805" i="1"/>
  <c r="S1805" i="1"/>
  <c r="U1804" i="1"/>
  <c r="T1804" i="1"/>
  <c r="Q1804" i="1"/>
  <c r="R1804" i="1"/>
  <c r="P1804" i="1"/>
  <c r="O1804" i="1"/>
  <c r="S1804" i="1"/>
  <c r="U1803" i="1"/>
  <c r="T1803" i="1"/>
  <c r="V1803" i="1"/>
  <c r="Q1803" i="1"/>
  <c r="R1803" i="1"/>
  <c r="P1803" i="1"/>
  <c r="O1803" i="1"/>
  <c r="S1803" i="1"/>
  <c r="U1802" i="1"/>
  <c r="T1802" i="1"/>
  <c r="V1802" i="1"/>
  <c r="Q1802" i="1"/>
  <c r="R1802" i="1"/>
  <c r="P1802" i="1"/>
  <c r="O1802" i="1"/>
  <c r="S1802" i="1"/>
  <c r="U1801" i="1"/>
  <c r="T1801" i="1"/>
  <c r="Q1801" i="1"/>
  <c r="R1801" i="1"/>
  <c r="P1801" i="1"/>
  <c r="O1801" i="1"/>
  <c r="S1801" i="1"/>
  <c r="U1800" i="1"/>
  <c r="T1800" i="1"/>
  <c r="Q1800" i="1"/>
  <c r="R1800" i="1"/>
  <c r="P1800" i="1"/>
  <c r="O1800" i="1"/>
  <c r="S1800" i="1"/>
  <c r="U1799" i="1"/>
  <c r="T1799" i="1"/>
  <c r="Q1799" i="1"/>
  <c r="R1799" i="1"/>
  <c r="P1799" i="1"/>
  <c r="O1799" i="1"/>
  <c r="S1799" i="1"/>
  <c r="U1798" i="1"/>
  <c r="T1798" i="1"/>
  <c r="Q1798" i="1"/>
  <c r="R1798" i="1"/>
  <c r="P1798" i="1"/>
  <c r="O1798" i="1"/>
  <c r="S1798" i="1"/>
  <c r="U1797" i="1"/>
  <c r="T1797" i="1"/>
  <c r="Q1797" i="1"/>
  <c r="R1797" i="1"/>
  <c r="P1797" i="1"/>
  <c r="O1797" i="1"/>
  <c r="S1797" i="1"/>
  <c r="U1796" i="1"/>
  <c r="T1796" i="1"/>
  <c r="Q1796" i="1"/>
  <c r="R1796" i="1"/>
  <c r="P1796" i="1"/>
  <c r="O1796" i="1"/>
  <c r="S1796" i="1"/>
  <c r="U1795" i="1"/>
  <c r="T1795" i="1"/>
  <c r="V1795" i="1"/>
  <c r="Q1795" i="1"/>
  <c r="R1795" i="1"/>
  <c r="P1795" i="1"/>
  <c r="O1795" i="1"/>
  <c r="S1795" i="1"/>
  <c r="U1794" i="1"/>
  <c r="T1794" i="1"/>
  <c r="V1794" i="1"/>
  <c r="Q1794" i="1"/>
  <c r="R1794" i="1"/>
  <c r="P1794" i="1"/>
  <c r="O1794" i="1"/>
  <c r="S1794" i="1"/>
  <c r="U1793" i="1"/>
  <c r="T1793" i="1"/>
  <c r="Q1793" i="1"/>
  <c r="R1793" i="1"/>
  <c r="P1793" i="1"/>
  <c r="O1793" i="1"/>
  <c r="S1793" i="1"/>
  <c r="U1792" i="1"/>
  <c r="T1792" i="1"/>
  <c r="Q1792" i="1"/>
  <c r="R1792" i="1"/>
  <c r="P1792" i="1"/>
  <c r="O1792" i="1"/>
  <c r="S1792" i="1"/>
  <c r="U1791" i="1"/>
  <c r="T1791" i="1"/>
  <c r="Q1791" i="1"/>
  <c r="R1791" i="1"/>
  <c r="P1791" i="1"/>
  <c r="O1791" i="1"/>
  <c r="S1791" i="1"/>
  <c r="U1790" i="1"/>
  <c r="T1790" i="1"/>
  <c r="Q1790" i="1"/>
  <c r="R1790" i="1"/>
  <c r="P1790" i="1"/>
  <c r="O1790" i="1"/>
  <c r="S1790" i="1"/>
  <c r="U1789" i="1"/>
  <c r="T1789" i="1"/>
  <c r="Q1789" i="1"/>
  <c r="R1789" i="1"/>
  <c r="P1789" i="1"/>
  <c r="O1789" i="1"/>
  <c r="S1789" i="1"/>
  <c r="U1788" i="1"/>
  <c r="T1788" i="1"/>
  <c r="Q1788" i="1"/>
  <c r="R1788" i="1"/>
  <c r="P1788" i="1"/>
  <c r="O1788" i="1"/>
  <c r="S1788" i="1"/>
  <c r="U1787" i="1"/>
  <c r="T1787" i="1"/>
  <c r="V1787" i="1"/>
  <c r="Q1787" i="1"/>
  <c r="R1787" i="1"/>
  <c r="P1787" i="1"/>
  <c r="O1787" i="1"/>
  <c r="S1787" i="1"/>
  <c r="U1786" i="1"/>
  <c r="T1786" i="1"/>
  <c r="V1786" i="1"/>
  <c r="Q1786" i="1"/>
  <c r="R1786" i="1"/>
  <c r="P1786" i="1"/>
  <c r="O1786" i="1"/>
  <c r="S1786" i="1"/>
  <c r="U1785" i="1"/>
  <c r="T1785" i="1"/>
  <c r="Q1785" i="1"/>
  <c r="R1785" i="1"/>
  <c r="P1785" i="1"/>
  <c r="O1785" i="1"/>
  <c r="S1785" i="1"/>
  <c r="U1784" i="1"/>
  <c r="T1784" i="1"/>
  <c r="Q1784" i="1"/>
  <c r="R1784" i="1"/>
  <c r="P1784" i="1"/>
  <c r="O1784" i="1"/>
  <c r="S1784" i="1"/>
  <c r="U1783" i="1"/>
  <c r="T1783" i="1"/>
  <c r="Q1783" i="1"/>
  <c r="R1783" i="1"/>
  <c r="P1783" i="1"/>
  <c r="O1783" i="1"/>
  <c r="S1783" i="1"/>
  <c r="U1782" i="1"/>
  <c r="T1782" i="1"/>
  <c r="Q1782" i="1"/>
  <c r="R1782" i="1"/>
  <c r="P1782" i="1"/>
  <c r="O1782" i="1"/>
  <c r="S1782" i="1"/>
  <c r="U1781" i="1"/>
  <c r="T1781" i="1"/>
  <c r="Q1781" i="1"/>
  <c r="R1781" i="1"/>
  <c r="P1781" i="1"/>
  <c r="O1781" i="1"/>
  <c r="S1781" i="1"/>
  <c r="U1780" i="1"/>
  <c r="T1780" i="1"/>
  <c r="Q1780" i="1"/>
  <c r="R1780" i="1"/>
  <c r="P1780" i="1"/>
  <c r="O1780" i="1"/>
  <c r="S1780" i="1"/>
  <c r="U1779" i="1"/>
  <c r="T1779" i="1"/>
  <c r="V1779" i="1"/>
  <c r="Q1779" i="1"/>
  <c r="R1779" i="1"/>
  <c r="P1779" i="1"/>
  <c r="O1779" i="1"/>
  <c r="S1779" i="1"/>
  <c r="U1778" i="1"/>
  <c r="T1778" i="1"/>
  <c r="V1778" i="1"/>
  <c r="Q1778" i="1"/>
  <c r="R1778" i="1"/>
  <c r="P1778" i="1"/>
  <c r="O1778" i="1"/>
  <c r="S1778" i="1"/>
  <c r="U1777" i="1"/>
  <c r="T1777" i="1"/>
  <c r="Q1777" i="1"/>
  <c r="R1777" i="1"/>
  <c r="P1777" i="1"/>
  <c r="O1777" i="1"/>
  <c r="S1777" i="1"/>
  <c r="U1776" i="1"/>
  <c r="T1776" i="1"/>
  <c r="Q1776" i="1"/>
  <c r="R1776" i="1"/>
  <c r="P1776" i="1"/>
  <c r="O1776" i="1"/>
  <c r="S1776" i="1"/>
  <c r="U1775" i="1"/>
  <c r="T1775" i="1"/>
  <c r="Q1775" i="1"/>
  <c r="R1775" i="1"/>
  <c r="P1775" i="1"/>
  <c r="O1775" i="1"/>
  <c r="S1775" i="1"/>
  <c r="U1774" i="1"/>
  <c r="T1774" i="1"/>
  <c r="Q1774" i="1"/>
  <c r="R1774" i="1"/>
  <c r="P1774" i="1"/>
  <c r="O1774" i="1"/>
  <c r="S1774" i="1"/>
  <c r="U1773" i="1"/>
  <c r="T1773" i="1"/>
  <c r="Q1773" i="1"/>
  <c r="R1773" i="1"/>
  <c r="P1773" i="1"/>
  <c r="O1773" i="1"/>
  <c r="S1773" i="1"/>
  <c r="U1772" i="1"/>
  <c r="T1772" i="1"/>
  <c r="Q1772" i="1"/>
  <c r="R1772" i="1"/>
  <c r="P1772" i="1"/>
  <c r="O1772" i="1"/>
  <c r="S1772" i="1"/>
  <c r="U1771" i="1"/>
  <c r="T1771" i="1"/>
  <c r="V1771" i="1"/>
  <c r="Q1771" i="1"/>
  <c r="R1771" i="1"/>
  <c r="P1771" i="1"/>
  <c r="O1771" i="1"/>
  <c r="S1771" i="1"/>
  <c r="U1770" i="1"/>
  <c r="T1770" i="1"/>
  <c r="V1770" i="1"/>
  <c r="Q1770" i="1"/>
  <c r="R1770" i="1"/>
  <c r="P1770" i="1"/>
  <c r="O1770" i="1"/>
  <c r="S1770" i="1"/>
  <c r="U1769" i="1"/>
  <c r="T1769" i="1"/>
  <c r="Q1769" i="1"/>
  <c r="R1769" i="1"/>
  <c r="P1769" i="1"/>
  <c r="O1769" i="1"/>
  <c r="S1769" i="1"/>
  <c r="U1768" i="1"/>
  <c r="T1768" i="1"/>
  <c r="Q1768" i="1"/>
  <c r="R1768" i="1"/>
  <c r="P1768" i="1"/>
  <c r="O1768" i="1"/>
  <c r="S1768" i="1"/>
  <c r="U1767" i="1"/>
  <c r="T1767" i="1"/>
  <c r="Q1767" i="1"/>
  <c r="R1767" i="1"/>
  <c r="P1767" i="1"/>
  <c r="O1767" i="1"/>
  <c r="S1767" i="1"/>
  <c r="U1766" i="1"/>
  <c r="T1766" i="1"/>
  <c r="Q1766" i="1"/>
  <c r="R1766" i="1"/>
  <c r="P1766" i="1"/>
  <c r="O1766" i="1"/>
  <c r="S1766" i="1"/>
  <c r="U1765" i="1"/>
  <c r="T1765" i="1"/>
  <c r="Q1765" i="1"/>
  <c r="R1765" i="1"/>
  <c r="P1765" i="1"/>
  <c r="O1765" i="1"/>
  <c r="S1765" i="1"/>
  <c r="U1764" i="1"/>
  <c r="T1764" i="1"/>
  <c r="Q1764" i="1"/>
  <c r="R1764" i="1"/>
  <c r="P1764" i="1"/>
  <c r="O1764" i="1"/>
  <c r="S1764" i="1"/>
  <c r="U1763" i="1"/>
  <c r="T1763" i="1"/>
  <c r="V1763" i="1"/>
  <c r="Q1763" i="1"/>
  <c r="R1763" i="1"/>
  <c r="P1763" i="1"/>
  <c r="O1763" i="1"/>
  <c r="S1763" i="1"/>
  <c r="U1762" i="1"/>
  <c r="T1762" i="1"/>
  <c r="V1762" i="1"/>
  <c r="Q1762" i="1"/>
  <c r="R1762" i="1"/>
  <c r="P1762" i="1"/>
  <c r="O1762" i="1"/>
  <c r="S1762" i="1"/>
  <c r="U1761" i="1"/>
  <c r="T1761" i="1"/>
  <c r="Q1761" i="1"/>
  <c r="R1761" i="1"/>
  <c r="P1761" i="1"/>
  <c r="O1761" i="1"/>
  <c r="S1761" i="1"/>
  <c r="U1760" i="1"/>
  <c r="T1760" i="1"/>
  <c r="Q1760" i="1"/>
  <c r="R1760" i="1"/>
  <c r="P1760" i="1"/>
  <c r="O1760" i="1"/>
  <c r="S1760" i="1"/>
  <c r="U1759" i="1"/>
  <c r="T1759" i="1"/>
  <c r="Q1759" i="1"/>
  <c r="R1759" i="1"/>
  <c r="P1759" i="1"/>
  <c r="O1759" i="1"/>
  <c r="S1759" i="1"/>
  <c r="U1758" i="1"/>
  <c r="T1758" i="1"/>
  <c r="Q1758" i="1"/>
  <c r="R1758" i="1"/>
  <c r="P1758" i="1"/>
  <c r="O1758" i="1"/>
  <c r="S1758" i="1"/>
  <c r="U1757" i="1"/>
  <c r="T1757" i="1"/>
  <c r="Q1757" i="1"/>
  <c r="R1757" i="1"/>
  <c r="P1757" i="1"/>
  <c r="O1757" i="1"/>
  <c r="S1757" i="1"/>
  <c r="U1756" i="1"/>
  <c r="T1756" i="1"/>
  <c r="Q1756" i="1"/>
  <c r="R1756" i="1"/>
  <c r="P1756" i="1"/>
  <c r="O1756" i="1"/>
  <c r="S1756" i="1"/>
  <c r="U1755" i="1"/>
  <c r="T1755" i="1"/>
  <c r="V1755" i="1"/>
  <c r="Q1755" i="1"/>
  <c r="R1755" i="1"/>
  <c r="P1755" i="1"/>
  <c r="O1755" i="1"/>
  <c r="S1755" i="1"/>
  <c r="U1754" i="1"/>
  <c r="T1754" i="1"/>
  <c r="V1754" i="1"/>
  <c r="Q1754" i="1"/>
  <c r="R1754" i="1"/>
  <c r="P1754" i="1"/>
  <c r="O1754" i="1"/>
  <c r="S1754" i="1"/>
  <c r="U1753" i="1"/>
  <c r="T1753" i="1"/>
  <c r="Q1753" i="1"/>
  <c r="R1753" i="1"/>
  <c r="P1753" i="1"/>
  <c r="O1753" i="1"/>
  <c r="S1753" i="1"/>
  <c r="U1752" i="1"/>
  <c r="T1752" i="1"/>
  <c r="Q1752" i="1"/>
  <c r="R1752" i="1"/>
  <c r="P1752" i="1"/>
  <c r="O1752" i="1"/>
  <c r="S1752" i="1"/>
  <c r="U1751" i="1"/>
  <c r="T1751" i="1"/>
  <c r="Q1751" i="1"/>
  <c r="R1751" i="1"/>
  <c r="P1751" i="1"/>
  <c r="O1751" i="1"/>
  <c r="S1751" i="1"/>
  <c r="U1750" i="1"/>
  <c r="T1750" i="1"/>
  <c r="Q1750" i="1"/>
  <c r="R1750" i="1"/>
  <c r="P1750" i="1"/>
  <c r="O1750" i="1"/>
  <c r="S1750" i="1"/>
  <c r="U1749" i="1"/>
  <c r="T1749" i="1"/>
  <c r="Q1749" i="1"/>
  <c r="R1749" i="1"/>
  <c r="P1749" i="1"/>
  <c r="O1749" i="1"/>
  <c r="S1749" i="1"/>
  <c r="U1748" i="1"/>
  <c r="T1748" i="1"/>
  <c r="Q1748" i="1"/>
  <c r="R1748" i="1"/>
  <c r="P1748" i="1"/>
  <c r="O1748" i="1"/>
  <c r="S1748" i="1"/>
  <c r="U1747" i="1"/>
  <c r="T1747" i="1"/>
  <c r="V1747" i="1"/>
  <c r="Q1747" i="1"/>
  <c r="R1747" i="1"/>
  <c r="P1747" i="1"/>
  <c r="O1747" i="1"/>
  <c r="S1747" i="1"/>
  <c r="U1746" i="1"/>
  <c r="T1746" i="1"/>
  <c r="V1746" i="1"/>
  <c r="Q1746" i="1"/>
  <c r="R1746" i="1"/>
  <c r="P1746" i="1"/>
  <c r="O1746" i="1"/>
  <c r="S1746" i="1"/>
  <c r="U1745" i="1"/>
  <c r="T1745" i="1"/>
  <c r="Q1745" i="1"/>
  <c r="R1745" i="1"/>
  <c r="P1745" i="1"/>
  <c r="O1745" i="1"/>
  <c r="S1745" i="1"/>
  <c r="U1744" i="1"/>
  <c r="T1744" i="1"/>
  <c r="Q1744" i="1"/>
  <c r="R1744" i="1"/>
  <c r="P1744" i="1"/>
  <c r="O1744" i="1"/>
  <c r="S1744" i="1"/>
  <c r="U1743" i="1"/>
  <c r="T1743" i="1"/>
  <c r="Q1743" i="1"/>
  <c r="R1743" i="1"/>
  <c r="P1743" i="1"/>
  <c r="O1743" i="1"/>
  <c r="S1743" i="1"/>
  <c r="U1742" i="1"/>
  <c r="T1742" i="1"/>
  <c r="Q1742" i="1"/>
  <c r="R1742" i="1"/>
  <c r="P1742" i="1"/>
  <c r="O1742" i="1"/>
  <c r="S1742" i="1"/>
  <c r="U1741" i="1"/>
  <c r="T1741" i="1"/>
  <c r="Q1741" i="1"/>
  <c r="R1741" i="1"/>
  <c r="P1741" i="1"/>
  <c r="O1741" i="1"/>
  <c r="S1741" i="1"/>
  <c r="U1740" i="1"/>
  <c r="T1740" i="1"/>
  <c r="Q1740" i="1"/>
  <c r="R1740" i="1"/>
  <c r="P1740" i="1"/>
  <c r="O1740" i="1"/>
  <c r="S1740" i="1"/>
  <c r="U1739" i="1"/>
  <c r="T1739" i="1"/>
  <c r="V1739" i="1"/>
  <c r="Q1739" i="1"/>
  <c r="R1739" i="1"/>
  <c r="P1739" i="1"/>
  <c r="O1739" i="1"/>
  <c r="S1739" i="1"/>
  <c r="U1738" i="1"/>
  <c r="T1738" i="1"/>
  <c r="V1738" i="1"/>
  <c r="Q1738" i="1"/>
  <c r="R1738" i="1"/>
  <c r="P1738" i="1"/>
  <c r="O1738" i="1"/>
  <c r="S1738" i="1"/>
  <c r="U1737" i="1"/>
  <c r="T1737" i="1"/>
  <c r="Q1737" i="1"/>
  <c r="R1737" i="1"/>
  <c r="P1737" i="1"/>
  <c r="O1737" i="1"/>
  <c r="S1737" i="1"/>
  <c r="U1736" i="1"/>
  <c r="T1736" i="1"/>
  <c r="Q1736" i="1"/>
  <c r="R1736" i="1"/>
  <c r="P1736" i="1"/>
  <c r="O1736" i="1"/>
  <c r="S1736" i="1"/>
  <c r="U1735" i="1"/>
  <c r="T1735" i="1"/>
  <c r="Q1735" i="1"/>
  <c r="R1735" i="1"/>
  <c r="P1735" i="1"/>
  <c r="O1735" i="1"/>
  <c r="S1735" i="1"/>
  <c r="U1734" i="1"/>
  <c r="T1734" i="1"/>
  <c r="Q1734" i="1"/>
  <c r="R1734" i="1"/>
  <c r="P1734" i="1"/>
  <c r="O1734" i="1"/>
  <c r="S1734" i="1"/>
  <c r="U1733" i="1"/>
  <c r="T1733" i="1"/>
  <c r="Q1733" i="1"/>
  <c r="R1733" i="1"/>
  <c r="P1733" i="1"/>
  <c r="O1733" i="1"/>
  <c r="S1733" i="1"/>
  <c r="U1732" i="1"/>
  <c r="T1732" i="1"/>
  <c r="Q1732" i="1"/>
  <c r="R1732" i="1"/>
  <c r="P1732" i="1"/>
  <c r="O1732" i="1"/>
  <c r="S1732" i="1"/>
  <c r="U1731" i="1"/>
  <c r="T1731" i="1"/>
  <c r="V1731" i="1"/>
  <c r="Q1731" i="1"/>
  <c r="R1731" i="1"/>
  <c r="P1731" i="1"/>
  <c r="O1731" i="1"/>
  <c r="S1731" i="1"/>
  <c r="U1730" i="1"/>
  <c r="T1730" i="1"/>
  <c r="V1730" i="1"/>
  <c r="Q1730" i="1"/>
  <c r="R1730" i="1"/>
  <c r="P1730" i="1"/>
  <c r="O1730" i="1"/>
  <c r="S1730" i="1"/>
  <c r="U1729" i="1"/>
  <c r="T1729" i="1"/>
  <c r="V1729" i="1"/>
  <c r="Q1729" i="1"/>
  <c r="R1729" i="1"/>
  <c r="P1729" i="1"/>
  <c r="O1729" i="1"/>
  <c r="S1729" i="1"/>
  <c r="U1728" i="1"/>
  <c r="T1728" i="1"/>
  <c r="V1728" i="1"/>
  <c r="Q1728" i="1"/>
  <c r="R1728" i="1"/>
  <c r="P1728" i="1"/>
  <c r="O1728" i="1"/>
  <c r="S1728" i="1"/>
  <c r="U1727" i="1"/>
  <c r="T1727" i="1"/>
  <c r="V1727" i="1"/>
  <c r="Q1727" i="1"/>
  <c r="R1727" i="1"/>
  <c r="P1727" i="1"/>
  <c r="O1727" i="1"/>
  <c r="S1727" i="1"/>
  <c r="U1726" i="1"/>
  <c r="T1726" i="1"/>
  <c r="Q1726" i="1"/>
  <c r="R1726" i="1"/>
  <c r="P1726" i="1"/>
  <c r="O1726" i="1"/>
  <c r="S1726" i="1"/>
  <c r="U1725" i="1"/>
  <c r="T1725" i="1"/>
  <c r="Q1725" i="1"/>
  <c r="R1725" i="1"/>
  <c r="P1725" i="1"/>
  <c r="O1725" i="1"/>
  <c r="S1725" i="1"/>
  <c r="U1724" i="1"/>
  <c r="T1724" i="1"/>
  <c r="Q1724" i="1"/>
  <c r="R1724" i="1"/>
  <c r="P1724" i="1"/>
  <c r="O1724" i="1"/>
  <c r="S1724" i="1"/>
  <c r="U1723" i="1"/>
  <c r="T1723" i="1"/>
  <c r="Q1723" i="1"/>
  <c r="R1723" i="1"/>
  <c r="P1723" i="1"/>
  <c r="O1723" i="1"/>
  <c r="S1723" i="1"/>
  <c r="U1722" i="1"/>
  <c r="T1722" i="1"/>
  <c r="Q1722" i="1"/>
  <c r="R1722" i="1"/>
  <c r="P1722" i="1"/>
  <c r="O1722" i="1"/>
  <c r="S1722" i="1"/>
  <c r="U1721" i="1"/>
  <c r="T1721" i="1"/>
  <c r="Q1721" i="1"/>
  <c r="R1721" i="1"/>
  <c r="P1721" i="1"/>
  <c r="O1721" i="1"/>
  <c r="S1721" i="1"/>
  <c r="U1720" i="1"/>
  <c r="T1720" i="1"/>
  <c r="V1720" i="1"/>
  <c r="Q1720" i="1"/>
  <c r="R1720" i="1"/>
  <c r="P1720" i="1"/>
  <c r="O1720" i="1"/>
  <c r="S1720" i="1"/>
  <c r="U1719" i="1"/>
  <c r="T1719" i="1"/>
  <c r="V1719" i="1"/>
  <c r="Q1719" i="1"/>
  <c r="R1719" i="1"/>
  <c r="P1719" i="1"/>
  <c r="O1719" i="1"/>
  <c r="S1719" i="1"/>
  <c r="U1718" i="1"/>
  <c r="T1718" i="1"/>
  <c r="Q1718" i="1"/>
  <c r="R1718" i="1"/>
  <c r="P1718" i="1"/>
  <c r="O1718" i="1"/>
  <c r="S1718" i="1"/>
  <c r="U1717" i="1"/>
  <c r="T1717" i="1"/>
  <c r="Q1717" i="1"/>
  <c r="R1717" i="1"/>
  <c r="P1717" i="1"/>
  <c r="O1717" i="1"/>
  <c r="S1717" i="1"/>
  <c r="U1716" i="1"/>
  <c r="T1716" i="1"/>
  <c r="Q1716" i="1"/>
  <c r="R1716" i="1"/>
  <c r="P1716" i="1"/>
  <c r="O1716" i="1"/>
  <c r="S1716" i="1"/>
  <c r="U1715" i="1"/>
  <c r="T1715" i="1"/>
  <c r="Q1715" i="1"/>
  <c r="R1715" i="1"/>
  <c r="P1715" i="1"/>
  <c r="O1715" i="1"/>
  <c r="S1715" i="1"/>
  <c r="U1714" i="1"/>
  <c r="T1714" i="1"/>
  <c r="Q1714" i="1"/>
  <c r="R1714" i="1"/>
  <c r="P1714" i="1"/>
  <c r="O1714" i="1"/>
  <c r="S1714" i="1"/>
  <c r="U1713" i="1"/>
  <c r="T1713" i="1"/>
  <c r="Q1713" i="1"/>
  <c r="R1713" i="1"/>
  <c r="P1713" i="1"/>
  <c r="O1713" i="1"/>
  <c r="S1713" i="1"/>
  <c r="U1712" i="1"/>
  <c r="T1712" i="1"/>
  <c r="V1712" i="1"/>
  <c r="Q1712" i="1"/>
  <c r="R1712" i="1"/>
  <c r="P1712" i="1"/>
  <c r="O1712" i="1"/>
  <c r="S1712" i="1"/>
  <c r="U1711" i="1"/>
  <c r="T1711" i="1"/>
  <c r="V1711" i="1"/>
  <c r="Q1711" i="1"/>
  <c r="R1711" i="1"/>
  <c r="P1711" i="1"/>
  <c r="O1711" i="1"/>
  <c r="S1711" i="1"/>
  <c r="U1710" i="1"/>
  <c r="T1710" i="1"/>
  <c r="Q1710" i="1"/>
  <c r="R1710" i="1"/>
  <c r="P1710" i="1"/>
  <c r="O1710" i="1"/>
  <c r="S1710" i="1"/>
  <c r="U1709" i="1"/>
  <c r="T1709" i="1"/>
  <c r="Q1709" i="1"/>
  <c r="R1709" i="1"/>
  <c r="P1709" i="1"/>
  <c r="O1709" i="1"/>
  <c r="S1709" i="1"/>
  <c r="U1708" i="1"/>
  <c r="T1708" i="1"/>
  <c r="Q1708" i="1"/>
  <c r="R1708" i="1"/>
  <c r="P1708" i="1"/>
  <c r="O1708" i="1"/>
  <c r="S1708" i="1"/>
  <c r="U1707" i="1"/>
  <c r="T1707" i="1"/>
  <c r="Q1707" i="1"/>
  <c r="R1707" i="1"/>
  <c r="P1707" i="1"/>
  <c r="O1707" i="1"/>
  <c r="S1707" i="1"/>
  <c r="U1706" i="1"/>
  <c r="T1706" i="1"/>
  <c r="Q1706" i="1"/>
  <c r="R1706" i="1"/>
  <c r="P1706" i="1"/>
  <c r="O1706" i="1"/>
  <c r="S1706" i="1"/>
  <c r="U1705" i="1"/>
  <c r="T1705" i="1"/>
  <c r="Q1705" i="1"/>
  <c r="R1705" i="1"/>
  <c r="P1705" i="1"/>
  <c r="O1705" i="1"/>
  <c r="S1705" i="1"/>
  <c r="U1704" i="1"/>
  <c r="T1704" i="1"/>
  <c r="V1704" i="1"/>
  <c r="Q1704" i="1"/>
  <c r="R1704" i="1"/>
  <c r="P1704" i="1"/>
  <c r="O1704" i="1"/>
  <c r="S1704" i="1"/>
  <c r="U1703" i="1"/>
  <c r="T1703" i="1"/>
  <c r="V1703" i="1"/>
  <c r="Q1703" i="1"/>
  <c r="R1703" i="1"/>
  <c r="P1703" i="1"/>
  <c r="O1703" i="1"/>
  <c r="S1703" i="1"/>
  <c r="U1702" i="1"/>
  <c r="T1702" i="1"/>
  <c r="Q1702" i="1"/>
  <c r="R1702" i="1"/>
  <c r="P1702" i="1"/>
  <c r="O1702" i="1"/>
  <c r="S1702" i="1"/>
  <c r="U1701" i="1"/>
  <c r="T1701" i="1"/>
  <c r="Q1701" i="1"/>
  <c r="R1701" i="1"/>
  <c r="P1701" i="1"/>
  <c r="O1701" i="1"/>
  <c r="S1701" i="1"/>
  <c r="U1700" i="1"/>
  <c r="T1700" i="1"/>
  <c r="Q1700" i="1"/>
  <c r="R1700" i="1"/>
  <c r="P1700" i="1"/>
  <c r="O1700" i="1"/>
  <c r="S1700" i="1"/>
  <c r="U1699" i="1"/>
  <c r="T1699" i="1"/>
  <c r="Q1699" i="1"/>
  <c r="R1699" i="1"/>
  <c r="P1699" i="1"/>
  <c r="O1699" i="1"/>
  <c r="S1699" i="1"/>
  <c r="U1698" i="1"/>
  <c r="T1698" i="1"/>
  <c r="Q1698" i="1"/>
  <c r="R1698" i="1"/>
  <c r="P1698" i="1"/>
  <c r="O1698" i="1"/>
  <c r="S1698" i="1"/>
  <c r="U1697" i="1"/>
  <c r="T1697" i="1"/>
  <c r="Q1697" i="1"/>
  <c r="R1697" i="1"/>
  <c r="P1697" i="1"/>
  <c r="O1697" i="1"/>
  <c r="S1697" i="1"/>
  <c r="U1696" i="1"/>
  <c r="T1696" i="1"/>
  <c r="V1696" i="1"/>
  <c r="Q1696" i="1"/>
  <c r="R1696" i="1"/>
  <c r="P1696" i="1"/>
  <c r="O1696" i="1"/>
  <c r="S1696" i="1"/>
  <c r="U1695" i="1"/>
  <c r="T1695" i="1"/>
  <c r="V1695" i="1"/>
  <c r="Q1695" i="1"/>
  <c r="R1695" i="1"/>
  <c r="P1695" i="1"/>
  <c r="O1695" i="1"/>
  <c r="S1695" i="1"/>
  <c r="U1694" i="1"/>
  <c r="T1694" i="1"/>
  <c r="Q1694" i="1"/>
  <c r="R1694" i="1"/>
  <c r="P1694" i="1"/>
  <c r="O1694" i="1"/>
  <c r="S1694" i="1"/>
  <c r="U1693" i="1"/>
  <c r="T1693" i="1"/>
  <c r="Q1693" i="1"/>
  <c r="R1693" i="1"/>
  <c r="P1693" i="1"/>
  <c r="O1693" i="1"/>
  <c r="S1693" i="1"/>
  <c r="U1692" i="1"/>
  <c r="T1692" i="1"/>
  <c r="Q1692" i="1"/>
  <c r="R1692" i="1"/>
  <c r="P1692" i="1"/>
  <c r="O1692" i="1"/>
  <c r="S1692" i="1"/>
  <c r="U1691" i="1"/>
  <c r="T1691" i="1"/>
  <c r="Q1691" i="1"/>
  <c r="R1691" i="1"/>
  <c r="P1691" i="1"/>
  <c r="O1691" i="1"/>
  <c r="S1691" i="1"/>
  <c r="U1690" i="1"/>
  <c r="T1690" i="1"/>
  <c r="Q1690" i="1"/>
  <c r="R1690" i="1"/>
  <c r="P1690" i="1"/>
  <c r="O1690" i="1"/>
  <c r="S1690" i="1"/>
  <c r="U1689" i="1"/>
  <c r="T1689" i="1"/>
  <c r="Q1689" i="1"/>
  <c r="R1689" i="1"/>
  <c r="P1689" i="1"/>
  <c r="O1689" i="1"/>
  <c r="S1689" i="1"/>
  <c r="U1688" i="1"/>
  <c r="T1688" i="1"/>
  <c r="V1688" i="1"/>
  <c r="Q1688" i="1"/>
  <c r="R1688" i="1"/>
  <c r="P1688" i="1"/>
  <c r="O1688" i="1"/>
  <c r="S1688" i="1"/>
  <c r="U1687" i="1"/>
  <c r="T1687" i="1"/>
  <c r="V1687" i="1"/>
  <c r="Q1687" i="1"/>
  <c r="R1687" i="1"/>
  <c r="P1687" i="1"/>
  <c r="O1687" i="1"/>
  <c r="S1687" i="1"/>
  <c r="U1686" i="1"/>
  <c r="T1686" i="1"/>
  <c r="Q1686" i="1"/>
  <c r="R1686" i="1"/>
  <c r="P1686" i="1"/>
  <c r="O1686" i="1"/>
  <c r="S1686" i="1"/>
  <c r="U1685" i="1"/>
  <c r="T1685" i="1"/>
  <c r="Q1685" i="1"/>
  <c r="R1685" i="1"/>
  <c r="P1685" i="1"/>
  <c r="O1685" i="1"/>
  <c r="S1685" i="1"/>
  <c r="U1684" i="1"/>
  <c r="T1684" i="1"/>
  <c r="Q1684" i="1"/>
  <c r="R1684" i="1"/>
  <c r="P1684" i="1"/>
  <c r="O1684" i="1"/>
  <c r="S1684" i="1"/>
  <c r="U1683" i="1"/>
  <c r="T1683" i="1"/>
  <c r="Q1683" i="1"/>
  <c r="R1683" i="1"/>
  <c r="P1683" i="1"/>
  <c r="O1683" i="1"/>
  <c r="S1683" i="1"/>
  <c r="U1682" i="1"/>
  <c r="T1682" i="1"/>
  <c r="Q1682" i="1"/>
  <c r="R1682" i="1"/>
  <c r="P1682" i="1"/>
  <c r="O1682" i="1"/>
  <c r="S1682" i="1"/>
  <c r="U1681" i="1"/>
  <c r="T1681" i="1"/>
  <c r="Q1681" i="1"/>
  <c r="R1681" i="1"/>
  <c r="P1681" i="1"/>
  <c r="O1681" i="1"/>
  <c r="S1681" i="1"/>
  <c r="U1680" i="1"/>
  <c r="T1680" i="1"/>
  <c r="V1680" i="1"/>
  <c r="Q1680" i="1"/>
  <c r="R1680" i="1"/>
  <c r="P1680" i="1"/>
  <c r="O1680" i="1"/>
  <c r="S1680" i="1"/>
  <c r="U1679" i="1"/>
  <c r="T1679" i="1"/>
  <c r="V1679" i="1"/>
  <c r="Q1679" i="1"/>
  <c r="R1679" i="1"/>
  <c r="P1679" i="1"/>
  <c r="O1679" i="1"/>
  <c r="S1679" i="1"/>
  <c r="U1678" i="1"/>
  <c r="T1678" i="1"/>
  <c r="Q1678" i="1"/>
  <c r="R1678" i="1"/>
  <c r="P1678" i="1"/>
  <c r="O1678" i="1"/>
  <c r="S1678" i="1"/>
  <c r="U1677" i="1"/>
  <c r="T1677" i="1"/>
  <c r="Q1677" i="1"/>
  <c r="R1677" i="1"/>
  <c r="P1677" i="1"/>
  <c r="O1677" i="1"/>
  <c r="S1677" i="1"/>
  <c r="U1676" i="1"/>
  <c r="T1676" i="1"/>
  <c r="Q1676" i="1"/>
  <c r="R1676" i="1"/>
  <c r="P1676" i="1"/>
  <c r="O1676" i="1"/>
  <c r="S1676" i="1"/>
  <c r="U1675" i="1"/>
  <c r="T1675" i="1"/>
  <c r="Q1675" i="1"/>
  <c r="R1675" i="1"/>
  <c r="P1675" i="1"/>
  <c r="O1675" i="1"/>
  <c r="S1675" i="1"/>
  <c r="U1674" i="1"/>
  <c r="T1674" i="1"/>
  <c r="Q1674" i="1"/>
  <c r="R1674" i="1"/>
  <c r="P1674" i="1"/>
  <c r="O1674" i="1"/>
  <c r="S1674" i="1"/>
  <c r="U1673" i="1"/>
  <c r="T1673" i="1"/>
  <c r="Q1673" i="1"/>
  <c r="R1673" i="1"/>
  <c r="P1673" i="1"/>
  <c r="O1673" i="1"/>
  <c r="S1673" i="1"/>
  <c r="U1672" i="1"/>
  <c r="T1672" i="1"/>
  <c r="V1672" i="1"/>
  <c r="Q1672" i="1"/>
  <c r="R1672" i="1"/>
  <c r="P1672" i="1"/>
  <c r="O1672" i="1"/>
  <c r="S1672" i="1"/>
  <c r="U1671" i="1"/>
  <c r="T1671" i="1"/>
  <c r="V1671" i="1"/>
  <c r="Q1671" i="1"/>
  <c r="R1671" i="1"/>
  <c r="P1671" i="1"/>
  <c r="O1671" i="1"/>
  <c r="S1671" i="1"/>
  <c r="U1670" i="1"/>
  <c r="T1670" i="1"/>
  <c r="Q1670" i="1"/>
  <c r="R1670" i="1"/>
  <c r="P1670" i="1"/>
  <c r="O1670" i="1"/>
  <c r="S1670" i="1"/>
  <c r="U1669" i="1"/>
  <c r="T1669" i="1"/>
  <c r="Q1669" i="1"/>
  <c r="R1669" i="1"/>
  <c r="P1669" i="1"/>
  <c r="O1669" i="1"/>
  <c r="S1669" i="1"/>
  <c r="U1668" i="1"/>
  <c r="T1668" i="1"/>
  <c r="Q1668" i="1"/>
  <c r="R1668" i="1"/>
  <c r="P1668" i="1"/>
  <c r="O1668" i="1"/>
  <c r="S1668" i="1"/>
  <c r="U1667" i="1"/>
  <c r="T1667" i="1"/>
  <c r="Q1667" i="1"/>
  <c r="R1667" i="1"/>
  <c r="P1667" i="1"/>
  <c r="O1667" i="1"/>
  <c r="S1667" i="1"/>
  <c r="U1666" i="1"/>
  <c r="T1666" i="1"/>
  <c r="Q1666" i="1"/>
  <c r="R1666" i="1"/>
  <c r="P1666" i="1"/>
  <c r="O1666" i="1"/>
  <c r="S1666" i="1"/>
  <c r="U1665" i="1"/>
  <c r="T1665" i="1"/>
  <c r="Q1665" i="1"/>
  <c r="R1665" i="1"/>
  <c r="P1665" i="1"/>
  <c r="O1665" i="1"/>
  <c r="S1665" i="1"/>
  <c r="U1664" i="1"/>
  <c r="T1664" i="1"/>
  <c r="V1664" i="1"/>
  <c r="Q1664" i="1"/>
  <c r="R1664" i="1"/>
  <c r="P1664" i="1"/>
  <c r="O1664" i="1"/>
  <c r="S1664" i="1"/>
  <c r="U1663" i="1"/>
  <c r="T1663" i="1"/>
  <c r="V1663" i="1"/>
  <c r="Q1663" i="1"/>
  <c r="R1663" i="1"/>
  <c r="P1663" i="1"/>
  <c r="O1663" i="1"/>
  <c r="S1663" i="1"/>
  <c r="U1662" i="1"/>
  <c r="T1662" i="1"/>
  <c r="Q1662" i="1"/>
  <c r="R1662" i="1"/>
  <c r="P1662" i="1"/>
  <c r="O1662" i="1"/>
  <c r="S1662" i="1"/>
  <c r="U1661" i="1"/>
  <c r="T1661" i="1"/>
  <c r="Q1661" i="1"/>
  <c r="R1661" i="1"/>
  <c r="P1661" i="1"/>
  <c r="O1661" i="1"/>
  <c r="S1661" i="1"/>
  <c r="U1660" i="1"/>
  <c r="T1660" i="1"/>
  <c r="Q1660" i="1"/>
  <c r="R1660" i="1"/>
  <c r="P1660" i="1"/>
  <c r="O1660" i="1"/>
  <c r="S1660" i="1"/>
  <c r="U1659" i="1"/>
  <c r="T1659" i="1"/>
  <c r="Q1659" i="1"/>
  <c r="R1659" i="1"/>
  <c r="P1659" i="1"/>
  <c r="O1659" i="1"/>
  <c r="S1659" i="1"/>
  <c r="U1658" i="1"/>
  <c r="T1658" i="1"/>
  <c r="Q1658" i="1"/>
  <c r="R1658" i="1"/>
  <c r="P1658" i="1"/>
  <c r="O1658" i="1"/>
  <c r="S1658" i="1"/>
  <c r="U1657" i="1"/>
  <c r="T1657" i="1"/>
  <c r="V1657" i="1"/>
  <c r="Q1657" i="1"/>
  <c r="R1657" i="1"/>
  <c r="P1657" i="1"/>
  <c r="O1657" i="1"/>
  <c r="S1657" i="1"/>
  <c r="U1656" i="1"/>
  <c r="T1656" i="1"/>
  <c r="V1656" i="1"/>
  <c r="Q1656" i="1"/>
  <c r="R1656" i="1"/>
  <c r="P1656" i="1"/>
  <c r="O1656" i="1"/>
  <c r="S1656" i="1"/>
  <c r="U1655" i="1"/>
  <c r="T1655" i="1"/>
  <c r="V1655" i="1"/>
  <c r="Q1655" i="1"/>
  <c r="R1655" i="1"/>
  <c r="P1655" i="1"/>
  <c r="O1655" i="1"/>
  <c r="S1655" i="1"/>
  <c r="U1654" i="1"/>
  <c r="T1654" i="1"/>
  <c r="Q1654" i="1"/>
  <c r="R1654" i="1"/>
  <c r="P1654" i="1"/>
  <c r="O1654" i="1"/>
  <c r="S1654" i="1"/>
  <c r="U1653" i="1"/>
  <c r="T1653" i="1"/>
  <c r="Q1653" i="1"/>
  <c r="R1653" i="1"/>
  <c r="P1653" i="1"/>
  <c r="O1653" i="1"/>
  <c r="S1653" i="1"/>
  <c r="U1652" i="1"/>
  <c r="T1652" i="1"/>
  <c r="Q1652" i="1"/>
  <c r="R1652" i="1"/>
  <c r="P1652" i="1"/>
  <c r="O1652" i="1"/>
  <c r="S1652" i="1"/>
  <c r="U1651" i="1"/>
  <c r="T1651" i="1"/>
  <c r="Q1651" i="1"/>
  <c r="R1651" i="1"/>
  <c r="P1651" i="1"/>
  <c r="O1651" i="1"/>
  <c r="S1651" i="1"/>
  <c r="U1650" i="1"/>
  <c r="T1650" i="1"/>
  <c r="Q1650" i="1"/>
  <c r="R1650" i="1"/>
  <c r="P1650" i="1"/>
  <c r="O1650" i="1"/>
  <c r="S1650" i="1"/>
  <c r="U1649" i="1"/>
  <c r="T1649" i="1"/>
  <c r="V1649" i="1"/>
  <c r="Q1649" i="1"/>
  <c r="R1649" i="1"/>
  <c r="P1649" i="1"/>
  <c r="O1649" i="1"/>
  <c r="S1649" i="1"/>
  <c r="U1648" i="1"/>
  <c r="T1648" i="1"/>
  <c r="V1648" i="1"/>
  <c r="Q1648" i="1"/>
  <c r="R1648" i="1"/>
  <c r="P1648" i="1"/>
  <c r="O1648" i="1"/>
  <c r="S1648" i="1"/>
  <c r="U1647" i="1"/>
  <c r="T1647" i="1"/>
  <c r="V1647" i="1"/>
  <c r="Q1647" i="1"/>
  <c r="R1647" i="1"/>
  <c r="P1647" i="1"/>
  <c r="O1647" i="1"/>
  <c r="S1647" i="1"/>
  <c r="U1646" i="1"/>
  <c r="T1646" i="1"/>
  <c r="Q1646" i="1"/>
  <c r="R1646" i="1"/>
  <c r="P1646" i="1"/>
  <c r="O1646" i="1"/>
  <c r="S1646" i="1"/>
  <c r="U1645" i="1"/>
  <c r="T1645" i="1"/>
  <c r="Q1645" i="1"/>
  <c r="R1645" i="1"/>
  <c r="P1645" i="1"/>
  <c r="O1645" i="1"/>
  <c r="S1645" i="1"/>
  <c r="U1644" i="1"/>
  <c r="T1644" i="1"/>
  <c r="Q1644" i="1"/>
  <c r="R1644" i="1"/>
  <c r="P1644" i="1"/>
  <c r="O1644" i="1"/>
  <c r="S1644" i="1"/>
  <c r="U1643" i="1"/>
  <c r="T1643" i="1"/>
  <c r="Q1643" i="1"/>
  <c r="R1643" i="1"/>
  <c r="P1643" i="1"/>
  <c r="O1643" i="1"/>
  <c r="S1643" i="1"/>
  <c r="U1642" i="1"/>
  <c r="T1642" i="1"/>
  <c r="Q1642" i="1"/>
  <c r="R1642" i="1"/>
  <c r="P1642" i="1"/>
  <c r="O1642" i="1"/>
  <c r="S1642" i="1"/>
  <c r="U1641" i="1"/>
  <c r="T1641" i="1"/>
  <c r="V1641" i="1"/>
  <c r="Q1641" i="1"/>
  <c r="R1641" i="1"/>
  <c r="P1641" i="1"/>
  <c r="O1641" i="1"/>
  <c r="S1641" i="1"/>
  <c r="U1640" i="1"/>
  <c r="T1640" i="1"/>
  <c r="V1640" i="1"/>
  <c r="Q1640" i="1"/>
  <c r="R1640" i="1"/>
  <c r="P1640" i="1"/>
  <c r="O1640" i="1"/>
  <c r="S1640" i="1"/>
  <c r="U1639" i="1"/>
  <c r="T1639" i="1"/>
  <c r="V1639" i="1"/>
  <c r="Q1639" i="1"/>
  <c r="R1639" i="1"/>
  <c r="P1639" i="1"/>
  <c r="O1639" i="1"/>
  <c r="S1639" i="1"/>
  <c r="U1638" i="1"/>
  <c r="T1638" i="1"/>
  <c r="Q1638" i="1"/>
  <c r="R1638" i="1"/>
  <c r="P1638" i="1"/>
  <c r="O1638" i="1"/>
  <c r="S1638" i="1"/>
  <c r="U1637" i="1"/>
  <c r="T1637" i="1"/>
  <c r="Q1637" i="1"/>
  <c r="R1637" i="1"/>
  <c r="P1637" i="1"/>
  <c r="O1637" i="1"/>
  <c r="S1637" i="1"/>
  <c r="U1636" i="1"/>
  <c r="T1636" i="1"/>
  <c r="Q1636" i="1"/>
  <c r="R1636" i="1"/>
  <c r="P1636" i="1"/>
  <c r="O1636" i="1"/>
  <c r="S1636" i="1"/>
  <c r="U1635" i="1"/>
  <c r="T1635" i="1"/>
  <c r="Q1635" i="1"/>
  <c r="R1635" i="1"/>
  <c r="P1635" i="1"/>
  <c r="O1635" i="1"/>
  <c r="S1635" i="1"/>
  <c r="U1634" i="1"/>
  <c r="T1634" i="1"/>
  <c r="Q1634" i="1"/>
  <c r="R1634" i="1"/>
  <c r="P1634" i="1"/>
  <c r="O1634" i="1"/>
  <c r="S1634" i="1"/>
  <c r="U1633" i="1"/>
  <c r="T1633" i="1"/>
  <c r="V1633" i="1"/>
  <c r="Q1633" i="1"/>
  <c r="R1633" i="1"/>
  <c r="P1633" i="1"/>
  <c r="O1633" i="1"/>
  <c r="S1633" i="1"/>
  <c r="U1632" i="1"/>
  <c r="T1632" i="1"/>
  <c r="V1632" i="1"/>
  <c r="Q1632" i="1"/>
  <c r="R1632" i="1"/>
  <c r="P1632" i="1"/>
  <c r="O1632" i="1"/>
  <c r="S1632" i="1"/>
  <c r="U1631" i="1"/>
  <c r="T1631" i="1"/>
  <c r="V1631" i="1"/>
  <c r="Q1631" i="1"/>
  <c r="R1631" i="1"/>
  <c r="P1631" i="1"/>
  <c r="O1631" i="1"/>
  <c r="S1631" i="1"/>
  <c r="U1630" i="1"/>
  <c r="T1630" i="1"/>
  <c r="Q1630" i="1"/>
  <c r="R1630" i="1"/>
  <c r="P1630" i="1"/>
  <c r="O1630" i="1"/>
  <c r="S1630" i="1"/>
  <c r="U1629" i="1"/>
  <c r="T1629" i="1"/>
  <c r="Q1629" i="1"/>
  <c r="R1629" i="1"/>
  <c r="P1629" i="1"/>
  <c r="O1629" i="1"/>
  <c r="S1629" i="1"/>
  <c r="U1628" i="1"/>
  <c r="T1628" i="1"/>
  <c r="Q1628" i="1"/>
  <c r="R1628" i="1"/>
  <c r="P1628" i="1"/>
  <c r="O1628" i="1"/>
  <c r="S1628" i="1"/>
  <c r="U1627" i="1"/>
  <c r="T1627" i="1"/>
  <c r="Q1627" i="1"/>
  <c r="R1627" i="1"/>
  <c r="P1627" i="1"/>
  <c r="O1627" i="1"/>
  <c r="S1627" i="1"/>
  <c r="U1626" i="1"/>
  <c r="T1626" i="1"/>
  <c r="Q1626" i="1"/>
  <c r="R1626" i="1"/>
  <c r="P1626" i="1"/>
  <c r="O1626" i="1"/>
  <c r="S1626" i="1"/>
  <c r="U1625" i="1"/>
  <c r="T1625" i="1"/>
  <c r="V1625" i="1"/>
  <c r="Q1625" i="1"/>
  <c r="R1625" i="1"/>
  <c r="P1625" i="1"/>
  <c r="O1625" i="1"/>
  <c r="S1625" i="1"/>
  <c r="U1624" i="1"/>
  <c r="T1624" i="1"/>
  <c r="V1624" i="1"/>
  <c r="Q1624" i="1"/>
  <c r="R1624" i="1"/>
  <c r="P1624" i="1"/>
  <c r="O1624" i="1"/>
  <c r="S1624" i="1"/>
  <c r="U1623" i="1"/>
  <c r="T1623" i="1"/>
  <c r="V1623" i="1"/>
  <c r="Q1623" i="1"/>
  <c r="R1623" i="1"/>
  <c r="P1623" i="1"/>
  <c r="O1623" i="1"/>
  <c r="S1623" i="1"/>
  <c r="U1622" i="1"/>
  <c r="T1622" i="1"/>
  <c r="Q1622" i="1"/>
  <c r="R1622" i="1"/>
  <c r="P1622" i="1"/>
  <c r="O1622" i="1"/>
  <c r="S1622" i="1"/>
  <c r="U1621" i="1"/>
  <c r="T1621" i="1"/>
  <c r="Q1621" i="1"/>
  <c r="R1621" i="1"/>
  <c r="P1621" i="1"/>
  <c r="O1621" i="1"/>
  <c r="S1621" i="1"/>
  <c r="U1620" i="1"/>
  <c r="T1620" i="1"/>
  <c r="Q1620" i="1"/>
  <c r="R1620" i="1"/>
  <c r="P1620" i="1"/>
  <c r="O1620" i="1"/>
  <c r="S1620" i="1"/>
  <c r="U1619" i="1"/>
  <c r="T1619" i="1"/>
  <c r="Q1619" i="1"/>
  <c r="R1619" i="1"/>
  <c r="P1619" i="1"/>
  <c r="O1619" i="1"/>
  <c r="S1619" i="1"/>
  <c r="U1618" i="1"/>
  <c r="T1618" i="1"/>
  <c r="Q1618" i="1"/>
  <c r="R1618" i="1"/>
  <c r="P1618" i="1"/>
  <c r="O1618" i="1"/>
  <c r="S1618" i="1"/>
  <c r="U1617" i="1"/>
  <c r="T1617" i="1"/>
  <c r="V1617" i="1"/>
  <c r="Q1617" i="1"/>
  <c r="R1617" i="1"/>
  <c r="P1617" i="1"/>
  <c r="O1617" i="1"/>
  <c r="S1617" i="1"/>
  <c r="U1616" i="1"/>
  <c r="T1616" i="1"/>
  <c r="V1616" i="1"/>
  <c r="Q1616" i="1"/>
  <c r="R1616" i="1"/>
  <c r="P1616" i="1"/>
  <c r="O1616" i="1"/>
  <c r="S1616" i="1"/>
  <c r="U1615" i="1"/>
  <c r="T1615" i="1"/>
  <c r="V1615" i="1"/>
  <c r="Q1615" i="1"/>
  <c r="R1615" i="1"/>
  <c r="P1615" i="1"/>
  <c r="O1615" i="1"/>
  <c r="S1615" i="1"/>
  <c r="U1614" i="1"/>
  <c r="T1614" i="1"/>
  <c r="Q1614" i="1"/>
  <c r="R1614" i="1"/>
  <c r="P1614" i="1"/>
  <c r="O1614" i="1"/>
  <c r="S1614" i="1"/>
  <c r="U1613" i="1"/>
  <c r="T1613" i="1"/>
  <c r="V1613" i="1"/>
  <c r="Q1613" i="1"/>
  <c r="R1613" i="1"/>
  <c r="P1613" i="1"/>
  <c r="O1613" i="1"/>
  <c r="S1613" i="1"/>
  <c r="U1612" i="1"/>
  <c r="T1612" i="1"/>
  <c r="Q1612" i="1"/>
  <c r="R1612" i="1"/>
  <c r="P1612" i="1"/>
  <c r="O1612" i="1"/>
  <c r="S1612" i="1"/>
  <c r="U1611" i="1"/>
  <c r="T1611" i="1"/>
  <c r="Q1611" i="1"/>
  <c r="R1611" i="1"/>
  <c r="P1611" i="1"/>
  <c r="O1611" i="1"/>
  <c r="S1611" i="1"/>
  <c r="U1610" i="1"/>
  <c r="T1610" i="1"/>
  <c r="Q1610" i="1"/>
  <c r="R1610" i="1"/>
  <c r="P1610" i="1"/>
  <c r="O1610" i="1"/>
  <c r="S1610" i="1"/>
  <c r="U1609" i="1"/>
  <c r="T1609" i="1"/>
  <c r="V1609" i="1"/>
  <c r="Q1609" i="1"/>
  <c r="R1609" i="1"/>
  <c r="P1609" i="1"/>
  <c r="O1609" i="1"/>
  <c r="S1609" i="1"/>
  <c r="U1608" i="1"/>
  <c r="T1608" i="1"/>
  <c r="V1608" i="1"/>
  <c r="Q1608" i="1"/>
  <c r="R1608" i="1"/>
  <c r="P1608" i="1"/>
  <c r="O1608" i="1"/>
  <c r="S1608" i="1"/>
  <c r="U1607" i="1"/>
  <c r="T1607" i="1"/>
  <c r="V1607" i="1"/>
  <c r="Q1607" i="1"/>
  <c r="R1607" i="1"/>
  <c r="P1607" i="1"/>
  <c r="O1607" i="1"/>
  <c r="S1607" i="1"/>
  <c r="U1606" i="1"/>
  <c r="T1606" i="1"/>
  <c r="Q1606" i="1"/>
  <c r="R1606" i="1"/>
  <c r="P1606" i="1"/>
  <c r="O1606" i="1"/>
  <c r="S1606" i="1"/>
  <c r="U1605" i="1"/>
  <c r="T1605" i="1"/>
  <c r="V1605" i="1"/>
  <c r="Q1605" i="1"/>
  <c r="R1605" i="1"/>
  <c r="P1605" i="1"/>
  <c r="O1605" i="1"/>
  <c r="S1605" i="1"/>
  <c r="U1604" i="1"/>
  <c r="T1604" i="1"/>
  <c r="Q1604" i="1"/>
  <c r="R1604" i="1"/>
  <c r="P1604" i="1"/>
  <c r="O1604" i="1"/>
  <c r="S1604" i="1"/>
  <c r="U1603" i="1"/>
  <c r="T1603" i="1"/>
  <c r="Q1603" i="1"/>
  <c r="R1603" i="1"/>
  <c r="P1603" i="1"/>
  <c r="O1603" i="1"/>
  <c r="S1603" i="1"/>
  <c r="U1602" i="1"/>
  <c r="T1602" i="1"/>
  <c r="Q1602" i="1"/>
  <c r="R1602" i="1"/>
  <c r="P1602" i="1"/>
  <c r="O1602" i="1"/>
  <c r="S1602" i="1"/>
  <c r="U1601" i="1"/>
  <c r="T1601" i="1"/>
  <c r="V1601" i="1"/>
  <c r="Q1601" i="1"/>
  <c r="R1601" i="1"/>
  <c r="P1601" i="1"/>
  <c r="O1601" i="1"/>
  <c r="S1601" i="1"/>
  <c r="U1600" i="1"/>
  <c r="T1600" i="1"/>
  <c r="V1600" i="1"/>
  <c r="Q1600" i="1"/>
  <c r="R1600" i="1"/>
  <c r="P1600" i="1"/>
  <c r="O1600" i="1"/>
  <c r="S1600" i="1"/>
  <c r="U1599" i="1"/>
  <c r="T1599" i="1"/>
  <c r="V1599" i="1"/>
  <c r="Q1599" i="1"/>
  <c r="R1599" i="1"/>
  <c r="P1599" i="1"/>
  <c r="O1599" i="1"/>
  <c r="S1599" i="1"/>
  <c r="U1598" i="1"/>
  <c r="T1598" i="1"/>
  <c r="Q1598" i="1"/>
  <c r="R1598" i="1"/>
  <c r="P1598" i="1"/>
  <c r="O1598" i="1"/>
  <c r="S1598" i="1"/>
  <c r="U1597" i="1"/>
  <c r="T1597" i="1"/>
  <c r="V1597" i="1"/>
  <c r="Q1597" i="1"/>
  <c r="R1597" i="1"/>
  <c r="P1597" i="1"/>
  <c r="O1597" i="1"/>
  <c r="S1597" i="1"/>
  <c r="U1596" i="1"/>
  <c r="T1596" i="1"/>
  <c r="Q1596" i="1"/>
  <c r="R1596" i="1"/>
  <c r="P1596" i="1"/>
  <c r="O1596" i="1"/>
  <c r="S1596" i="1"/>
  <c r="U1595" i="1"/>
  <c r="T1595" i="1"/>
  <c r="Q1595" i="1"/>
  <c r="R1595" i="1"/>
  <c r="P1595" i="1"/>
  <c r="O1595" i="1"/>
  <c r="S1595" i="1"/>
  <c r="U1594" i="1"/>
  <c r="T1594" i="1"/>
  <c r="Q1594" i="1"/>
  <c r="R1594" i="1"/>
  <c r="P1594" i="1"/>
  <c r="O1594" i="1"/>
  <c r="S1594" i="1"/>
  <c r="U1593" i="1"/>
  <c r="T1593" i="1"/>
  <c r="V1593" i="1"/>
  <c r="Q1593" i="1"/>
  <c r="R1593" i="1"/>
  <c r="P1593" i="1"/>
  <c r="O1593" i="1"/>
  <c r="S1593" i="1"/>
  <c r="U1592" i="1"/>
  <c r="T1592" i="1"/>
  <c r="V1592" i="1"/>
  <c r="Q1592" i="1"/>
  <c r="R1592" i="1"/>
  <c r="P1592" i="1"/>
  <c r="O1592" i="1"/>
  <c r="S1592" i="1"/>
  <c r="U1591" i="1"/>
  <c r="T1591" i="1"/>
  <c r="V1591" i="1"/>
  <c r="Q1591" i="1"/>
  <c r="R1591" i="1"/>
  <c r="P1591" i="1"/>
  <c r="O1591" i="1"/>
  <c r="S1591" i="1"/>
  <c r="U1590" i="1"/>
  <c r="T1590" i="1"/>
  <c r="Q1590" i="1"/>
  <c r="R1590" i="1"/>
  <c r="P1590" i="1"/>
  <c r="O1590" i="1"/>
  <c r="S1590" i="1"/>
  <c r="U1589" i="1"/>
  <c r="T1589" i="1"/>
  <c r="V1589" i="1"/>
  <c r="Q1589" i="1"/>
  <c r="R1589" i="1"/>
  <c r="P1589" i="1"/>
  <c r="O1589" i="1"/>
  <c r="S1589" i="1"/>
  <c r="U1588" i="1"/>
  <c r="T1588" i="1"/>
  <c r="Q1588" i="1"/>
  <c r="R1588" i="1"/>
  <c r="P1588" i="1"/>
  <c r="O1588" i="1"/>
  <c r="S1588" i="1"/>
  <c r="U1587" i="1"/>
  <c r="T1587" i="1"/>
  <c r="Q1587" i="1"/>
  <c r="R1587" i="1"/>
  <c r="P1587" i="1"/>
  <c r="O1587" i="1"/>
  <c r="S1587" i="1"/>
  <c r="U1586" i="1"/>
  <c r="T1586" i="1"/>
  <c r="Q1586" i="1"/>
  <c r="R1586" i="1"/>
  <c r="P1586" i="1"/>
  <c r="O1586" i="1"/>
  <c r="S1586" i="1"/>
  <c r="U1585" i="1"/>
  <c r="T1585" i="1"/>
  <c r="V1585" i="1"/>
  <c r="Q1585" i="1"/>
  <c r="R1585" i="1"/>
  <c r="P1585" i="1"/>
  <c r="O1585" i="1"/>
  <c r="S1585" i="1"/>
  <c r="U1584" i="1"/>
  <c r="T1584" i="1"/>
  <c r="Q1584" i="1"/>
  <c r="R1584" i="1"/>
  <c r="P1584" i="1"/>
  <c r="O1584" i="1"/>
  <c r="S1584" i="1"/>
  <c r="U1583" i="1"/>
  <c r="T1583" i="1"/>
  <c r="V1583" i="1"/>
  <c r="Q1583" i="1"/>
  <c r="R1583" i="1"/>
  <c r="P1583" i="1"/>
  <c r="O1583" i="1"/>
  <c r="S1583" i="1"/>
  <c r="U1582" i="1"/>
  <c r="T1582" i="1"/>
  <c r="Q1582" i="1"/>
  <c r="R1582" i="1"/>
  <c r="P1582" i="1"/>
  <c r="O1582" i="1"/>
  <c r="S1582" i="1"/>
  <c r="U1581" i="1"/>
  <c r="T1581" i="1"/>
  <c r="V1581" i="1"/>
  <c r="Q1581" i="1"/>
  <c r="R1581" i="1"/>
  <c r="P1581" i="1"/>
  <c r="O1581" i="1"/>
  <c r="S1581" i="1"/>
  <c r="U1580" i="1"/>
  <c r="T1580" i="1"/>
  <c r="Q1580" i="1"/>
  <c r="R1580" i="1"/>
  <c r="P1580" i="1"/>
  <c r="O1580" i="1"/>
  <c r="S1580" i="1"/>
  <c r="U1579" i="1"/>
  <c r="T1579" i="1"/>
  <c r="Q1579" i="1"/>
  <c r="R1579" i="1"/>
  <c r="P1579" i="1"/>
  <c r="O1579" i="1"/>
  <c r="S1579" i="1"/>
  <c r="U1578" i="1"/>
  <c r="T1578" i="1"/>
  <c r="Q1578" i="1"/>
  <c r="R1578" i="1"/>
  <c r="P1578" i="1"/>
  <c r="O1578" i="1"/>
  <c r="S1578" i="1"/>
  <c r="U1577" i="1"/>
  <c r="T1577" i="1"/>
  <c r="V1577" i="1"/>
  <c r="Q1577" i="1"/>
  <c r="R1577" i="1"/>
  <c r="P1577" i="1"/>
  <c r="O1577" i="1"/>
  <c r="S1577" i="1"/>
  <c r="U1576" i="1"/>
  <c r="T1576" i="1"/>
  <c r="Q1576" i="1"/>
  <c r="R1576" i="1"/>
  <c r="P1576" i="1"/>
  <c r="O1576" i="1"/>
  <c r="S1576" i="1"/>
  <c r="U1575" i="1"/>
  <c r="T1575" i="1"/>
  <c r="V1575" i="1"/>
  <c r="Q1575" i="1"/>
  <c r="R1575" i="1"/>
  <c r="P1575" i="1"/>
  <c r="O1575" i="1"/>
  <c r="S1575" i="1"/>
  <c r="U1574" i="1"/>
  <c r="T1574" i="1"/>
  <c r="Q1574" i="1"/>
  <c r="R1574" i="1"/>
  <c r="P1574" i="1"/>
  <c r="O1574" i="1"/>
  <c r="S1574" i="1"/>
  <c r="U1573" i="1"/>
  <c r="T1573" i="1"/>
  <c r="V1573" i="1"/>
  <c r="Q1573" i="1"/>
  <c r="R1573" i="1"/>
  <c r="P1573" i="1"/>
  <c r="O1573" i="1"/>
  <c r="S1573" i="1"/>
  <c r="U1572" i="1"/>
  <c r="T1572" i="1"/>
  <c r="Q1572" i="1"/>
  <c r="R1572" i="1"/>
  <c r="P1572" i="1"/>
  <c r="O1572" i="1"/>
  <c r="S1572" i="1"/>
  <c r="U1571" i="1"/>
  <c r="T1571" i="1"/>
  <c r="Q1571" i="1"/>
  <c r="R1571" i="1"/>
  <c r="P1571" i="1"/>
  <c r="O1571" i="1"/>
  <c r="S1571" i="1"/>
  <c r="U1570" i="1"/>
  <c r="T1570" i="1"/>
  <c r="Q1570" i="1"/>
  <c r="R1570" i="1"/>
  <c r="P1570" i="1"/>
  <c r="O1570" i="1"/>
  <c r="S1570" i="1"/>
  <c r="U1569" i="1"/>
  <c r="T1569" i="1"/>
  <c r="V1569" i="1"/>
  <c r="Q1569" i="1"/>
  <c r="R1569" i="1"/>
  <c r="P1569" i="1"/>
  <c r="O1569" i="1"/>
  <c r="S1569" i="1"/>
  <c r="U1568" i="1"/>
  <c r="T1568" i="1"/>
  <c r="Q1568" i="1"/>
  <c r="R1568" i="1"/>
  <c r="P1568" i="1"/>
  <c r="O1568" i="1"/>
  <c r="S1568" i="1"/>
  <c r="U1567" i="1"/>
  <c r="T1567" i="1"/>
  <c r="V1567" i="1"/>
  <c r="Q1567" i="1"/>
  <c r="R1567" i="1"/>
  <c r="P1567" i="1"/>
  <c r="O1567" i="1"/>
  <c r="S1567" i="1"/>
  <c r="U1566" i="1"/>
  <c r="T1566" i="1"/>
  <c r="Q1566" i="1"/>
  <c r="R1566" i="1"/>
  <c r="P1566" i="1"/>
  <c r="O1566" i="1"/>
  <c r="S1566" i="1"/>
  <c r="U1565" i="1"/>
  <c r="T1565" i="1"/>
  <c r="V1565" i="1"/>
  <c r="Q1565" i="1"/>
  <c r="R1565" i="1"/>
  <c r="P1565" i="1"/>
  <c r="O1565" i="1"/>
  <c r="S1565" i="1"/>
  <c r="U1564" i="1"/>
  <c r="T1564" i="1"/>
  <c r="Q1564" i="1"/>
  <c r="R1564" i="1"/>
  <c r="P1564" i="1"/>
  <c r="O1564" i="1"/>
  <c r="S1564" i="1"/>
  <c r="U1563" i="1"/>
  <c r="T1563" i="1"/>
  <c r="Q1563" i="1"/>
  <c r="R1563" i="1"/>
  <c r="P1563" i="1"/>
  <c r="O1563" i="1"/>
  <c r="S1563" i="1"/>
  <c r="U1562" i="1"/>
  <c r="T1562" i="1"/>
  <c r="Q1562" i="1"/>
  <c r="R1562" i="1"/>
  <c r="P1562" i="1"/>
  <c r="O1562" i="1"/>
  <c r="S1562" i="1"/>
  <c r="U1561" i="1"/>
  <c r="T1561" i="1"/>
  <c r="V1561" i="1"/>
  <c r="Q1561" i="1"/>
  <c r="R1561" i="1"/>
  <c r="P1561" i="1"/>
  <c r="O1561" i="1"/>
  <c r="S1561" i="1"/>
  <c r="U1560" i="1"/>
  <c r="T1560" i="1"/>
  <c r="Q1560" i="1"/>
  <c r="R1560" i="1"/>
  <c r="P1560" i="1"/>
  <c r="O1560" i="1"/>
  <c r="S1560" i="1"/>
  <c r="U1559" i="1"/>
  <c r="T1559" i="1"/>
  <c r="V1559" i="1"/>
  <c r="Q1559" i="1"/>
  <c r="R1559" i="1"/>
  <c r="P1559" i="1"/>
  <c r="O1559" i="1"/>
  <c r="S1559" i="1"/>
  <c r="U1558" i="1"/>
  <c r="T1558" i="1"/>
  <c r="Q1558" i="1"/>
  <c r="R1558" i="1"/>
  <c r="P1558" i="1"/>
  <c r="O1558" i="1"/>
  <c r="S1558" i="1"/>
  <c r="U1557" i="1"/>
  <c r="T1557" i="1"/>
  <c r="V1557" i="1"/>
  <c r="Q1557" i="1"/>
  <c r="R1557" i="1"/>
  <c r="P1557" i="1"/>
  <c r="O1557" i="1"/>
  <c r="S1557" i="1"/>
  <c r="U1556" i="1"/>
  <c r="T1556" i="1"/>
  <c r="Q1556" i="1"/>
  <c r="R1556" i="1"/>
  <c r="P1556" i="1"/>
  <c r="O1556" i="1"/>
  <c r="S1556" i="1"/>
  <c r="U1555" i="1"/>
  <c r="T1555" i="1"/>
  <c r="Q1555" i="1"/>
  <c r="R1555" i="1"/>
  <c r="P1555" i="1"/>
  <c r="O1555" i="1"/>
  <c r="S1555" i="1"/>
  <c r="U1554" i="1"/>
  <c r="T1554" i="1"/>
  <c r="Q1554" i="1"/>
  <c r="R1554" i="1"/>
  <c r="P1554" i="1"/>
  <c r="O1554" i="1"/>
  <c r="S1554" i="1"/>
  <c r="U1553" i="1"/>
  <c r="T1553" i="1"/>
  <c r="V1553" i="1"/>
  <c r="Q1553" i="1"/>
  <c r="R1553" i="1"/>
  <c r="P1553" i="1"/>
  <c r="O1553" i="1"/>
  <c r="S1553" i="1"/>
  <c r="U1552" i="1"/>
  <c r="T1552" i="1"/>
  <c r="Q1552" i="1"/>
  <c r="R1552" i="1"/>
  <c r="P1552" i="1"/>
  <c r="O1552" i="1"/>
  <c r="S1552" i="1"/>
  <c r="U1551" i="1"/>
  <c r="T1551" i="1"/>
  <c r="V1551" i="1"/>
  <c r="Q1551" i="1"/>
  <c r="R1551" i="1"/>
  <c r="P1551" i="1"/>
  <c r="O1551" i="1"/>
  <c r="S1551" i="1"/>
  <c r="U1550" i="1"/>
  <c r="T1550" i="1"/>
  <c r="Q1550" i="1"/>
  <c r="R1550" i="1"/>
  <c r="P1550" i="1"/>
  <c r="O1550" i="1"/>
  <c r="S1550" i="1"/>
  <c r="U1549" i="1"/>
  <c r="T1549" i="1"/>
  <c r="V1549" i="1"/>
  <c r="Q1549" i="1"/>
  <c r="R1549" i="1"/>
  <c r="P1549" i="1"/>
  <c r="O1549" i="1"/>
  <c r="S1549" i="1"/>
  <c r="U1548" i="1"/>
  <c r="T1548" i="1"/>
  <c r="Q1548" i="1"/>
  <c r="R1548" i="1"/>
  <c r="P1548" i="1"/>
  <c r="O1548" i="1"/>
  <c r="S1548" i="1"/>
  <c r="U1547" i="1"/>
  <c r="T1547" i="1"/>
  <c r="Q1547" i="1"/>
  <c r="R1547" i="1"/>
  <c r="P1547" i="1"/>
  <c r="O1547" i="1"/>
  <c r="S1547" i="1"/>
  <c r="U1546" i="1"/>
  <c r="T1546" i="1"/>
  <c r="Q1546" i="1"/>
  <c r="R1546" i="1"/>
  <c r="P1546" i="1"/>
  <c r="O1546" i="1"/>
  <c r="S1546" i="1"/>
  <c r="U1545" i="1"/>
  <c r="T1545" i="1"/>
  <c r="V1545" i="1"/>
  <c r="Q1545" i="1"/>
  <c r="R1545" i="1"/>
  <c r="P1545" i="1"/>
  <c r="O1545" i="1"/>
  <c r="S1545" i="1"/>
  <c r="U1544" i="1"/>
  <c r="T1544" i="1"/>
  <c r="Q1544" i="1"/>
  <c r="R1544" i="1"/>
  <c r="P1544" i="1"/>
  <c r="O1544" i="1"/>
  <c r="S1544" i="1"/>
  <c r="U1543" i="1"/>
  <c r="T1543" i="1"/>
  <c r="V1543" i="1"/>
  <c r="Q1543" i="1"/>
  <c r="R1543" i="1"/>
  <c r="P1543" i="1"/>
  <c r="O1543" i="1"/>
  <c r="S1543" i="1"/>
  <c r="U1542" i="1"/>
  <c r="T1542" i="1"/>
  <c r="Q1542" i="1"/>
  <c r="R1542" i="1"/>
  <c r="P1542" i="1"/>
  <c r="O1542" i="1"/>
  <c r="S1542" i="1"/>
  <c r="U1541" i="1"/>
  <c r="T1541" i="1"/>
  <c r="V1541" i="1"/>
  <c r="Q1541" i="1"/>
  <c r="R1541" i="1"/>
  <c r="P1541" i="1"/>
  <c r="O1541" i="1"/>
  <c r="S1541" i="1"/>
  <c r="U1540" i="1"/>
  <c r="T1540" i="1"/>
  <c r="Q1540" i="1"/>
  <c r="R1540" i="1"/>
  <c r="P1540" i="1"/>
  <c r="O1540" i="1"/>
  <c r="S1540" i="1"/>
  <c r="U1539" i="1"/>
  <c r="T1539" i="1"/>
  <c r="Q1539" i="1"/>
  <c r="R1539" i="1"/>
  <c r="P1539" i="1"/>
  <c r="O1539" i="1"/>
  <c r="S1539" i="1"/>
  <c r="U1538" i="1"/>
  <c r="T1538" i="1"/>
  <c r="Q1538" i="1"/>
  <c r="R1538" i="1"/>
  <c r="P1538" i="1"/>
  <c r="O1538" i="1"/>
  <c r="S1538" i="1"/>
  <c r="U1537" i="1"/>
  <c r="T1537" i="1"/>
  <c r="V1537" i="1"/>
  <c r="Q1537" i="1"/>
  <c r="R1537" i="1"/>
  <c r="P1537" i="1"/>
  <c r="O1537" i="1"/>
  <c r="S1537" i="1"/>
  <c r="U1536" i="1"/>
  <c r="T1536" i="1"/>
  <c r="Q1536" i="1"/>
  <c r="R1536" i="1"/>
  <c r="P1536" i="1"/>
  <c r="O1536" i="1"/>
  <c r="S1536" i="1"/>
  <c r="U1535" i="1"/>
  <c r="T1535" i="1"/>
  <c r="V1535" i="1"/>
  <c r="Q1535" i="1"/>
  <c r="R1535" i="1"/>
  <c r="P1535" i="1"/>
  <c r="O1535" i="1"/>
  <c r="S1535" i="1"/>
  <c r="U1534" i="1"/>
  <c r="T1534" i="1"/>
  <c r="Q1534" i="1"/>
  <c r="R1534" i="1"/>
  <c r="P1534" i="1"/>
  <c r="O1534" i="1"/>
  <c r="S1534" i="1"/>
  <c r="U1533" i="1"/>
  <c r="T1533" i="1"/>
  <c r="V1533" i="1"/>
  <c r="Q1533" i="1"/>
  <c r="R1533" i="1"/>
  <c r="P1533" i="1"/>
  <c r="O1533" i="1"/>
  <c r="S1533" i="1"/>
  <c r="U1532" i="1"/>
  <c r="T1532" i="1"/>
  <c r="Q1532" i="1"/>
  <c r="R1532" i="1"/>
  <c r="P1532" i="1"/>
  <c r="O1532" i="1"/>
  <c r="S1532" i="1"/>
  <c r="U1531" i="1"/>
  <c r="T1531" i="1"/>
  <c r="Q1531" i="1"/>
  <c r="R1531" i="1"/>
  <c r="P1531" i="1"/>
  <c r="O1531" i="1"/>
  <c r="S1531" i="1"/>
  <c r="U1530" i="1"/>
  <c r="T1530" i="1"/>
  <c r="Q1530" i="1"/>
  <c r="R1530" i="1"/>
  <c r="P1530" i="1"/>
  <c r="O1530" i="1"/>
  <c r="S1530" i="1"/>
  <c r="U1529" i="1"/>
  <c r="T1529" i="1"/>
  <c r="V1529" i="1"/>
  <c r="Q1529" i="1"/>
  <c r="R1529" i="1"/>
  <c r="P1529" i="1"/>
  <c r="O1529" i="1"/>
  <c r="S1529" i="1"/>
  <c r="U1528" i="1"/>
  <c r="T1528" i="1"/>
  <c r="Q1528" i="1"/>
  <c r="R1528" i="1"/>
  <c r="P1528" i="1"/>
  <c r="O1528" i="1"/>
  <c r="S1528" i="1"/>
  <c r="U1527" i="1"/>
  <c r="T1527" i="1"/>
  <c r="V1527" i="1"/>
  <c r="Q1527" i="1"/>
  <c r="R1527" i="1"/>
  <c r="P1527" i="1"/>
  <c r="O1527" i="1"/>
  <c r="S1527" i="1"/>
  <c r="U1526" i="1"/>
  <c r="T1526" i="1"/>
  <c r="Q1526" i="1"/>
  <c r="R1526" i="1"/>
  <c r="P1526" i="1"/>
  <c r="O1526" i="1"/>
  <c r="S1526" i="1"/>
  <c r="U1525" i="1"/>
  <c r="T1525" i="1"/>
  <c r="V1525" i="1"/>
  <c r="Q1525" i="1"/>
  <c r="R1525" i="1"/>
  <c r="P1525" i="1"/>
  <c r="O1525" i="1"/>
  <c r="S1525" i="1"/>
  <c r="U1524" i="1"/>
  <c r="T1524" i="1"/>
  <c r="Q1524" i="1"/>
  <c r="R1524" i="1"/>
  <c r="P1524" i="1"/>
  <c r="O1524" i="1"/>
  <c r="S1524" i="1"/>
  <c r="U1523" i="1"/>
  <c r="T1523" i="1"/>
  <c r="Q1523" i="1"/>
  <c r="R1523" i="1"/>
  <c r="P1523" i="1"/>
  <c r="O1523" i="1"/>
  <c r="S1523" i="1"/>
  <c r="U1522" i="1"/>
  <c r="T1522" i="1"/>
  <c r="Q1522" i="1"/>
  <c r="R1522" i="1"/>
  <c r="P1522" i="1"/>
  <c r="O1522" i="1"/>
  <c r="S1522" i="1"/>
  <c r="U1521" i="1"/>
  <c r="T1521" i="1"/>
  <c r="V1521" i="1"/>
  <c r="Q1521" i="1"/>
  <c r="R1521" i="1"/>
  <c r="P1521" i="1"/>
  <c r="O1521" i="1"/>
  <c r="S1521" i="1"/>
  <c r="U1520" i="1"/>
  <c r="T1520" i="1"/>
  <c r="Q1520" i="1"/>
  <c r="R1520" i="1"/>
  <c r="P1520" i="1"/>
  <c r="O1520" i="1"/>
  <c r="S1520" i="1"/>
  <c r="U1519" i="1"/>
  <c r="T1519" i="1"/>
  <c r="V1519" i="1"/>
  <c r="Q1519" i="1"/>
  <c r="R1519" i="1"/>
  <c r="P1519" i="1"/>
  <c r="O1519" i="1"/>
  <c r="S1519" i="1"/>
  <c r="U1518" i="1"/>
  <c r="T1518" i="1"/>
  <c r="Q1518" i="1"/>
  <c r="R1518" i="1"/>
  <c r="P1518" i="1"/>
  <c r="O1518" i="1"/>
  <c r="S1518" i="1"/>
  <c r="U1517" i="1"/>
  <c r="T1517" i="1"/>
  <c r="V1517" i="1"/>
  <c r="Q1517" i="1"/>
  <c r="R1517" i="1"/>
  <c r="P1517" i="1"/>
  <c r="O1517" i="1"/>
  <c r="S1517" i="1"/>
  <c r="U1516" i="1"/>
  <c r="T1516" i="1"/>
  <c r="Q1516" i="1"/>
  <c r="R1516" i="1"/>
  <c r="P1516" i="1"/>
  <c r="O1516" i="1"/>
  <c r="S1516" i="1"/>
  <c r="U1515" i="1"/>
  <c r="T1515" i="1"/>
  <c r="Q1515" i="1"/>
  <c r="R1515" i="1"/>
  <c r="P1515" i="1"/>
  <c r="O1515" i="1"/>
  <c r="S1515" i="1"/>
  <c r="U1514" i="1"/>
  <c r="T1514" i="1"/>
  <c r="Q1514" i="1"/>
  <c r="R1514" i="1"/>
  <c r="P1514" i="1"/>
  <c r="O1514" i="1"/>
  <c r="S1514" i="1"/>
  <c r="U1513" i="1"/>
  <c r="T1513" i="1"/>
  <c r="V1513" i="1"/>
  <c r="Q1513" i="1"/>
  <c r="R1513" i="1"/>
  <c r="P1513" i="1"/>
  <c r="O1513" i="1"/>
  <c r="S1513" i="1"/>
  <c r="U1512" i="1"/>
  <c r="T1512" i="1"/>
  <c r="Q1512" i="1"/>
  <c r="R1512" i="1"/>
  <c r="P1512" i="1"/>
  <c r="O1512" i="1"/>
  <c r="S1512" i="1"/>
  <c r="U1511" i="1"/>
  <c r="T1511" i="1"/>
  <c r="V1511" i="1"/>
  <c r="Q1511" i="1"/>
  <c r="R1511" i="1"/>
  <c r="P1511" i="1"/>
  <c r="O1511" i="1"/>
  <c r="S1511" i="1"/>
  <c r="U1510" i="1"/>
  <c r="T1510" i="1"/>
  <c r="Q1510" i="1"/>
  <c r="R1510" i="1"/>
  <c r="P1510" i="1"/>
  <c r="O1510" i="1"/>
  <c r="S1510" i="1"/>
  <c r="U1509" i="1"/>
  <c r="T1509" i="1"/>
  <c r="V1509" i="1"/>
  <c r="Q1509" i="1"/>
  <c r="R1509" i="1"/>
  <c r="P1509" i="1"/>
  <c r="O1509" i="1"/>
  <c r="S1509" i="1"/>
  <c r="U1508" i="1"/>
  <c r="T1508" i="1"/>
  <c r="Q1508" i="1"/>
  <c r="R1508" i="1"/>
  <c r="P1508" i="1"/>
  <c r="O1508" i="1"/>
  <c r="S1508" i="1"/>
  <c r="U1507" i="1"/>
  <c r="T1507" i="1"/>
  <c r="Q1507" i="1"/>
  <c r="R1507" i="1"/>
  <c r="P1507" i="1"/>
  <c r="O1507" i="1"/>
  <c r="S1507" i="1"/>
  <c r="U1506" i="1"/>
  <c r="T1506" i="1"/>
  <c r="Q1506" i="1"/>
  <c r="R1506" i="1"/>
  <c r="P1506" i="1"/>
  <c r="O1506" i="1"/>
  <c r="S1506" i="1"/>
  <c r="U1505" i="1"/>
  <c r="T1505" i="1"/>
  <c r="V1505" i="1"/>
  <c r="Q1505" i="1"/>
  <c r="R1505" i="1"/>
  <c r="P1505" i="1"/>
  <c r="O1505" i="1"/>
  <c r="S1505" i="1"/>
  <c r="U1504" i="1"/>
  <c r="T1504" i="1"/>
  <c r="Q1504" i="1"/>
  <c r="R1504" i="1"/>
  <c r="P1504" i="1"/>
  <c r="O1504" i="1"/>
  <c r="S1504" i="1"/>
  <c r="U1503" i="1"/>
  <c r="T1503" i="1"/>
  <c r="V1503" i="1"/>
  <c r="Q1503" i="1"/>
  <c r="R1503" i="1"/>
  <c r="P1503" i="1"/>
  <c r="O1503" i="1"/>
  <c r="S1503" i="1"/>
  <c r="U1502" i="1"/>
  <c r="T1502" i="1"/>
  <c r="Q1502" i="1"/>
  <c r="R1502" i="1"/>
  <c r="P1502" i="1"/>
  <c r="O1502" i="1"/>
  <c r="S1502" i="1"/>
  <c r="U1501" i="1"/>
  <c r="T1501" i="1"/>
  <c r="V1501" i="1"/>
  <c r="Q1501" i="1"/>
  <c r="R1501" i="1"/>
  <c r="P1501" i="1"/>
  <c r="O1501" i="1"/>
  <c r="S1501" i="1"/>
  <c r="U1500" i="1"/>
  <c r="T1500" i="1"/>
  <c r="Q1500" i="1"/>
  <c r="R1500" i="1"/>
  <c r="P1500" i="1"/>
  <c r="O1500" i="1"/>
  <c r="S1500" i="1"/>
  <c r="U1499" i="1"/>
  <c r="T1499" i="1"/>
  <c r="Q1499" i="1"/>
  <c r="R1499" i="1"/>
  <c r="P1499" i="1"/>
  <c r="O1499" i="1"/>
  <c r="S1499" i="1"/>
  <c r="U1498" i="1"/>
  <c r="T1498" i="1"/>
  <c r="Q1498" i="1"/>
  <c r="R1498" i="1"/>
  <c r="P1498" i="1"/>
  <c r="O1498" i="1"/>
  <c r="S1498" i="1"/>
  <c r="U1497" i="1"/>
  <c r="T1497" i="1"/>
  <c r="V1497" i="1"/>
  <c r="Q1497" i="1"/>
  <c r="R1497" i="1"/>
  <c r="P1497" i="1"/>
  <c r="O1497" i="1"/>
  <c r="S1497" i="1"/>
  <c r="U1496" i="1"/>
  <c r="T1496" i="1"/>
  <c r="Q1496" i="1"/>
  <c r="R1496" i="1"/>
  <c r="P1496" i="1"/>
  <c r="O1496" i="1"/>
  <c r="S1496" i="1"/>
  <c r="U1495" i="1"/>
  <c r="T1495" i="1"/>
  <c r="V1495" i="1"/>
  <c r="Q1495" i="1"/>
  <c r="R1495" i="1"/>
  <c r="P1495" i="1"/>
  <c r="O1495" i="1"/>
  <c r="S1495" i="1"/>
  <c r="U1494" i="1"/>
  <c r="T1494" i="1"/>
  <c r="Q1494" i="1"/>
  <c r="R1494" i="1"/>
  <c r="P1494" i="1"/>
  <c r="O1494" i="1"/>
  <c r="S1494" i="1"/>
  <c r="U1493" i="1"/>
  <c r="T1493" i="1"/>
  <c r="V1493" i="1"/>
  <c r="Q1493" i="1"/>
  <c r="R1493" i="1"/>
  <c r="P1493" i="1"/>
  <c r="O1493" i="1"/>
  <c r="S1493" i="1"/>
  <c r="U1492" i="1"/>
  <c r="T1492" i="1"/>
  <c r="Q1492" i="1"/>
  <c r="R1492" i="1"/>
  <c r="P1492" i="1"/>
  <c r="O1492" i="1"/>
  <c r="S1492" i="1"/>
  <c r="U1491" i="1"/>
  <c r="T1491" i="1"/>
  <c r="Q1491" i="1"/>
  <c r="R1491" i="1"/>
  <c r="P1491" i="1"/>
  <c r="O1491" i="1"/>
  <c r="S1491" i="1"/>
  <c r="U1490" i="1"/>
  <c r="T1490" i="1"/>
  <c r="Q1490" i="1"/>
  <c r="R1490" i="1"/>
  <c r="P1490" i="1"/>
  <c r="O1490" i="1"/>
  <c r="S1490" i="1"/>
  <c r="U1489" i="1"/>
  <c r="T1489" i="1"/>
  <c r="V1489" i="1"/>
  <c r="Q1489" i="1"/>
  <c r="R1489" i="1"/>
  <c r="P1489" i="1"/>
  <c r="O1489" i="1"/>
  <c r="S1489" i="1"/>
  <c r="U1488" i="1"/>
  <c r="T1488" i="1"/>
  <c r="Q1488" i="1"/>
  <c r="R1488" i="1"/>
  <c r="P1488" i="1"/>
  <c r="O1488" i="1"/>
  <c r="S1488" i="1"/>
  <c r="U1487" i="1"/>
  <c r="T1487" i="1"/>
  <c r="V1487" i="1"/>
  <c r="Q1487" i="1"/>
  <c r="R1487" i="1"/>
  <c r="P1487" i="1"/>
  <c r="O1487" i="1"/>
  <c r="S1487" i="1"/>
  <c r="U1486" i="1"/>
  <c r="T1486" i="1"/>
  <c r="Q1486" i="1"/>
  <c r="R1486" i="1"/>
  <c r="P1486" i="1"/>
  <c r="O1486" i="1"/>
  <c r="S1486" i="1"/>
  <c r="U1485" i="1"/>
  <c r="T1485" i="1"/>
  <c r="V1485" i="1"/>
  <c r="Q1485" i="1"/>
  <c r="R1485" i="1"/>
  <c r="P1485" i="1"/>
  <c r="O1485" i="1"/>
  <c r="S1485" i="1"/>
  <c r="U1484" i="1"/>
  <c r="T1484" i="1"/>
  <c r="Q1484" i="1"/>
  <c r="R1484" i="1"/>
  <c r="P1484" i="1"/>
  <c r="O1484" i="1"/>
  <c r="S1484" i="1"/>
  <c r="U1483" i="1"/>
  <c r="T1483" i="1"/>
  <c r="Q1483" i="1"/>
  <c r="R1483" i="1"/>
  <c r="P1483" i="1"/>
  <c r="O1483" i="1"/>
  <c r="S1483" i="1"/>
  <c r="U1482" i="1"/>
  <c r="T1482" i="1"/>
  <c r="Q1482" i="1"/>
  <c r="R1482" i="1"/>
  <c r="P1482" i="1"/>
  <c r="O1482" i="1"/>
  <c r="S1482" i="1"/>
  <c r="U1481" i="1"/>
  <c r="T1481" i="1"/>
  <c r="V1481" i="1"/>
  <c r="Q1481" i="1"/>
  <c r="R1481" i="1"/>
  <c r="P1481" i="1"/>
  <c r="O1481" i="1"/>
  <c r="S1481" i="1"/>
  <c r="U1480" i="1"/>
  <c r="T1480" i="1"/>
  <c r="Q1480" i="1"/>
  <c r="R1480" i="1"/>
  <c r="P1480" i="1"/>
  <c r="O1480" i="1"/>
  <c r="S1480" i="1"/>
  <c r="U1479" i="1"/>
  <c r="T1479" i="1"/>
  <c r="V1479" i="1"/>
  <c r="Q1479" i="1"/>
  <c r="R1479" i="1"/>
  <c r="P1479" i="1"/>
  <c r="O1479" i="1"/>
  <c r="S1479" i="1"/>
  <c r="U1478" i="1"/>
  <c r="T1478" i="1"/>
  <c r="Q1478" i="1"/>
  <c r="R1478" i="1"/>
  <c r="P1478" i="1"/>
  <c r="O1478" i="1"/>
  <c r="S1478" i="1"/>
  <c r="U1477" i="1"/>
  <c r="T1477" i="1"/>
  <c r="V1477" i="1"/>
  <c r="Q1477" i="1"/>
  <c r="R1477" i="1"/>
  <c r="P1477" i="1"/>
  <c r="O1477" i="1"/>
  <c r="S1477" i="1"/>
  <c r="U1476" i="1"/>
  <c r="T1476" i="1"/>
  <c r="Q1476" i="1"/>
  <c r="R1476" i="1"/>
  <c r="P1476" i="1"/>
  <c r="O1476" i="1"/>
  <c r="S1476" i="1"/>
  <c r="U1475" i="1"/>
  <c r="T1475" i="1"/>
  <c r="Q1475" i="1"/>
  <c r="R1475" i="1"/>
  <c r="P1475" i="1"/>
  <c r="O1475" i="1"/>
  <c r="S1475" i="1"/>
  <c r="U1474" i="1"/>
  <c r="T1474" i="1"/>
  <c r="Q1474" i="1"/>
  <c r="R1474" i="1"/>
  <c r="P1474" i="1"/>
  <c r="O1474" i="1"/>
  <c r="S1474" i="1"/>
  <c r="U1473" i="1"/>
  <c r="T1473" i="1"/>
  <c r="V1473" i="1"/>
  <c r="Q1473" i="1"/>
  <c r="R1473" i="1"/>
  <c r="P1473" i="1"/>
  <c r="O1473" i="1"/>
  <c r="S1473" i="1"/>
  <c r="U1472" i="1"/>
  <c r="T1472" i="1"/>
  <c r="Q1472" i="1"/>
  <c r="R1472" i="1"/>
  <c r="P1472" i="1"/>
  <c r="O1472" i="1"/>
  <c r="S1472" i="1"/>
  <c r="U1471" i="1"/>
  <c r="T1471" i="1"/>
  <c r="V1471" i="1"/>
  <c r="Q1471" i="1"/>
  <c r="R1471" i="1"/>
  <c r="P1471" i="1"/>
  <c r="O1471" i="1"/>
  <c r="S1471" i="1"/>
  <c r="U1470" i="1"/>
  <c r="T1470" i="1"/>
  <c r="Q1470" i="1"/>
  <c r="R1470" i="1"/>
  <c r="P1470" i="1"/>
  <c r="O1470" i="1"/>
  <c r="S1470" i="1"/>
  <c r="U1469" i="1"/>
  <c r="T1469" i="1"/>
  <c r="V1469" i="1"/>
  <c r="Q1469" i="1"/>
  <c r="R1469" i="1"/>
  <c r="P1469" i="1"/>
  <c r="O1469" i="1"/>
  <c r="S1469" i="1"/>
  <c r="U1468" i="1"/>
  <c r="T1468" i="1"/>
  <c r="Q1468" i="1"/>
  <c r="R1468" i="1"/>
  <c r="P1468" i="1"/>
  <c r="O1468" i="1"/>
  <c r="S1468" i="1"/>
  <c r="U1467" i="1"/>
  <c r="T1467" i="1"/>
  <c r="Q1467" i="1"/>
  <c r="R1467" i="1"/>
  <c r="P1467" i="1"/>
  <c r="O1467" i="1"/>
  <c r="S1467" i="1"/>
  <c r="U1466" i="1"/>
  <c r="T1466" i="1"/>
  <c r="Q1466" i="1"/>
  <c r="R1466" i="1"/>
  <c r="P1466" i="1"/>
  <c r="O1466" i="1"/>
  <c r="S1466" i="1"/>
  <c r="U1465" i="1"/>
  <c r="T1465" i="1"/>
  <c r="V1465" i="1"/>
  <c r="Q1465" i="1"/>
  <c r="R1465" i="1"/>
  <c r="P1465" i="1"/>
  <c r="O1465" i="1"/>
  <c r="S1465" i="1"/>
  <c r="U1464" i="1"/>
  <c r="T1464" i="1"/>
  <c r="Q1464" i="1"/>
  <c r="R1464" i="1"/>
  <c r="P1464" i="1"/>
  <c r="O1464" i="1"/>
  <c r="S1464" i="1"/>
  <c r="U1463" i="1"/>
  <c r="T1463" i="1"/>
  <c r="V1463" i="1"/>
  <c r="Q1463" i="1"/>
  <c r="R1463" i="1"/>
  <c r="P1463" i="1"/>
  <c r="O1463" i="1"/>
  <c r="S1463" i="1"/>
  <c r="U1462" i="1"/>
  <c r="T1462" i="1"/>
  <c r="Q1462" i="1"/>
  <c r="R1462" i="1"/>
  <c r="P1462" i="1"/>
  <c r="O1462" i="1"/>
  <c r="S1462" i="1"/>
  <c r="U1461" i="1"/>
  <c r="T1461" i="1"/>
  <c r="V1461" i="1"/>
  <c r="Q1461" i="1"/>
  <c r="R1461" i="1"/>
  <c r="P1461" i="1"/>
  <c r="O1461" i="1"/>
  <c r="S1461" i="1"/>
  <c r="U1460" i="1"/>
  <c r="T1460" i="1"/>
  <c r="Q1460" i="1"/>
  <c r="R1460" i="1"/>
  <c r="P1460" i="1"/>
  <c r="O1460" i="1"/>
  <c r="S1460" i="1"/>
  <c r="U1459" i="1"/>
  <c r="T1459" i="1"/>
  <c r="Q1459" i="1"/>
  <c r="R1459" i="1"/>
  <c r="P1459" i="1"/>
  <c r="O1459" i="1"/>
  <c r="S1459" i="1"/>
  <c r="U1458" i="1"/>
  <c r="T1458" i="1"/>
  <c r="Q1458" i="1"/>
  <c r="R1458" i="1"/>
  <c r="P1458" i="1"/>
  <c r="O1458" i="1"/>
  <c r="S1458" i="1"/>
  <c r="U1457" i="1"/>
  <c r="T1457" i="1"/>
  <c r="V1457" i="1"/>
  <c r="Q1457" i="1"/>
  <c r="R1457" i="1"/>
  <c r="P1457" i="1"/>
  <c r="O1457" i="1"/>
  <c r="S1457" i="1"/>
  <c r="U1456" i="1"/>
  <c r="T1456" i="1"/>
  <c r="Q1456" i="1"/>
  <c r="R1456" i="1"/>
  <c r="P1456" i="1"/>
  <c r="O1456" i="1"/>
  <c r="S1456" i="1"/>
  <c r="U1455" i="1"/>
  <c r="T1455" i="1"/>
  <c r="V1455" i="1"/>
  <c r="Q1455" i="1"/>
  <c r="R1455" i="1"/>
  <c r="P1455" i="1"/>
  <c r="O1455" i="1"/>
  <c r="S1455" i="1"/>
  <c r="U1454" i="1"/>
  <c r="T1454" i="1"/>
  <c r="Q1454" i="1"/>
  <c r="R1454" i="1"/>
  <c r="P1454" i="1"/>
  <c r="O1454" i="1"/>
  <c r="S1454" i="1"/>
  <c r="U1453" i="1"/>
  <c r="T1453" i="1"/>
  <c r="V1453" i="1"/>
  <c r="Q1453" i="1"/>
  <c r="R1453" i="1"/>
  <c r="P1453" i="1"/>
  <c r="O1453" i="1"/>
  <c r="S1453" i="1"/>
  <c r="U1452" i="1"/>
  <c r="T1452" i="1"/>
  <c r="Q1452" i="1"/>
  <c r="R1452" i="1"/>
  <c r="P1452" i="1"/>
  <c r="O1452" i="1"/>
  <c r="S1452" i="1"/>
  <c r="U1451" i="1"/>
  <c r="T1451" i="1"/>
  <c r="Q1451" i="1"/>
  <c r="R1451" i="1"/>
  <c r="P1451" i="1"/>
  <c r="O1451" i="1"/>
  <c r="S1451" i="1"/>
  <c r="U1450" i="1"/>
  <c r="T1450" i="1"/>
  <c r="Q1450" i="1"/>
  <c r="R1450" i="1"/>
  <c r="P1450" i="1"/>
  <c r="O1450" i="1"/>
  <c r="S1450" i="1"/>
  <c r="U1449" i="1"/>
  <c r="T1449" i="1"/>
  <c r="V1449" i="1"/>
  <c r="Q1449" i="1"/>
  <c r="R1449" i="1"/>
  <c r="P1449" i="1"/>
  <c r="O1449" i="1"/>
  <c r="S1449" i="1"/>
  <c r="U1448" i="1"/>
  <c r="T1448" i="1"/>
  <c r="Q1448" i="1"/>
  <c r="R1448" i="1"/>
  <c r="P1448" i="1"/>
  <c r="O1448" i="1"/>
  <c r="S1448" i="1"/>
  <c r="U1447" i="1"/>
  <c r="T1447" i="1"/>
  <c r="V1447" i="1"/>
  <c r="Q1447" i="1"/>
  <c r="R1447" i="1"/>
  <c r="P1447" i="1"/>
  <c r="O1447" i="1"/>
  <c r="S1447" i="1"/>
  <c r="U1446" i="1"/>
  <c r="T1446" i="1"/>
  <c r="Q1446" i="1"/>
  <c r="R1446" i="1"/>
  <c r="P1446" i="1"/>
  <c r="O1446" i="1"/>
  <c r="S1446" i="1"/>
  <c r="U1445" i="1"/>
  <c r="T1445" i="1"/>
  <c r="V1445" i="1"/>
  <c r="Q1445" i="1"/>
  <c r="R1445" i="1"/>
  <c r="P1445" i="1"/>
  <c r="O1445" i="1"/>
  <c r="S1445" i="1"/>
  <c r="U1444" i="1"/>
  <c r="T1444" i="1"/>
  <c r="Q1444" i="1"/>
  <c r="R1444" i="1"/>
  <c r="P1444" i="1"/>
  <c r="O1444" i="1"/>
  <c r="S1444" i="1"/>
  <c r="U1443" i="1"/>
  <c r="T1443" i="1"/>
  <c r="Q1443" i="1"/>
  <c r="R1443" i="1"/>
  <c r="P1443" i="1"/>
  <c r="O1443" i="1"/>
  <c r="S1443" i="1"/>
  <c r="U1442" i="1"/>
  <c r="T1442" i="1"/>
  <c r="Q1442" i="1"/>
  <c r="R1442" i="1"/>
  <c r="P1442" i="1"/>
  <c r="O1442" i="1"/>
  <c r="S1442" i="1"/>
  <c r="U1441" i="1"/>
  <c r="T1441" i="1"/>
  <c r="V1441" i="1"/>
  <c r="Q1441" i="1"/>
  <c r="R1441" i="1"/>
  <c r="P1441" i="1"/>
  <c r="O1441" i="1"/>
  <c r="S1441" i="1"/>
  <c r="U1440" i="1"/>
  <c r="T1440" i="1"/>
  <c r="Q1440" i="1"/>
  <c r="R1440" i="1"/>
  <c r="P1440" i="1"/>
  <c r="O1440" i="1"/>
  <c r="S1440" i="1"/>
  <c r="U1439" i="1"/>
  <c r="T1439" i="1"/>
  <c r="V1439" i="1"/>
  <c r="Q1439" i="1"/>
  <c r="R1439" i="1"/>
  <c r="P1439" i="1"/>
  <c r="O1439" i="1"/>
  <c r="S1439" i="1"/>
  <c r="U1438" i="1"/>
  <c r="T1438" i="1"/>
  <c r="Q1438" i="1"/>
  <c r="R1438" i="1"/>
  <c r="P1438" i="1"/>
  <c r="O1438" i="1"/>
  <c r="S1438" i="1"/>
  <c r="U1437" i="1"/>
  <c r="T1437" i="1"/>
  <c r="V1437" i="1"/>
  <c r="Q1437" i="1"/>
  <c r="R1437" i="1"/>
  <c r="P1437" i="1"/>
  <c r="O1437" i="1"/>
  <c r="S1437" i="1"/>
  <c r="U1436" i="1"/>
  <c r="T1436" i="1"/>
  <c r="Q1436" i="1"/>
  <c r="R1436" i="1"/>
  <c r="P1436" i="1"/>
  <c r="O1436" i="1"/>
  <c r="S1436" i="1"/>
  <c r="U1435" i="1"/>
  <c r="T1435" i="1"/>
  <c r="Q1435" i="1"/>
  <c r="R1435" i="1"/>
  <c r="P1435" i="1"/>
  <c r="O1435" i="1"/>
  <c r="S1435" i="1"/>
  <c r="U1434" i="1"/>
  <c r="T1434" i="1"/>
  <c r="Q1434" i="1"/>
  <c r="R1434" i="1"/>
  <c r="P1434" i="1"/>
  <c r="O1434" i="1"/>
  <c r="S1434" i="1"/>
  <c r="U1433" i="1"/>
  <c r="T1433" i="1"/>
  <c r="V1433" i="1"/>
  <c r="Q1433" i="1"/>
  <c r="R1433" i="1"/>
  <c r="P1433" i="1"/>
  <c r="O1433" i="1"/>
  <c r="S1433" i="1"/>
  <c r="U1432" i="1"/>
  <c r="T1432" i="1"/>
  <c r="Q1432" i="1"/>
  <c r="R1432" i="1"/>
  <c r="P1432" i="1"/>
  <c r="O1432" i="1"/>
  <c r="S1432" i="1"/>
  <c r="U1431" i="1"/>
  <c r="T1431" i="1"/>
  <c r="V1431" i="1"/>
  <c r="Q1431" i="1"/>
  <c r="R1431" i="1"/>
  <c r="P1431" i="1"/>
  <c r="O1431" i="1"/>
  <c r="S1431" i="1"/>
  <c r="U1430" i="1"/>
  <c r="T1430" i="1"/>
  <c r="Q1430" i="1"/>
  <c r="R1430" i="1"/>
  <c r="P1430" i="1"/>
  <c r="O1430" i="1"/>
  <c r="S1430" i="1"/>
  <c r="U1429" i="1"/>
  <c r="T1429" i="1"/>
  <c r="V1429" i="1"/>
  <c r="Q1429" i="1"/>
  <c r="R1429" i="1"/>
  <c r="P1429" i="1"/>
  <c r="O1429" i="1"/>
  <c r="S1429" i="1"/>
  <c r="U1428" i="1"/>
  <c r="T1428" i="1"/>
  <c r="Q1428" i="1"/>
  <c r="R1428" i="1"/>
  <c r="P1428" i="1"/>
  <c r="O1428" i="1"/>
  <c r="S1428" i="1"/>
  <c r="U1427" i="1"/>
  <c r="T1427" i="1"/>
  <c r="Q1427" i="1"/>
  <c r="R1427" i="1"/>
  <c r="P1427" i="1"/>
  <c r="O1427" i="1"/>
  <c r="S1427" i="1"/>
  <c r="U1426" i="1"/>
  <c r="T1426" i="1"/>
  <c r="Q1426" i="1"/>
  <c r="R1426" i="1"/>
  <c r="P1426" i="1"/>
  <c r="O1426" i="1"/>
  <c r="S1426" i="1"/>
  <c r="U1425" i="1"/>
  <c r="T1425" i="1"/>
  <c r="V1425" i="1"/>
  <c r="Q1425" i="1"/>
  <c r="R1425" i="1"/>
  <c r="P1425" i="1"/>
  <c r="O1425" i="1"/>
  <c r="S1425" i="1"/>
  <c r="U1424" i="1"/>
  <c r="T1424" i="1"/>
  <c r="Q1424" i="1"/>
  <c r="R1424" i="1"/>
  <c r="P1424" i="1"/>
  <c r="O1424" i="1"/>
  <c r="S1424" i="1"/>
  <c r="U1423" i="1"/>
  <c r="T1423" i="1"/>
  <c r="V1423" i="1"/>
  <c r="Q1423" i="1"/>
  <c r="R1423" i="1"/>
  <c r="P1423" i="1"/>
  <c r="O1423" i="1"/>
  <c r="S1423" i="1"/>
  <c r="U1422" i="1"/>
  <c r="T1422" i="1"/>
  <c r="Q1422" i="1"/>
  <c r="R1422" i="1"/>
  <c r="P1422" i="1"/>
  <c r="O1422" i="1"/>
  <c r="S1422" i="1"/>
  <c r="U1421" i="1"/>
  <c r="T1421" i="1"/>
  <c r="V1421" i="1"/>
  <c r="Q1421" i="1"/>
  <c r="R1421" i="1"/>
  <c r="P1421" i="1"/>
  <c r="O1421" i="1"/>
  <c r="S1421" i="1"/>
  <c r="U1420" i="1"/>
  <c r="T1420" i="1"/>
  <c r="Q1420" i="1"/>
  <c r="R1420" i="1"/>
  <c r="P1420" i="1"/>
  <c r="O1420" i="1"/>
  <c r="S1420" i="1"/>
  <c r="U1419" i="1"/>
  <c r="T1419" i="1"/>
  <c r="Q1419" i="1"/>
  <c r="R1419" i="1"/>
  <c r="P1419" i="1"/>
  <c r="O1419" i="1"/>
  <c r="S1419" i="1"/>
  <c r="U1418" i="1"/>
  <c r="T1418" i="1"/>
  <c r="Q1418" i="1"/>
  <c r="R1418" i="1"/>
  <c r="P1418" i="1"/>
  <c r="O1418" i="1"/>
  <c r="S1418" i="1"/>
  <c r="U1417" i="1"/>
  <c r="T1417" i="1"/>
  <c r="V1417" i="1"/>
  <c r="Q1417" i="1"/>
  <c r="R1417" i="1"/>
  <c r="P1417" i="1"/>
  <c r="O1417" i="1"/>
  <c r="S1417" i="1"/>
  <c r="U1416" i="1"/>
  <c r="T1416" i="1"/>
  <c r="Q1416" i="1"/>
  <c r="R1416" i="1"/>
  <c r="P1416" i="1"/>
  <c r="O1416" i="1"/>
  <c r="S1416" i="1"/>
  <c r="U1415" i="1"/>
  <c r="T1415" i="1"/>
  <c r="V1415" i="1"/>
  <c r="Q1415" i="1"/>
  <c r="R1415" i="1"/>
  <c r="P1415" i="1"/>
  <c r="O1415" i="1"/>
  <c r="S1415" i="1"/>
  <c r="U1414" i="1"/>
  <c r="T1414" i="1"/>
  <c r="Q1414" i="1"/>
  <c r="R1414" i="1"/>
  <c r="P1414" i="1"/>
  <c r="O1414" i="1"/>
  <c r="S1414" i="1"/>
  <c r="U1413" i="1"/>
  <c r="T1413" i="1"/>
  <c r="V1413" i="1"/>
  <c r="Q1413" i="1"/>
  <c r="R1413" i="1"/>
  <c r="P1413" i="1"/>
  <c r="O1413" i="1"/>
  <c r="S1413" i="1"/>
  <c r="U1412" i="1"/>
  <c r="T1412" i="1"/>
  <c r="Q1412" i="1"/>
  <c r="R1412" i="1"/>
  <c r="P1412" i="1"/>
  <c r="O1412" i="1"/>
  <c r="S1412" i="1"/>
  <c r="U1411" i="1"/>
  <c r="T1411" i="1"/>
  <c r="Q1411" i="1"/>
  <c r="R1411" i="1"/>
  <c r="P1411" i="1"/>
  <c r="O1411" i="1"/>
  <c r="S1411" i="1"/>
  <c r="U1410" i="1"/>
  <c r="T1410" i="1"/>
  <c r="Q1410" i="1"/>
  <c r="R1410" i="1"/>
  <c r="P1410" i="1"/>
  <c r="O1410" i="1"/>
  <c r="S1410" i="1"/>
  <c r="U1409" i="1"/>
  <c r="T1409" i="1"/>
  <c r="V1409" i="1"/>
  <c r="Q1409" i="1"/>
  <c r="R1409" i="1"/>
  <c r="P1409" i="1"/>
  <c r="O1409" i="1"/>
  <c r="S1409" i="1"/>
  <c r="U1408" i="1"/>
  <c r="T1408" i="1"/>
  <c r="Q1408" i="1"/>
  <c r="R1408" i="1"/>
  <c r="P1408" i="1"/>
  <c r="O1408" i="1"/>
  <c r="S1408" i="1"/>
  <c r="U1407" i="1"/>
  <c r="T1407" i="1"/>
  <c r="V1407" i="1"/>
  <c r="Q1407" i="1"/>
  <c r="R1407" i="1"/>
  <c r="P1407" i="1"/>
  <c r="O1407" i="1"/>
  <c r="S1407" i="1"/>
  <c r="U1406" i="1"/>
  <c r="T1406" i="1"/>
  <c r="Q1406" i="1"/>
  <c r="R1406" i="1"/>
  <c r="P1406" i="1"/>
  <c r="O1406" i="1"/>
  <c r="S1406" i="1"/>
  <c r="U1405" i="1"/>
  <c r="T1405" i="1"/>
  <c r="V1405" i="1"/>
  <c r="Q1405" i="1"/>
  <c r="R1405" i="1"/>
  <c r="P1405" i="1"/>
  <c r="O1405" i="1"/>
  <c r="S1405" i="1"/>
  <c r="U1404" i="1"/>
  <c r="T1404" i="1"/>
  <c r="Q1404" i="1"/>
  <c r="R1404" i="1"/>
  <c r="P1404" i="1"/>
  <c r="O1404" i="1"/>
  <c r="S1404" i="1"/>
  <c r="U1403" i="1"/>
  <c r="T1403" i="1"/>
  <c r="Q1403" i="1"/>
  <c r="R1403" i="1"/>
  <c r="P1403" i="1"/>
  <c r="O1403" i="1"/>
  <c r="S1403" i="1"/>
  <c r="U1402" i="1"/>
  <c r="T1402" i="1"/>
  <c r="Q1402" i="1"/>
  <c r="R1402" i="1"/>
  <c r="P1402" i="1"/>
  <c r="O1402" i="1"/>
  <c r="S1402" i="1"/>
  <c r="U1401" i="1"/>
  <c r="T1401" i="1"/>
  <c r="V1401" i="1"/>
  <c r="Q1401" i="1"/>
  <c r="R1401" i="1"/>
  <c r="P1401" i="1"/>
  <c r="O1401" i="1"/>
  <c r="S1401" i="1"/>
  <c r="U1400" i="1"/>
  <c r="T1400" i="1"/>
  <c r="Q1400" i="1"/>
  <c r="R1400" i="1"/>
  <c r="P1400" i="1"/>
  <c r="O1400" i="1"/>
  <c r="S1400" i="1"/>
  <c r="U1399" i="1"/>
  <c r="T1399" i="1"/>
  <c r="V1399" i="1"/>
  <c r="Q1399" i="1"/>
  <c r="R1399" i="1"/>
  <c r="P1399" i="1"/>
  <c r="O1399" i="1"/>
  <c r="S1399" i="1"/>
  <c r="U1398" i="1"/>
  <c r="T1398" i="1"/>
  <c r="Q1398" i="1"/>
  <c r="R1398" i="1"/>
  <c r="P1398" i="1"/>
  <c r="O1398" i="1"/>
  <c r="S1398" i="1"/>
  <c r="U1397" i="1"/>
  <c r="T1397" i="1"/>
  <c r="V1397" i="1"/>
  <c r="Q1397" i="1"/>
  <c r="R1397" i="1"/>
  <c r="P1397" i="1"/>
  <c r="O1397" i="1"/>
  <c r="S1397" i="1"/>
  <c r="U1396" i="1"/>
  <c r="T1396" i="1"/>
  <c r="Q1396" i="1"/>
  <c r="R1396" i="1"/>
  <c r="P1396" i="1"/>
  <c r="O1396" i="1"/>
  <c r="S1396" i="1"/>
  <c r="U1395" i="1"/>
  <c r="T1395" i="1"/>
  <c r="Q1395" i="1"/>
  <c r="R1395" i="1"/>
  <c r="P1395" i="1"/>
  <c r="O1395" i="1"/>
  <c r="S1395" i="1"/>
  <c r="U1394" i="1"/>
  <c r="T1394" i="1"/>
  <c r="Q1394" i="1"/>
  <c r="R1394" i="1"/>
  <c r="P1394" i="1"/>
  <c r="O1394" i="1"/>
  <c r="S1394" i="1"/>
  <c r="U1393" i="1"/>
  <c r="T1393" i="1"/>
  <c r="V1393" i="1"/>
  <c r="Q1393" i="1"/>
  <c r="R1393" i="1"/>
  <c r="P1393" i="1"/>
  <c r="O1393" i="1"/>
  <c r="S1393" i="1"/>
  <c r="U1392" i="1"/>
  <c r="T1392" i="1"/>
  <c r="Q1392" i="1"/>
  <c r="R1392" i="1"/>
  <c r="P1392" i="1"/>
  <c r="O1392" i="1"/>
  <c r="S1392" i="1"/>
  <c r="U1391" i="1"/>
  <c r="T1391" i="1"/>
  <c r="V1391" i="1"/>
  <c r="Q1391" i="1"/>
  <c r="R1391" i="1"/>
  <c r="P1391" i="1"/>
  <c r="O1391" i="1"/>
  <c r="S1391" i="1"/>
  <c r="U1390" i="1"/>
  <c r="T1390" i="1"/>
  <c r="Q1390" i="1"/>
  <c r="R1390" i="1"/>
  <c r="P1390" i="1"/>
  <c r="O1390" i="1"/>
  <c r="S1390" i="1"/>
  <c r="U1389" i="1"/>
  <c r="T1389" i="1"/>
  <c r="V1389" i="1"/>
  <c r="Q1389" i="1"/>
  <c r="R1389" i="1"/>
  <c r="P1389" i="1"/>
  <c r="O1389" i="1"/>
  <c r="S1389" i="1"/>
  <c r="U1388" i="1"/>
  <c r="T1388" i="1"/>
  <c r="Q1388" i="1"/>
  <c r="R1388" i="1"/>
  <c r="P1388" i="1"/>
  <c r="O1388" i="1"/>
  <c r="S1388" i="1"/>
  <c r="U1387" i="1"/>
  <c r="T1387" i="1"/>
  <c r="Q1387" i="1"/>
  <c r="R1387" i="1"/>
  <c r="P1387" i="1"/>
  <c r="O1387" i="1"/>
  <c r="S1387" i="1"/>
  <c r="U1386" i="1"/>
  <c r="T1386" i="1"/>
  <c r="Q1386" i="1"/>
  <c r="R1386" i="1"/>
  <c r="P1386" i="1"/>
  <c r="O1386" i="1"/>
  <c r="S1386" i="1"/>
  <c r="U1385" i="1"/>
  <c r="T1385" i="1"/>
  <c r="V1385" i="1"/>
  <c r="Q1385" i="1"/>
  <c r="R1385" i="1"/>
  <c r="P1385" i="1"/>
  <c r="O1385" i="1"/>
  <c r="S1385" i="1"/>
  <c r="U1384" i="1"/>
  <c r="T1384" i="1"/>
  <c r="Q1384" i="1"/>
  <c r="R1384" i="1"/>
  <c r="P1384" i="1"/>
  <c r="O1384" i="1"/>
  <c r="S1384" i="1"/>
  <c r="U1383" i="1"/>
  <c r="T1383" i="1"/>
  <c r="V1383" i="1"/>
  <c r="Q1383" i="1"/>
  <c r="R1383" i="1"/>
  <c r="P1383" i="1"/>
  <c r="O1383" i="1"/>
  <c r="S1383" i="1"/>
  <c r="U1382" i="1"/>
  <c r="T1382" i="1"/>
  <c r="Q1382" i="1"/>
  <c r="R1382" i="1"/>
  <c r="P1382" i="1"/>
  <c r="O1382" i="1"/>
  <c r="S1382" i="1"/>
  <c r="U1381" i="1"/>
  <c r="T1381" i="1"/>
  <c r="V1381" i="1"/>
  <c r="Q1381" i="1"/>
  <c r="R1381" i="1"/>
  <c r="P1381" i="1"/>
  <c r="O1381" i="1"/>
  <c r="S1381" i="1"/>
  <c r="U1380" i="1"/>
  <c r="T1380" i="1"/>
  <c r="Q1380" i="1"/>
  <c r="R1380" i="1"/>
  <c r="P1380" i="1"/>
  <c r="O1380" i="1"/>
  <c r="S1380" i="1"/>
  <c r="U1379" i="1"/>
  <c r="T1379" i="1"/>
  <c r="Q1379" i="1"/>
  <c r="R1379" i="1"/>
  <c r="P1379" i="1"/>
  <c r="O1379" i="1"/>
  <c r="S1379" i="1"/>
  <c r="U1378" i="1"/>
  <c r="T1378" i="1"/>
  <c r="Q1378" i="1"/>
  <c r="R1378" i="1"/>
  <c r="P1378" i="1"/>
  <c r="O1378" i="1"/>
  <c r="S1378" i="1"/>
  <c r="U1377" i="1"/>
  <c r="T1377" i="1"/>
  <c r="V1377" i="1"/>
  <c r="Q1377" i="1"/>
  <c r="R1377" i="1"/>
  <c r="P1377" i="1"/>
  <c r="O1377" i="1"/>
  <c r="S1377" i="1"/>
  <c r="U1376" i="1"/>
  <c r="T1376" i="1"/>
  <c r="Q1376" i="1"/>
  <c r="R1376" i="1"/>
  <c r="P1376" i="1"/>
  <c r="O1376" i="1"/>
  <c r="S1376" i="1"/>
  <c r="U1375" i="1"/>
  <c r="T1375" i="1"/>
  <c r="V1375" i="1"/>
  <c r="Q1375" i="1"/>
  <c r="R1375" i="1"/>
  <c r="P1375" i="1"/>
  <c r="O1375" i="1"/>
  <c r="S1375" i="1"/>
  <c r="U1374" i="1"/>
  <c r="T1374" i="1"/>
  <c r="Q1374" i="1"/>
  <c r="R1374" i="1"/>
  <c r="P1374" i="1"/>
  <c r="O1374" i="1"/>
  <c r="S1374" i="1"/>
  <c r="U1373" i="1"/>
  <c r="T1373" i="1"/>
  <c r="V1373" i="1"/>
  <c r="Q1373" i="1"/>
  <c r="R1373" i="1"/>
  <c r="P1373" i="1"/>
  <c r="O1373" i="1"/>
  <c r="S1373" i="1"/>
  <c r="U1372" i="1"/>
  <c r="T1372" i="1"/>
  <c r="Q1372" i="1"/>
  <c r="R1372" i="1"/>
  <c r="P1372" i="1"/>
  <c r="O1372" i="1"/>
  <c r="S1372" i="1"/>
  <c r="U1371" i="1"/>
  <c r="T1371" i="1"/>
  <c r="Q1371" i="1"/>
  <c r="R1371" i="1"/>
  <c r="P1371" i="1"/>
  <c r="O1371" i="1"/>
  <c r="S1371" i="1"/>
  <c r="U1370" i="1"/>
  <c r="T1370" i="1"/>
  <c r="Q1370" i="1"/>
  <c r="R1370" i="1"/>
  <c r="P1370" i="1"/>
  <c r="O1370" i="1"/>
  <c r="S1370" i="1"/>
  <c r="U1369" i="1"/>
  <c r="T1369" i="1"/>
  <c r="V1369" i="1"/>
  <c r="Q1369" i="1"/>
  <c r="R1369" i="1"/>
  <c r="P1369" i="1"/>
  <c r="O1369" i="1"/>
  <c r="S1369" i="1"/>
  <c r="U1368" i="1"/>
  <c r="T1368" i="1"/>
  <c r="Q1368" i="1"/>
  <c r="R1368" i="1"/>
  <c r="P1368" i="1"/>
  <c r="O1368" i="1"/>
  <c r="S1368" i="1"/>
  <c r="U1367" i="1"/>
  <c r="T1367" i="1"/>
  <c r="V1367" i="1"/>
  <c r="Q1367" i="1"/>
  <c r="R1367" i="1"/>
  <c r="P1367" i="1"/>
  <c r="O1367" i="1"/>
  <c r="S1367" i="1"/>
  <c r="U1366" i="1"/>
  <c r="T1366" i="1"/>
  <c r="Q1366" i="1"/>
  <c r="R1366" i="1"/>
  <c r="P1366" i="1"/>
  <c r="O1366" i="1"/>
  <c r="S1366" i="1"/>
  <c r="U1365" i="1"/>
  <c r="T1365" i="1"/>
  <c r="V1365" i="1"/>
  <c r="Q1365" i="1"/>
  <c r="R1365" i="1"/>
  <c r="P1365" i="1"/>
  <c r="O1365" i="1"/>
  <c r="S1365" i="1"/>
  <c r="U1364" i="1"/>
  <c r="T1364" i="1"/>
  <c r="Q1364" i="1"/>
  <c r="R1364" i="1"/>
  <c r="P1364" i="1"/>
  <c r="O1364" i="1"/>
  <c r="S1364" i="1"/>
  <c r="U1363" i="1"/>
  <c r="T1363" i="1"/>
  <c r="Q1363" i="1"/>
  <c r="R1363" i="1"/>
  <c r="P1363" i="1"/>
  <c r="O1363" i="1"/>
  <c r="S1363" i="1"/>
  <c r="U1362" i="1"/>
  <c r="T1362" i="1"/>
  <c r="Q1362" i="1"/>
  <c r="R1362" i="1"/>
  <c r="P1362" i="1"/>
  <c r="O1362" i="1"/>
  <c r="S1362" i="1"/>
  <c r="U1361" i="1"/>
  <c r="T1361" i="1"/>
  <c r="V1361" i="1"/>
  <c r="Q1361" i="1"/>
  <c r="R1361" i="1"/>
  <c r="P1361" i="1"/>
  <c r="O1361" i="1"/>
  <c r="S1361" i="1"/>
  <c r="U1360" i="1"/>
  <c r="T1360" i="1"/>
  <c r="Q1360" i="1"/>
  <c r="R1360" i="1"/>
  <c r="P1360" i="1"/>
  <c r="O1360" i="1"/>
  <c r="S1360" i="1"/>
  <c r="U1359" i="1"/>
  <c r="T1359" i="1"/>
  <c r="V1359" i="1"/>
  <c r="Q1359" i="1"/>
  <c r="R1359" i="1"/>
  <c r="P1359" i="1"/>
  <c r="O1359" i="1"/>
  <c r="S1359" i="1"/>
  <c r="U1358" i="1"/>
  <c r="T1358" i="1"/>
  <c r="Q1358" i="1"/>
  <c r="R1358" i="1"/>
  <c r="P1358" i="1"/>
  <c r="O1358" i="1"/>
  <c r="S1358" i="1"/>
  <c r="U1357" i="1"/>
  <c r="T1357" i="1"/>
  <c r="V1357" i="1"/>
  <c r="Q1357" i="1"/>
  <c r="R1357" i="1"/>
  <c r="P1357" i="1"/>
  <c r="O1357" i="1"/>
  <c r="S1357" i="1"/>
  <c r="U1356" i="1"/>
  <c r="T1356" i="1"/>
  <c r="Q1356" i="1"/>
  <c r="R1356" i="1"/>
  <c r="P1356" i="1"/>
  <c r="O1356" i="1"/>
  <c r="S1356" i="1"/>
  <c r="U1355" i="1"/>
  <c r="T1355" i="1"/>
  <c r="Q1355" i="1"/>
  <c r="R1355" i="1"/>
  <c r="P1355" i="1"/>
  <c r="O1355" i="1"/>
  <c r="S1355" i="1"/>
  <c r="U1354" i="1"/>
  <c r="T1354" i="1"/>
  <c r="Q1354" i="1"/>
  <c r="R1354" i="1"/>
  <c r="P1354" i="1"/>
  <c r="O1354" i="1"/>
  <c r="S1354" i="1"/>
  <c r="U1353" i="1"/>
  <c r="T1353" i="1"/>
  <c r="V1353" i="1"/>
  <c r="Q1353" i="1"/>
  <c r="R1353" i="1"/>
  <c r="P1353" i="1"/>
  <c r="O1353" i="1"/>
  <c r="S1353" i="1"/>
  <c r="U1352" i="1"/>
  <c r="T1352" i="1"/>
  <c r="Q1352" i="1"/>
  <c r="R1352" i="1"/>
  <c r="P1352" i="1"/>
  <c r="O1352" i="1"/>
  <c r="S1352" i="1"/>
  <c r="U1351" i="1"/>
  <c r="T1351" i="1"/>
  <c r="V1351" i="1"/>
  <c r="Q1351" i="1"/>
  <c r="R1351" i="1"/>
  <c r="P1351" i="1"/>
  <c r="O1351" i="1"/>
  <c r="S1351" i="1"/>
  <c r="U1350" i="1"/>
  <c r="T1350" i="1"/>
  <c r="Q1350" i="1"/>
  <c r="R1350" i="1"/>
  <c r="P1350" i="1"/>
  <c r="O1350" i="1"/>
  <c r="S1350" i="1"/>
  <c r="U1349" i="1"/>
  <c r="T1349" i="1"/>
  <c r="V1349" i="1"/>
  <c r="Q1349" i="1"/>
  <c r="R1349" i="1"/>
  <c r="P1349" i="1"/>
  <c r="O1349" i="1"/>
  <c r="S1349" i="1"/>
  <c r="U1348" i="1"/>
  <c r="T1348" i="1"/>
  <c r="Q1348" i="1"/>
  <c r="R1348" i="1"/>
  <c r="P1348" i="1"/>
  <c r="O1348" i="1"/>
  <c r="S1348" i="1"/>
  <c r="U1347" i="1"/>
  <c r="T1347" i="1"/>
  <c r="Q1347" i="1"/>
  <c r="R1347" i="1"/>
  <c r="P1347" i="1"/>
  <c r="O1347" i="1"/>
  <c r="S1347" i="1"/>
  <c r="U1346" i="1"/>
  <c r="T1346" i="1"/>
  <c r="Q1346" i="1"/>
  <c r="R1346" i="1"/>
  <c r="P1346" i="1"/>
  <c r="O1346" i="1"/>
  <c r="S1346" i="1"/>
  <c r="U1345" i="1"/>
  <c r="T1345" i="1"/>
  <c r="V1345" i="1"/>
  <c r="Q1345" i="1"/>
  <c r="R1345" i="1"/>
  <c r="P1345" i="1"/>
  <c r="O1345" i="1"/>
  <c r="S1345" i="1"/>
  <c r="U1344" i="1"/>
  <c r="T1344" i="1"/>
  <c r="Q1344" i="1"/>
  <c r="R1344" i="1"/>
  <c r="P1344" i="1"/>
  <c r="O1344" i="1"/>
  <c r="S1344" i="1"/>
  <c r="U1343" i="1"/>
  <c r="T1343" i="1"/>
  <c r="V1343" i="1"/>
  <c r="Q1343" i="1"/>
  <c r="R1343" i="1"/>
  <c r="P1343" i="1"/>
  <c r="O1343" i="1"/>
  <c r="S1343" i="1"/>
  <c r="U1342" i="1"/>
  <c r="T1342" i="1"/>
  <c r="Q1342" i="1"/>
  <c r="R1342" i="1"/>
  <c r="P1342" i="1"/>
  <c r="O1342" i="1"/>
  <c r="S1342" i="1"/>
  <c r="U1341" i="1"/>
  <c r="T1341" i="1"/>
  <c r="V1341" i="1"/>
  <c r="Q1341" i="1"/>
  <c r="R1341" i="1"/>
  <c r="P1341" i="1"/>
  <c r="O1341" i="1"/>
  <c r="S1341" i="1"/>
  <c r="U1340" i="1"/>
  <c r="T1340" i="1"/>
  <c r="Q1340" i="1"/>
  <c r="R1340" i="1"/>
  <c r="P1340" i="1"/>
  <c r="O1340" i="1"/>
  <c r="S1340" i="1"/>
  <c r="U1339" i="1"/>
  <c r="T1339" i="1"/>
  <c r="Q1339" i="1"/>
  <c r="R1339" i="1"/>
  <c r="P1339" i="1"/>
  <c r="O1339" i="1"/>
  <c r="S1339" i="1"/>
  <c r="U1338" i="1"/>
  <c r="T1338" i="1"/>
  <c r="Q1338" i="1"/>
  <c r="R1338" i="1"/>
  <c r="P1338" i="1"/>
  <c r="O1338" i="1"/>
  <c r="S1338" i="1"/>
  <c r="U1337" i="1"/>
  <c r="T1337" i="1"/>
  <c r="V1337" i="1"/>
  <c r="Q1337" i="1"/>
  <c r="R1337" i="1"/>
  <c r="P1337" i="1"/>
  <c r="O1337" i="1"/>
  <c r="S1337" i="1"/>
  <c r="U1336" i="1"/>
  <c r="T1336" i="1"/>
  <c r="Q1336" i="1"/>
  <c r="R1336" i="1"/>
  <c r="P1336" i="1"/>
  <c r="O1336" i="1"/>
  <c r="S1336" i="1"/>
  <c r="U1335" i="1"/>
  <c r="T1335" i="1"/>
  <c r="V1335" i="1"/>
  <c r="Q1335" i="1"/>
  <c r="R1335" i="1"/>
  <c r="P1335" i="1"/>
  <c r="O1335" i="1"/>
  <c r="S1335" i="1"/>
  <c r="U1334" i="1"/>
  <c r="T1334" i="1"/>
  <c r="Q1334" i="1"/>
  <c r="R1334" i="1"/>
  <c r="P1334" i="1"/>
  <c r="O1334" i="1"/>
  <c r="S1334" i="1"/>
  <c r="U1333" i="1"/>
  <c r="T1333" i="1"/>
  <c r="V1333" i="1"/>
  <c r="Q1333" i="1"/>
  <c r="R1333" i="1"/>
  <c r="P1333" i="1"/>
  <c r="O1333" i="1"/>
  <c r="S1333" i="1"/>
  <c r="U1332" i="1"/>
  <c r="T1332" i="1"/>
  <c r="Q1332" i="1"/>
  <c r="R1332" i="1"/>
  <c r="P1332" i="1"/>
  <c r="O1332" i="1"/>
  <c r="S1332" i="1"/>
  <c r="U1331" i="1"/>
  <c r="T1331" i="1"/>
  <c r="Q1331" i="1"/>
  <c r="R1331" i="1"/>
  <c r="P1331" i="1"/>
  <c r="O1331" i="1"/>
  <c r="S1331" i="1"/>
  <c r="U1330" i="1"/>
  <c r="T1330" i="1"/>
  <c r="Q1330" i="1"/>
  <c r="R1330" i="1"/>
  <c r="P1330" i="1"/>
  <c r="O1330" i="1"/>
  <c r="S1330" i="1"/>
  <c r="U1329" i="1"/>
  <c r="T1329" i="1"/>
  <c r="V1329" i="1"/>
  <c r="Q1329" i="1"/>
  <c r="R1329" i="1"/>
  <c r="P1329" i="1"/>
  <c r="O1329" i="1"/>
  <c r="S1329" i="1"/>
  <c r="U1328" i="1"/>
  <c r="T1328" i="1"/>
  <c r="Q1328" i="1"/>
  <c r="R1328" i="1"/>
  <c r="P1328" i="1"/>
  <c r="O1328" i="1"/>
  <c r="S1328" i="1"/>
  <c r="U1327" i="1"/>
  <c r="T1327" i="1"/>
  <c r="V1327" i="1"/>
  <c r="Q1327" i="1"/>
  <c r="R1327" i="1"/>
  <c r="P1327" i="1"/>
  <c r="O1327" i="1"/>
  <c r="S1327" i="1"/>
  <c r="U1326" i="1"/>
  <c r="T1326" i="1"/>
  <c r="Q1326" i="1"/>
  <c r="R1326" i="1"/>
  <c r="P1326" i="1"/>
  <c r="O1326" i="1"/>
  <c r="S1326" i="1"/>
  <c r="U1325" i="1"/>
  <c r="T1325" i="1"/>
  <c r="V1325" i="1"/>
  <c r="Q1325" i="1"/>
  <c r="R1325" i="1"/>
  <c r="P1325" i="1"/>
  <c r="O1325" i="1"/>
  <c r="S1325" i="1"/>
  <c r="U1324" i="1"/>
  <c r="T1324" i="1"/>
  <c r="Q1324" i="1"/>
  <c r="R1324" i="1"/>
  <c r="P1324" i="1"/>
  <c r="O1324" i="1"/>
  <c r="S1324" i="1"/>
  <c r="U1323" i="1"/>
  <c r="T1323" i="1"/>
  <c r="Q1323" i="1"/>
  <c r="R1323" i="1"/>
  <c r="P1323" i="1"/>
  <c r="O1323" i="1"/>
  <c r="S1323" i="1"/>
  <c r="U1322" i="1"/>
  <c r="T1322" i="1"/>
  <c r="Q1322" i="1"/>
  <c r="R1322" i="1"/>
  <c r="P1322" i="1"/>
  <c r="O1322" i="1"/>
  <c r="S1322" i="1"/>
  <c r="U1321" i="1"/>
  <c r="T1321" i="1"/>
  <c r="V1321" i="1"/>
  <c r="Q1321" i="1"/>
  <c r="R1321" i="1"/>
  <c r="P1321" i="1"/>
  <c r="O1321" i="1"/>
  <c r="S1321" i="1"/>
  <c r="U1320" i="1"/>
  <c r="T1320" i="1"/>
  <c r="Q1320" i="1"/>
  <c r="R1320" i="1"/>
  <c r="P1320" i="1"/>
  <c r="O1320" i="1"/>
  <c r="S1320" i="1"/>
  <c r="U1319" i="1"/>
  <c r="T1319" i="1"/>
  <c r="V1319" i="1"/>
  <c r="Q1319" i="1"/>
  <c r="R1319" i="1"/>
  <c r="P1319" i="1"/>
  <c r="O1319" i="1"/>
  <c r="S1319" i="1"/>
  <c r="U1318" i="1"/>
  <c r="T1318" i="1"/>
  <c r="Q1318" i="1"/>
  <c r="R1318" i="1"/>
  <c r="P1318" i="1"/>
  <c r="O1318" i="1"/>
  <c r="S1318" i="1"/>
  <c r="U1317" i="1"/>
  <c r="T1317" i="1"/>
  <c r="V1317" i="1"/>
  <c r="Q1317" i="1"/>
  <c r="R1317" i="1"/>
  <c r="P1317" i="1"/>
  <c r="O1317" i="1"/>
  <c r="S1317" i="1"/>
  <c r="U1316" i="1"/>
  <c r="T1316" i="1"/>
  <c r="Q1316" i="1"/>
  <c r="R1316" i="1"/>
  <c r="P1316" i="1"/>
  <c r="O1316" i="1"/>
  <c r="S1316" i="1"/>
  <c r="U1315" i="1"/>
  <c r="T1315" i="1"/>
  <c r="Q1315" i="1"/>
  <c r="R1315" i="1"/>
  <c r="P1315" i="1"/>
  <c r="O1315" i="1"/>
  <c r="S1315" i="1"/>
  <c r="U1314" i="1"/>
  <c r="T1314" i="1"/>
  <c r="Q1314" i="1"/>
  <c r="R1314" i="1"/>
  <c r="P1314" i="1"/>
  <c r="O1314" i="1"/>
  <c r="S1314" i="1"/>
  <c r="U1313" i="1"/>
  <c r="T1313" i="1"/>
  <c r="V1313" i="1"/>
  <c r="Q1313" i="1"/>
  <c r="R1313" i="1"/>
  <c r="P1313" i="1"/>
  <c r="O1313" i="1"/>
  <c r="S1313" i="1"/>
  <c r="U1312" i="1"/>
  <c r="T1312" i="1"/>
  <c r="Q1312" i="1"/>
  <c r="R1312" i="1"/>
  <c r="P1312" i="1"/>
  <c r="O1312" i="1"/>
  <c r="S1312" i="1"/>
  <c r="U1311" i="1"/>
  <c r="T1311" i="1"/>
  <c r="V1311" i="1"/>
  <c r="Q1311" i="1"/>
  <c r="R1311" i="1"/>
  <c r="P1311" i="1"/>
  <c r="O1311" i="1"/>
  <c r="S1311" i="1"/>
  <c r="U1310" i="1"/>
  <c r="T1310" i="1"/>
  <c r="Q1310" i="1"/>
  <c r="R1310" i="1"/>
  <c r="P1310" i="1"/>
  <c r="O1310" i="1"/>
  <c r="S1310" i="1"/>
  <c r="U1309" i="1"/>
  <c r="T1309" i="1"/>
  <c r="V1309" i="1"/>
  <c r="Q1309" i="1"/>
  <c r="R1309" i="1"/>
  <c r="P1309" i="1"/>
  <c r="O1309" i="1"/>
  <c r="S1309" i="1"/>
  <c r="U1308" i="1"/>
  <c r="T1308" i="1"/>
  <c r="Q1308" i="1"/>
  <c r="R1308" i="1"/>
  <c r="P1308" i="1"/>
  <c r="O1308" i="1"/>
  <c r="S1308" i="1"/>
  <c r="U1307" i="1"/>
  <c r="T1307" i="1"/>
  <c r="Q1307" i="1"/>
  <c r="R1307" i="1"/>
  <c r="P1307" i="1"/>
  <c r="O1307" i="1"/>
  <c r="S1307" i="1"/>
  <c r="U1306" i="1"/>
  <c r="T1306" i="1"/>
  <c r="Q1306" i="1"/>
  <c r="R1306" i="1"/>
  <c r="P1306" i="1"/>
  <c r="O1306" i="1"/>
  <c r="S1306" i="1"/>
  <c r="U1305" i="1"/>
  <c r="T1305" i="1"/>
  <c r="V1305" i="1"/>
  <c r="Q1305" i="1"/>
  <c r="R1305" i="1"/>
  <c r="P1305" i="1"/>
  <c r="O1305" i="1"/>
  <c r="S1305" i="1"/>
  <c r="U1304" i="1"/>
  <c r="T1304" i="1"/>
  <c r="Q1304" i="1"/>
  <c r="R1304" i="1"/>
  <c r="P1304" i="1"/>
  <c r="O1304" i="1"/>
  <c r="S1304" i="1"/>
  <c r="U1303" i="1"/>
  <c r="T1303" i="1"/>
  <c r="V1303" i="1"/>
  <c r="Q1303" i="1"/>
  <c r="R1303" i="1"/>
  <c r="P1303" i="1"/>
  <c r="O1303" i="1"/>
  <c r="S1303" i="1"/>
  <c r="U1302" i="1"/>
  <c r="T1302" i="1"/>
  <c r="Q1302" i="1"/>
  <c r="R1302" i="1"/>
  <c r="P1302" i="1"/>
  <c r="O1302" i="1"/>
  <c r="S1302" i="1"/>
  <c r="U1301" i="1"/>
  <c r="T1301" i="1"/>
  <c r="V1301" i="1"/>
  <c r="Q1301" i="1"/>
  <c r="R1301" i="1"/>
  <c r="P1301" i="1"/>
  <c r="O1301" i="1"/>
  <c r="S1301" i="1"/>
  <c r="U1300" i="1"/>
  <c r="T1300" i="1"/>
  <c r="Q1300" i="1"/>
  <c r="R1300" i="1"/>
  <c r="P1300" i="1"/>
  <c r="O1300" i="1"/>
  <c r="S1300" i="1"/>
  <c r="U1299" i="1"/>
  <c r="T1299" i="1"/>
  <c r="Q1299" i="1"/>
  <c r="R1299" i="1"/>
  <c r="P1299" i="1"/>
  <c r="O1299" i="1"/>
  <c r="S1299" i="1"/>
  <c r="U1298" i="1"/>
  <c r="T1298" i="1"/>
  <c r="Q1298" i="1"/>
  <c r="R1298" i="1"/>
  <c r="P1298" i="1"/>
  <c r="O1298" i="1"/>
  <c r="S1298" i="1"/>
  <c r="U1297" i="1"/>
  <c r="T1297" i="1"/>
  <c r="V1297" i="1"/>
  <c r="Q1297" i="1"/>
  <c r="R1297" i="1"/>
  <c r="P1297" i="1"/>
  <c r="O1297" i="1"/>
  <c r="S1297" i="1"/>
  <c r="U1296" i="1"/>
  <c r="T1296" i="1"/>
  <c r="Q1296" i="1"/>
  <c r="R1296" i="1"/>
  <c r="P1296" i="1"/>
  <c r="O1296" i="1"/>
  <c r="S1296" i="1"/>
  <c r="U1295" i="1"/>
  <c r="T1295" i="1"/>
  <c r="V1295" i="1"/>
  <c r="Q1295" i="1"/>
  <c r="R1295" i="1"/>
  <c r="P1295" i="1"/>
  <c r="O1295" i="1"/>
  <c r="S1295" i="1"/>
  <c r="U1294" i="1"/>
  <c r="T1294" i="1"/>
  <c r="Q1294" i="1"/>
  <c r="R1294" i="1"/>
  <c r="P1294" i="1"/>
  <c r="O1294" i="1"/>
  <c r="S1294" i="1"/>
  <c r="U1293" i="1"/>
  <c r="T1293" i="1"/>
  <c r="V1293" i="1"/>
  <c r="Q1293" i="1"/>
  <c r="R1293" i="1"/>
  <c r="P1293" i="1"/>
  <c r="O1293" i="1"/>
  <c r="S1293" i="1"/>
  <c r="U1292" i="1"/>
  <c r="T1292" i="1"/>
  <c r="Q1292" i="1"/>
  <c r="R1292" i="1"/>
  <c r="P1292" i="1"/>
  <c r="O1292" i="1"/>
  <c r="S1292" i="1"/>
  <c r="U1291" i="1"/>
  <c r="T1291" i="1"/>
  <c r="Q1291" i="1"/>
  <c r="R1291" i="1"/>
  <c r="P1291" i="1"/>
  <c r="O1291" i="1"/>
  <c r="S1291" i="1"/>
  <c r="U1290" i="1"/>
  <c r="T1290" i="1"/>
  <c r="Q1290" i="1"/>
  <c r="R1290" i="1"/>
  <c r="P1290" i="1"/>
  <c r="O1290" i="1"/>
  <c r="S1290" i="1"/>
  <c r="U1289" i="1"/>
  <c r="T1289" i="1"/>
  <c r="V1289" i="1"/>
  <c r="Q1289" i="1"/>
  <c r="R1289" i="1"/>
  <c r="P1289" i="1"/>
  <c r="O1289" i="1"/>
  <c r="S1289" i="1"/>
  <c r="U1288" i="1"/>
  <c r="T1288" i="1"/>
  <c r="Q1288" i="1"/>
  <c r="R1288" i="1"/>
  <c r="P1288" i="1"/>
  <c r="O1288" i="1"/>
  <c r="S1288" i="1"/>
  <c r="U1287" i="1"/>
  <c r="T1287" i="1"/>
  <c r="V1287" i="1"/>
  <c r="Q1287" i="1"/>
  <c r="R1287" i="1"/>
  <c r="P1287" i="1"/>
  <c r="O1287" i="1"/>
  <c r="S1287" i="1"/>
  <c r="U1286" i="1"/>
  <c r="T1286" i="1"/>
  <c r="Q1286" i="1"/>
  <c r="R1286" i="1"/>
  <c r="P1286" i="1"/>
  <c r="O1286" i="1"/>
  <c r="S1286" i="1"/>
  <c r="U1285" i="1"/>
  <c r="T1285" i="1"/>
  <c r="V1285" i="1"/>
  <c r="Q1285" i="1"/>
  <c r="R1285" i="1"/>
  <c r="P1285" i="1"/>
  <c r="O1285" i="1"/>
  <c r="S1285" i="1"/>
  <c r="U1284" i="1"/>
  <c r="T1284" i="1"/>
  <c r="Q1284" i="1"/>
  <c r="R1284" i="1"/>
  <c r="P1284" i="1"/>
  <c r="O1284" i="1"/>
  <c r="S1284" i="1"/>
  <c r="U1283" i="1"/>
  <c r="T1283" i="1"/>
  <c r="Q1283" i="1"/>
  <c r="R1283" i="1"/>
  <c r="P1283" i="1"/>
  <c r="O1283" i="1"/>
  <c r="S1283" i="1"/>
  <c r="U1282" i="1"/>
  <c r="T1282" i="1"/>
  <c r="Q1282" i="1"/>
  <c r="R1282" i="1"/>
  <c r="P1282" i="1"/>
  <c r="O1282" i="1"/>
  <c r="S1282" i="1"/>
  <c r="U1281" i="1"/>
  <c r="T1281" i="1"/>
  <c r="V1281" i="1"/>
  <c r="Q1281" i="1"/>
  <c r="R1281" i="1"/>
  <c r="P1281" i="1"/>
  <c r="O1281" i="1"/>
  <c r="S1281" i="1"/>
  <c r="U1280" i="1"/>
  <c r="T1280" i="1"/>
  <c r="Q1280" i="1"/>
  <c r="R1280" i="1"/>
  <c r="P1280" i="1"/>
  <c r="O1280" i="1"/>
  <c r="S1280" i="1"/>
  <c r="U1279" i="1"/>
  <c r="T1279" i="1"/>
  <c r="V1279" i="1"/>
  <c r="Q1279" i="1"/>
  <c r="R1279" i="1"/>
  <c r="P1279" i="1"/>
  <c r="O1279" i="1"/>
  <c r="S1279" i="1"/>
  <c r="U1278" i="1"/>
  <c r="T1278" i="1"/>
  <c r="Q1278" i="1"/>
  <c r="R1278" i="1"/>
  <c r="P1278" i="1"/>
  <c r="O1278" i="1"/>
  <c r="S1278" i="1"/>
  <c r="U1277" i="1"/>
  <c r="T1277" i="1"/>
  <c r="V1277" i="1"/>
  <c r="Q1277" i="1"/>
  <c r="R1277" i="1"/>
  <c r="P1277" i="1"/>
  <c r="O1277" i="1"/>
  <c r="S1277" i="1"/>
  <c r="U1276" i="1"/>
  <c r="T1276" i="1"/>
  <c r="Q1276" i="1"/>
  <c r="R1276" i="1"/>
  <c r="P1276" i="1"/>
  <c r="O1276" i="1"/>
  <c r="S1276" i="1"/>
  <c r="U1275" i="1"/>
  <c r="T1275" i="1"/>
  <c r="Q1275" i="1"/>
  <c r="R1275" i="1"/>
  <c r="P1275" i="1"/>
  <c r="O1275" i="1"/>
  <c r="S1275" i="1"/>
  <c r="U1274" i="1"/>
  <c r="T1274" i="1"/>
  <c r="Q1274" i="1"/>
  <c r="R1274" i="1"/>
  <c r="P1274" i="1"/>
  <c r="O1274" i="1"/>
  <c r="S1274" i="1"/>
  <c r="U1273" i="1"/>
  <c r="T1273" i="1"/>
  <c r="V1273" i="1"/>
  <c r="Q1273" i="1"/>
  <c r="R1273" i="1"/>
  <c r="P1273" i="1"/>
  <c r="O1273" i="1"/>
  <c r="S1273" i="1"/>
  <c r="U1272" i="1"/>
  <c r="T1272" i="1"/>
  <c r="Q1272" i="1"/>
  <c r="R1272" i="1"/>
  <c r="P1272" i="1"/>
  <c r="O1272" i="1"/>
  <c r="S1272" i="1"/>
  <c r="U1271" i="1"/>
  <c r="T1271" i="1"/>
  <c r="V1271" i="1"/>
  <c r="Q1271" i="1"/>
  <c r="R1271" i="1"/>
  <c r="P1271" i="1"/>
  <c r="O1271" i="1"/>
  <c r="S1271" i="1"/>
  <c r="U1270" i="1"/>
  <c r="T1270" i="1"/>
  <c r="Q1270" i="1"/>
  <c r="R1270" i="1"/>
  <c r="P1270" i="1"/>
  <c r="O1270" i="1"/>
  <c r="S1270" i="1"/>
  <c r="U1269" i="1"/>
  <c r="T1269" i="1"/>
  <c r="V1269" i="1"/>
  <c r="Q1269" i="1"/>
  <c r="R1269" i="1"/>
  <c r="P1269" i="1"/>
  <c r="O1269" i="1"/>
  <c r="S1269" i="1"/>
  <c r="U1268" i="1"/>
  <c r="T1268" i="1"/>
  <c r="Q1268" i="1"/>
  <c r="R1268" i="1"/>
  <c r="P1268" i="1"/>
  <c r="O1268" i="1"/>
  <c r="S1268" i="1"/>
  <c r="U1267" i="1"/>
  <c r="T1267" i="1"/>
  <c r="Q1267" i="1"/>
  <c r="R1267" i="1"/>
  <c r="P1267" i="1"/>
  <c r="O1267" i="1"/>
  <c r="S1267" i="1"/>
  <c r="U1266" i="1"/>
  <c r="T1266" i="1"/>
  <c r="Q1266" i="1"/>
  <c r="R1266" i="1"/>
  <c r="P1266" i="1"/>
  <c r="O1266" i="1"/>
  <c r="S1266" i="1"/>
  <c r="U1265" i="1"/>
  <c r="T1265" i="1"/>
  <c r="V1265" i="1"/>
  <c r="Q1265" i="1"/>
  <c r="R1265" i="1"/>
  <c r="P1265" i="1"/>
  <c r="O1265" i="1"/>
  <c r="S1265" i="1"/>
  <c r="U1264" i="1"/>
  <c r="T1264" i="1"/>
  <c r="Q1264" i="1"/>
  <c r="R1264" i="1"/>
  <c r="P1264" i="1"/>
  <c r="O1264" i="1"/>
  <c r="S1264" i="1"/>
  <c r="U1263" i="1"/>
  <c r="T1263" i="1"/>
  <c r="V1263" i="1"/>
  <c r="Q1263" i="1"/>
  <c r="R1263" i="1"/>
  <c r="P1263" i="1"/>
  <c r="O1263" i="1"/>
  <c r="S1263" i="1"/>
  <c r="U1262" i="1"/>
  <c r="T1262" i="1"/>
  <c r="Q1262" i="1"/>
  <c r="R1262" i="1"/>
  <c r="P1262" i="1"/>
  <c r="O1262" i="1"/>
  <c r="S1262" i="1"/>
  <c r="U1261" i="1"/>
  <c r="T1261" i="1"/>
  <c r="V1261" i="1"/>
  <c r="Q1261" i="1"/>
  <c r="R1261" i="1"/>
  <c r="P1261" i="1"/>
  <c r="O1261" i="1"/>
  <c r="S1261" i="1"/>
  <c r="U1260" i="1"/>
  <c r="T1260" i="1"/>
  <c r="Q1260" i="1"/>
  <c r="R1260" i="1"/>
  <c r="P1260" i="1"/>
  <c r="O1260" i="1"/>
  <c r="S1260" i="1"/>
  <c r="U1259" i="1"/>
  <c r="T1259" i="1"/>
  <c r="Q1259" i="1"/>
  <c r="R1259" i="1"/>
  <c r="P1259" i="1"/>
  <c r="O1259" i="1"/>
  <c r="S1259" i="1"/>
  <c r="U1258" i="1"/>
  <c r="T1258" i="1"/>
  <c r="Q1258" i="1"/>
  <c r="R1258" i="1" s="1"/>
  <c r="P1258" i="1"/>
  <c r="O1258" i="1"/>
  <c r="S1258" i="1" s="1"/>
  <c r="U1257" i="1"/>
  <c r="T1257" i="1"/>
  <c r="V1257" i="1" s="1"/>
  <c r="Q1257" i="1"/>
  <c r="R1257" i="1" s="1"/>
  <c r="P1257" i="1"/>
  <c r="O1257" i="1"/>
  <c r="S1257" i="1" s="1"/>
  <c r="U1256" i="1"/>
  <c r="T1256" i="1"/>
  <c r="Q1256" i="1"/>
  <c r="R1256" i="1" s="1"/>
  <c r="P1256" i="1"/>
  <c r="O1256" i="1"/>
  <c r="S1256" i="1" s="1"/>
  <c r="U1255" i="1"/>
  <c r="T1255" i="1"/>
  <c r="Q1255" i="1"/>
  <c r="R1255" i="1" s="1"/>
  <c r="P1255" i="1"/>
  <c r="O1255" i="1"/>
  <c r="S1255" i="1" s="1"/>
  <c r="U1254" i="1"/>
  <c r="T1254" i="1"/>
  <c r="Q1254" i="1"/>
  <c r="R1254" i="1" s="1"/>
  <c r="P1254" i="1"/>
  <c r="O1254" i="1"/>
  <c r="S1254" i="1"/>
  <c r="U1253" i="1"/>
  <c r="T1253" i="1"/>
  <c r="Q1253" i="1"/>
  <c r="R1253" i="1" s="1"/>
  <c r="P1253" i="1"/>
  <c r="O1253" i="1"/>
  <c r="S1253" i="1" s="1"/>
  <c r="U1252" i="1"/>
  <c r="T1252" i="1"/>
  <c r="Q1252" i="1"/>
  <c r="R1252" i="1" s="1"/>
  <c r="P1252" i="1"/>
  <c r="O1252" i="1"/>
  <c r="S1252" i="1" s="1"/>
  <c r="U1251" i="1"/>
  <c r="T1251" i="1"/>
  <c r="Q1251" i="1"/>
  <c r="R1251" i="1"/>
  <c r="P1251" i="1"/>
  <c r="O1251" i="1"/>
  <c r="S1251" i="1" s="1"/>
  <c r="U1250" i="1"/>
  <c r="T1250" i="1"/>
  <c r="Q1250" i="1"/>
  <c r="R1250" i="1" s="1"/>
  <c r="P1250" i="1"/>
  <c r="O1250" i="1"/>
  <c r="S1250" i="1" s="1"/>
  <c r="U1249" i="1"/>
  <c r="V1249" i="1" s="1"/>
  <c r="T1249" i="1"/>
  <c r="Q1249" i="1"/>
  <c r="R1249" i="1" s="1"/>
  <c r="P1249" i="1"/>
  <c r="O1249" i="1"/>
  <c r="S1249" i="1" s="1"/>
  <c r="U1248" i="1"/>
  <c r="T1248" i="1"/>
  <c r="Q1248" i="1"/>
  <c r="R1248" i="1" s="1"/>
  <c r="P1248" i="1"/>
  <c r="O1248" i="1"/>
  <c r="S1248" i="1" s="1"/>
  <c r="U1247" i="1"/>
  <c r="T1247" i="1"/>
  <c r="Q1247" i="1"/>
  <c r="R1247" i="1" s="1"/>
  <c r="P1247" i="1"/>
  <c r="O1247" i="1"/>
  <c r="S1247" i="1" s="1"/>
  <c r="U1246" i="1"/>
  <c r="T1246" i="1"/>
  <c r="Q1246" i="1"/>
  <c r="R1246" i="1"/>
  <c r="P1246" i="1"/>
  <c r="O1246" i="1"/>
  <c r="S1246" i="1" s="1"/>
  <c r="U1245" i="1"/>
  <c r="T1245" i="1"/>
  <c r="V1245" i="1" s="1"/>
  <c r="Q1245" i="1"/>
  <c r="R1245" i="1"/>
  <c r="P1245" i="1"/>
  <c r="O1245" i="1"/>
  <c r="S1245" i="1" s="1"/>
  <c r="U1244" i="1"/>
  <c r="T1244" i="1"/>
  <c r="Q1244" i="1"/>
  <c r="R1244" i="1" s="1"/>
  <c r="P1244" i="1"/>
  <c r="O1244" i="1"/>
  <c r="S1244" i="1" s="1"/>
  <c r="U1243" i="1"/>
  <c r="T1243" i="1"/>
  <c r="Q1243" i="1"/>
  <c r="R1243" i="1" s="1"/>
  <c r="P1243" i="1"/>
  <c r="O1243" i="1"/>
  <c r="S1243" i="1" s="1"/>
  <c r="U1242" i="1"/>
  <c r="T1242" i="1"/>
  <c r="V1242" i="1" s="1"/>
  <c r="Q1242" i="1"/>
  <c r="R1242" i="1" s="1"/>
  <c r="P1242" i="1"/>
  <c r="O1242" i="1"/>
  <c r="S1242" i="1" s="1"/>
  <c r="U1241" i="1"/>
  <c r="T1241" i="1"/>
  <c r="V1241" i="1" s="1"/>
  <c r="Q1241" i="1"/>
  <c r="R1241" i="1" s="1"/>
  <c r="P1241" i="1"/>
  <c r="O1241" i="1"/>
  <c r="S1241" i="1" s="1"/>
  <c r="U1240" i="1"/>
  <c r="T1240" i="1"/>
  <c r="Q1240" i="1"/>
  <c r="R1240" i="1" s="1"/>
  <c r="P1240" i="1"/>
  <c r="O1240" i="1"/>
  <c r="S1240" i="1" s="1"/>
  <c r="U1239" i="1"/>
  <c r="T1239" i="1"/>
  <c r="Q1239" i="1"/>
  <c r="R1239" i="1" s="1"/>
  <c r="P1239" i="1"/>
  <c r="O1239" i="1"/>
  <c r="S1239" i="1" s="1"/>
  <c r="U1238" i="1"/>
  <c r="T1238" i="1"/>
  <c r="Q1238" i="1"/>
  <c r="R1238" i="1" s="1"/>
  <c r="P1238" i="1"/>
  <c r="O1238" i="1"/>
  <c r="S1238" i="1" s="1"/>
  <c r="U1237" i="1"/>
  <c r="T1237" i="1"/>
  <c r="V1237" i="1"/>
  <c r="Q1237" i="1"/>
  <c r="R1237" i="1" s="1"/>
  <c r="P1237" i="1"/>
  <c r="O1237" i="1"/>
  <c r="S1237" i="1" s="1"/>
  <c r="U1236" i="1"/>
  <c r="T1236" i="1"/>
  <c r="Q1236" i="1"/>
  <c r="R1236" i="1" s="1"/>
  <c r="P1236" i="1"/>
  <c r="O1236" i="1"/>
  <c r="S1236" i="1" s="1"/>
  <c r="U1235" i="1"/>
  <c r="T1235" i="1"/>
  <c r="Q1235" i="1"/>
  <c r="R1235" i="1" s="1"/>
  <c r="P1235" i="1"/>
  <c r="O1235" i="1"/>
  <c r="S1235" i="1" s="1"/>
  <c r="U1234" i="1"/>
  <c r="T1234" i="1"/>
  <c r="Q1234" i="1"/>
  <c r="R1234" i="1"/>
  <c r="P1234" i="1"/>
  <c r="O1234" i="1"/>
  <c r="S1234" i="1" s="1"/>
  <c r="U1233" i="1"/>
  <c r="T1233" i="1"/>
  <c r="V1233" i="1"/>
  <c r="Q1233" i="1"/>
  <c r="R1233" i="1"/>
  <c r="P1233" i="1"/>
  <c r="O1233" i="1"/>
  <c r="S1233" i="1" s="1"/>
  <c r="U1232" i="1"/>
  <c r="T1232" i="1"/>
  <c r="Q1232" i="1"/>
  <c r="R1232" i="1"/>
  <c r="P1232" i="1"/>
  <c r="O1232" i="1"/>
  <c r="S1232" i="1"/>
  <c r="U1231" i="1"/>
  <c r="T1231" i="1"/>
  <c r="V1231" i="1" s="1"/>
  <c r="Q1231" i="1"/>
  <c r="R1231" i="1"/>
  <c r="P1231" i="1"/>
  <c r="O1231" i="1"/>
  <c r="S1231" i="1"/>
  <c r="U1230" i="1"/>
  <c r="T1230" i="1"/>
  <c r="Q1230" i="1"/>
  <c r="R1230" i="1" s="1"/>
  <c r="P1230" i="1"/>
  <c r="O1230" i="1"/>
  <c r="S1230" i="1" s="1"/>
  <c r="U1229" i="1"/>
  <c r="T1229" i="1"/>
  <c r="V1229" i="1" s="1"/>
  <c r="Q1229" i="1"/>
  <c r="R1229" i="1" s="1"/>
  <c r="P1229" i="1"/>
  <c r="O1229" i="1"/>
  <c r="S1229" i="1" s="1"/>
  <c r="U1228" i="1"/>
  <c r="T1228" i="1"/>
  <c r="Q1228" i="1"/>
  <c r="R1228" i="1" s="1"/>
  <c r="P1228" i="1"/>
  <c r="O1228" i="1"/>
  <c r="S1228" i="1"/>
  <c r="U1227" i="1"/>
  <c r="T1227" i="1"/>
  <c r="Q1227" i="1"/>
  <c r="R1227" i="1" s="1"/>
  <c r="P1227" i="1"/>
  <c r="O1227" i="1"/>
  <c r="S1227" i="1"/>
  <c r="U1226" i="1"/>
  <c r="T1226" i="1"/>
  <c r="Q1226" i="1"/>
  <c r="R1226" i="1" s="1"/>
  <c r="P1226" i="1"/>
  <c r="O1226" i="1"/>
  <c r="S1226" i="1" s="1"/>
  <c r="U1225" i="1"/>
  <c r="T1225" i="1"/>
  <c r="Q1225" i="1"/>
  <c r="R1225" i="1" s="1"/>
  <c r="P1225" i="1"/>
  <c r="O1225" i="1"/>
  <c r="S1225" i="1" s="1"/>
  <c r="U1224" i="1"/>
  <c r="T1224" i="1"/>
  <c r="Q1224" i="1"/>
  <c r="R1224" i="1"/>
  <c r="P1224" i="1"/>
  <c r="O1224" i="1"/>
  <c r="S1224" i="1" s="1"/>
  <c r="U1223" i="1"/>
  <c r="T1223" i="1"/>
  <c r="V1223" i="1"/>
  <c r="Q1223" i="1"/>
  <c r="R1223" i="1"/>
  <c r="P1223" i="1"/>
  <c r="O1223" i="1"/>
  <c r="S1223" i="1"/>
  <c r="U1222" i="1"/>
  <c r="T1222" i="1"/>
  <c r="Q1222" i="1"/>
  <c r="R1222" i="1" s="1"/>
  <c r="P1222" i="1"/>
  <c r="O1222" i="1"/>
  <c r="S1222" i="1" s="1"/>
  <c r="U1221" i="1"/>
  <c r="T1221" i="1"/>
  <c r="Q1221" i="1"/>
  <c r="R1221" i="1" s="1"/>
  <c r="P1221" i="1"/>
  <c r="O1221" i="1"/>
  <c r="S1221" i="1" s="1"/>
  <c r="U1220" i="1"/>
  <c r="T1220" i="1"/>
  <c r="Q1220" i="1"/>
  <c r="R1220" i="1" s="1"/>
  <c r="P1220" i="1"/>
  <c r="O1220" i="1"/>
  <c r="S1220" i="1" s="1"/>
  <c r="U1219" i="1"/>
  <c r="T1219" i="1"/>
  <c r="Q1219" i="1"/>
  <c r="R1219" i="1" s="1"/>
  <c r="P1219" i="1"/>
  <c r="O1219" i="1"/>
  <c r="S1219" i="1" s="1"/>
  <c r="U1218" i="1"/>
  <c r="T1218" i="1"/>
  <c r="Q1218" i="1"/>
  <c r="R1218" i="1" s="1"/>
  <c r="P1218" i="1"/>
  <c r="O1218" i="1"/>
  <c r="S1218" i="1" s="1"/>
  <c r="U1217" i="1"/>
  <c r="T1217" i="1"/>
  <c r="Q1217" i="1"/>
  <c r="R1217" i="1" s="1"/>
  <c r="P1217" i="1"/>
  <c r="O1217" i="1"/>
  <c r="S1217" i="1" s="1"/>
  <c r="U1216" i="1"/>
  <c r="T1216" i="1"/>
  <c r="V1216" i="1" s="1"/>
  <c r="Q1216" i="1"/>
  <c r="R1216" i="1" s="1"/>
  <c r="P1216" i="1"/>
  <c r="O1216" i="1"/>
  <c r="S1216" i="1"/>
  <c r="U1215" i="1"/>
  <c r="T1215" i="1"/>
  <c r="V1215" i="1"/>
  <c r="Q1215" i="1"/>
  <c r="R1215" i="1" s="1"/>
  <c r="P1215" i="1"/>
  <c r="O1215" i="1"/>
  <c r="S1215" i="1"/>
  <c r="U1214" i="1"/>
  <c r="T1214" i="1"/>
  <c r="Q1214" i="1"/>
  <c r="R1214" i="1" s="1"/>
  <c r="P1214" i="1"/>
  <c r="O1214" i="1"/>
  <c r="S1214" i="1" s="1"/>
  <c r="U1213" i="1"/>
  <c r="T1213" i="1"/>
  <c r="V1213" i="1"/>
  <c r="Q1213" i="1"/>
  <c r="R1213" i="1" s="1"/>
  <c r="P1213" i="1"/>
  <c r="O1213" i="1"/>
  <c r="S1213" i="1" s="1"/>
  <c r="U1212" i="1"/>
  <c r="T1212" i="1"/>
  <c r="Q1212" i="1"/>
  <c r="R1212" i="1" s="1"/>
  <c r="P1212" i="1"/>
  <c r="O1212" i="1"/>
  <c r="S1212" i="1" s="1"/>
  <c r="U1211" i="1"/>
  <c r="T1211" i="1"/>
  <c r="V1211" i="1" s="1"/>
  <c r="Q1211" i="1"/>
  <c r="R1211" i="1" s="1"/>
  <c r="P1211" i="1"/>
  <c r="O1211" i="1"/>
  <c r="S1211" i="1" s="1"/>
  <c r="U1210" i="1"/>
  <c r="T1210" i="1"/>
  <c r="Q1210" i="1"/>
  <c r="R1210" i="1" s="1"/>
  <c r="P1210" i="1"/>
  <c r="O1210" i="1"/>
  <c r="S1210" i="1" s="1"/>
  <c r="U1209" i="1"/>
  <c r="T1209" i="1"/>
  <c r="V1209" i="1" s="1"/>
  <c r="Q1209" i="1"/>
  <c r="R1209" i="1" s="1"/>
  <c r="P1209" i="1"/>
  <c r="O1209" i="1"/>
  <c r="S1209" i="1" s="1"/>
  <c r="U1208" i="1"/>
  <c r="V1208" i="1" s="1"/>
  <c r="T1208" i="1"/>
  <c r="Q1208" i="1"/>
  <c r="R1208" i="1" s="1"/>
  <c r="P1208" i="1"/>
  <c r="O1208" i="1"/>
  <c r="S1208" i="1" s="1"/>
  <c r="U1207" i="1"/>
  <c r="T1207" i="1"/>
  <c r="V1207" i="1"/>
  <c r="Q1207" i="1"/>
  <c r="R1207" i="1"/>
  <c r="P1207" i="1"/>
  <c r="O1207" i="1"/>
  <c r="S1207" i="1" s="1"/>
  <c r="U1206" i="1"/>
  <c r="T1206" i="1"/>
  <c r="Q1206" i="1"/>
  <c r="R1206" i="1"/>
  <c r="P1206" i="1"/>
  <c r="O1206" i="1"/>
  <c r="S1206" i="1" s="1"/>
  <c r="U1205" i="1"/>
  <c r="T1205" i="1"/>
  <c r="Q1205" i="1"/>
  <c r="R1205" i="1" s="1"/>
  <c r="P1205" i="1"/>
  <c r="O1205" i="1"/>
  <c r="S1205" i="1" s="1"/>
  <c r="U1204" i="1"/>
  <c r="T1204" i="1"/>
  <c r="V1204" i="1" s="1"/>
  <c r="Q1204" i="1"/>
  <c r="R1204" i="1" s="1"/>
  <c r="P1204" i="1"/>
  <c r="O1204" i="1"/>
  <c r="S1204" i="1" s="1"/>
  <c r="U1203" i="1"/>
  <c r="T1203" i="1"/>
  <c r="V1203" i="1" s="1"/>
  <c r="Q1203" i="1"/>
  <c r="R1203" i="1" s="1"/>
  <c r="P1203" i="1"/>
  <c r="O1203" i="1"/>
  <c r="S1203" i="1" s="1"/>
  <c r="U1202" i="1"/>
  <c r="T1202" i="1"/>
  <c r="Q1202" i="1"/>
  <c r="R1202" i="1"/>
  <c r="P1202" i="1"/>
  <c r="O1202" i="1"/>
  <c r="S1202" i="1" s="1"/>
  <c r="U1201" i="1"/>
  <c r="T1201" i="1"/>
  <c r="Q1201" i="1"/>
  <c r="R1201" i="1" s="1"/>
  <c r="P1201" i="1"/>
  <c r="O1201" i="1"/>
  <c r="S1201" i="1"/>
  <c r="U1200" i="1"/>
  <c r="T1200" i="1"/>
  <c r="Q1200" i="1"/>
  <c r="R1200" i="1" s="1"/>
  <c r="P1200" i="1"/>
  <c r="O1200" i="1"/>
  <c r="S1200" i="1" s="1"/>
  <c r="U1199" i="1"/>
  <c r="T1199" i="1"/>
  <c r="V1199" i="1"/>
  <c r="Q1199" i="1"/>
  <c r="R1199" i="1" s="1"/>
  <c r="P1199" i="1"/>
  <c r="O1199" i="1"/>
  <c r="S1199" i="1" s="1"/>
  <c r="U1198" i="1"/>
  <c r="T1198" i="1"/>
  <c r="Q1198" i="1"/>
  <c r="R1198" i="1" s="1"/>
  <c r="P1198" i="1"/>
  <c r="O1198" i="1"/>
  <c r="S1198" i="1" s="1"/>
  <c r="U1197" i="1"/>
  <c r="T1197" i="1"/>
  <c r="V1197" i="1"/>
  <c r="Q1197" i="1"/>
  <c r="R1197" i="1" s="1"/>
  <c r="P1197" i="1"/>
  <c r="O1197" i="1"/>
  <c r="S1197" i="1" s="1"/>
  <c r="U1196" i="1"/>
  <c r="T1196" i="1"/>
  <c r="Q1196" i="1"/>
  <c r="R1196" i="1"/>
  <c r="P1196" i="1"/>
  <c r="O1196" i="1"/>
  <c r="S1196" i="1" s="1"/>
  <c r="U1195" i="1"/>
  <c r="T1195" i="1"/>
  <c r="V1195" i="1" s="1"/>
  <c r="Q1195" i="1"/>
  <c r="R1195" i="1" s="1"/>
  <c r="P1195" i="1"/>
  <c r="O1195" i="1"/>
  <c r="S1195" i="1"/>
  <c r="U1194" i="1"/>
  <c r="T1194" i="1"/>
  <c r="V1194" i="1" s="1"/>
  <c r="Q1194" i="1"/>
  <c r="R1194" i="1" s="1"/>
  <c r="P1194" i="1"/>
  <c r="O1194" i="1"/>
  <c r="S1194" i="1" s="1"/>
  <c r="U1193" i="1"/>
  <c r="T1193" i="1"/>
  <c r="V1193" i="1"/>
  <c r="Q1193" i="1"/>
  <c r="R1193" i="1" s="1"/>
  <c r="P1193" i="1"/>
  <c r="O1193" i="1"/>
  <c r="S1193" i="1" s="1"/>
  <c r="U1192" i="1"/>
  <c r="T1192" i="1"/>
  <c r="Q1192" i="1"/>
  <c r="R1192" i="1"/>
  <c r="P1192" i="1"/>
  <c r="O1192" i="1"/>
  <c r="S1192" i="1"/>
  <c r="U1191" i="1"/>
  <c r="T1191" i="1"/>
  <c r="V1191" i="1" s="1"/>
  <c r="Q1191" i="1"/>
  <c r="R1191" i="1" s="1"/>
  <c r="P1191" i="1"/>
  <c r="O1191" i="1"/>
  <c r="S1191" i="1" s="1"/>
  <c r="U1190" i="1"/>
  <c r="T1190" i="1"/>
  <c r="Q1190" i="1"/>
  <c r="R1190" i="1" s="1"/>
  <c r="P1190" i="1"/>
  <c r="O1190" i="1"/>
  <c r="S1190" i="1" s="1"/>
  <c r="U1189" i="1"/>
  <c r="T1189" i="1"/>
  <c r="V1189" i="1" s="1"/>
  <c r="Q1189" i="1"/>
  <c r="R1189" i="1" s="1"/>
  <c r="P1189" i="1"/>
  <c r="O1189" i="1"/>
  <c r="S1189" i="1"/>
  <c r="U1188" i="1"/>
  <c r="T1188" i="1"/>
  <c r="Q1188" i="1"/>
  <c r="R1188" i="1" s="1"/>
  <c r="P1188" i="1"/>
  <c r="O1188" i="1"/>
  <c r="S1188" i="1" s="1"/>
  <c r="U1187" i="1"/>
  <c r="T1187" i="1"/>
  <c r="V1187" i="1" s="1"/>
  <c r="Q1187" i="1"/>
  <c r="R1187" i="1"/>
  <c r="P1187" i="1"/>
  <c r="O1187" i="1"/>
  <c r="S1187" i="1"/>
  <c r="U1186" i="1"/>
  <c r="T1186" i="1"/>
  <c r="V1186" i="1" s="1"/>
  <c r="Q1186" i="1"/>
  <c r="R1186" i="1" s="1"/>
  <c r="P1186" i="1"/>
  <c r="O1186" i="1"/>
  <c r="S1186" i="1" s="1"/>
  <c r="U1185" i="1"/>
  <c r="T1185" i="1"/>
  <c r="V1185" i="1" s="1"/>
  <c r="Q1185" i="1"/>
  <c r="R1185" i="1" s="1"/>
  <c r="P1185" i="1"/>
  <c r="O1185" i="1"/>
  <c r="S1185" i="1" s="1"/>
  <c r="U1184" i="1"/>
  <c r="T1184" i="1"/>
  <c r="Q1184" i="1"/>
  <c r="R1184" i="1" s="1"/>
  <c r="P1184" i="1"/>
  <c r="O1184" i="1"/>
  <c r="S1184" i="1"/>
  <c r="U1183" i="1"/>
  <c r="T1183" i="1"/>
  <c r="Q1183" i="1"/>
  <c r="R1183" i="1" s="1"/>
  <c r="P1183" i="1"/>
  <c r="O1183" i="1"/>
  <c r="S1183" i="1"/>
  <c r="U1182" i="1"/>
  <c r="T1182" i="1"/>
  <c r="Q1182" i="1"/>
  <c r="R1182" i="1"/>
  <c r="P1182" i="1"/>
  <c r="O1182" i="1"/>
  <c r="S1182" i="1" s="1"/>
  <c r="U1181" i="1"/>
  <c r="T1181" i="1"/>
  <c r="V1181" i="1" s="1"/>
  <c r="Q1181" i="1"/>
  <c r="R1181" i="1"/>
  <c r="P1181" i="1"/>
  <c r="O1181" i="1"/>
  <c r="S1181" i="1" s="1"/>
  <c r="U1180" i="1"/>
  <c r="T1180" i="1"/>
  <c r="Q1180" i="1"/>
  <c r="R1180" i="1" s="1"/>
  <c r="P1180" i="1"/>
  <c r="O1180" i="1"/>
  <c r="S1180" i="1" s="1"/>
  <c r="U1179" i="1"/>
  <c r="T1179" i="1"/>
  <c r="Q1179" i="1"/>
  <c r="R1179" i="1"/>
  <c r="P1179" i="1"/>
  <c r="O1179" i="1"/>
  <c r="S1179" i="1" s="1"/>
  <c r="U1178" i="1"/>
  <c r="T1178" i="1"/>
  <c r="Q1178" i="1"/>
  <c r="R1178" i="1" s="1"/>
  <c r="P1178" i="1"/>
  <c r="O1178" i="1"/>
  <c r="S1178" i="1"/>
  <c r="U1177" i="1"/>
  <c r="V1177" i="1" s="1"/>
  <c r="T1177" i="1"/>
  <c r="Q1177" i="1"/>
  <c r="R1177" i="1" s="1"/>
  <c r="P1177" i="1"/>
  <c r="O1177" i="1"/>
  <c r="S1177" i="1"/>
  <c r="U1176" i="1"/>
  <c r="T1176" i="1"/>
  <c r="Q1176" i="1"/>
  <c r="R1176" i="1"/>
  <c r="P1176" i="1"/>
  <c r="O1176" i="1"/>
  <c r="S1176" i="1" s="1"/>
  <c r="U1175" i="1"/>
  <c r="T1175" i="1"/>
  <c r="V1175" i="1" s="1"/>
  <c r="Q1175" i="1"/>
  <c r="R1175" i="1" s="1"/>
  <c r="P1175" i="1"/>
  <c r="O1175" i="1"/>
  <c r="S1175" i="1" s="1"/>
  <c r="U1174" i="1"/>
  <c r="T1174" i="1"/>
  <c r="V1174" i="1" s="1"/>
  <c r="Q1174" i="1"/>
  <c r="R1174" i="1"/>
  <c r="P1174" i="1"/>
  <c r="O1174" i="1"/>
  <c r="S1174" i="1" s="1"/>
  <c r="U1173" i="1"/>
  <c r="V1173" i="1" s="1"/>
  <c r="T1173" i="1"/>
  <c r="Q1173" i="1"/>
  <c r="R1173" i="1"/>
  <c r="P1173" i="1"/>
  <c r="O1173" i="1"/>
  <c r="S1173" i="1" s="1"/>
  <c r="U1172" i="1"/>
  <c r="T1172" i="1"/>
  <c r="Q1172" i="1"/>
  <c r="R1172" i="1" s="1"/>
  <c r="P1172" i="1"/>
  <c r="O1172" i="1"/>
  <c r="S1172" i="1" s="1"/>
  <c r="U1171" i="1"/>
  <c r="T1171" i="1"/>
  <c r="Q1171" i="1"/>
  <c r="R1171" i="1"/>
  <c r="P1171" i="1"/>
  <c r="O1171" i="1"/>
  <c r="S1171" i="1" s="1"/>
  <c r="U1170" i="1"/>
  <c r="T1170" i="1"/>
  <c r="V1170" i="1" s="1"/>
  <c r="Q1170" i="1"/>
  <c r="R1170" i="1" s="1"/>
  <c r="P1170" i="1"/>
  <c r="O1170" i="1"/>
  <c r="S1170" i="1"/>
  <c r="U1169" i="1"/>
  <c r="T1169" i="1"/>
  <c r="V1169" i="1"/>
  <c r="Q1169" i="1"/>
  <c r="R1169" i="1" s="1"/>
  <c r="P1169" i="1"/>
  <c r="O1169" i="1"/>
  <c r="S1169" i="1"/>
  <c r="U1168" i="1"/>
  <c r="T1168" i="1"/>
  <c r="Q1168" i="1"/>
  <c r="R1168" i="1" s="1"/>
  <c r="P1168" i="1"/>
  <c r="O1168" i="1"/>
  <c r="S1168" i="1" s="1"/>
  <c r="U1167" i="1"/>
  <c r="T1167" i="1"/>
  <c r="V1167" i="1" s="1"/>
  <c r="Q1167" i="1"/>
  <c r="R1167" i="1" s="1"/>
  <c r="P1167" i="1"/>
  <c r="O1167" i="1"/>
  <c r="S1167" i="1" s="1"/>
  <c r="U1166" i="1"/>
  <c r="T1166" i="1"/>
  <c r="Q1166" i="1"/>
  <c r="R1166" i="1" s="1"/>
  <c r="P1166" i="1"/>
  <c r="O1166" i="1"/>
  <c r="S1166" i="1" s="1"/>
  <c r="U1165" i="1"/>
  <c r="T1165" i="1"/>
  <c r="V1165" i="1" s="1"/>
  <c r="Q1165" i="1"/>
  <c r="R1165" i="1"/>
  <c r="P1165" i="1"/>
  <c r="O1165" i="1"/>
  <c r="S1165" i="1" s="1"/>
  <c r="U1164" i="1"/>
  <c r="T1164" i="1"/>
  <c r="V1164" i="1" s="1"/>
  <c r="Q1164" i="1"/>
  <c r="R1164" i="1" s="1"/>
  <c r="P1164" i="1"/>
  <c r="O1164" i="1"/>
  <c r="S1164" i="1"/>
  <c r="U1163" i="1"/>
  <c r="T1163" i="1"/>
  <c r="Q1163" i="1"/>
  <c r="R1163" i="1" s="1"/>
  <c r="P1163" i="1"/>
  <c r="O1163" i="1"/>
  <c r="S1163" i="1" s="1"/>
  <c r="U1162" i="1"/>
  <c r="T1162" i="1"/>
  <c r="Q1162" i="1"/>
  <c r="R1162" i="1" s="1"/>
  <c r="P1162" i="1"/>
  <c r="O1162" i="1"/>
  <c r="S1162" i="1"/>
  <c r="U1161" i="1"/>
  <c r="T1161" i="1"/>
  <c r="V1161" i="1" s="1"/>
  <c r="Q1161" i="1"/>
  <c r="R1161" i="1" s="1"/>
  <c r="P1161" i="1"/>
  <c r="O1161" i="1"/>
  <c r="S1161" i="1" s="1"/>
  <c r="U1160" i="1"/>
  <c r="T1160" i="1"/>
  <c r="Q1160" i="1"/>
  <c r="R1160" i="1" s="1"/>
  <c r="P1160" i="1"/>
  <c r="O1160" i="1"/>
  <c r="S1160" i="1"/>
  <c r="U1159" i="1"/>
  <c r="V1159" i="1" s="1"/>
  <c r="T1159" i="1"/>
  <c r="Q1159" i="1"/>
  <c r="R1159" i="1" s="1"/>
  <c r="P1159" i="1"/>
  <c r="O1159" i="1"/>
  <c r="S1159" i="1"/>
  <c r="U1158" i="1"/>
  <c r="T1158" i="1"/>
  <c r="Q1158" i="1"/>
  <c r="R1158" i="1"/>
  <c r="P1158" i="1"/>
  <c r="O1158" i="1"/>
  <c r="S1158" i="1" s="1"/>
  <c r="U1157" i="1"/>
  <c r="T1157" i="1"/>
  <c r="V1157" i="1" s="1"/>
  <c r="Q1157" i="1"/>
  <c r="R1157" i="1"/>
  <c r="P1157" i="1"/>
  <c r="O1157" i="1"/>
  <c r="S1157" i="1" s="1"/>
  <c r="U1156" i="1"/>
  <c r="T1156" i="1"/>
  <c r="V1156" i="1" s="1"/>
  <c r="Q1156" i="1"/>
  <c r="R1156" i="1"/>
  <c r="P1156" i="1"/>
  <c r="O1156" i="1"/>
  <c r="S1156" i="1" s="1"/>
  <c r="U1155" i="1"/>
  <c r="T1155" i="1"/>
  <c r="Q1155" i="1"/>
  <c r="R1155" i="1" s="1"/>
  <c r="P1155" i="1"/>
  <c r="O1155" i="1"/>
  <c r="S1155" i="1" s="1"/>
  <c r="U1154" i="1"/>
  <c r="T1154" i="1"/>
  <c r="Q1154" i="1"/>
  <c r="R1154" i="1" s="1"/>
  <c r="P1154" i="1"/>
  <c r="O1154" i="1"/>
  <c r="S1154" i="1" s="1"/>
  <c r="U1153" i="1"/>
  <c r="T1153" i="1"/>
  <c r="V1153" i="1" s="1"/>
  <c r="Q1153" i="1"/>
  <c r="R1153" i="1" s="1"/>
  <c r="P1153" i="1"/>
  <c r="O1153" i="1"/>
  <c r="S1153" i="1" s="1"/>
  <c r="U1152" i="1"/>
  <c r="T1152" i="1"/>
  <c r="Q1152" i="1"/>
  <c r="R1152" i="1" s="1"/>
  <c r="P1152" i="1"/>
  <c r="O1152" i="1"/>
  <c r="S1152" i="1" s="1"/>
  <c r="U1151" i="1"/>
  <c r="T1151" i="1"/>
  <c r="Q1151" i="1"/>
  <c r="R1151" i="1" s="1"/>
  <c r="P1151" i="1"/>
  <c r="O1151" i="1"/>
  <c r="S1151" i="1" s="1"/>
  <c r="U1150" i="1"/>
  <c r="T1150" i="1"/>
  <c r="Q1150" i="1"/>
  <c r="R1150" i="1" s="1"/>
  <c r="P1150" i="1"/>
  <c r="O1150" i="1"/>
  <c r="S1150" i="1"/>
  <c r="U1149" i="1"/>
  <c r="T1149" i="1"/>
  <c r="Q1149" i="1"/>
  <c r="R1149" i="1" s="1"/>
  <c r="P1149" i="1"/>
  <c r="O1149" i="1"/>
  <c r="S1149" i="1" s="1"/>
  <c r="U1148" i="1"/>
  <c r="T1148" i="1"/>
  <c r="Q1148" i="1"/>
  <c r="R1148" i="1" s="1"/>
  <c r="P1148" i="1"/>
  <c r="O1148" i="1"/>
  <c r="S1148" i="1" s="1"/>
  <c r="U1147" i="1"/>
  <c r="T1147" i="1"/>
  <c r="Q1147" i="1"/>
  <c r="R1147" i="1" s="1"/>
  <c r="P1147" i="1"/>
  <c r="O1147" i="1"/>
  <c r="S1147" i="1" s="1"/>
  <c r="U1146" i="1"/>
  <c r="T1146" i="1"/>
  <c r="Q1146" i="1"/>
  <c r="R1146" i="1"/>
  <c r="P1146" i="1"/>
  <c r="O1146" i="1"/>
  <c r="S1146" i="1" s="1"/>
  <c r="U1145" i="1"/>
  <c r="T1145" i="1"/>
  <c r="Q1145" i="1"/>
  <c r="R1145" i="1" s="1"/>
  <c r="P1145" i="1"/>
  <c r="O1145" i="1"/>
  <c r="S1145" i="1" s="1"/>
  <c r="U1144" i="1"/>
  <c r="T1144" i="1"/>
  <c r="Q1144" i="1"/>
  <c r="R1144" i="1" s="1"/>
  <c r="P1144" i="1"/>
  <c r="O1144" i="1"/>
  <c r="S1144" i="1" s="1"/>
  <c r="U1143" i="1"/>
  <c r="T1143" i="1"/>
  <c r="Q1143" i="1"/>
  <c r="R1143" i="1" s="1"/>
  <c r="P1143" i="1"/>
  <c r="O1143" i="1"/>
  <c r="S1143" i="1" s="1"/>
  <c r="U1142" i="1"/>
  <c r="V1142" i="1" s="1"/>
  <c r="T1142" i="1"/>
  <c r="Q1142" i="1"/>
  <c r="R1142" i="1" s="1"/>
  <c r="P1142" i="1"/>
  <c r="O1142" i="1"/>
  <c r="S1142" i="1" s="1"/>
  <c r="U1141" i="1"/>
  <c r="T1141" i="1"/>
  <c r="V1141" i="1" s="1"/>
  <c r="Q1141" i="1"/>
  <c r="R1141" i="1"/>
  <c r="P1141" i="1"/>
  <c r="O1141" i="1"/>
  <c r="S1141" i="1" s="1"/>
  <c r="U1140" i="1"/>
  <c r="T1140" i="1"/>
  <c r="Q1140" i="1"/>
  <c r="R1140" i="1" s="1"/>
  <c r="P1140" i="1"/>
  <c r="O1140" i="1"/>
  <c r="S1140" i="1"/>
  <c r="U1139" i="1"/>
  <c r="T1139" i="1"/>
  <c r="Q1139" i="1"/>
  <c r="R1139" i="1" s="1"/>
  <c r="P1139" i="1"/>
  <c r="O1139" i="1"/>
  <c r="S1139" i="1" s="1"/>
  <c r="U1138" i="1"/>
  <c r="T1138" i="1"/>
  <c r="V1138" i="1" s="1"/>
  <c r="Q1138" i="1"/>
  <c r="R1138" i="1" s="1"/>
  <c r="P1138" i="1"/>
  <c r="O1138" i="1"/>
  <c r="S1138" i="1" s="1"/>
  <c r="U1137" i="1"/>
  <c r="T1137" i="1"/>
  <c r="V1137" i="1" s="1"/>
  <c r="Q1137" i="1"/>
  <c r="R1137" i="1" s="1"/>
  <c r="P1137" i="1"/>
  <c r="O1137" i="1"/>
  <c r="S1137" i="1" s="1"/>
  <c r="U1136" i="1"/>
  <c r="T1136" i="1"/>
  <c r="Q1136" i="1"/>
  <c r="R1136" i="1" s="1"/>
  <c r="P1136" i="1"/>
  <c r="O1136" i="1"/>
  <c r="S1136" i="1" s="1"/>
  <c r="U1135" i="1"/>
  <c r="T1135" i="1"/>
  <c r="Q1135" i="1"/>
  <c r="R1135" i="1" s="1"/>
  <c r="P1135" i="1"/>
  <c r="O1135" i="1"/>
  <c r="S1135" i="1" s="1"/>
  <c r="U1134" i="1"/>
  <c r="T1134" i="1"/>
  <c r="V1134" i="1" s="1"/>
  <c r="Q1134" i="1"/>
  <c r="R1134" i="1" s="1"/>
  <c r="P1134" i="1"/>
  <c r="O1134" i="1"/>
  <c r="S1134" i="1" s="1"/>
  <c r="U1133" i="1"/>
  <c r="T1133" i="1"/>
  <c r="Q1133" i="1"/>
  <c r="R1133" i="1" s="1"/>
  <c r="P1133" i="1"/>
  <c r="O1133" i="1"/>
  <c r="S1133" i="1" s="1"/>
  <c r="U1132" i="1"/>
  <c r="T1132" i="1"/>
  <c r="Q1132" i="1"/>
  <c r="R1132" i="1" s="1"/>
  <c r="P1132" i="1"/>
  <c r="O1132" i="1"/>
  <c r="S1132" i="1" s="1"/>
  <c r="U1131" i="1"/>
  <c r="T1131" i="1"/>
  <c r="V1131" i="1" s="1"/>
  <c r="Q1131" i="1"/>
  <c r="R1131" i="1" s="1"/>
  <c r="P1131" i="1"/>
  <c r="O1131" i="1"/>
  <c r="S1131" i="1"/>
  <c r="U1130" i="1"/>
  <c r="T1130" i="1"/>
  <c r="Q1130" i="1"/>
  <c r="R1130" i="1" s="1"/>
  <c r="P1130" i="1"/>
  <c r="O1130" i="1"/>
  <c r="S1130" i="1" s="1"/>
  <c r="U1129" i="1"/>
  <c r="V1129" i="1" s="1"/>
  <c r="T1129" i="1"/>
  <c r="Q1129" i="1"/>
  <c r="R1129" i="1" s="1"/>
  <c r="P1129" i="1"/>
  <c r="O1129" i="1"/>
  <c r="S1129" i="1" s="1"/>
  <c r="U1128" i="1"/>
  <c r="T1128" i="1"/>
  <c r="Q1128" i="1"/>
  <c r="R1128" i="1" s="1"/>
  <c r="P1128" i="1"/>
  <c r="O1128" i="1"/>
  <c r="S1128" i="1" s="1"/>
  <c r="U1127" i="1"/>
  <c r="T1127" i="1"/>
  <c r="Q1127" i="1"/>
  <c r="R1127" i="1" s="1"/>
  <c r="P1127" i="1"/>
  <c r="O1127" i="1"/>
  <c r="S1127" i="1" s="1"/>
  <c r="U1126" i="1"/>
  <c r="T1126" i="1"/>
  <c r="V1126" i="1" s="1"/>
  <c r="Q1126" i="1"/>
  <c r="R1126" i="1" s="1"/>
  <c r="P1126" i="1"/>
  <c r="O1126" i="1"/>
  <c r="S1126" i="1" s="1"/>
  <c r="U1125" i="1"/>
  <c r="T1125" i="1"/>
  <c r="V1125" i="1" s="1"/>
  <c r="Q1125" i="1"/>
  <c r="R1125" i="1"/>
  <c r="P1125" i="1"/>
  <c r="O1125" i="1"/>
  <c r="S1125" i="1" s="1"/>
  <c r="U1124" i="1"/>
  <c r="V1124" i="1" s="1"/>
  <c r="T1124" i="1"/>
  <c r="Q1124" i="1"/>
  <c r="R1124" i="1" s="1"/>
  <c r="P1124" i="1"/>
  <c r="O1124" i="1"/>
  <c r="S1124" i="1" s="1"/>
  <c r="U1123" i="1"/>
  <c r="T1123" i="1"/>
  <c r="V1123" i="1" s="1"/>
  <c r="Q1123" i="1"/>
  <c r="R1123" i="1" s="1"/>
  <c r="P1123" i="1"/>
  <c r="O1123" i="1"/>
  <c r="S1123" i="1" s="1"/>
  <c r="U1122" i="1"/>
  <c r="T1122" i="1"/>
  <c r="Q1122" i="1"/>
  <c r="R1122" i="1" s="1"/>
  <c r="P1122" i="1"/>
  <c r="O1122" i="1"/>
  <c r="S1122" i="1" s="1"/>
  <c r="U1121" i="1"/>
  <c r="T1121" i="1"/>
  <c r="Q1121" i="1"/>
  <c r="R1121" i="1" s="1"/>
  <c r="P1121" i="1"/>
  <c r="O1121" i="1"/>
  <c r="S1121" i="1" s="1"/>
  <c r="U1120" i="1"/>
  <c r="T1120" i="1"/>
  <c r="Q1120" i="1"/>
  <c r="R1120" i="1" s="1"/>
  <c r="P1120" i="1"/>
  <c r="O1120" i="1"/>
  <c r="S1120" i="1" s="1"/>
  <c r="U1119" i="1"/>
  <c r="T1119" i="1"/>
  <c r="Q1119" i="1"/>
  <c r="R1119" i="1" s="1"/>
  <c r="P1119" i="1"/>
  <c r="O1119" i="1"/>
  <c r="S1119" i="1" s="1"/>
  <c r="U1118" i="1"/>
  <c r="T1118" i="1"/>
  <c r="Q1118" i="1"/>
  <c r="R1118" i="1" s="1"/>
  <c r="P1118" i="1"/>
  <c r="O1118" i="1"/>
  <c r="S1118" i="1" s="1"/>
  <c r="U1117" i="1"/>
  <c r="T1117" i="1"/>
  <c r="V1117" i="1" s="1"/>
  <c r="Q1117" i="1"/>
  <c r="R1117" i="1" s="1"/>
  <c r="P1117" i="1"/>
  <c r="O1117" i="1"/>
  <c r="S1117" i="1" s="1"/>
  <c r="U1116" i="1"/>
  <c r="T1116" i="1"/>
  <c r="Q1116" i="1"/>
  <c r="R1116" i="1" s="1"/>
  <c r="P1116" i="1"/>
  <c r="O1116" i="1"/>
  <c r="S1116" i="1" s="1"/>
  <c r="U1115" i="1"/>
  <c r="T1115" i="1"/>
  <c r="Q1115" i="1"/>
  <c r="R1115" i="1" s="1"/>
  <c r="P1115" i="1"/>
  <c r="O1115" i="1"/>
  <c r="S1115" i="1" s="1"/>
  <c r="U1114" i="1"/>
  <c r="T1114" i="1"/>
  <c r="Q1114" i="1"/>
  <c r="R1114" i="1" s="1"/>
  <c r="P1114" i="1"/>
  <c r="O1114" i="1"/>
  <c r="S1114" i="1" s="1"/>
  <c r="U1113" i="1"/>
  <c r="T1113" i="1"/>
  <c r="V1113" i="1" s="1"/>
  <c r="Q1113" i="1"/>
  <c r="R1113" i="1"/>
  <c r="P1113" i="1"/>
  <c r="O1113" i="1"/>
  <c r="S1113" i="1" s="1"/>
  <c r="U1112" i="1"/>
  <c r="T1112" i="1"/>
  <c r="Q1112" i="1"/>
  <c r="R1112" i="1" s="1"/>
  <c r="P1112" i="1"/>
  <c r="O1112" i="1"/>
  <c r="S1112" i="1" s="1"/>
  <c r="U1111" i="1"/>
  <c r="T1111" i="1"/>
  <c r="V1111" i="1" s="1"/>
  <c r="Q1111" i="1"/>
  <c r="R1111" i="1" s="1"/>
  <c r="P1111" i="1"/>
  <c r="O1111" i="1"/>
  <c r="S1111" i="1" s="1"/>
  <c r="U1110" i="1"/>
  <c r="T1110" i="1"/>
  <c r="V1110" i="1" s="1"/>
  <c r="Q1110" i="1"/>
  <c r="R1110" i="1" s="1"/>
  <c r="P1110" i="1"/>
  <c r="O1110" i="1"/>
  <c r="S1110" i="1"/>
  <c r="U1109" i="1"/>
  <c r="T1109" i="1"/>
  <c r="Q1109" i="1"/>
  <c r="R1109" i="1" s="1"/>
  <c r="P1109" i="1"/>
  <c r="O1109" i="1"/>
  <c r="S1109" i="1" s="1"/>
  <c r="U1108" i="1"/>
  <c r="T1108" i="1"/>
  <c r="V1108" i="1" s="1"/>
  <c r="Q1108" i="1"/>
  <c r="R1108" i="1" s="1"/>
  <c r="P1108" i="1"/>
  <c r="O1108" i="1"/>
  <c r="S1108" i="1" s="1"/>
  <c r="U1107" i="1"/>
  <c r="T1107" i="1"/>
  <c r="Q1107" i="1"/>
  <c r="R1107" i="1" s="1"/>
  <c r="P1107" i="1"/>
  <c r="O1107" i="1"/>
  <c r="S1107" i="1" s="1"/>
  <c r="U1106" i="1"/>
  <c r="T1106" i="1"/>
  <c r="V1106" i="1" s="1"/>
  <c r="Q1106" i="1"/>
  <c r="R1106" i="1" s="1"/>
  <c r="P1106" i="1"/>
  <c r="O1106" i="1"/>
  <c r="S1106" i="1" s="1"/>
  <c r="U1105" i="1"/>
  <c r="T1105" i="1"/>
  <c r="Q1105" i="1"/>
  <c r="R1105" i="1" s="1"/>
  <c r="P1105" i="1"/>
  <c r="O1105" i="1"/>
  <c r="S1105" i="1"/>
  <c r="U1104" i="1"/>
  <c r="T1104" i="1"/>
  <c r="Q1104" i="1"/>
  <c r="R1104" i="1" s="1"/>
  <c r="P1104" i="1"/>
  <c r="O1104" i="1"/>
  <c r="S1104" i="1" s="1"/>
  <c r="U1103" i="1"/>
  <c r="T1103" i="1"/>
  <c r="Q1103" i="1"/>
  <c r="R1103" i="1" s="1"/>
  <c r="P1103" i="1"/>
  <c r="O1103" i="1"/>
  <c r="S1103" i="1" s="1"/>
  <c r="U1102" i="1"/>
  <c r="T1102" i="1"/>
  <c r="Q1102" i="1"/>
  <c r="R1102" i="1" s="1"/>
  <c r="P1102" i="1"/>
  <c r="O1102" i="1"/>
  <c r="S1102" i="1" s="1"/>
  <c r="U1101" i="1"/>
  <c r="T1101" i="1"/>
  <c r="Q1101" i="1"/>
  <c r="R1101" i="1"/>
  <c r="P1101" i="1"/>
  <c r="O1101" i="1"/>
  <c r="S1101" i="1" s="1"/>
  <c r="U1100" i="1"/>
  <c r="T1100" i="1"/>
  <c r="Q1100" i="1"/>
  <c r="R1100" i="1" s="1"/>
  <c r="P1100" i="1"/>
  <c r="O1100" i="1"/>
  <c r="S1100" i="1" s="1"/>
  <c r="U1099" i="1"/>
  <c r="T1099" i="1"/>
  <c r="Q1099" i="1"/>
  <c r="R1099" i="1" s="1"/>
  <c r="P1099" i="1"/>
  <c r="O1099" i="1"/>
  <c r="S1099" i="1" s="1"/>
  <c r="U1098" i="1"/>
  <c r="T1098" i="1"/>
  <c r="Q1098" i="1"/>
  <c r="R1098" i="1" s="1"/>
  <c r="P1098" i="1"/>
  <c r="O1098" i="1"/>
  <c r="S1098" i="1" s="1"/>
  <c r="U1097" i="1"/>
  <c r="T1097" i="1"/>
  <c r="Q1097" i="1"/>
  <c r="R1097" i="1" s="1"/>
  <c r="P1097" i="1"/>
  <c r="O1097" i="1"/>
  <c r="S1097" i="1" s="1"/>
  <c r="U1096" i="1"/>
  <c r="T1096" i="1"/>
  <c r="V1096" i="1" s="1"/>
  <c r="Q1096" i="1"/>
  <c r="R1096" i="1" s="1"/>
  <c r="P1096" i="1"/>
  <c r="O1096" i="1"/>
  <c r="S1096" i="1" s="1"/>
  <c r="U1095" i="1"/>
  <c r="T1095" i="1"/>
  <c r="Q1095" i="1"/>
  <c r="R1095" i="1" s="1"/>
  <c r="P1095" i="1"/>
  <c r="O1095" i="1"/>
  <c r="S1095" i="1" s="1"/>
  <c r="U1094" i="1"/>
  <c r="T1094" i="1"/>
  <c r="Q1094" i="1"/>
  <c r="R1094" i="1" s="1"/>
  <c r="P1094" i="1"/>
  <c r="O1094" i="1"/>
  <c r="S1094" i="1" s="1"/>
  <c r="U1093" i="1"/>
  <c r="T1093" i="1"/>
  <c r="V1093" i="1" s="1"/>
  <c r="Q1093" i="1"/>
  <c r="R1093" i="1" s="1"/>
  <c r="P1093" i="1"/>
  <c r="O1093" i="1"/>
  <c r="S1093" i="1" s="1"/>
  <c r="U1092" i="1"/>
  <c r="T1092" i="1"/>
  <c r="Q1092" i="1"/>
  <c r="R1092" i="1" s="1"/>
  <c r="P1092" i="1"/>
  <c r="O1092" i="1"/>
  <c r="S1092" i="1" s="1"/>
  <c r="U1091" i="1"/>
  <c r="T1091" i="1"/>
  <c r="Q1091" i="1"/>
  <c r="R1091" i="1" s="1"/>
  <c r="P1091" i="1"/>
  <c r="O1091" i="1"/>
  <c r="S1091" i="1" s="1"/>
  <c r="U1090" i="1"/>
  <c r="T1090" i="1"/>
  <c r="Q1090" i="1"/>
  <c r="R1090" i="1" s="1"/>
  <c r="P1090" i="1"/>
  <c r="O1090" i="1"/>
  <c r="S1090" i="1" s="1"/>
  <c r="U1089" i="1"/>
  <c r="T1089" i="1"/>
  <c r="Q1089" i="1"/>
  <c r="R1089" i="1" s="1"/>
  <c r="P1089" i="1"/>
  <c r="O1089" i="1"/>
  <c r="S1089" i="1" s="1"/>
  <c r="U1088" i="1"/>
  <c r="T1088" i="1"/>
  <c r="V1088" i="1" s="1"/>
  <c r="Q1088" i="1"/>
  <c r="R1088" i="1" s="1"/>
  <c r="P1088" i="1"/>
  <c r="O1088" i="1"/>
  <c r="S1088" i="1" s="1"/>
  <c r="U1087" i="1"/>
  <c r="T1087" i="1"/>
  <c r="Q1087" i="1"/>
  <c r="R1087" i="1"/>
  <c r="P1087" i="1"/>
  <c r="O1087" i="1"/>
  <c r="S1087" i="1" s="1"/>
  <c r="U1086" i="1"/>
  <c r="T1086" i="1"/>
  <c r="Q1086" i="1"/>
  <c r="R1086" i="1" s="1"/>
  <c r="P1086" i="1"/>
  <c r="O1086" i="1"/>
  <c r="S1086" i="1" s="1"/>
  <c r="U1085" i="1"/>
  <c r="T1085" i="1"/>
  <c r="Q1085" i="1"/>
  <c r="R1085" i="1" s="1"/>
  <c r="P1085" i="1"/>
  <c r="O1085" i="1"/>
  <c r="S1085" i="1" s="1"/>
  <c r="U1084" i="1"/>
  <c r="T1084" i="1"/>
  <c r="Q1084" i="1"/>
  <c r="R1084" i="1" s="1"/>
  <c r="P1084" i="1"/>
  <c r="O1084" i="1"/>
  <c r="S1084" i="1" s="1"/>
  <c r="U1083" i="1"/>
  <c r="T1083" i="1"/>
  <c r="Q1083" i="1"/>
  <c r="R1083" i="1" s="1"/>
  <c r="P1083" i="1"/>
  <c r="O1083" i="1"/>
  <c r="S1083" i="1" s="1"/>
  <c r="U1082" i="1"/>
  <c r="T1082" i="1"/>
  <c r="Q1082" i="1"/>
  <c r="R1082" i="1" s="1"/>
  <c r="P1082" i="1"/>
  <c r="O1082" i="1"/>
  <c r="S1082" i="1" s="1"/>
  <c r="U1081" i="1"/>
  <c r="T1081" i="1"/>
  <c r="Q1081" i="1"/>
  <c r="R1081" i="1" s="1"/>
  <c r="P1081" i="1"/>
  <c r="O1081" i="1"/>
  <c r="S1081" i="1" s="1"/>
  <c r="U1080" i="1"/>
  <c r="T1080" i="1"/>
  <c r="Q1080" i="1"/>
  <c r="R1080" i="1" s="1"/>
  <c r="P1080" i="1"/>
  <c r="O1080" i="1"/>
  <c r="S1080" i="1" s="1"/>
  <c r="U1079" i="1"/>
  <c r="T1079" i="1"/>
  <c r="Q1079" i="1"/>
  <c r="R1079" i="1" s="1"/>
  <c r="P1079" i="1"/>
  <c r="O1079" i="1"/>
  <c r="S1079" i="1" s="1"/>
  <c r="U1078" i="1"/>
  <c r="T1078" i="1"/>
  <c r="O1078" i="1"/>
  <c r="S1078" i="1" s="1"/>
  <c r="Q1078" i="1"/>
  <c r="R1078" i="1" s="1"/>
  <c r="P1078" i="1"/>
  <c r="U1077" i="1"/>
  <c r="T1077" i="1"/>
  <c r="Q1077" i="1"/>
  <c r="R1077" i="1" s="1"/>
  <c r="P1077" i="1"/>
  <c r="O1077" i="1"/>
  <c r="S1077" i="1" s="1"/>
  <c r="U1076" i="1"/>
  <c r="T1076" i="1"/>
  <c r="Q1076" i="1"/>
  <c r="R1076" i="1" s="1"/>
  <c r="P1076" i="1"/>
  <c r="O1076" i="1"/>
  <c r="S1076" i="1" s="1"/>
  <c r="U1075" i="1"/>
  <c r="T1075" i="1"/>
  <c r="Q1075" i="1"/>
  <c r="R1075" i="1" s="1"/>
  <c r="P1075" i="1"/>
  <c r="O1075" i="1"/>
  <c r="S1075" i="1" s="1"/>
  <c r="U1074" i="1"/>
  <c r="T1074" i="1"/>
  <c r="V1074" i="1" s="1"/>
  <c r="Q1074" i="1"/>
  <c r="R1074" i="1" s="1"/>
  <c r="P1074" i="1"/>
  <c r="O1074" i="1"/>
  <c r="S1074" i="1" s="1"/>
  <c r="U1073" i="1"/>
  <c r="T1073" i="1"/>
  <c r="Q1073" i="1"/>
  <c r="R1073" i="1" s="1"/>
  <c r="P1073" i="1"/>
  <c r="O1073" i="1"/>
  <c r="S1073" i="1" s="1"/>
  <c r="U1072" i="1"/>
  <c r="T1072" i="1"/>
  <c r="Q1072" i="1"/>
  <c r="R1072" i="1" s="1"/>
  <c r="P1072" i="1"/>
  <c r="O1072" i="1"/>
  <c r="S1072" i="1" s="1"/>
  <c r="U1071" i="1"/>
  <c r="T1071" i="1"/>
  <c r="V1071" i="1" s="1"/>
  <c r="Q1071" i="1"/>
  <c r="R1071" i="1" s="1"/>
  <c r="P1071" i="1"/>
  <c r="O1071" i="1"/>
  <c r="S1071" i="1" s="1"/>
  <c r="U1070" i="1"/>
  <c r="T1070" i="1"/>
  <c r="V1070" i="1"/>
  <c r="Q1070" i="1"/>
  <c r="R1070" i="1"/>
  <c r="P1070" i="1"/>
  <c r="O1070" i="1"/>
  <c r="S1070" i="1"/>
  <c r="U1069" i="1"/>
  <c r="T1069" i="1"/>
  <c r="Q1069" i="1"/>
  <c r="R1069" i="1" s="1"/>
  <c r="P1069" i="1"/>
  <c r="O1069" i="1"/>
  <c r="S1069" i="1" s="1"/>
  <c r="U1068" i="1"/>
  <c r="T1068" i="1"/>
  <c r="Q1068" i="1"/>
  <c r="R1068" i="1" s="1"/>
  <c r="P1068" i="1"/>
  <c r="O1068" i="1"/>
  <c r="S1068" i="1" s="1"/>
  <c r="U1067" i="1"/>
  <c r="T1067" i="1"/>
  <c r="V1067" i="1" s="1"/>
  <c r="Q1067" i="1"/>
  <c r="R1067" i="1"/>
  <c r="P1067" i="1"/>
  <c r="O1067" i="1"/>
  <c r="S1067" i="1" s="1"/>
  <c r="T1066" i="1"/>
  <c r="U1066" i="1"/>
  <c r="V1066" i="1"/>
  <c r="Q1066" i="1"/>
  <c r="R1066" i="1" s="1"/>
  <c r="P1066" i="1"/>
  <c r="O1066" i="1"/>
  <c r="S1066" i="1" s="1"/>
  <c r="U1065" i="1"/>
  <c r="T1065" i="1"/>
  <c r="V1065" i="1"/>
  <c r="Q1065" i="1"/>
  <c r="R1065" i="1" s="1"/>
  <c r="P1065" i="1"/>
  <c r="O1065" i="1"/>
  <c r="S1065" i="1" s="1"/>
  <c r="U1064" i="1"/>
  <c r="T1064" i="1"/>
  <c r="V1064" i="1"/>
  <c r="Q1064" i="1"/>
  <c r="R1064" i="1"/>
  <c r="P1064" i="1"/>
  <c r="O1064" i="1"/>
  <c r="S1064" i="1" s="1"/>
  <c r="U1063" i="1"/>
  <c r="T1063" i="1"/>
  <c r="V1063" i="1" s="1"/>
  <c r="Q1063" i="1"/>
  <c r="R1063" i="1"/>
  <c r="P1063" i="1"/>
  <c r="O1063" i="1"/>
  <c r="S1063" i="1" s="1"/>
  <c r="U1062" i="1"/>
  <c r="T1062" i="1"/>
  <c r="V1062" i="1" s="1"/>
  <c r="Q1062" i="1"/>
  <c r="R1062" i="1" s="1"/>
  <c r="P1062" i="1"/>
  <c r="O1062" i="1"/>
  <c r="S1062" i="1" s="1"/>
  <c r="U1061" i="1"/>
  <c r="V1061" i="1" s="1"/>
  <c r="T1061" i="1"/>
  <c r="Q1061" i="1"/>
  <c r="R1061" i="1"/>
  <c r="P1061" i="1"/>
  <c r="O1061" i="1"/>
  <c r="S1061" i="1" s="1"/>
  <c r="U1060" i="1"/>
  <c r="V1060" i="1" s="1"/>
  <c r="T1060" i="1"/>
  <c r="Q1060" i="1"/>
  <c r="R1060" i="1" s="1"/>
  <c r="P1060" i="1"/>
  <c r="O1060" i="1"/>
  <c r="S1060" i="1"/>
  <c r="U1059" i="1"/>
  <c r="T1059" i="1"/>
  <c r="V1059" i="1"/>
  <c r="Q1059" i="1"/>
  <c r="R1059" i="1" s="1"/>
  <c r="P1059" i="1"/>
  <c r="O1059" i="1"/>
  <c r="S1059" i="1" s="1"/>
  <c r="T1058" i="1"/>
  <c r="U1058" i="1"/>
  <c r="V1058" i="1"/>
  <c r="Q1058" i="1"/>
  <c r="R1058" i="1" s="1"/>
  <c r="P1058" i="1"/>
  <c r="O1058" i="1"/>
  <c r="S1058" i="1" s="1"/>
  <c r="U1057" i="1"/>
  <c r="T1057" i="1"/>
  <c r="Q1057" i="1"/>
  <c r="R1057" i="1" s="1"/>
  <c r="P1057" i="1"/>
  <c r="O1057" i="1"/>
  <c r="S1057" i="1" s="1"/>
  <c r="T1056" i="1"/>
  <c r="U1056" i="1"/>
  <c r="V1056" i="1" s="1"/>
  <c r="Q1056" i="1"/>
  <c r="R1056" i="1"/>
  <c r="P1056" i="1"/>
  <c r="O1056" i="1"/>
  <c r="S1056" i="1" s="1"/>
  <c r="U1055" i="1"/>
  <c r="T1055" i="1"/>
  <c r="V1055" i="1" s="1"/>
  <c r="Q1055" i="1"/>
  <c r="R1055" i="1" s="1"/>
  <c r="P1055" i="1"/>
  <c r="O1055" i="1"/>
  <c r="S1055" i="1" s="1"/>
  <c r="T1054" i="1"/>
  <c r="V1054" i="1" s="1"/>
  <c r="U1054" i="1"/>
  <c r="Q1054" i="1"/>
  <c r="R1054" i="1" s="1"/>
  <c r="P1054" i="1"/>
  <c r="O1054" i="1"/>
  <c r="S1054" i="1" s="1"/>
  <c r="T1053" i="1"/>
  <c r="V1053" i="1" s="1"/>
  <c r="U1053" i="1"/>
  <c r="Q1053" i="1"/>
  <c r="R1053" i="1" s="1"/>
  <c r="P1053" i="1"/>
  <c r="O1053" i="1"/>
  <c r="S1053" i="1" s="1"/>
  <c r="U1052" i="1"/>
  <c r="T1052" i="1"/>
  <c r="V1052" i="1" s="1"/>
  <c r="Q1052" i="1"/>
  <c r="R1052" i="1" s="1"/>
  <c r="P1052" i="1"/>
  <c r="O1052" i="1"/>
  <c r="S1052" i="1" s="1"/>
  <c r="U1051" i="1"/>
  <c r="T1051" i="1"/>
  <c r="V1051" i="1" s="1"/>
  <c r="Q1051" i="1"/>
  <c r="R1051" i="1" s="1"/>
  <c r="P1051" i="1"/>
  <c r="O1051" i="1"/>
  <c r="S1051" i="1" s="1"/>
  <c r="T1050" i="1"/>
  <c r="V1050" i="1" s="1"/>
  <c r="U1050" i="1"/>
  <c r="Q1050" i="1"/>
  <c r="R1050" i="1" s="1"/>
  <c r="P1050" i="1"/>
  <c r="O1050" i="1"/>
  <c r="S1050" i="1" s="1"/>
  <c r="U1049" i="1"/>
  <c r="T1049" i="1"/>
  <c r="V1049" i="1" s="1"/>
  <c r="Q1049" i="1"/>
  <c r="R1049" i="1" s="1"/>
  <c r="P1049" i="1"/>
  <c r="O1049" i="1"/>
  <c r="S1049" i="1" s="1"/>
  <c r="T1048" i="1"/>
  <c r="V1048" i="1" s="1"/>
  <c r="U1048" i="1"/>
  <c r="Q1048" i="1"/>
  <c r="R1048" i="1" s="1"/>
  <c r="P1048" i="1"/>
  <c r="O1048" i="1"/>
  <c r="S1048" i="1"/>
  <c r="U1047" i="1"/>
  <c r="T1047" i="1"/>
  <c r="Q1047" i="1"/>
  <c r="R1047" i="1" s="1"/>
  <c r="P1047" i="1"/>
  <c r="O1047" i="1"/>
  <c r="S1047" i="1" s="1"/>
  <c r="U1046" i="1"/>
  <c r="T1046" i="1"/>
  <c r="V1046" i="1" s="1"/>
  <c r="Q1046" i="1"/>
  <c r="R1046" i="1" s="1"/>
  <c r="P1046" i="1"/>
  <c r="O1046" i="1"/>
  <c r="S1046" i="1" s="1"/>
  <c r="U1045" i="1"/>
  <c r="T1045" i="1"/>
  <c r="Q1045" i="1"/>
  <c r="R1045" i="1" s="1"/>
  <c r="P1045" i="1"/>
  <c r="O1045" i="1"/>
  <c r="S1045" i="1" s="1"/>
  <c r="U1044" i="1"/>
  <c r="T1044" i="1"/>
  <c r="Q1044" i="1"/>
  <c r="R1044" i="1" s="1"/>
  <c r="P1044" i="1"/>
  <c r="O1044" i="1"/>
  <c r="S1044" i="1"/>
  <c r="U1043" i="1"/>
  <c r="V1043" i="1" s="1"/>
  <c r="T1043" i="1"/>
  <c r="Q1043" i="1"/>
  <c r="R1043" i="1" s="1"/>
  <c r="P1043" i="1"/>
  <c r="O1043" i="1"/>
  <c r="S1043" i="1"/>
  <c r="T1042" i="1"/>
  <c r="U1042" i="1"/>
  <c r="Q1042" i="1"/>
  <c r="R1042" i="1" s="1"/>
  <c r="P1042" i="1"/>
  <c r="O1042" i="1"/>
  <c r="S1042" i="1"/>
  <c r="U1041" i="1"/>
  <c r="T1041" i="1"/>
  <c r="V1041" i="1" s="1"/>
  <c r="Q1041" i="1"/>
  <c r="R1041" i="1" s="1"/>
  <c r="P1041" i="1"/>
  <c r="O1041" i="1"/>
  <c r="S1041" i="1"/>
  <c r="U1040" i="1"/>
  <c r="T1040" i="1"/>
  <c r="V1040" i="1" s="1"/>
  <c r="Q1040" i="1"/>
  <c r="R1040" i="1" s="1"/>
  <c r="P1040" i="1"/>
  <c r="O1040" i="1"/>
  <c r="S1040" i="1"/>
  <c r="U1039" i="1"/>
  <c r="T1039" i="1"/>
  <c r="V1039" i="1" s="1"/>
  <c r="Q1039" i="1"/>
  <c r="R1039" i="1" s="1"/>
  <c r="P1039" i="1"/>
  <c r="O1039" i="1"/>
  <c r="S1039" i="1" s="1"/>
  <c r="U1038" i="1"/>
  <c r="T1038" i="1"/>
  <c r="Q1038" i="1"/>
  <c r="R1038" i="1" s="1"/>
  <c r="P1038" i="1"/>
  <c r="O1038" i="1"/>
  <c r="S1038" i="1" s="1"/>
  <c r="T1037" i="1"/>
  <c r="V1037" i="1" s="1"/>
  <c r="U1037" i="1"/>
  <c r="Q1037" i="1"/>
  <c r="R1037" i="1" s="1"/>
  <c r="P1037" i="1"/>
  <c r="O1037" i="1"/>
  <c r="S1037" i="1" s="1"/>
  <c r="U1036" i="1"/>
  <c r="T1036" i="1"/>
  <c r="Q1036" i="1"/>
  <c r="R1036" i="1" s="1"/>
  <c r="P1036" i="1"/>
  <c r="O1036" i="1"/>
  <c r="S1036" i="1" s="1"/>
  <c r="U1035" i="1"/>
  <c r="T1035" i="1"/>
  <c r="V1035" i="1" s="1"/>
  <c r="Q1035" i="1"/>
  <c r="R1035" i="1" s="1"/>
  <c r="P1035" i="1"/>
  <c r="O1035" i="1"/>
  <c r="S1035" i="1" s="1"/>
  <c r="T1034" i="1"/>
  <c r="V1034" i="1" s="1"/>
  <c r="U1034" i="1"/>
  <c r="Q1034" i="1"/>
  <c r="R1034" i="1" s="1"/>
  <c r="P1034" i="1"/>
  <c r="O1034" i="1"/>
  <c r="S1034" i="1" s="1"/>
  <c r="U1033" i="1"/>
  <c r="T1033" i="1"/>
  <c r="V1033" i="1" s="1"/>
  <c r="Q1033" i="1"/>
  <c r="R1033" i="1"/>
  <c r="P1033" i="1"/>
  <c r="O1033" i="1"/>
  <c r="S1033" i="1"/>
  <c r="U1032" i="1"/>
  <c r="T1032" i="1"/>
  <c r="V1032" i="1"/>
  <c r="Q1032" i="1"/>
  <c r="R1032" i="1"/>
  <c r="P1032" i="1"/>
  <c r="O1032" i="1"/>
  <c r="S1032" i="1"/>
  <c r="U1031" i="1"/>
  <c r="T1031" i="1"/>
  <c r="V1031" i="1"/>
  <c r="Q1031" i="1"/>
  <c r="R1031" i="1"/>
  <c r="P1031" i="1"/>
  <c r="O1031" i="1"/>
  <c r="S1031" i="1"/>
  <c r="T1030" i="1"/>
  <c r="U1030" i="1"/>
  <c r="V1030" i="1"/>
  <c r="Q1030" i="1"/>
  <c r="R1030" i="1"/>
  <c r="P1030" i="1"/>
  <c r="O1030" i="1"/>
  <c r="S1030" i="1"/>
  <c r="T1029" i="1"/>
  <c r="U1029" i="1"/>
  <c r="V1029" i="1"/>
  <c r="Q1029" i="1"/>
  <c r="R1029" i="1"/>
  <c r="P1029" i="1"/>
  <c r="O1029" i="1"/>
  <c r="S1029" i="1"/>
  <c r="U1028" i="1"/>
  <c r="T1028" i="1"/>
  <c r="Q1028" i="1"/>
  <c r="R1028" i="1" s="1"/>
  <c r="P1028" i="1"/>
  <c r="O1028" i="1"/>
  <c r="S1028" i="1"/>
  <c r="U1027" i="1"/>
  <c r="T1027" i="1"/>
  <c r="V1027" i="1" s="1"/>
  <c r="Q1027" i="1"/>
  <c r="R1027" i="1" s="1"/>
  <c r="P1027" i="1"/>
  <c r="O1027" i="1"/>
  <c r="S1027" i="1"/>
  <c r="T1026" i="1"/>
  <c r="V1026" i="1" s="1"/>
  <c r="U1026" i="1"/>
  <c r="Q1026" i="1"/>
  <c r="R1026" i="1" s="1"/>
  <c r="P1026" i="1"/>
  <c r="O1026" i="1"/>
  <c r="S1026" i="1"/>
  <c r="U1025" i="1"/>
  <c r="T1025" i="1"/>
  <c r="V1025" i="1" s="1"/>
  <c r="Q1025" i="1"/>
  <c r="R1025" i="1" s="1"/>
  <c r="P1025" i="1"/>
  <c r="O1025" i="1"/>
  <c r="S1025" i="1"/>
  <c r="U1024" i="1"/>
  <c r="T1024" i="1"/>
  <c r="V1024" i="1" s="1"/>
  <c r="Q1024" i="1"/>
  <c r="R1024" i="1" s="1"/>
  <c r="P1024" i="1"/>
  <c r="O1024" i="1"/>
  <c r="S1024" i="1"/>
  <c r="U1023" i="1"/>
  <c r="T1023" i="1"/>
  <c r="V1023" i="1" s="1"/>
  <c r="Q1023" i="1"/>
  <c r="R1023" i="1" s="1"/>
  <c r="P1023" i="1"/>
  <c r="O1023" i="1"/>
  <c r="S1023" i="1"/>
  <c r="T1022" i="1"/>
  <c r="V1022" i="1" s="1"/>
  <c r="U1022" i="1"/>
  <c r="Q1022" i="1"/>
  <c r="R1022" i="1" s="1"/>
  <c r="P1022" i="1"/>
  <c r="O1022" i="1"/>
  <c r="S1022" i="1"/>
  <c r="U1021" i="1"/>
  <c r="T1021" i="1"/>
  <c r="V1021" i="1" s="1"/>
  <c r="Q1021" i="1"/>
  <c r="R1021" i="1" s="1"/>
  <c r="P1021" i="1"/>
  <c r="O1021" i="1"/>
  <c r="S1021" i="1"/>
  <c r="U1020" i="1"/>
  <c r="T1020" i="1"/>
  <c r="V1020" i="1" s="1"/>
  <c r="Q1020" i="1"/>
  <c r="R1020" i="1"/>
  <c r="P1020" i="1"/>
  <c r="O1020" i="1"/>
  <c r="S1020" i="1" s="1"/>
  <c r="U1019" i="1"/>
  <c r="T1019" i="1"/>
  <c r="V1019" i="1" s="1"/>
  <c r="Q1019" i="1"/>
  <c r="R1019" i="1"/>
  <c r="P1019" i="1"/>
  <c r="O1019" i="1"/>
  <c r="S1019" i="1" s="1"/>
  <c r="T1018" i="1"/>
  <c r="U1018" i="1"/>
  <c r="V1018" i="1" s="1"/>
  <c r="Q1018" i="1"/>
  <c r="R1018" i="1"/>
  <c r="P1018" i="1"/>
  <c r="O1018" i="1"/>
  <c r="S1018" i="1" s="1"/>
  <c r="U1017" i="1"/>
  <c r="T1017" i="1"/>
  <c r="V1017" i="1" s="1"/>
  <c r="Q1017" i="1"/>
  <c r="R1017" i="1"/>
  <c r="P1017" i="1"/>
  <c r="O1017" i="1"/>
  <c r="S1017" i="1" s="1"/>
  <c r="T1016" i="1"/>
  <c r="U1016" i="1"/>
  <c r="V1016" i="1" s="1"/>
  <c r="Q1016" i="1"/>
  <c r="R1016" i="1"/>
  <c r="P1016" i="1"/>
  <c r="O1016" i="1"/>
  <c r="S1016" i="1" s="1"/>
  <c r="U1015" i="1"/>
  <c r="T1015" i="1"/>
  <c r="V1015" i="1" s="1"/>
  <c r="Q1015" i="1"/>
  <c r="R1015" i="1"/>
  <c r="P1015" i="1"/>
  <c r="O1015" i="1"/>
  <c r="S1015" i="1" s="1"/>
  <c r="U1014" i="1"/>
  <c r="T1014" i="1"/>
  <c r="V1014" i="1" s="1"/>
  <c r="Q1014" i="1"/>
  <c r="R1014" i="1"/>
  <c r="P1014" i="1"/>
  <c r="O1014" i="1"/>
  <c r="S1014" i="1" s="1"/>
  <c r="U1013" i="1"/>
  <c r="T1013" i="1"/>
  <c r="V1013" i="1" s="1"/>
  <c r="Q1013" i="1"/>
  <c r="R1013" i="1"/>
  <c r="P1013" i="1"/>
  <c r="O1013" i="1"/>
  <c r="S1013" i="1" s="1"/>
  <c r="U1012" i="1"/>
  <c r="T1012" i="1"/>
  <c r="V1012" i="1" s="1"/>
  <c r="Q1012" i="1"/>
  <c r="R1012" i="1"/>
  <c r="P1012" i="1"/>
  <c r="O1012" i="1"/>
  <c r="S1012" i="1" s="1"/>
  <c r="U1011" i="1"/>
  <c r="T1011" i="1"/>
  <c r="V1011" i="1" s="1"/>
  <c r="Q1011" i="1"/>
  <c r="R1011" i="1"/>
  <c r="P1011" i="1"/>
  <c r="O1011" i="1"/>
  <c r="S1011" i="1" s="1"/>
  <c r="T1010" i="1"/>
  <c r="U1010" i="1"/>
  <c r="V1010" i="1" s="1"/>
  <c r="Q1010" i="1"/>
  <c r="R1010" i="1"/>
  <c r="P1010" i="1"/>
  <c r="O1010" i="1"/>
  <c r="S1010" i="1" s="1"/>
  <c r="U1009" i="1"/>
  <c r="T1009" i="1"/>
  <c r="Q1009" i="1"/>
  <c r="R1009" i="1" s="1"/>
  <c r="P1009" i="1"/>
  <c r="O1009" i="1"/>
  <c r="S1009" i="1"/>
  <c r="U1008" i="1"/>
  <c r="T1008" i="1"/>
  <c r="V1008" i="1"/>
  <c r="Q1008" i="1"/>
  <c r="R1008" i="1" s="1"/>
  <c r="P1008" i="1"/>
  <c r="O1008" i="1"/>
  <c r="S1008" i="1"/>
  <c r="U1007" i="1"/>
  <c r="T1007" i="1"/>
  <c r="V1007" i="1"/>
  <c r="Q1007" i="1"/>
  <c r="R1007" i="1" s="1"/>
  <c r="P1007" i="1"/>
  <c r="O1007" i="1"/>
  <c r="S1007" i="1"/>
  <c r="U1006" i="1"/>
  <c r="T1006" i="1"/>
  <c r="V1006" i="1"/>
  <c r="Q1006" i="1"/>
  <c r="R1006" i="1" s="1"/>
  <c r="P1006" i="1"/>
  <c r="O1006" i="1"/>
  <c r="S1006" i="1"/>
  <c r="T1005" i="1"/>
  <c r="U1005" i="1"/>
  <c r="V1005" i="1"/>
  <c r="Q1005" i="1"/>
  <c r="R1005" i="1" s="1"/>
  <c r="P1005" i="1"/>
  <c r="O1005" i="1"/>
  <c r="S1005" i="1"/>
  <c r="U1004" i="1"/>
  <c r="T1004" i="1"/>
  <c r="Q1004" i="1"/>
  <c r="R1004" i="1" s="1"/>
  <c r="P1004" i="1"/>
  <c r="O1004" i="1"/>
  <c r="S1004" i="1" s="1"/>
  <c r="U1003" i="1"/>
  <c r="V1003" i="1" s="1"/>
  <c r="T1003" i="1"/>
  <c r="Q1003" i="1"/>
  <c r="R1003" i="1" s="1"/>
  <c r="P1003" i="1"/>
  <c r="O1003" i="1"/>
  <c r="S1003" i="1" s="1"/>
  <c r="T1002" i="1"/>
  <c r="V1002" i="1" s="1"/>
  <c r="U1002" i="1"/>
  <c r="Q1002" i="1"/>
  <c r="R1002" i="1" s="1"/>
  <c r="P1002" i="1"/>
  <c r="O1002" i="1"/>
  <c r="S1002" i="1" s="1"/>
  <c r="U1001" i="1"/>
  <c r="T1001" i="1"/>
  <c r="V1001" i="1" s="1"/>
  <c r="Q1001" i="1"/>
  <c r="R1001" i="1" s="1"/>
  <c r="P1001" i="1"/>
  <c r="O1001" i="1"/>
  <c r="S1001" i="1" s="1"/>
  <c r="U1000" i="1"/>
  <c r="T1000" i="1"/>
  <c r="V1000" i="1" s="1"/>
  <c r="Q1000" i="1"/>
  <c r="R1000" i="1" s="1"/>
  <c r="P1000" i="1"/>
  <c r="O1000" i="1"/>
  <c r="S1000" i="1" s="1"/>
  <c r="U999" i="1"/>
  <c r="T999" i="1"/>
  <c r="V999" i="1" s="1"/>
  <c r="Q999" i="1"/>
  <c r="R999" i="1" s="1"/>
  <c r="P999" i="1"/>
  <c r="O999" i="1"/>
  <c r="S999" i="1" s="1"/>
  <c r="U998" i="1"/>
  <c r="T998" i="1"/>
  <c r="V998" i="1" s="1"/>
  <c r="Q998" i="1"/>
  <c r="R998" i="1" s="1"/>
  <c r="P998" i="1"/>
  <c r="O998" i="1"/>
  <c r="S998" i="1" s="1"/>
  <c r="U997" i="1"/>
  <c r="T997" i="1"/>
  <c r="V997" i="1" s="1"/>
  <c r="Q997" i="1"/>
  <c r="R997" i="1" s="1"/>
  <c r="P997" i="1"/>
  <c r="O997" i="1"/>
  <c r="S997" i="1" s="1"/>
  <c r="U996" i="1"/>
  <c r="T996" i="1"/>
  <c r="Q996" i="1"/>
  <c r="R996" i="1"/>
  <c r="P996" i="1"/>
  <c r="O996" i="1"/>
  <c r="S996" i="1" s="1"/>
  <c r="U995" i="1"/>
  <c r="T995" i="1"/>
  <c r="V995" i="1" s="1"/>
  <c r="Q995" i="1"/>
  <c r="R995" i="1"/>
  <c r="P995" i="1"/>
  <c r="O995" i="1"/>
  <c r="S995" i="1" s="1"/>
  <c r="T994" i="1"/>
  <c r="U994" i="1"/>
  <c r="V994" i="1"/>
  <c r="Q994" i="1"/>
  <c r="R994" i="1"/>
  <c r="P994" i="1"/>
  <c r="O994" i="1"/>
  <c r="S994" i="1" s="1"/>
  <c r="U993" i="1"/>
  <c r="T993" i="1"/>
  <c r="Q993" i="1"/>
  <c r="R993" i="1" s="1"/>
  <c r="P993" i="1"/>
  <c r="O993" i="1"/>
  <c r="S993" i="1"/>
  <c r="T992" i="1"/>
  <c r="U992" i="1"/>
  <c r="V992" i="1" s="1"/>
  <c r="Q992" i="1"/>
  <c r="R992" i="1" s="1"/>
  <c r="P992" i="1"/>
  <c r="O992" i="1"/>
  <c r="S992" i="1"/>
  <c r="U991" i="1"/>
  <c r="T991" i="1"/>
  <c r="V991" i="1"/>
  <c r="Q991" i="1"/>
  <c r="R991" i="1" s="1"/>
  <c r="P991" i="1"/>
  <c r="O991" i="1"/>
  <c r="S991" i="1"/>
  <c r="T990" i="1"/>
  <c r="U990" i="1"/>
  <c r="V990" i="1"/>
  <c r="Q990" i="1"/>
  <c r="R990" i="1" s="1"/>
  <c r="P990" i="1"/>
  <c r="O990" i="1"/>
  <c r="S990" i="1"/>
  <c r="T989" i="1"/>
  <c r="U989" i="1"/>
  <c r="V989" i="1"/>
  <c r="Q989" i="1"/>
  <c r="R989" i="1" s="1"/>
  <c r="P989" i="1"/>
  <c r="O989" i="1"/>
  <c r="S989" i="1"/>
  <c r="U988" i="1"/>
  <c r="T988" i="1"/>
  <c r="V988" i="1"/>
  <c r="Q988" i="1"/>
  <c r="R988" i="1" s="1"/>
  <c r="P988" i="1"/>
  <c r="O988" i="1"/>
  <c r="S988" i="1"/>
  <c r="U987" i="1"/>
  <c r="T987" i="1"/>
  <c r="V987" i="1"/>
  <c r="Q987" i="1"/>
  <c r="R987" i="1" s="1"/>
  <c r="P987" i="1"/>
  <c r="O987" i="1"/>
  <c r="S987" i="1"/>
  <c r="T986" i="1"/>
  <c r="U986" i="1"/>
  <c r="V986" i="1"/>
  <c r="Q986" i="1"/>
  <c r="R986" i="1" s="1"/>
  <c r="P986" i="1"/>
  <c r="O986" i="1"/>
  <c r="S986" i="1"/>
  <c r="U985" i="1"/>
  <c r="T985" i="1"/>
  <c r="V985" i="1"/>
  <c r="Q985" i="1"/>
  <c r="R985" i="1" s="1"/>
  <c r="P985" i="1"/>
  <c r="O985" i="1"/>
  <c r="S985" i="1"/>
  <c r="T984" i="1"/>
  <c r="U984" i="1"/>
  <c r="V984" i="1"/>
  <c r="Q984" i="1"/>
  <c r="R984" i="1" s="1"/>
  <c r="P984" i="1"/>
  <c r="O984" i="1"/>
  <c r="S984" i="1"/>
  <c r="U983" i="1"/>
  <c r="T983" i="1"/>
  <c r="V983" i="1"/>
  <c r="Q983" i="1"/>
  <c r="R983" i="1" s="1"/>
  <c r="P983" i="1"/>
  <c r="O983" i="1"/>
  <c r="S983" i="1"/>
  <c r="U982" i="1"/>
  <c r="T982" i="1"/>
  <c r="V982" i="1"/>
  <c r="Q982" i="1"/>
  <c r="R982" i="1" s="1"/>
  <c r="P982" i="1"/>
  <c r="O982" i="1"/>
  <c r="S982" i="1"/>
  <c r="U981" i="1"/>
  <c r="T981" i="1"/>
  <c r="V981" i="1"/>
  <c r="Q981" i="1"/>
  <c r="R981" i="1" s="1"/>
  <c r="P981" i="1"/>
  <c r="O981" i="1"/>
  <c r="S981" i="1"/>
  <c r="U980" i="1"/>
  <c r="T980" i="1"/>
  <c r="Q980" i="1"/>
  <c r="R980" i="1"/>
  <c r="P980" i="1"/>
  <c r="O980" i="1"/>
  <c r="S980" i="1"/>
  <c r="U979" i="1"/>
  <c r="V979" i="1" s="1"/>
  <c r="T979" i="1"/>
  <c r="Q979" i="1"/>
  <c r="R979" i="1"/>
  <c r="P979" i="1"/>
  <c r="O979" i="1"/>
  <c r="S979" i="1"/>
  <c r="T978" i="1"/>
  <c r="V978" i="1" s="1"/>
  <c r="U978" i="1"/>
  <c r="Q978" i="1"/>
  <c r="R978" i="1"/>
  <c r="P978" i="1"/>
  <c r="O978" i="1"/>
  <c r="S978" i="1"/>
  <c r="U977" i="1"/>
  <c r="V977" i="1" s="1"/>
  <c r="T977" i="1"/>
  <c r="Q977" i="1"/>
  <c r="R977" i="1"/>
  <c r="P977" i="1"/>
  <c r="O977" i="1"/>
  <c r="S977" i="1"/>
  <c r="U976" i="1"/>
  <c r="T976" i="1"/>
  <c r="V976" i="1"/>
  <c r="Q976" i="1"/>
  <c r="R976" i="1" s="1"/>
  <c r="P976" i="1"/>
  <c r="O976" i="1"/>
  <c r="S976" i="1"/>
  <c r="T975" i="1"/>
  <c r="U975" i="1"/>
  <c r="V975" i="1"/>
  <c r="Q975" i="1"/>
  <c r="R975" i="1" s="1"/>
  <c r="P975" i="1"/>
  <c r="O975" i="1"/>
  <c r="S975" i="1"/>
  <c r="U974" i="1"/>
  <c r="T974" i="1"/>
  <c r="V974" i="1"/>
  <c r="Q974" i="1"/>
  <c r="R974" i="1" s="1"/>
  <c r="P974" i="1"/>
  <c r="O974" i="1"/>
  <c r="S974" i="1"/>
  <c r="U973" i="1"/>
  <c r="T973" i="1"/>
  <c r="V973" i="1"/>
  <c r="Q973" i="1"/>
  <c r="R973" i="1" s="1"/>
  <c r="P973" i="1"/>
  <c r="O973" i="1"/>
  <c r="S973" i="1"/>
  <c r="U972" i="1"/>
  <c r="T972" i="1"/>
  <c r="V972" i="1" s="1"/>
  <c r="Q972" i="1"/>
  <c r="R972" i="1" s="1"/>
  <c r="P972" i="1"/>
  <c r="O972" i="1"/>
  <c r="S972" i="1" s="1"/>
  <c r="U971" i="1"/>
  <c r="T971" i="1"/>
  <c r="V971" i="1" s="1"/>
  <c r="Q971" i="1"/>
  <c r="R971" i="1" s="1"/>
  <c r="P971" i="1"/>
  <c r="O971" i="1"/>
  <c r="S971" i="1" s="1"/>
  <c r="T970" i="1"/>
  <c r="V970" i="1" s="1"/>
  <c r="U970" i="1"/>
  <c r="Q970" i="1"/>
  <c r="R970" i="1" s="1"/>
  <c r="P970" i="1"/>
  <c r="O970" i="1"/>
  <c r="S970" i="1" s="1"/>
  <c r="U969" i="1"/>
  <c r="T969" i="1"/>
  <c r="V969" i="1" s="1"/>
  <c r="Q969" i="1"/>
  <c r="R969" i="1" s="1"/>
  <c r="P969" i="1"/>
  <c r="O969" i="1"/>
  <c r="S969" i="1" s="1"/>
  <c r="T968" i="1"/>
  <c r="V968" i="1" s="1"/>
  <c r="U968" i="1"/>
  <c r="Q968" i="1"/>
  <c r="R968" i="1" s="1"/>
  <c r="P968" i="1"/>
  <c r="O968" i="1"/>
  <c r="S968" i="1" s="1"/>
  <c r="T967" i="1"/>
  <c r="V967" i="1" s="1"/>
  <c r="U967" i="1"/>
  <c r="Q967" i="1"/>
  <c r="R967" i="1" s="1"/>
  <c r="P967" i="1"/>
  <c r="O967" i="1"/>
  <c r="S967" i="1" s="1"/>
  <c r="U966" i="1"/>
  <c r="T966" i="1"/>
  <c r="V966" i="1" s="1"/>
  <c r="Q966" i="1"/>
  <c r="R966" i="1" s="1"/>
  <c r="P966" i="1"/>
  <c r="O966" i="1"/>
  <c r="S966" i="1" s="1"/>
  <c r="U965" i="1"/>
  <c r="T965" i="1"/>
  <c r="V965" i="1" s="1"/>
  <c r="Q965" i="1"/>
  <c r="R965" i="1" s="1"/>
  <c r="P965" i="1"/>
  <c r="O965" i="1"/>
  <c r="S965" i="1" s="1"/>
  <c r="U964" i="1"/>
  <c r="T964" i="1"/>
  <c r="V964" i="1" s="1"/>
  <c r="Q964" i="1"/>
  <c r="R964" i="1" s="1"/>
  <c r="P964" i="1"/>
  <c r="O964" i="1"/>
  <c r="S964" i="1" s="1"/>
  <c r="U963" i="1"/>
  <c r="T963" i="1"/>
  <c r="V963" i="1" s="1"/>
  <c r="Q963" i="1"/>
  <c r="R963" i="1" s="1"/>
  <c r="P963" i="1"/>
  <c r="O963" i="1"/>
  <c r="S963" i="1" s="1"/>
  <c r="T962" i="1"/>
  <c r="V962" i="1" s="1"/>
  <c r="U962" i="1"/>
  <c r="Q962" i="1"/>
  <c r="R962" i="1" s="1"/>
  <c r="P962" i="1"/>
  <c r="O962" i="1"/>
  <c r="S962" i="1" s="1"/>
  <c r="U961" i="1"/>
  <c r="T961" i="1"/>
  <c r="V961" i="1" s="1"/>
  <c r="Q961" i="1"/>
  <c r="R961" i="1" s="1"/>
  <c r="P961" i="1"/>
  <c r="O961" i="1"/>
  <c r="S961" i="1" s="1"/>
  <c r="U960" i="1"/>
  <c r="T960" i="1"/>
  <c r="Q960" i="1"/>
  <c r="R960" i="1" s="1"/>
  <c r="P960" i="1"/>
  <c r="O960" i="1"/>
  <c r="S960" i="1" s="1"/>
  <c r="T959" i="1"/>
  <c r="U959" i="1"/>
  <c r="Q959" i="1"/>
  <c r="R959" i="1" s="1"/>
  <c r="P959" i="1"/>
  <c r="O959" i="1"/>
  <c r="S959" i="1" s="1"/>
  <c r="U958" i="1"/>
  <c r="T958" i="1"/>
  <c r="V958" i="1" s="1"/>
  <c r="Q958" i="1"/>
  <c r="R958" i="1" s="1"/>
  <c r="P958" i="1"/>
  <c r="O958" i="1"/>
  <c r="S958" i="1" s="1"/>
  <c r="U957" i="1"/>
  <c r="T957" i="1"/>
  <c r="Q957" i="1"/>
  <c r="R957" i="1" s="1"/>
  <c r="P957" i="1"/>
  <c r="O957" i="1"/>
  <c r="S957" i="1" s="1"/>
  <c r="U956" i="1"/>
  <c r="T956" i="1"/>
  <c r="Q956" i="1"/>
  <c r="R956" i="1" s="1"/>
  <c r="P956" i="1"/>
  <c r="O956" i="1"/>
  <c r="S956" i="1" s="1"/>
  <c r="U955" i="1"/>
  <c r="T955" i="1"/>
  <c r="Q955" i="1"/>
  <c r="R955" i="1" s="1"/>
  <c r="P955" i="1"/>
  <c r="O955" i="1"/>
  <c r="S955" i="1" s="1"/>
  <c r="U954" i="1"/>
  <c r="T954" i="1"/>
  <c r="Q954" i="1"/>
  <c r="R954" i="1" s="1"/>
  <c r="P954" i="1"/>
  <c r="O954" i="1"/>
  <c r="S954" i="1"/>
  <c r="T953" i="1"/>
  <c r="U953" i="1"/>
  <c r="Q953" i="1"/>
  <c r="R953" i="1" s="1"/>
  <c r="P953" i="1"/>
  <c r="O953" i="1"/>
  <c r="S953" i="1" s="1"/>
  <c r="U952" i="1"/>
  <c r="T952" i="1"/>
  <c r="Q952" i="1"/>
  <c r="R952" i="1" s="1"/>
  <c r="P952" i="1"/>
  <c r="O952" i="1"/>
  <c r="S952" i="1" s="1"/>
  <c r="U951" i="1"/>
  <c r="T951" i="1"/>
  <c r="Q951" i="1"/>
  <c r="R951" i="1" s="1"/>
  <c r="P951" i="1"/>
  <c r="O951" i="1"/>
  <c r="S951" i="1" s="1"/>
  <c r="U950" i="1"/>
  <c r="T950" i="1"/>
  <c r="Q950" i="1"/>
  <c r="R950" i="1" s="1"/>
  <c r="P950" i="1"/>
  <c r="O950" i="1"/>
  <c r="S950" i="1" s="1"/>
  <c r="T949" i="1"/>
  <c r="V949" i="1" s="1"/>
  <c r="U949" i="1"/>
  <c r="Q949" i="1"/>
  <c r="R949" i="1" s="1"/>
  <c r="P949" i="1"/>
  <c r="O949" i="1"/>
  <c r="S949" i="1" s="1"/>
  <c r="U948" i="1"/>
  <c r="T948" i="1"/>
  <c r="Q948" i="1"/>
  <c r="R948" i="1" s="1"/>
  <c r="P948" i="1"/>
  <c r="O948" i="1"/>
  <c r="S948" i="1" s="1"/>
  <c r="U947" i="1"/>
  <c r="T947" i="1"/>
  <c r="V947" i="1" s="1"/>
  <c r="Q947" i="1"/>
  <c r="R947" i="1" s="1"/>
  <c r="P947" i="1"/>
  <c r="O947" i="1"/>
  <c r="S947" i="1" s="1"/>
  <c r="U946" i="1"/>
  <c r="T946" i="1"/>
  <c r="Q946" i="1"/>
  <c r="R946" i="1" s="1"/>
  <c r="P946" i="1"/>
  <c r="O946" i="1"/>
  <c r="S946" i="1" s="1"/>
  <c r="T945" i="1"/>
  <c r="U945" i="1"/>
  <c r="Q945" i="1"/>
  <c r="R945" i="1" s="1"/>
  <c r="P945" i="1"/>
  <c r="O945" i="1"/>
  <c r="S945" i="1" s="1"/>
  <c r="U944" i="1"/>
  <c r="T944" i="1"/>
  <c r="Q944" i="1"/>
  <c r="R944" i="1" s="1"/>
  <c r="P944" i="1"/>
  <c r="O944" i="1"/>
  <c r="S944" i="1" s="1"/>
  <c r="U943" i="1"/>
  <c r="T943" i="1"/>
  <c r="Q943" i="1"/>
  <c r="R943" i="1" s="1"/>
  <c r="P943" i="1"/>
  <c r="O943" i="1"/>
  <c r="S943" i="1" s="1"/>
  <c r="U942" i="1"/>
  <c r="T942" i="1"/>
  <c r="Q942" i="1"/>
  <c r="R942" i="1" s="1"/>
  <c r="P942" i="1"/>
  <c r="O942" i="1"/>
  <c r="S942" i="1" s="1"/>
  <c r="T941" i="1"/>
  <c r="U941" i="1"/>
  <c r="Q941" i="1"/>
  <c r="R941" i="1" s="1"/>
  <c r="P941" i="1"/>
  <c r="O941" i="1"/>
  <c r="S941" i="1" s="1"/>
  <c r="U940" i="1"/>
  <c r="T940" i="1"/>
  <c r="Q940" i="1"/>
  <c r="R940" i="1" s="1"/>
  <c r="P940" i="1"/>
  <c r="O940" i="1"/>
  <c r="S940" i="1" s="1"/>
  <c r="U939" i="1"/>
  <c r="V939" i="1" s="1"/>
  <c r="T939" i="1"/>
  <c r="Q939" i="1"/>
  <c r="R939" i="1" s="1"/>
  <c r="P939" i="1"/>
  <c r="O939" i="1"/>
  <c r="S939" i="1" s="1"/>
  <c r="U938" i="1"/>
  <c r="T938" i="1"/>
  <c r="Q938" i="1"/>
  <c r="R938" i="1" s="1"/>
  <c r="P938" i="1"/>
  <c r="O938" i="1"/>
  <c r="S938" i="1" s="1"/>
  <c r="T937" i="1"/>
  <c r="U937" i="1"/>
  <c r="Q937" i="1"/>
  <c r="R937" i="1" s="1"/>
  <c r="P937" i="1"/>
  <c r="O937" i="1"/>
  <c r="S937" i="1" s="1"/>
  <c r="U936" i="1"/>
  <c r="V936" i="1" s="1"/>
  <c r="T936" i="1"/>
  <c r="Q936" i="1"/>
  <c r="R936" i="1" s="1"/>
  <c r="P936" i="1"/>
  <c r="O936" i="1"/>
  <c r="S936" i="1" s="1"/>
  <c r="U935" i="1"/>
  <c r="T935" i="1"/>
  <c r="Q935" i="1"/>
  <c r="R935" i="1" s="1"/>
  <c r="P935" i="1"/>
  <c r="O935" i="1"/>
  <c r="S935" i="1" s="1"/>
  <c r="U934" i="1"/>
  <c r="T934" i="1"/>
  <c r="V934" i="1" s="1"/>
  <c r="Q934" i="1"/>
  <c r="R934" i="1" s="1"/>
  <c r="P934" i="1"/>
  <c r="O934" i="1"/>
  <c r="S934" i="1" s="1"/>
  <c r="T933" i="1"/>
  <c r="U933" i="1"/>
  <c r="Q933" i="1"/>
  <c r="R933" i="1" s="1"/>
  <c r="P933" i="1"/>
  <c r="O933" i="1"/>
  <c r="S933" i="1" s="1"/>
  <c r="U932" i="1"/>
  <c r="T932" i="1"/>
  <c r="Q932" i="1"/>
  <c r="R932" i="1" s="1"/>
  <c r="P932" i="1"/>
  <c r="O932" i="1"/>
  <c r="S932" i="1" s="1"/>
  <c r="U931" i="1"/>
  <c r="V931" i="1" s="1"/>
  <c r="T931" i="1"/>
  <c r="Q931" i="1"/>
  <c r="R931" i="1" s="1"/>
  <c r="P931" i="1"/>
  <c r="O931" i="1"/>
  <c r="S931" i="1"/>
  <c r="U930" i="1"/>
  <c r="V930" i="1" s="1"/>
  <c r="T930" i="1"/>
  <c r="Q930" i="1"/>
  <c r="R930" i="1" s="1"/>
  <c r="P930" i="1"/>
  <c r="O930" i="1"/>
  <c r="S930" i="1"/>
  <c r="T929" i="1"/>
  <c r="U929" i="1"/>
  <c r="Q929" i="1"/>
  <c r="R929" i="1"/>
  <c r="P929" i="1"/>
  <c r="O929" i="1"/>
  <c r="S929" i="1" s="1"/>
  <c r="U928" i="1"/>
  <c r="V928" i="1" s="1"/>
  <c r="T928" i="1"/>
  <c r="Q928" i="1"/>
  <c r="R928" i="1" s="1"/>
  <c r="P928" i="1"/>
  <c r="O928" i="1"/>
  <c r="S928" i="1" s="1"/>
  <c r="U927" i="1"/>
  <c r="T927" i="1"/>
  <c r="V927" i="1"/>
  <c r="Q927" i="1"/>
  <c r="R927" i="1"/>
  <c r="P927" i="1"/>
  <c r="O927" i="1"/>
  <c r="S927" i="1" s="1"/>
  <c r="U926" i="1"/>
  <c r="V926" i="1" s="1"/>
  <c r="T926" i="1"/>
  <c r="Q926" i="1"/>
  <c r="R926" i="1" s="1"/>
  <c r="P926" i="1"/>
  <c r="O926" i="1"/>
  <c r="S926" i="1" s="1"/>
  <c r="T925" i="1"/>
  <c r="U925" i="1"/>
  <c r="Q925" i="1"/>
  <c r="R925" i="1" s="1"/>
  <c r="P925" i="1"/>
  <c r="O925" i="1"/>
  <c r="S925" i="1"/>
  <c r="U924" i="1"/>
  <c r="T924" i="1"/>
  <c r="V924" i="1"/>
  <c r="Q924" i="1"/>
  <c r="R924" i="1" s="1"/>
  <c r="P924" i="1"/>
  <c r="O924" i="1"/>
  <c r="S924" i="1"/>
  <c r="U923" i="1"/>
  <c r="T923" i="1"/>
  <c r="Q923" i="1"/>
  <c r="R923" i="1" s="1"/>
  <c r="P923" i="1"/>
  <c r="O923" i="1"/>
  <c r="S923" i="1"/>
  <c r="U922" i="1"/>
  <c r="T922" i="1"/>
  <c r="Q922" i="1"/>
  <c r="R922" i="1" s="1"/>
  <c r="P922" i="1"/>
  <c r="O922" i="1"/>
  <c r="S922" i="1" s="1"/>
  <c r="T921" i="1"/>
  <c r="U921" i="1"/>
  <c r="Q921" i="1"/>
  <c r="R921" i="1" s="1"/>
  <c r="P921" i="1"/>
  <c r="O921" i="1"/>
  <c r="S921" i="1"/>
  <c r="U920" i="1"/>
  <c r="T920" i="1"/>
  <c r="Q920" i="1"/>
  <c r="R920" i="1" s="1"/>
  <c r="P920" i="1"/>
  <c r="O920" i="1"/>
  <c r="S920" i="1"/>
  <c r="U919" i="1"/>
  <c r="T919" i="1"/>
  <c r="Q919" i="1"/>
  <c r="R919" i="1" s="1"/>
  <c r="P919" i="1"/>
  <c r="O919" i="1"/>
  <c r="S919" i="1"/>
  <c r="U918" i="1"/>
  <c r="T918" i="1"/>
  <c r="V918" i="1" s="1"/>
  <c r="Q918" i="1"/>
  <c r="R918" i="1" s="1"/>
  <c r="P918" i="1"/>
  <c r="O918" i="1"/>
  <c r="S918" i="1" s="1"/>
  <c r="T917" i="1"/>
  <c r="U917" i="1"/>
  <c r="V917" i="1" s="1"/>
  <c r="Q917" i="1"/>
  <c r="R917" i="1" s="1"/>
  <c r="P917" i="1"/>
  <c r="O917" i="1"/>
  <c r="S917" i="1" s="1"/>
  <c r="U916" i="1"/>
  <c r="T916" i="1"/>
  <c r="V916" i="1" s="1"/>
  <c r="Q916" i="1"/>
  <c r="R916" i="1" s="1"/>
  <c r="P916" i="1"/>
  <c r="O916" i="1"/>
  <c r="S916" i="1"/>
  <c r="U915" i="1"/>
  <c r="T915" i="1"/>
  <c r="Q915" i="1"/>
  <c r="R915" i="1"/>
  <c r="P915" i="1"/>
  <c r="O915" i="1"/>
  <c r="S915" i="1" s="1"/>
  <c r="U914" i="1"/>
  <c r="V914" i="1" s="1"/>
  <c r="T914" i="1"/>
  <c r="Q914" i="1"/>
  <c r="R914" i="1" s="1"/>
  <c r="P914" i="1"/>
  <c r="O914" i="1"/>
  <c r="S914" i="1"/>
  <c r="T913" i="1"/>
  <c r="U913" i="1"/>
  <c r="V913" i="1"/>
  <c r="Q913" i="1"/>
  <c r="R913" i="1" s="1"/>
  <c r="P913" i="1"/>
  <c r="O913" i="1"/>
  <c r="S913" i="1"/>
  <c r="U912" i="1"/>
  <c r="V912" i="1" s="1"/>
  <c r="T912" i="1"/>
  <c r="Q912" i="1"/>
  <c r="R912" i="1" s="1"/>
  <c r="P912" i="1"/>
  <c r="O912" i="1"/>
  <c r="S912" i="1"/>
  <c r="U911" i="1"/>
  <c r="V911" i="1" s="1"/>
  <c r="T911" i="1"/>
  <c r="Q911" i="1"/>
  <c r="R911" i="1" s="1"/>
  <c r="P911" i="1"/>
  <c r="O911" i="1"/>
  <c r="S911" i="1"/>
  <c r="U910" i="1"/>
  <c r="V910" i="1" s="1"/>
  <c r="T910" i="1"/>
  <c r="Q910" i="1"/>
  <c r="R910" i="1" s="1"/>
  <c r="P910" i="1"/>
  <c r="O910" i="1"/>
  <c r="S910" i="1"/>
  <c r="T909" i="1"/>
  <c r="U909" i="1"/>
  <c r="V909" i="1"/>
  <c r="Q909" i="1"/>
  <c r="R909" i="1" s="1"/>
  <c r="P909" i="1"/>
  <c r="O909" i="1"/>
  <c r="S909" i="1"/>
  <c r="U908" i="1"/>
  <c r="V908" i="1" s="1"/>
  <c r="T908" i="1"/>
  <c r="Q908" i="1"/>
  <c r="R908" i="1" s="1"/>
  <c r="P908" i="1"/>
  <c r="O908" i="1"/>
  <c r="S908" i="1"/>
  <c r="U907" i="1"/>
  <c r="V907" i="1" s="1"/>
  <c r="T907" i="1"/>
  <c r="Q907" i="1"/>
  <c r="R907" i="1" s="1"/>
  <c r="P907" i="1"/>
  <c r="O907" i="1"/>
  <c r="S907" i="1"/>
  <c r="U906" i="1"/>
  <c r="T906" i="1"/>
  <c r="V906" i="1" s="1"/>
  <c r="Q906" i="1"/>
  <c r="R906" i="1" s="1"/>
  <c r="P906" i="1"/>
  <c r="O906" i="1"/>
  <c r="S906" i="1"/>
  <c r="T905" i="1"/>
  <c r="U905" i="1"/>
  <c r="Q905" i="1"/>
  <c r="R905" i="1" s="1"/>
  <c r="P905" i="1"/>
  <c r="O905" i="1"/>
  <c r="S905" i="1"/>
  <c r="U904" i="1"/>
  <c r="T904" i="1"/>
  <c r="Q904" i="1"/>
  <c r="R904" i="1" s="1"/>
  <c r="P904" i="1"/>
  <c r="O904" i="1"/>
  <c r="S904" i="1"/>
  <c r="U903" i="1"/>
  <c r="T903" i="1"/>
  <c r="Q903" i="1"/>
  <c r="R903" i="1" s="1"/>
  <c r="P903" i="1"/>
  <c r="O903" i="1"/>
  <c r="S903" i="1"/>
  <c r="U902" i="1"/>
  <c r="T902" i="1"/>
  <c r="V902" i="1" s="1"/>
  <c r="Q902" i="1"/>
  <c r="R902" i="1" s="1"/>
  <c r="P902" i="1"/>
  <c r="O902" i="1"/>
  <c r="S902" i="1"/>
  <c r="T901" i="1"/>
  <c r="U901" i="1"/>
  <c r="Q901" i="1"/>
  <c r="R901" i="1" s="1"/>
  <c r="P901" i="1"/>
  <c r="O901" i="1"/>
  <c r="S901" i="1"/>
  <c r="U900" i="1"/>
  <c r="T900" i="1"/>
  <c r="Q900" i="1"/>
  <c r="R900" i="1" s="1"/>
  <c r="P900" i="1"/>
  <c r="O900" i="1"/>
  <c r="S900" i="1"/>
  <c r="U899" i="1"/>
  <c r="T899" i="1"/>
  <c r="Q899" i="1"/>
  <c r="R899" i="1" s="1"/>
  <c r="P899" i="1"/>
  <c r="O899" i="1"/>
  <c r="S899" i="1" s="1"/>
  <c r="U898" i="1"/>
  <c r="T898" i="1"/>
  <c r="V898" i="1"/>
  <c r="Q898" i="1"/>
  <c r="R898" i="1"/>
  <c r="P898" i="1"/>
  <c r="O898" i="1"/>
  <c r="S898" i="1" s="1"/>
  <c r="T897" i="1"/>
  <c r="U897" i="1"/>
  <c r="V897" i="1"/>
  <c r="Q897" i="1"/>
  <c r="R897" i="1" s="1"/>
  <c r="P897" i="1"/>
  <c r="O897" i="1"/>
  <c r="S897" i="1" s="1"/>
  <c r="U896" i="1"/>
  <c r="T896" i="1"/>
  <c r="V896" i="1"/>
  <c r="Q896" i="1"/>
  <c r="R896" i="1"/>
  <c r="P896" i="1"/>
  <c r="O896" i="1"/>
  <c r="S896" i="1" s="1"/>
  <c r="U895" i="1"/>
  <c r="T895" i="1"/>
  <c r="V895" i="1"/>
  <c r="Q895" i="1"/>
  <c r="R895" i="1"/>
  <c r="P895" i="1"/>
  <c r="O895" i="1"/>
  <c r="S895" i="1" s="1"/>
  <c r="U894" i="1"/>
  <c r="V894" i="1" s="1"/>
  <c r="T894" i="1"/>
  <c r="Q894" i="1"/>
  <c r="R894" i="1" s="1"/>
  <c r="P894" i="1"/>
  <c r="O894" i="1"/>
  <c r="S894" i="1" s="1"/>
  <c r="T893" i="1"/>
  <c r="U893" i="1"/>
  <c r="Q893" i="1"/>
  <c r="R893" i="1" s="1"/>
  <c r="P893" i="1"/>
  <c r="O893" i="1"/>
  <c r="S893" i="1" s="1"/>
  <c r="U892" i="1"/>
  <c r="T892" i="1"/>
  <c r="V892" i="1" s="1"/>
  <c r="Q892" i="1"/>
  <c r="R892" i="1" s="1"/>
  <c r="P892" i="1"/>
  <c r="O892" i="1"/>
  <c r="S892" i="1" s="1"/>
  <c r="U891" i="1"/>
  <c r="T891" i="1"/>
  <c r="Q891" i="1"/>
  <c r="R891" i="1" s="1"/>
  <c r="P891" i="1"/>
  <c r="O891" i="1"/>
  <c r="S891" i="1" s="1"/>
  <c r="U890" i="1"/>
  <c r="T890" i="1"/>
  <c r="V890" i="1" s="1"/>
  <c r="Q890" i="1"/>
  <c r="R890" i="1" s="1"/>
  <c r="P890" i="1"/>
  <c r="O890" i="1"/>
  <c r="S890" i="1" s="1"/>
  <c r="T889" i="1"/>
  <c r="U889" i="1"/>
  <c r="Q889" i="1"/>
  <c r="R889" i="1" s="1"/>
  <c r="P889" i="1"/>
  <c r="O889" i="1"/>
  <c r="S889" i="1" s="1"/>
  <c r="U888" i="1"/>
  <c r="T888" i="1"/>
  <c r="Q888" i="1"/>
  <c r="R888" i="1" s="1"/>
  <c r="P888" i="1"/>
  <c r="O888" i="1"/>
  <c r="S888" i="1" s="1"/>
  <c r="U887" i="1"/>
  <c r="T887" i="1"/>
  <c r="Q887" i="1"/>
  <c r="R887" i="1" s="1"/>
  <c r="P887" i="1"/>
  <c r="O887" i="1"/>
  <c r="S887" i="1" s="1"/>
  <c r="U886" i="1"/>
  <c r="V886" i="1" s="1"/>
  <c r="T886" i="1"/>
  <c r="Q886" i="1"/>
  <c r="R886" i="1" s="1"/>
  <c r="P886" i="1"/>
  <c r="O886" i="1"/>
  <c r="S886" i="1" s="1"/>
  <c r="T885" i="1"/>
  <c r="V885" i="1" s="1"/>
  <c r="U885" i="1"/>
  <c r="Q885" i="1"/>
  <c r="R885" i="1" s="1"/>
  <c r="P885" i="1"/>
  <c r="O885" i="1"/>
  <c r="S885" i="1" s="1"/>
  <c r="U884" i="1"/>
  <c r="T884" i="1"/>
  <c r="Q884" i="1"/>
  <c r="R884" i="1" s="1"/>
  <c r="P884" i="1"/>
  <c r="O884" i="1"/>
  <c r="S884" i="1" s="1"/>
  <c r="U883" i="1"/>
  <c r="T883" i="1"/>
  <c r="Q883" i="1"/>
  <c r="R883" i="1" s="1"/>
  <c r="P883" i="1"/>
  <c r="O883" i="1"/>
  <c r="S883" i="1" s="1"/>
  <c r="U882" i="1"/>
  <c r="T882" i="1"/>
  <c r="Q882" i="1"/>
  <c r="R882" i="1" s="1"/>
  <c r="P882" i="1"/>
  <c r="O882" i="1"/>
  <c r="S882" i="1" s="1"/>
  <c r="V881" i="1"/>
  <c r="T857" i="1"/>
  <c r="U857" i="1"/>
  <c r="Q857" i="1"/>
  <c r="R857" i="1" s="1"/>
  <c r="P857" i="1"/>
  <c r="O857" i="1"/>
  <c r="S857" i="1" s="1"/>
  <c r="U856" i="1"/>
  <c r="T856" i="1"/>
  <c r="Q856" i="1"/>
  <c r="R856" i="1" s="1"/>
  <c r="P856" i="1"/>
  <c r="O856" i="1"/>
  <c r="S856" i="1" s="1"/>
  <c r="U855" i="1"/>
  <c r="T855" i="1"/>
  <c r="V855" i="1"/>
  <c r="Q855" i="1"/>
  <c r="R855" i="1"/>
  <c r="P855" i="1"/>
  <c r="O855" i="1"/>
  <c r="S855" i="1" s="1"/>
  <c r="U854" i="1"/>
  <c r="V854" i="1" s="1"/>
  <c r="T854" i="1"/>
  <c r="Q854" i="1"/>
  <c r="R854" i="1" s="1"/>
  <c r="P854" i="1"/>
  <c r="O854" i="1"/>
  <c r="S854" i="1" s="1"/>
  <c r="T853" i="1"/>
  <c r="U853" i="1"/>
  <c r="V853" i="1" s="1"/>
  <c r="Q853" i="1"/>
  <c r="R853" i="1" s="1"/>
  <c r="P853" i="1"/>
  <c r="O853" i="1"/>
  <c r="S853" i="1" s="1"/>
  <c r="U852" i="1"/>
  <c r="T852" i="1"/>
  <c r="V852" i="1"/>
  <c r="Q852" i="1"/>
  <c r="R852" i="1" s="1"/>
  <c r="P852" i="1"/>
  <c r="O852" i="1"/>
  <c r="S852" i="1" s="1"/>
  <c r="U851" i="1"/>
  <c r="V851" i="1" s="1"/>
  <c r="T851" i="1"/>
  <c r="Q851" i="1"/>
  <c r="R851" i="1" s="1"/>
  <c r="P851" i="1"/>
  <c r="O851" i="1"/>
  <c r="S851" i="1" s="1"/>
  <c r="U850" i="1"/>
  <c r="T850" i="1"/>
  <c r="V850" i="1"/>
  <c r="Q850" i="1"/>
  <c r="R850" i="1"/>
  <c r="P850" i="1"/>
  <c r="O850" i="1"/>
  <c r="S850" i="1" s="1"/>
  <c r="T849" i="1"/>
  <c r="U849" i="1"/>
  <c r="V849" i="1"/>
  <c r="Q849" i="1"/>
  <c r="R849" i="1" s="1"/>
  <c r="P849" i="1"/>
  <c r="O849" i="1"/>
  <c r="S849" i="1" s="1"/>
  <c r="U848" i="1"/>
  <c r="T848" i="1"/>
  <c r="Q848" i="1"/>
  <c r="R848" i="1"/>
  <c r="P848" i="1"/>
  <c r="O848" i="1"/>
  <c r="S848" i="1"/>
  <c r="U847" i="1"/>
  <c r="T847" i="1"/>
  <c r="V847" i="1" s="1"/>
  <c r="Q847" i="1"/>
  <c r="R847" i="1" s="1"/>
  <c r="P847" i="1"/>
  <c r="O847" i="1"/>
  <c r="S847" i="1" s="1"/>
  <c r="U846" i="1"/>
  <c r="T846" i="1"/>
  <c r="Q846" i="1"/>
  <c r="R846" i="1" s="1"/>
  <c r="P846" i="1"/>
  <c r="O846" i="1"/>
  <c r="S846" i="1"/>
  <c r="T845" i="1"/>
  <c r="U845" i="1"/>
  <c r="Q845" i="1"/>
  <c r="R845" i="1"/>
  <c r="P845" i="1"/>
  <c r="O845" i="1"/>
  <c r="S845" i="1"/>
  <c r="U844" i="1"/>
  <c r="T844" i="1"/>
  <c r="V844" i="1"/>
  <c r="Q844" i="1"/>
  <c r="R844" i="1"/>
  <c r="P844" i="1"/>
  <c r="O844" i="1"/>
  <c r="S844" i="1"/>
  <c r="U843" i="1"/>
  <c r="T843" i="1"/>
  <c r="Q843" i="1"/>
  <c r="R843" i="1" s="1"/>
  <c r="P843" i="1"/>
  <c r="O843" i="1"/>
  <c r="S843" i="1" s="1"/>
  <c r="U842" i="1"/>
  <c r="T842" i="1"/>
  <c r="V842" i="1" s="1"/>
  <c r="Q842" i="1"/>
  <c r="R842" i="1"/>
  <c r="P842" i="1"/>
  <c r="O842" i="1"/>
  <c r="S842" i="1" s="1"/>
  <c r="T841" i="1"/>
  <c r="U841" i="1"/>
  <c r="Q841" i="1"/>
  <c r="R841" i="1" s="1"/>
  <c r="P841" i="1"/>
  <c r="O841" i="1"/>
  <c r="S841" i="1"/>
  <c r="U840" i="1"/>
  <c r="T840" i="1"/>
  <c r="Q840" i="1"/>
  <c r="R840" i="1"/>
  <c r="P840" i="1"/>
  <c r="O840" i="1"/>
  <c r="S840" i="1" s="1"/>
  <c r="U839" i="1"/>
  <c r="T839" i="1"/>
  <c r="Q839" i="1"/>
  <c r="R839" i="1"/>
  <c r="P839" i="1"/>
  <c r="O839" i="1"/>
  <c r="S839" i="1"/>
  <c r="U838" i="1"/>
  <c r="T838" i="1"/>
  <c r="V838" i="1" s="1"/>
  <c r="Q838" i="1"/>
  <c r="R838" i="1" s="1"/>
  <c r="P838" i="1"/>
  <c r="O838" i="1"/>
  <c r="S838" i="1" s="1"/>
  <c r="T837" i="1"/>
  <c r="V837" i="1" s="1"/>
  <c r="U837" i="1"/>
  <c r="Q837" i="1"/>
  <c r="R837" i="1" s="1"/>
  <c r="P837" i="1"/>
  <c r="O837" i="1"/>
  <c r="S837" i="1"/>
  <c r="U836" i="1"/>
  <c r="T836" i="1"/>
  <c r="V836" i="1" s="1"/>
  <c r="Q836" i="1"/>
  <c r="R836" i="1"/>
  <c r="P836" i="1"/>
  <c r="O836" i="1"/>
  <c r="S836" i="1"/>
  <c r="U835" i="1"/>
  <c r="T835" i="1"/>
  <c r="Q835" i="1"/>
  <c r="R835" i="1" s="1"/>
  <c r="P835" i="1"/>
  <c r="O835" i="1"/>
  <c r="S835" i="1" s="1"/>
  <c r="U834" i="1"/>
  <c r="V834" i="1" s="1"/>
  <c r="T834" i="1"/>
  <c r="Q834" i="1"/>
  <c r="R834" i="1" s="1"/>
  <c r="P834" i="1"/>
  <c r="O834" i="1"/>
  <c r="S834" i="1" s="1"/>
  <c r="T833" i="1"/>
  <c r="U833" i="1"/>
  <c r="V833" i="1" s="1"/>
  <c r="Q833" i="1"/>
  <c r="R833" i="1" s="1"/>
  <c r="P833" i="1"/>
  <c r="O833" i="1"/>
  <c r="S833" i="1" s="1"/>
  <c r="U832" i="1"/>
  <c r="T832" i="1"/>
  <c r="Q832" i="1"/>
  <c r="R832" i="1" s="1"/>
  <c r="P832" i="1"/>
  <c r="O832" i="1"/>
  <c r="S832" i="1"/>
  <c r="U831" i="1"/>
  <c r="T831" i="1"/>
  <c r="V831" i="1"/>
  <c r="Q831" i="1"/>
  <c r="R831" i="1" s="1"/>
  <c r="P831" i="1"/>
  <c r="O831" i="1"/>
  <c r="S831" i="1" s="1"/>
  <c r="U830" i="1"/>
  <c r="V830" i="1" s="1"/>
  <c r="T830" i="1"/>
  <c r="Q830" i="1"/>
  <c r="R830" i="1" s="1"/>
  <c r="P830" i="1"/>
  <c r="O830" i="1"/>
  <c r="S830" i="1"/>
  <c r="T829" i="1"/>
  <c r="U829" i="1"/>
  <c r="V829" i="1" s="1"/>
  <c r="Q829" i="1"/>
  <c r="R829" i="1" s="1"/>
  <c r="P829" i="1"/>
  <c r="O829" i="1"/>
  <c r="S829" i="1" s="1"/>
  <c r="U828" i="1"/>
  <c r="V828" i="1" s="1"/>
  <c r="T828" i="1"/>
  <c r="Q828" i="1"/>
  <c r="R828" i="1" s="1"/>
  <c r="P828" i="1"/>
  <c r="O828" i="1"/>
  <c r="S828" i="1"/>
  <c r="U827" i="1"/>
  <c r="T827" i="1"/>
  <c r="Q827" i="1"/>
  <c r="R827" i="1"/>
  <c r="P827" i="1"/>
  <c r="O827" i="1"/>
  <c r="S827" i="1" s="1"/>
  <c r="U826" i="1"/>
  <c r="V826" i="1" s="1"/>
  <c r="T826" i="1"/>
  <c r="Q826" i="1"/>
  <c r="R826" i="1" s="1"/>
  <c r="P826" i="1"/>
  <c r="O826" i="1"/>
  <c r="S826" i="1" s="1"/>
  <c r="T825" i="1"/>
  <c r="U825" i="1"/>
  <c r="V825" i="1"/>
  <c r="Q825" i="1"/>
  <c r="R825" i="1"/>
  <c r="P825" i="1"/>
  <c r="O825" i="1"/>
  <c r="S825" i="1" s="1"/>
  <c r="U824" i="1"/>
  <c r="T824" i="1"/>
  <c r="Q824" i="1"/>
  <c r="R824" i="1"/>
  <c r="P824" i="1"/>
  <c r="O824" i="1"/>
  <c r="S824" i="1" s="1"/>
  <c r="U823" i="1"/>
  <c r="T823" i="1"/>
  <c r="Q823" i="1"/>
  <c r="R823" i="1" s="1"/>
  <c r="P823" i="1"/>
  <c r="O823" i="1"/>
  <c r="S823" i="1"/>
  <c r="U822" i="1"/>
  <c r="T822" i="1"/>
  <c r="V822" i="1"/>
  <c r="Q822" i="1"/>
  <c r="R822" i="1" s="1"/>
  <c r="P822" i="1"/>
  <c r="O822" i="1"/>
  <c r="S822" i="1"/>
  <c r="T821" i="1"/>
  <c r="U821" i="1"/>
  <c r="V821" i="1" s="1"/>
  <c r="Q821" i="1"/>
  <c r="R821" i="1" s="1"/>
  <c r="P821" i="1"/>
  <c r="O821" i="1"/>
  <c r="S821" i="1"/>
  <c r="U820" i="1"/>
  <c r="T820" i="1"/>
  <c r="V820" i="1"/>
  <c r="Q820" i="1"/>
  <c r="R820" i="1" s="1"/>
  <c r="P820" i="1"/>
  <c r="O820" i="1"/>
  <c r="S820" i="1"/>
  <c r="U819" i="1"/>
  <c r="T819" i="1"/>
  <c r="Q819" i="1"/>
  <c r="R819" i="1" s="1"/>
  <c r="P819" i="1"/>
  <c r="O819" i="1"/>
  <c r="S819" i="1" s="1"/>
  <c r="U818" i="1"/>
  <c r="T818" i="1"/>
  <c r="Q818" i="1"/>
  <c r="R818" i="1" s="1"/>
  <c r="P818" i="1"/>
  <c r="O818" i="1"/>
  <c r="S818" i="1" s="1"/>
  <c r="T817" i="1"/>
  <c r="U817" i="1"/>
  <c r="V817" i="1" s="1"/>
  <c r="Q817" i="1"/>
  <c r="R817" i="1" s="1"/>
  <c r="P817" i="1"/>
  <c r="O817" i="1"/>
  <c r="S817" i="1" s="1"/>
  <c r="U816" i="1"/>
  <c r="T816" i="1"/>
  <c r="Q816" i="1"/>
  <c r="R816" i="1" s="1"/>
  <c r="P816" i="1"/>
  <c r="O816" i="1"/>
  <c r="S816" i="1" s="1"/>
  <c r="U815" i="1"/>
  <c r="T815" i="1"/>
  <c r="Q815" i="1"/>
  <c r="R815" i="1" s="1"/>
  <c r="P815" i="1"/>
  <c r="O815" i="1"/>
  <c r="S815" i="1"/>
  <c r="U814" i="1"/>
  <c r="V814" i="1" s="1"/>
  <c r="T814" i="1"/>
  <c r="Q814" i="1"/>
  <c r="R814" i="1" s="1"/>
  <c r="P814" i="1"/>
  <c r="O814" i="1"/>
  <c r="S814" i="1"/>
  <c r="T813" i="1"/>
  <c r="U813" i="1"/>
  <c r="Q813" i="1"/>
  <c r="R813" i="1" s="1"/>
  <c r="P813" i="1"/>
  <c r="O813" i="1"/>
  <c r="S813" i="1" s="1"/>
  <c r="T812" i="1"/>
  <c r="U812" i="1"/>
  <c r="V812" i="1" s="1"/>
  <c r="Q812" i="1"/>
  <c r="R812" i="1" s="1"/>
  <c r="P812" i="1"/>
  <c r="O812" i="1"/>
  <c r="S812" i="1"/>
  <c r="U811" i="1"/>
  <c r="T811" i="1"/>
  <c r="V811" i="1"/>
  <c r="Q811" i="1"/>
  <c r="R811" i="1" s="1"/>
  <c r="P811" i="1"/>
  <c r="O811" i="1"/>
  <c r="S811" i="1" s="1"/>
  <c r="U810" i="1"/>
  <c r="V810" i="1" s="1"/>
  <c r="T810" i="1"/>
  <c r="Q810" i="1"/>
  <c r="R810" i="1" s="1"/>
  <c r="P810" i="1"/>
  <c r="O810" i="1"/>
  <c r="S810" i="1"/>
  <c r="U809" i="1"/>
  <c r="T809" i="1"/>
  <c r="Q809" i="1"/>
  <c r="R809" i="1" s="1"/>
  <c r="P809" i="1"/>
  <c r="O809" i="1"/>
  <c r="S809" i="1" s="1"/>
  <c r="U808" i="1"/>
  <c r="V808" i="1" s="1"/>
  <c r="T808" i="1"/>
  <c r="Q808" i="1"/>
  <c r="R808" i="1" s="1"/>
  <c r="P808" i="1"/>
  <c r="O808" i="1"/>
  <c r="S808" i="1" s="1"/>
  <c r="U807" i="1"/>
  <c r="T807" i="1"/>
  <c r="Q807" i="1"/>
  <c r="R807" i="1" s="1"/>
  <c r="P807" i="1"/>
  <c r="O807" i="1"/>
  <c r="S807" i="1" s="1"/>
  <c r="U806" i="1"/>
  <c r="T806" i="1"/>
  <c r="Q806" i="1"/>
  <c r="R806" i="1" s="1"/>
  <c r="P806" i="1"/>
  <c r="O806" i="1"/>
  <c r="S806" i="1" s="1"/>
  <c r="T805" i="1"/>
  <c r="U805" i="1"/>
  <c r="Q805" i="1"/>
  <c r="R805" i="1"/>
  <c r="P805" i="1"/>
  <c r="O805" i="1"/>
  <c r="S805" i="1"/>
  <c r="T804" i="1"/>
  <c r="V804" i="1" s="1"/>
  <c r="U804" i="1"/>
  <c r="Q804" i="1"/>
  <c r="R804" i="1" s="1"/>
  <c r="P804" i="1"/>
  <c r="O804" i="1"/>
  <c r="S804" i="1"/>
  <c r="U803" i="1"/>
  <c r="V803" i="1" s="1"/>
  <c r="T803" i="1"/>
  <c r="Q803" i="1"/>
  <c r="R803" i="1" s="1"/>
  <c r="P803" i="1"/>
  <c r="O803" i="1"/>
  <c r="S803" i="1" s="1"/>
  <c r="T802" i="1"/>
  <c r="U802" i="1"/>
  <c r="Q802" i="1"/>
  <c r="R802" i="1" s="1"/>
  <c r="P802" i="1"/>
  <c r="O802" i="1"/>
  <c r="S802" i="1" s="1"/>
  <c r="U801" i="1"/>
  <c r="T801" i="1"/>
  <c r="V801" i="1" s="1"/>
  <c r="Q801" i="1"/>
  <c r="R801" i="1"/>
  <c r="P801" i="1"/>
  <c r="O801" i="1"/>
  <c r="S801" i="1" s="1"/>
  <c r="U800" i="1"/>
  <c r="T800" i="1"/>
  <c r="Q800" i="1"/>
  <c r="R800" i="1"/>
  <c r="P800" i="1"/>
  <c r="O800" i="1"/>
  <c r="S800" i="1" s="1"/>
  <c r="U799" i="1"/>
  <c r="T799" i="1"/>
  <c r="Q799" i="1"/>
  <c r="R799" i="1" s="1"/>
  <c r="P799" i="1"/>
  <c r="O799" i="1"/>
  <c r="S799" i="1" s="1"/>
  <c r="U798" i="1"/>
  <c r="T798" i="1"/>
  <c r="V798" i="1" s="1"/>
  <c r="Q798" i="1"/>
  <c r="R798" i="1" s="1"/>
  <c r="P798" i="1"/>
  <c r="O798" i="1"/>
  <c r="S798" i="1" s="1"/>
  <c r="T797" i="1"/>
  <c r="U797" i="1"/>
  <c r="Q797" i="1"/>
  <c r="R797" i="1" s="1"/>
  <c r="P797" i="1"/>
  <c r="O797" i="1"/>
  <c r="S797" i="1" s="1"/>
  <c r="T796" i="1"/>
  <c r="U796" i="1"/>
  <c r="Q796" i="1"/>
  <c r="R796" i="1" s="1"/>
  <c r="P796" i="1"/>
  <c r="O796" i="1"/>
  <c r="S796" i="1" s="1"/>
  <c r="U795" i="1"/>
  <c r="T795" i="1"/>
  <c r="Q795" i="1"/>
  <c r="R795" i="1"/>
  <c r="P795" i="1"/>
  <c r="O795" i="1"/>
  <c r="S795" i="1" s="1"/>
  <c r="U794" i="1"/>
  <c r="V794" i="1" s="1"/>
  <c r="T794" i="1"/>
  <c r="Q794" i="1"/>
  <c r="R794" i="1" s="1"/>
  <c r="P794" i="1"/>
  <c r="O794" i="1"/>
  <c r="S794" i="1" s="1"/>
  <c r="T793" i="1"/>
  <c r="V793" i="1" s="1"/>
  <c r="U793" i="1"/>
  <c r="Q793" i="1"/>
  <c r="R793" i="1" s="1"/>
  <c r="P793" i="1"/>
  <c r="O793" i="1"/>
  <c r="S793" i="1" s="1"/>
  <c r="U792" i="1"/>
  <c r="T792" i="1"/>
  <c r="Q792" i="1"/>
  <c r="R792" i="1" s="1"/>
  <c r="P792" i="1"/>
  <c r="O792" i="1"/>
  <c r="S792" i="1" s="1"/>
  <c r="U791" i="1"/>
  <c r="T791" i="1"/>
  <c r="V791" i="1"/>
  <c r="Q791" i="1"/>
  <c r="R791" i="1"/>
  <c r="P791" i="1"/>
  <c r="O791" i="1"/>
  <c r="S791" i="1" s="1"/>
  <c r="U790" i="1"/>
  <c r="T790" i="1"/>
  <c r="Q790" i="1"/>
  <c r="R790" i="1" s="1"/>
  <c r="P790" i="1"/>
  <c r="O790" i="1"/>
  <c r="S790" i="1" s="1"/>
  <c r="T789" i="1"/>
  <c r="V789" i="1" s="1"/>
  <c r="U789" i="1"/>
  <c r="Q789" i="1"/>
  <c r="R789" i="1"/>
  <c r="P789" i="1"/>
  <c r="O789" i="1"/>
  <c r="S789" i="1" s="1"/>
  <c r="U788" i="1"/>
  <c r="T788" i="1"/>
  <c r="Q788" i="1"/>
  <c r="R788" i="1" s="1"/>
  <c r="P788" i="1"/>
  <c r="O788" i="1"/>
  <c r="S788" i="1" s="1"/>
  <c r="U787" i="1"/>
  <c r="T787" i="1"/>
  <c r="Q787" i="1"/>
  <c r="R787" i="1" s="1"/>
  <c r="P787" i="1"/>
  <c r="O787" i="1"/>
  <c r="S787" i="1" s="1"/>
  <c r="U786" i="1"/>
  <c r="V786" i="1" s="1"/>
  <c r="T786" i="1"/>
  <c r="Q786" i="1"/>
  <c r="R786" i="1" s="1"/>
  <c r="P786" i="1"/>
  <c r="O786" i="1"/>
  <c r="S786" i="1"/>
  <c r="T785" i="1"/>
  <c r="V785" i="1" s="1"/>
  <c r="U785" i="1"/>
  <c r="Q785" i="1"/>
  <c r="R785" i="1" s="1"/>
  <c r="P785" i="1"/>
  <c r="O785" i="1"/>
  <c r="S785" i="1" s="1"/>
  <c r="U784" i="1"/>
  <c r="V784" i="1" s="1"/>
  <c r="T784" i="1"/>
  <c r="Q784" i="1"/>
  <c r="R784" i="1" s="1"/>
  <c r="P784" i="1"/>
  <c r="O784" i="1"/>
  <c r="S784" i="1" s="1"/>
  <c r="U783" i="1"/>
  <c r="T783" i="1"/>
  <c r="Q783" i="1"/>
  <c r="R783" i="1" s="1"/>
  <c r="P783" i="1"/>
  <c r="O783" i="1"/>
  <c r="S783" i="1" s="1"/>
  <c r="U782" i="1"/>
  <c r="T782" i="1"/>
  <c r="Q782" i="1"/>
  <c r="R782" i="1" s="1"/>
  <c r="P782" i="1"/>
  <c r="O782" i="1"/>
  <c r="S782" i="1" s="1"/>
  <c r="T781" i="1"/>
  <c r="U781" i="1"/>
  <c r="Q781" i="1"/>
  <c r="R781" i="1"/>
  <c r="P781" i="1"/>
  <c r="O781" i="1"/>
  <c r="S781" i="1" s="1"/>
  <c r="U780" i="1"/>
  <c r="T780" i="1"/>
  <c r="Q780" i="1"/>
  <c r="R780" i="1" s="1"/>
  <c r="P780" i="1"/>
  <c r="O780" i="1"/>
  <c r="S780" i="1" s="1"/>
  <c r="U779" i="1"/>
  <c r="T779" i="1"/>
  <c r="Q779" i="1"/>
  <c r="R779" i="1" s="1"/>
  <c r="P779" i="1"/>
  <c r="O779" i="1"/>
  <c r="S779" i="1" s="1"/>
  <c r="T778" i="1"/>
  <c r="U778" i="1"/>
  <c r="Q778" i="1"/>
  <c r="R778" i="1" s="1"/>
  <c r="P778" i="1"/>
  <c r="O778" i="1"/>
  <c r="S778" i="1" s="1"/>
  <c r="U777" i="1"/>
  <c r="T777" i="1"/>
  <c r="Q777" i="1"/>
  <c r="R777" i="1"/>
  <c r="P777" i="1"/>
  <c r="O777" i="1"/>
  <c r="S777" i="1" s="1"/>
  <c r="U776" i="1"/>
  <c r="T776" i="1"/>
  <c r="Q776" i="1"/>
  <c r="R776" i="1" s="1"/>
  <c r="P776" i="1"/>
  <c r="O776" i="1"/>
  <c r="S776" i="1" s="1"/>
  <c r="U775" i="1"/>
  <c r="T775" i="1"/>
  <c r="V775" i="1" s="1"/>
  <c r="Q775" i="1"/>
  <c r="R775" i="1"/>
  <c r="P775" i="1"/>
  <c r="O775" i="1"/>
  <c r="S775" i="1"/>
  <c r="U774" i="1"/>
  <c r="T774" i="1"/>
  <c r="Q774" i="1"/>
  <c r="R774" i="1" s="1"/>
  <c r="P774" i="1"/>
  <c r="O774" i="1"/>
  <c r="S774" i="1"/>
  <c r="T773" i="1"/>
  <c r="U773" i="1"/>
  <c r="Q773" i="1"/>
  <c r="R773" i="1"/>
  <c r="P773" i="1"/>
  <c r="O773" i="1"/>
  <c r="S773" i="1" s="1"/>
  <c r="T772" i="1"/>
  <c r="U772" i="1"/>
  <c r="Q772" i="1"/>
  <c r="R772" i="1" s="1"/>
  <c r="P772" i="1"/>
  <c r="O772" i="1"/>
  <c r="S772" i="1"/>
  <c r="U771" i="1"/>
  <c r="T771" i="1"/>
  <c r="Q771" i="1"/>
  <c r="R771" i="1" s="1"/>
  <c r="P771" i="1"/>
  <c r="O771" i="1"/>
  <c r="S771" i="1" s="1"/>
  <c r="T770" i="1"/>
  <c r="V770" i="1" s="1"/>
  <c r="U770" i="1"/>
  <c r="Q770" i="1"/>
  <c r="R770" i="1"/>
  <c r="P770" i="1"/>
  <c r="O770" i="1"/>
  <c r="S770" i="1"/>
  <c r="T769" i="1"/>
  <c r="U769" i="1"/>
  <c r="Q769" i="1"/>
  <c r="R769" i="1"/>
  <c r="P769" i="1"/>
  <c r="O769" i="1"/>
  <c r="S769" i="1" s="1"/>
  <c r="U768" i="1"/>
  <c r="T768" i="1"/>
  <c r="Q768" i="1"/>
  <c r="R768" i="1" s="1"/>
  <c r="P768" i="1"/>
  <c r="O768" i="1"/>
  <c r="S768" i="1" s="1"/>
  <c r="U767" i="1"/>
  <c r="T767" i="1"/>
  <c r="Q767" i="1"/>
  <c r="R767" i="1" s="1"/>
  <c r="P767" i="1"/>
  <c r="O767" i="1"/>
  <c r="S767" i="1" s="1"/>
  <c r="U766" i="1"/>
  <c r="T766" i="1"/>
  <c r="Q766" i="1"/>
  <c r="R766" i="1"/>
  <c r="P766" i="1"/>
  <c r="O766" i="1"/>
  <c r="S766" i="1" s="1"/>
  <c r="T765" i="1"/>
  <c r="U765" i="1"/>
  <c r="Q765" i="1"/>
  <c r="R765" i="1" s="1"/>
  <c r="P765" i="1"/>
  <c r="O765" i="1"/>
  <c r="S765" i="1" s="1"/>
  <c r="T764" i="1"/>
  <c r="U764" i="1"/>
  <c r="Q764" i="1"/>
  <c r="R764" i="1" s="1"/>
  <c r="P764" i="1"/>
  <c r="O764" i="1"/>
  <c r="S764" i="1" s="1"/>
  <c r="U763" i="1"/>
  <c r="T763" i="1"/>
  <c r="Q763" i="1"/>
  <c r="R763" i="1" s="1"/>
  <c r="P763" i="1"/>
  <c r="O763" i="1"/>
  <c r="S763" i="1" s="1"/>
  <c r="T762" i="1"/>
  <c r="V762" i="1" s="1"/>
  <c r="U762" i="1"/>
  <c r="Q762" i="1"/>
  <c r="R762" i="1" s="1"/>
  <c r="P762" i="1"/>
  <c r="O762" i="1"/>
  <c r="S762" i="1" s="1"/>
  <c r="T761" i="1"/>
  <c r="U761" i="1"/>
  <c r="Q761" i="1"/>
  <c r="R761" i="1" s="1"/>
  <c r="P761" i="1"/>
  <c r="O761" i="1"/>
  <c r="S761" i="1" s="1"/>
  <c r="U760" i="1"/>
  <c r="T760" i="1"/>
  <c r="Q760" i="1"/>
  <c r="R760" i="1" s="1"/>
  <c r="P760" i="1"/>
  <c r="O760" i="1"/>
  <c r="S760" i="1" s="1"/>
  <c r="U759" i="1"/>
  <c r="T759" i="1"/>
  <c r="Q759" i="1"/>
  <c r="R759" i="1" s="1"/>
  <c r="P759" i="1"/>
  <c r="O759" i="1"/>
  <c r="S759" i="1" s="1"/>
  <c r="U758" i="1"/>
  <c r="V758" i="1" s="1"/>
  <c r="T758" i="1"/>
  <c r="Q758" i="1"/>
  <c r="R758" i="1" s="1"/>
  <c r="P758" i="1"/>
  <c r="O758" i="1"/>
  <c r="S758" i="1" s="1"/>
  <c r="T757" i="1"/>
  <c r="U757" i="1"/>
  <c r="Q757" i="1"/>
  <c r="R757" i="1" s="1"/>
  <c r="P757" i="1"/>
  <c r="O757" i="1"/>
  <c r="S757" i="1" s="1"/>
  <c r="U756" i="1"/>
  <c r="V756" i="1" s="1"/>
  <c r="T756" i="1"/>
  <c r="Q756" i="1"/>
  <c r="R756" i="1" s="1"/>
  <c r="P756" i="1"/>
  <c r="O756" i="1"/>
  <c r="S756" i="1" s="1"/>
  <c r="U755" i="1"/>
  <c r="V755" i="1" s="1"/>
  <c r="T755" i="1"/>
  <c r="Q755" i="1"/>
  <c r="R755" i="1" s="1"/>
  <c r="P755" i="1"/>
  <c r="O755" i="1"/>
  <c r="S755" i="1" s="1"/>
  <c r="U754" i="1"/>
  <c r="T754" i="1"/>
  <c r="Q754" i="1"/>
  <c r="R754" i="1"/>
  <c r="P754" i="1"/>
  <c r="O754" i="1"/>
  <c r="S754" i="1" s="1"/>
  <c r="T753" i="1"/>
  <c r="U753" i="1"/>
  <c r="Q753" i="1"/>
  <c r="R753" i="1" s="1"/>
  <c r="P753" i="1"/>
  <c r="O753" i="1"/>
  <c r="S753" i="1" s="1"/>
  <c r="U752" i="1"/>
  <c r="T752" i="1"/>
  <c r="Q752" i="1"/>
  <c r="R752" i="1" s="1"/>
  <c r="P752" i="1"/>
  <c r="O752" i="1"/>
  <c r="S752" i="1" s="1"/>
  <c r="U751" i="1"/>
  <c r="T751" i="1"/>
  <c r="V751" i="1" s="1"/>
  <c r="Q751" i="1"/>
  <c r="R751" i="1" s="1"/>
  <c r="P751" i="1"/>
  <c r="O751" i="1"/>
  <c r="S751" i="1" s="1"/>
  <c r="U750" i="1"/>
  <c r="T750" i="1"/>
  <c r="Q750" i="1"/>
  <c r="R750" i="1" s="1"/>
  <c r="P750" i="1"/>
  <c r="O750" i="1"/>
  <c r="S750" i="1" s="1"/>
  <c r="T749" i="1"/>
  <c r="U749" i="1"/>
  <c r="Q749" i="1"/>
  <c r="R749" i="1" s="1"/>
  <c r="P749" i="1"/>
  <c r="O749" i="1"/>
  <c r="S749" i="1" s="1"/>
  <c r="T748" i="1"/>
  <c r="U748" i="1"/>
  <c r="Q748" i="1"/>
  <c r="R748" i="1" s="1"/>
  <c r="P748" i="1"/>
  <c r="O748" i="1"/>
  <c r="S748" i="1" s="1"/>
  <c r="U747" i="1"/>
  <c r="T747" i="1"/>
  <c r="Q747" i="1"/>
  <c r="R747" i="1" s="1"/>
  <c r="P747" i="1"/>
  <c r="O747" i="1"/>
  <c r="S747" i="1" s="1"/>
  <c r="U746" i="1"/>
  <c r="T746" i="1"/>
  <c r="Q746" i="1"/>
  <c r="R746" i="1" s="1"/>
  <c r="P746" i="1"/>
  <c r="O746" i="1"/>
  <c r="S746" i="1" s="1"/>
  <c r="U745" i="1"/>
  <c r="T745" i="1"/>
  <c r="Q745" i="1"/>
  <c r="R745" i="1" s="1"/>
  <c r="P745" i="1"/>
  <c r="O745" i="1"/>
  <c r="S745" i="1" s="1"/>
  <c r="U744" i="1"/>
  <c r="T744" i="1"/>
  <c r="Q744" i="1"/>
  <c r="R744" i="1" s="1"/>
  <c r="P744" i="1"/>
  <c r="O744" i="1"/>
  <c r="S744" i="1" s="1"/>
  <c r="U743" i="1"/>
  <c r="T743" i="1"/>
  <c r="V743" i="1" s="1"/>
  <c r="Q743" i="1"/>
  <c r="R743" i="1" s="1"/>
  <c r="P743" i="1"/>
  <c r="O743" i="1"/>
  <c r="S743" i="1" s="1"/>
  <c r="U742" i="1"/>
  <c r="T742" i="1"/>
  <c r="Q742" i="1"/>
  <c r="R742" i="1" s="1"/>
  <c r="P742" i="1"/>
  <c r="O742" i="1"/>
  <c r="S742" i="1" s="1"/>
  <c r="T741" i="1"/>
  <c r="V741" i="1" s="1"/>
  <c r="U741" i="1"/>
  <c r="Q741" i="1"/>
  <c r="R741" i="1" s="1"/>
  <c r="P741" i="1"/>
  <c r="O741" i="1"/>
  <c r="S741" i="1" s="1"/>
  <c r="T740" i="1"/>
  <c r="U740" i="1"/>
  <c r="Q740" i="1"/>
  <c r="R740" i="1" s="1"/>
  <c r="P740" i="1"/>
  <c r="O740" i="1"/>
  <c r="S740" i="1" s="1"/>
  <c r="U739" i="1"/>
  <c r="T739" i="1"/>
  <c r="Q739" i="1"/>
  <c r="R739" i="1" s="1"/>
  <c r="P739" i="1"/>
  <c r="O739" i="1"/>
  <c r="S739" i="1" s="1"/>
  <c r="T738" i="1"/>
  <c r="V738" i="1" s="1"/>
  <c r="U738" i="1"/>
  <c r="Q738" i="1"/>
  <c r="R738" i="1" s="1"/>
  <c r="P738" i="1"/>
  <c r="O738" i="1"/>
  <c r="S738" i="1" s="1"/>
  <c r="U737" i="1"/>
  <c r="V737" i="1" s="1"/>
  <c r="T737" i="1"/>
  <c r="Q737" i="1"/>
  <c r="R737" i="1" s="1"/>
  <c r="P737" i="1"/>
  <c r="O737" i="1"/>
  <c r="S737" i="1" s="1"/>
  <c r="U736" i="1"/>
  <c r="V736" i="1" s="1"/>
  <c r="T736" i="1"/>
  <c r="Q736" i="1"/>
  <c r="R736" i="1" s="1"/>
  <c r="P736" i="1"/>
  <c r="O736" i="1"/>
  <c r="S736" i="1" s="1"/>
  <c r="U735" i="1"/>
  <c r="T735" i="1"/>
  <c r="Q735" i="1"/>
  <c r="R735" i="1" s="1"/>
  <c r="P735" i="1"/>
  <c r="O735" i="1"/>
  <c r="S735" i="1" s="1"/>
  <c r="U734" i="1"/>
  <c r="V734" i="1" s="1"/>
  <c r="T734" i="1"/>
  <c r="Q734" i="1"/>
  <c r="R734" i="1" s="1"/>
  <c r="P734" i="1"/>
  <c r="O734" i="1"/>
  <c r="S734" i="1" s="1"/>
  <c r="T733" i="1"/>
  <c r="U733" i="1"/>
  <c r="V733" i="1"/>
  <c r="Q733" i="1"/>
  <c r="R733" i="1" s="1"/>
  <c r="P733" i="1"/>
  <c r="O733" i="1"/>
  <c r="S733" i="1" s="1"/>
  <c r="T732" i="1"/>
  <c r="U732" i="1"/>
  <c r="Q732" i="1"/>
  <c r="R732" i="1" s="1"/>
  <c r="P732" i="1"/>
  <c r="O732" i="1"/>
  <c r="S732" i="1" s="1"/>
  <c r="U731" i="1"/>
  <c r="T731" i="1"/>
  <c r="Q731" i="1"/>
  <c r="R731" i="1" s="1"/>
  <c r="P731" i="1"/>
  <c r="O731" i="1"/>
  <c r="S731" i="1"/>
  <c r="U730" i="1"/>
  <c r="T730" i="1"/>
  <c r="V730" i="1"/>
  <c r="Q730" i="1"/>
  <c r="R730" i="1" s="1"/>
  <c r="P730" i="1"/>
  <c r="O730" i="1"/>
  <c r="S730" i="1"/>
  <c r="T729" i="1"/>
  <c r="V729" i="1" s="1"/>
  <c r="U729" i="1"/>
  <c r="Q729" i="1"/>
  <c r="R729" i="1" s="1"/>
  <c r="P729" i="1"/>
  <c r="O729" i="1"/>
  <c r="S729" i="1" s="1"/>
  <c r="U728" i="1"/>
  <c r="V728" i="1" s="1"/>
  <c r="T728" i="1"/>
  <c r="Q728" i="1"/>
  <c r="R728" i="1" s="1"/>
  <c r="P728" i="1"/>
  <c r="O728" i="1"/>
  <c r="S728" i="1" s="1"/>
  <c r="U727" i="1"/>
  <c r="V727" i="1" s="1"/>
  <c r="T727" i="1"/>
  <c r="Q727" i="1"/>
  <c r="R727" i="1" s="1"/>
  <c r="P727" i="1"/>
  <c r="O727" i="1"/>
  <c r="S727" i="1" s="1"/>
  <c r="U726" i="1"/>
  <c r="T726" i="1"/>
  <c r="Q726" i="1"/>
  <c r="R726" i="1" s="1"/>
  <c r="P726" i="1"/>
  <c r="O726" i="1"/>
  <c r="S726" i="1"/>
  <c r="T725" i="1"/>
  <c r="V725" i="1" s="1"/>
  <c r="U725" i="1"/>
  <c r="Q725" i="1"/>
  <c r="R725" i="1" s="1"/>
  <c r="P725" i="1"/>
  <c r="O725" i="1"/>
  <c r="S725" i="1" s="1"/>
  <c r="U724" i="1"/>
  <c r="V724" i="1" s="1"/>
  <c r="T724" i="1"/>
  <c r="Q724" i="1"/>
  <c r="R724" i="1" s="1"/>
  <c r="P724" i="1"/>
  <c r="O724" i="1"/>
  <c r="S724" i="1" s="1"/>
  <c r="U723" i="1"/>
  <c r="T723" i="1"/>
  <c r="Q723" i="1"/>
  <c r="R723" i="1" s="1"/>
  <c r="P723" i="1"/>
  <c r="O723" i="1"/>
  <c r="S723" i="1" s="1"/>
  <c r="U722" i="1"/>
  <c r="T722" i="1"/>
  <c r="Q722" i="1"/>
  <c r="R722" i="1" s="1"/>
  <c r="P722" i="1"/>
  <c r="O722" i="1"/>
  <c r="S722" i="1" s="1"/>
  <c r="T721" i="1"/>
  <c r="U721" i="1"/>
  <c r="Q721" i="1"/>
  <c r="R721" i="1" s="1"/>
  <c r="P721" i="1"/>
  <c r="O721" i="1"/>
  <c r="S721" i="1" s="1"/>
  <c r="U720" i="1"/>
  <c r="T720" i="1"/>
  <c r="V720" i="1" s="1"/>
  <c r="Q720" i="1"/>
  <c r="R720" i="1" s="1"/>
  <c r="P720" i="1"/>
  <c r="O720" i="1"/>
  <c r="S720" i="1" s="1"/>
  <c r="U719" i="1"/>
  <c r="T719" i="1"/>
  <c r="V719" i="1"/>
  <c r="Q719" i="1"/>
  <c r="R719" i="1" s="1"/>
  <c r="P719" i="1"/>
  <c r="O719" i="1"/>
  <c r="S719" i="1" s="1"/>
  <c r="U718" i="1"/>
  <c r="T718" i="1"/>
  <c r="Q718" i="1"/>
  <c r="R718" i="1" s="1"/>
  <c r="P718" i="1"/>
  <c r="O718" i="1"/>
  <c r="S718" i="1" s="1"/>
  <c r="T717" i="1"/>
  <c r="U717" i="1"/>
  <c r="V717" i="1" s="1"/>
  <c r="Q717" i="1"/>
  <c r="R717" i="1" s="1"/>
  <c r="P717" i="1"/>
  <c r="O717" i="1"/>
  <c r="S717" i="1" s="1"/>
  <c r="U716" i="1"/>
  <c r="V716" i="1" s="1"/>
  <c r="T716" i="1"/>
  <c r="Q716" i="1"/>
  <c r="R716" i="1" s="1"/>
  <c r="P716" i="1"/>
  <c r="O716" i="1"/>
  <c r="S716" i="1" s="1"/>
  <c r="U715" i="1"/>
  <c r="T715" i="1"/>
  <c r="V715" i="1" s="1"/>
  <c r="Q715" i="1"/>
  <c r="R715" i="1" s="1"/>
  <c r="P715" i="1"/>
  <c r="O715" i="1"/>
  <c r="S715" i="1" s="1"/>
  <c r="T714" i="1"/>
  <c r="U714" i="1"/>
  <c r="Q714" i="1"/>
  <c r="R714" i="1"/>
  <c r="P714" i="1"/>
  <c r="O714" i="1"/>
  <c r="S714" i="1" s="1"/>
  <c r="U713" i="1"/>
  <c r="T713" i="1"/>
  <c r="Q713" i="1"/>
  <c r="R713" i="1" s="1"/>
  <c r="P713" i="1"/>
  <c r="O713" i="1"/>
  <c r="S713" i="1" s="1"/>
  <c r="U712" i="1"/>
  <c r="T712" i="1"/>
  <c r="Q712" i="1"/>
  <c r="R712" i="1" s="1"/>
  <c r="P712" i="1"/>
  <c r="O712" i="1"/>
  <c r="S712" i="1" s="1"/>
  <c r="U711" i="1"/>
  <c r="V711" i="1" s="1"/>
  <c r="T711" i="1"/>
  <c r="Q711" i="1"/>
  <c r="R711" i="1" s="1"/>
  <c r="P711" i="1"/>
  <c r="O711" i="1"/>
  <c r="S711" i="1" s="1"/>
  <c r="U710" i="1"/>
  <c r="T710" i="1"/>
  <c r="V710" i="1" s="1"/>
  <c r="Q710" i="1"/>
  <c r="R710" i="1" s="1"/>
  <c r="P710" i="1"/>
  <c r="O710" i="1"/>
  <c r="S710" i="1" s="1"/>
  <c r="T709" i="1"/>
  <c r="U709" i="1"/>
  <c r="Q709" i="1"/>
  <c r="R709" i="1" s="1"/>
  <c r="P709" i="1"/>
  <c r="O709" i="1"/>
  <c r="S709" i="1" s="1"/>
  <c r="T708" i="1"/>
  <c r="U708" i="1"/>
  <c r="Q708" i="1"/>
  <c r="R708" i="1" s="1"/>
  <c r="P708" i="1"/>
  <c r="O708" i="1"/>
  <c r="S708" i="1" s="1"/>
  <c r="U707" i="1"/>
  <c r="V707" i="1" s="1"/>
  <c r="T707" i="1"/>
  <c r="Q707" i="1"/>
  <c r="R707" i="1" s="1"/>
  <c r="P707" i="1"/>
  <c r="O707" i="1"/>
  <c r="S707" i="1" s="1"/>
  <c r="T706" i="1"/>
  <c r="U706" i="1"/>
  <c r="Q706" i="1"/>
  <c r="R706" i="1" s="1"/>
  <c r="P706" i="1"/>
  <c r="O706" i="1"/>
  <c r="S706" i="1" s="1"/>
  <c r="T705" i="1"/>
  <c r="V705" i="1" s="1"/>
  <c r="U705" i="1"/>
  <c r="Q705" i="1"/>
  <c r="R705" i="1" s="1"/>
  <c r="P705" i="1"/>
  <c r="O705" i="1"/>
  <c r="S705" i="1" s="1"/>
  <c r="U704" i="1"/>
  <c r="V704" i="1" s="1"/>
  <c r="T704" i="1"/>
  <c r="Q704" i="1"/>
  <c r="R704" i="1" s="1"/>
  <c r="P704" i="1"/>
  <c r="O704" i="1"/>
  <c r="S704" i="1" s="1"/>
  <c r="U703" i="1"/>
  <c r="V703" i="1" s="1"/>
  <c r="T703" i="1"/>
  <c r="Q703" i="1"/>
  <c r="R703" i="1" s="1"/>
  <c r="P703" i="1"/>
  <c r="O703" i="1"/>
  <c r="S703" i="1" s="1"/>
  <c r="U702" i="1"/>
  <c r="T702" i="1"/>
  <c r="Q702" i="1"/>
  <c r="R702" i="1" s="1"/>
  <c r="P702" i="1"/>
  <c r="O702" i="1"/>
  <c r="S702" i="1" s="1"/>
  <c r="T701" i="1"/>
  <c r="U701" i="1"/>
  <c r="Q701" i="1"/>
  <c r="R701" i="1" s="1"/>
  <c r="P701" i="1"/>
  <c r="O701" i="1"/>
  <c r="S701" i="1" s="1"/>
  <c r="U700" i="1"/>
  <c r="V700" i="1" s="1"/>
  <c r="T700" i="1"/>
  <c r="Q700" i="1"/>
  <c r="R700" i="1" s="1"/>
  <c r="P700" i="1"/>
  <c r="O700" i="1"/>
  <c r="S700" i="1" s="1"/>
  <c r="U699" i="1"/>
  <c r="V699" i="1" s="1"/>
  <c r="T699" i="1"/>
  <c r="Q699" i="1"/>
  <c r="R699" i="1" s="1"/>
  <c r="P699" i="1"/>
  <c r="O699" i="1"/>
  <c r="S699" i="1" s="1"/>
  <c r="U698" i="1"/>
  <c r="T698" i="1"/>
  <c r="Q698" i="1"/>
  <c r="R698" i="1" s="1"/>
  <c r="P698" i="1"/>
  <c r="O698" i="1"/>
  <c r="S698" i="1"/>
  <c r="T697" i="1"/>
  <c r="V697" i="1" s="1"/>
  <c r="U697" i="1"/>
  <c r="Q697" i="1"/>
  <c r="R697" i="1" s="1"/>
  <c r="P697" i="1"/>
  <c r="O697" i="1"/>
  <c r="S697" i="1"/>
  <c r="U696" i="1"/>
  <c r="T696" i="1"/>
  <c r="Q696" i="1"/>
  <c r="R696" i="1" s="1"/>
  <c r="P696" i="1"/>
  <c r="O696" i="1"/>
  <c r="S696" i="1" s="1"/>
  <c r="U695" i="1"/>
  <c r="T695" i="1"/>
  <c r="V695" i="1" s="1"/>
  <c r="Q695" i="1"/>
  <c r="R695" i="1" s="1"/>
  <c r="P695" i="1"/>
  <c r="O695" i="1"/>
  <c r="S695" i="1" s="1"/>
  <c r="U694" i="1"/>
  <c r="T694" i="1"/>
  <c r="Q694" i="1"/>
  <c r="R694" i="1" s="1"/>
  <c r="P694" i="1"/>
  <c r="O694" i="1"/>
  <c r="S694" i="1" s="1"/>
  <c r="U693" i="1"/>
  <c r="T693" i="1"/>
  <c r="Q693" i="1"/>
  <c r="R693" i="1"/>
  <c r="P693" i="1"/>
  <c r="O693" i="1"/>
  <c r="S693" i="1" s="1"/>
  <c r="T692" i="1"/>
  <c r="U692" i="1"/>
  <c r="Q692" i="1"/>
  <c r="R692" i="1" s="1"/>
  <c r="P692" i="1"/>
  <c r="O692" i="1"/>
  <c r="S692" i="1" s="1"/>
  <c r="U691" i="1"/>
  <c r="T691" i="1"/>
  <c r="Q691" i="1"/>
  <c r="R691" i="1" s="1"/>
  <c r="P691" i="1"/>
  <c r="O691" i="1"/>
  <c r="S691" i="1"/>
  <c r="T690" i="1"/>
  <c r="U690" i="1"/>
  <c r="V690" i="1" s="1"/>
  <c r="Q690" i="1"/>
  <c r="R690" i="1" s="1"/>
  <c r="P690" i="1"/>
  <c r="O690" i="1"/>
  <c r="S690" i="1" s="1"/>
  <c r="U689" i="1"/>
  <c r="T689" i="1"/>
  <c r="Q689" i="1"/>
  <c r="R689" i="1" s="1"/>
  <c r="P689" i="1"/>
  <c r="O689" i="1"/>
  <c r="S689" i="1" s="1"/>
  <c r="U688" i="1"/>
  <c r="T688" i="1"/>
  <c r="Q688" i="1"/>
  <c r="R688" i="1" s="1"/>
  <c r="P688" i="1"/>
  <c r="O688" i="1"/>
  <c r="S688" i="1" s="1"/>
  <c r="T687" i="1"/>
  <c r="U687" i="1"/>
  <c r="V687" i="1" s="1"/>
  <c r="Q687" i="1"/>
  <c r="R687" i="1" s="1"/>
  <c r="P687" i="1"/>
  <c r="O687" i="1"/>
  <c r="S687" i="1" s="1"/>
  <c r="U686" i="1"/>
  <c r="T686" i="1"/>
  <c r="Q686" i="1"/>
  <c r="R686" i="1" s="1"/>
  <c r="P686" i="1"/>
  <c r="O686" i="1"/>
  <c r="S686" i="1" s="1"/>
  <c r="T685" i="1"/>
  <c r="U685" i="1"/>
  <c r="Q685" i="1"/>
  <c r="R685" i="1" s="1"/>
  <c r="P685" i="1"/>
  <c r="O685" i="1"/>
  <c r="S685" i="1" s="1"/>
  <c r="U684" i="1"/>
  <c r="T684" i="1"/>
  <c r="Q684" i="1"/>
  <c r="R684" i="1" s="1"/>
  <c r="P684" i="1"/>
  <c r="O684" i="1"/>
  <c r="S684" i="1" s="1"/>
  <c r="U683" i="1"/>
  <c r="T683" i="1"/>
  <c r="Q683" i="1"/>
  <c r="R683" i="1" s="1"/>
  <c r="P683" i="1"/>
  <c r="O683" i="1"/>
  <c r="S683" i="1" s="1"/>
  <c r="U682" i="1"/>
  <c r="V682" i="1" s="1"/>
  <c r="T682" i="1"/>
  <c r="Q682" i="1"/>
  <c r="R682" i="1" s="1"/>
  <c r="P682" i="1"/>
  <c r="O682" i="1"/>
  <c r="S682" i="1"/>
  <c r="T681" i="1"/>
  <c r="U681" i="1"/>
  <c r="V681" i="1" s="1"/>
  <c r="Q681" i="1"/>
  <c r="R681" i="1" s="1"/>
  <c r="P681" i="1"/>
  <c r="O681" i="1"/>
  <c r="S681" i="1" s="1"/>
  <c r="U680" i="1"/>
  <c r="T680" i="1"/>
  <c r="Q680" i="1"/>
  <c r="R680" i="1" s="1"/>
  <c r="P680" i="1"/>
  <c r="O680" i="1"/>
  <c r="S680" i="1" s="1"/>
  <c r="T679" i="1"/>
  <c r="U679" i="1"/>
  <c r="Q679" i="1"/>
  <c r="R679" i="1" s="1"/>
  <c r="P679" i="1"/>
  <c r="O679" i="1"/>
  <c r="S679" i="1" s="1"/>
  <c r="U678" i="1"/>
  <c r="V678" i="1" s="1"/>
  <c r="T678" i="1"/>
  <c r="Q678" i="1"/>
  <c r="R678" i="1" s="1"/>
  <c r="P678" i="1"/>
  <c r="O678" i="1"/>
  <c r="S678" i="1" s="1"/>
  <c r="U677" i="1"/>
  <c r="T677" i="1"/>
  <c r="Q677" i="1"/>
  <c r="R677" i="1" s="1"/>
  <c r="P677" i="1"/>
  <c r="O677" i="1"/>
  <c r="S677" i="1" s="1"/>
  <c r="T676" i="1"/>
  <c r="U676" i="1"/>
  <c r="Q676" i="1"/>
  <c r="R676" i="1" s="1"/>
  <c r="P676" i="1"/>
  <c r="O676" i="1"/>
  <c r="S676" i="1" s="1"/>
  <c r="U675" i="1"/>
  <c r="T675" i="1"/>
  <c r="Q675" i="1"/>
  <c r="R675" i="1" s="1"/>
  <c r="P675" i="1"/>
  <c r="O675" i="1"/>
  <c r="S675" i="1" s="1"/>
  <c r="T674" i="1"/>
  <c r="U674" i="1"/>
  <c r="Q674" i="1"/>
  <c r="R674" i="1" s="1"/>
  <c r="P674" i="1"/>
  <c r="O674" i="1"/>
  <c r="S674" i="1" s="1"/>
  <c r="T673" i="1"/>
  <c r="U673" i="1"/>
  <c r="Q673" i="1"/>
  <c r="R673" i="1" s="1"/>
  <c r="P673" i="1"/>
  <c r="O673" i="1"/>
  <c r="S673" i="1" s="1"/>
  <c r="U672" i="1"/>
  <c r="T672" i="1"/>
  <c r="Q672" i="1"/>
  <c r="R672" i="1" s="1"/>
  <c r="P672" i="1"/>
  <c r="O672" i="1"/>
  <c r="S672" i="1" s="1"/>
  <c r="U671" i="1"/>
  <c r="T671" i="1"/>
  <c r="Q671" i="1"/>
  <c r="R671" i="1" s="1"/>
  <c r="P671" i="1"/>
  <c r="O671" i="1"/>
  <c r="S671" i="1" s="1"/>
  <c r="U670" i="1"/>
  <c r="T670" i="1"/>
  <c r="Q670" i="1"/>
  <c r="R670" i="1" s="1"/>
  <c r="P670" i="1"/>
  <c r="O670" i="1"/>
  <c r="S670" i="1" s="1"/>
  <c r="T669" i="1"/>
  <c r="U669" i="1"/>
  <c r="Q669" i="1"/>
  <c r="R669" i="1" s="1"/>
  <c r="P669" i="1"/>
  <c r="O669" i="1"/>
  <c r="S669" i="1" s="1"/>
  <c r="U668" i="1"/>
  <c r="T668" i="1"/>
  <c r="Q668" i="1"/>
  <c r="R668" i="1" s="1"/>
  <c r="P668" i="1"/>
  <c r="O668" i="1"/>
  <c r="S668" i="1" s="1"/>
  <c r="U667" i="1"/>
  <c r="T667" i="1"/>
  <c r="Q667" i="1"/>
  <c r="R667" i="1" s="1"/>
  <c r="P667" i="1"/>
  <c r="O667" i="1"/>
  <c r="S667" i="1" s="1"/>
  <c r="U666" i="1"/>
  <c r="V666" i="1" s="1"/>
  <c r="T666" i="1"/>
  <c r="Q666" i="1"/>
  <c r="R666" i="1" s="1"/>
  <c r="P666" i="1"/>
  <c r="O666" i="1"/>
  <c r="S666" i="1" s="1"/>
  <c r="T665" i="1"/>
  <c r="U665" i="1"/>
  <c r="Q665" i="1"/>
  <c r="R665" i="1" s="1"/>
  <c r="P665" i="1"/>
  <c r="O665" i="1"/>
  <c r="S665" i="1" s="1"/>
  <c r="U664" i="1"/>
  <c r="T664" i="1"/>
  <c r="Q664" i="1"/>
  <c r="R664" i="1" s="1"/>
  <c r="P664" i="1"/>
  <c r="O664" i="1"/>
  <c r="S664" i="1" s="1"/>
  <c r="U663" i="1"/>
  <c r="T663" i="1"/>
  <c r="Q663" i="1"/>
  <c r="R663" i="1" s="1"/>
  <c r="P663" i="1"/>
  <c r="O663" i="1"/>
  <c r="S663" i="1" s="1"/>
  <c r="U662" i="1"/>
  <c r="T662" i="1"/>
  <c r="Q662" i="1"/>
  <c r="R662" i="1" s="1"/>
  <c r="P662" i="1"/>
  <c r="O662" i="1"/>
  <c r="S662" i="1" s="1"/>
  <c r="U661" i="1"/>
  <c r="V661" i="1" s="1"/>
  <c r="T661" i="1"/>
  <c r="Q661" i="1"/>
  <c r="R661" i="1" s="1"/>
  <c r="P661" i="1"/>
  <c r="O661" i="1"/>
  <c r="S661" i="1" s="1"/>
  <c r="T660" i="1"/>
  <c r="U660" i="1"/>
  <c r="V660" i="1" s="1"/>
  <c r="Q660" i="1"/>
  <c r="R660" i="1" s="1"/>
  <c r="P660" i="1"/>
  <c r="O660" i="1"/>
  <c r="S660" i="1" s="1"/>
  <c r="U659" i="1"/>
  <c r="T659" i="1"/>
  <c r="Q659" i="1"/>
  <c r="R659" i="1" s="1"/>
  <c r="P659" i="1"/>
  <c r="O659" i="1"/>
  <c r="S659" i="1" s="1"/>
  <c r="U658" i="1"/>
  <c r="T658" i="1"/>
  <c r="Q658" i="1"/>
  <c r="R658" i="1" s="1"/>
  <c r="P658" i="1"/>
  <c r="O658" i="1"/>
  <c r="S658" i="1" s="1"/>
  <c r="T657" i="1"/>
  <c r="U657" i="1"/>
  <c r="Q657" i="1"/>
  <c r="R657" i="1" s="1"/>
  <c r="P657" i="1"/>
  <c r="O657" i="1"/>
  <c r="S657" i="1" s="1"/>
  <c r="U656" i="1"/>
  <c r="T656" i="1"/>
  <c r="Q656" i="1"/>
  <c r="R656" i="1" s="1"/>
  <c r="P656" i="1"/>
  <c r="O656" i="1"/>
  <c r="S656" i="1" s="1"/>
  <c r="T655" i="1"/>
  <c r="U655" i="1"/>
  <c r="V655" i="1" s="1"/>
  <c r="Q655" i="1"/>
  <c r="R655" i="1" s="1"/>
  <c r="P655" i="1"/>
  <c r="O655" i="1"/>
  <c r="S655" i="1" s="1"/>
  <c r="U654" i="1"/>
  <c r="T654" i="1"/>
  <c r="Q654" i="1"/>
  <c r="R654" i="1" s="1"/>
  <c r="P654" i="1"/>
  <c r="O654" i="1"/>
  <c r="S654" i="1" s="1"/>
  <c r="U653" i="1"/>
  <c r="V653" i="1" s="1"/>
  <c r="T653" i="1"/>
  <c r="Q653" i="1"/>
  <c r="R653" i="1" s="1"/>
  <c r="P653" i="1"/>
  <c r="O653" i="1"/>
  <c r="S653" i="1" s="1"/>
  <c r="T652" i="1"/>
  <c r="U652" i="1"/>
  <c r="Q652" i="1"/>
  <c r="R652" i="1" s="1"/>
  <c r="P652" i="1"/>
  <c r="O652" i="1"/>
  <c r="S652" i="1" s="1"/>
  <c r="U651" i="1"/>
  <c r="T651" i="1"/>
  <c r="Q651" i="1"/>
  <c r="R651" i="1" s="1"/>
  <c r="P651" i="1"/>
  <c r="O651" i="1"/>
  <c r="S651" i="1" s="1"/>
  <c r="U650" i="1"/>
  <c r="T650" i="1"/>
  <c r="Q650" i="1"/>
  <c r="R650" i="1" s="1"/>
  <c r="P650" i="1"/>
  <c r="O650" i="1"/>
  <c r="S650" i="1" s="1"/>
  <c r="T649" i="1"/>
  <c r="U649" i="1"/>
  <c r="Q649" i="1"/>
  <c r="R649" i="1" s="1"/>
  <c r="P649" i="1"/>
  <c r="O649" i="1"/>
  <c r="S649" i="1" s="1"/>
  <c r="T648" i="1"/>
  <c r="U648" i="1"/>
  <c r="V648" i="1" s="1"/>
  <c r="Q648" i="1"/>
  <c r="R648" i="1" s="1"/>
  <c r="P648" i="1"/>
  <c r="O648" i="1"/>
  <c r="S648" i="1"/>
  <c r="T647" i="1"/>
  <c r="U647" i="1"/>
  <c r="V647" i="1" s="1"/>
  <c r="Q647" i="1"/>
  <c r="R647" i="1" s="1"/>
  <c r="P647" i="1"/>
  <c r="O647" i="1"/>
  <c r="S647" i="1" s="1"/>
  <c r="U646" i="1"/>
  <c r="T646" i="1"/>
  <c r="Q646" i="1"/>
  <c r="R646" i="1" s="1"/>
  <c r="P646" i="1"/>
  <c r="O646" i="1"/>
  <c r="S646" i="1" s="1"/>
  <c r="U645" i="1"/>
  <c r="T645" i="1"/>
  <c r="Q645" i="1"/>
  <c r="R645" i="1" s="1"/>
  <c r="P645" i="1"/>
  <c r="O645" i="1"/>
  <c r="S645" i="1" s="1"/>
  <c r="T644" i="1"/>
  <c r="U644" i="1"/>
  <c r="Q644" i="1"/>
  <c r="R644" i="1" s="1"/>
  <c r="P644" i="1"/>
  <c r="O644" i="1"/>
  <c r="S644" i="1" s="1"/>
  <c r="U643" i="1"/>
  <c r="T643" i="1"/>
  <c r="Q643" i="1"/>
  <c r="R643" i="1" s="1"/>
  <c r="P643" i="1"/>
  <c r="O643" i="1"/>
  <c r="S643" i="1" s="1"/>
  <c r="U642" i="1"/>
  <c r="T642" i="1"/>
  <c r="Q642" i="1"/>
  <c r="R642" i="1" s="1"/>
  <c r="P642" i="1"/>
  <c r="O642" i="1"/>
  <c r="S642" i="1" s="1"/>
  <c r="T641" i="1"/>
  <c r="U641" i="1"/>
  <c r="Q641" i="1"/>
  <c r="R641" i="1" s="1"/>
  <c r="P641" i="1"/>
  <c r="O641" i="1"/>
  <c r="S641" i="1" s="1"/>
  <c r="T640" i="1"/>
  <c r="U640" i="1"/>
  <c r="V640" i="1" s="1"/>
  <c r="Q640" i="1"/>
  <c r="R640" i="1" s="1"/>
  <c r="P640" i="1"/>
  <c r="O640" i="1"/>
  <c r="S640" i="1" s="1"/>
  <c r="T639" i="1"/>
  <c r="U639" i="1"/>
  <c r="V639" i="1" s="1"/>
  <c r="Q639" i="1"/>
  <c r="R639" i="1" s="1"/>
  <c r="P639" i="1"/>
  <c r="O639" i="1"/>
  <c r="S639" i="1" s="1"/>
  <c r="U638" i="1"/>
  <c r="T638" i="1"/>
  <c r="Q638" i="1"/>
  <c r="R638" i="1" s="1"/>
  <c r="P638" i="1"/>
  <c r="O638" i="1"/>
  <c r="S638" i="1" s="1"/>
  <c r="U637" i="1"/>
  <c r="T637" i="1"/>
  <c r="Q637" i="1"/>
  <c r="R637" i="1" s="1"/>
  <c r="P637" i="1"/>
  <c r="O637" i="1"/>
  <c r="S637" i="1" s="1"/>
  <c r="T636" i="1"/>
  <c r="U636" i="1"/>
  <c r="Q636" i="1"/>
  <c r="R636" i="1" s="1"/>
  <c r="P636" i="1"/>
  <c r="O636" i="1"/>
  <c r="S636" i="1" s="1"/>
  <c r="U635" i="1"/>
  <c r="T635" i="1"/>
  <c r="Q635" i="1"/>
  <c r="R635" i="1" s="1"/>
  <c r="P635" i="1"/>
  <c r="O635" i="1"/>
  <c r="S635" i="1" s="1"/>
  <c r="U634" i="1"/>
  <c r="T634" i="1"/>
  <c r="Q634" i="1"/>
  <c r="R634" i="1" s="1"/>
  <c r="P634" i="1"/>
  <c r="O634" i="1"/>
  <c r="S634" i="1" s="1"/>
  <c r="T633" i="1"/>
  <c r="U633" i="1"/>
  <c r="Q633" i="1"/>
  <c r="R633" i="1" s="1"/>
  <c r="P633" i="1"/>
  <c r="O633" i="1"/>
  <c r="S633" i="1" s="1"/>
  <c r="T632" i="1"/>
  <c r="U632" i="1"/>
  <c r="V632" i="1" s="1"/>
  <c r="Q632" i="1"/>
  <c r="R632" i="1" s="1"/>
  <c r="P632" i="1"/>
  <c r="O632" i="1"/>
  <c r="S632" i="1" s="1"/>
  <c r="T631" i="1"/>
  <c r="U631" i="1"/>
  <c r="V631" i="1" s="1"/>
  <c r="Q631" i="1"/>
  <c r="R631" i="1" s="1"/>
  <c r="P631" i="1"/>
  <c r="O631" i="1"/>
  <c r="S631" i="1" s="1"/>
  <c r="U630" i="1"/>
  <c r="T630" i="1"/>
  <c r="Q630" i="1"/>
  <c r="R630" i="1" s="1"/>
  <c r="P630" i="1"/>
  <c r="O630" i="1"/>
  <c r="S630" i="1" s="1"/>
  <c r="U629" i="1"/>
  <c r="T629" i="1"/>
  <c r="Q629" i="1"/>
  <c r="R629" i="1" s="1"/>
  <c r="P629" i="1"/>
  <c r="O629" i="1"/>
  <c r="S629" i="1" s="1"/>
  <c r="T628" i="1"/>
  <c r="U628" i="1"/>
  <c r="Q628" i="1"/>
  <c r="R628" i="1" s="1"/>
  <c r="P628" i="1"/>
  <c r="O628" i="1"/>
  <c r="S628" i="1" s="1"/>
  <c r="U627" i="1"/>
  <c r="T627" i="1"/>
  <c r="Q627" i="1"/>
  <c r="R627" i="1" s="1"/>
  <c r="P627" i="1"/>
  <c r="O627" i="1"/>
  <c r="S627" i="1" s="1"/>
  <c r="U626" i="1"/>
  <c r="T626" i="1"/>
  <c r="Q626" i="1"/>
  <c r="R626" i="1" s="1"/>
  <c r="P626" i="1"/>
  <c r="O626" i="1"/>
  <c r="S626" i="1" s="1"/>
  <c r="T625" i="1"/>
  <c r="U625" i="1"/>
  <c r="Q625" i="1"/>
  <c r="R625" i="1" s="1"/>
  <c r="P625" i="1"/>
  <c r="O625" i="1"/>
  <c r="S625" i="1" s="1"/>
  <c r="T624" i="1"/>
  <c r="U624" i="1"/>
  <c r="V624" i="1" s="1"/>
  <c r="Q624" i="1"/>
  <c r="R624" i="1" s="1"/>
  <c r="P624" i="1"/>
  <c r="O624" i="1"/>
  <c r="S624" i="1" s="1"/>
  <c r="T623" i="1"/>
  <c r="U623" i="1"/>
  <c r="V623" i="1" s="1"/>
  <c r="Q623" i="1"/>
  <c r="R623" i="1" s="1"/>
  <c r="P623" i="1"/>
  <c r="O623" i="1"/>
  <c r="S623" i="1" s="1"/>
  <c r="U622" i="1"/>
  <c r="T622" i="1"/>
  <c r="Q622" i="1"/>
  <c r="R622" i="1" s="1"/>
  <c r="P622" i="1"/>
  <c r="O622" i="1"/>
  <c r="S622" i="1" s="1"/>
  <c r="U621" i="1"/>
  <c r="T621" i="1"/>
  <c r="Q621" i="1"/>
  <c r="R621" i="1" s="1"/>
  <c r="P621" i="1"/>
  <c r="O621" i="1"/>
  <c r="S621" i="1" s="1"/>
  <c r="T620" i="1"/>
  <c r="U620" i="1"/>
  <c r="Q620" i="1"/>
  <c r="R620" i="1" s="1"/>
  <c r="P620" i="1"/>
  <c r="O620" i="1"/>
  <c r="S620" i="1" s="1"/>
  <c r="U619" i="1"/>
  <c r="T619" i="1"/>
  <c r="Q619" i="1"/>
  <c r="R619" i="1" s="1"/>
  <c r="P619" i="1"/>
  <c r="O619" i="1"/>
  <c r="S619" i="1" s="1"/>
  <c r="U618" i="1"/>
  <c r="T618" i="1"/>
  <c r="Q618" i="1"/>
  <c r="R618" i="1" s="1"/>
  <c r="P618" i="1"/>
  <c r="O618" i="1"/>
  <c r="S618" i="1" s="1"/>
  <c r="T617" i="1"/>
  <c r="U617" i="1"/>
  <c r="Q617" i="1"/>
  <c r="R617" i="1" s="1"/>
  <c r="P617" i="1"/>
  <c r="O617" i="1"/>
  <c r="S617" i="1" s="1"/>
  <c r="T616" i="1"/>
  <c r="U616" i="1"/>
  <c r="V616" i="1" s="1"/>
  <c r="Q616" i="1"/>
  <c r="R616" i="1" s="1"/>
  <c r="P616" i="1"/>
  <c r="O616" i="1"/>
  <c r="S616" i="1" s="1"/>
  <c r="T615" i="1"/>
  <c r="U615" i="1"/>
  <c r="Q615" i="1"/>
  <c r="R615" i="1" s="1"/>
  <c r="P615" i="1"/>
  <c r="O615" i="1"/>
  <c r="S615" i="1" s="1"/>
  <c r="U614" i="1"/>
  <c r="T614" i="1"/>
  <c r="Q614" i="1"/>
  <c r="R614" i="1" s="1"/>
  <c r="P614" i="1"/>
  <c r="O614" i="1"/>
  <c r="S614" i="1" s="1"/>
  <c r="U613" i="1"/>
  <c r="T613" i="1"/>
  <c r="Q613" i="1"/>
  <c r="R613" i="1" s="1"/>
  <c r="P613" i="1"/>
  <c r="O613" i="1"/>
  <c r="S613" i="1" s="1"/>
  <c r="T612" i="1"/>
  <c r="U612" i="1"/>
  <c r="Q612" i="1"/>
  <c r="R612" i="1" s="1"/>
  <c r="P612" i="1"/>
  <c r="O612" i="1"/>
  <c r="S612" i="1" s="1"/>
  <c r="U611" i="1"/>
  <c r="T611" i="1"/>
  <c r="Q611" i="1"/>
  <c r="R611" i="1" s="1"/>
  <c r="P611" i="1"/>
  <c r="O611" i="1"/>
  <c r="S611" i="1" s="1"/>
  <c r="U610" i="1"/>
  <c r="T610" i="1"/>
  <c r="Q610" i="1"/>
  <c r="R610" i="1" s="1"/>
  <c r="P610" i="1"/>
  <c r="O610" i="1"/>
  <c r="S610" i="1" s="1"/>
  <c r="T609" i="1"/>
  <c r="U609" i="1"/>
  <c r="V609" i="1" s="1"/>
  <c r="Q609" i="1"/>
  <c r="R609" i="1" s="1"/>
  <c r="P609" i="1"/>
  <c r="O609" i="1"/>
  <c r="S609" i="1" s="1"/>
  <c r="T608" i="1"/>
  <c r="U608" i="1"/>
  <c r="V608" i="1" s="1"/>
  <c r="Q608" i="1"/>
  <c r="R608" i="1" s="1"/>
  <c r="P608" i="1"/>
  <c r="O608" i="1"/>
  <c r="S608" i="1" s="1"/>
  <c r="T607" i="1"/>
  <c r="U607" i="1"/>
  <c r="Q607" i="1"/>
  <c r="R607" i="1" s="1"/>
  <c r="P607" i="1"/>
  <c r="O607" i="1"/>
  <c r="S607" i="1" s="1"/>
  <c r="U606" i="1"/>
  <c r="T606" i="1"/>
  <c r="Q606" i="1"/>
  <c r="R606" i="1" s="1"/>
  <c r="P606" i="1"/>
  <c r="O606" i="1"/>
  <c r="S606" i="1" s="1"/>
  <c r="U605" i="1"/>
  <c r="T605" i="1"/>
  <c r="Q605" i="1"/>
  <c r="R605" i="1" s="1"/>
  <c r="P605" i="1"/>
  <c r="O605" i="1"/>
  <c r="S605" i="1" s="1"/>
  <c r="T604" i="1"/>
  <c r="U604" i="1"/>
  <c r="Q604" i="1"/>
  <c r="R604" i="1" s="1"/>
  <c r="P604" i="1"/>
  <c r="O604" i="1"/>
  <c r="S604" i="1" s="1"/>
  <c r="U603" i="1"/>
  <c r="T603" i="1"/>
  <c r="Q603" i="1"/>
  <c r="R603" i="1" s="1"/>
  <c r="P603" i="1"/>
  <c r="O603" i="1"/>
  <c r="S603" i="1" s="1"/>
  <c r="U602" i="1"/>
  <c r="T602" i="1"/>
  <c r="Q602" i="1"/>
  <c r="R602" i="1" s="1"/>
  <c r="P602" i="1"/>
  <c r="O602" i="1"/>
  <c r="S602" i="1" s="1"/>
  <c r="T601" i="1"/>
  <c r="U601" i="1"/>
  <c r="V601" i="1" s="1"/>
  <c r="Q601" i="1"/>
  <c r="R601" i="1" s="1"/>
  <c r="P601" i="1"/>
  <c r="O601" i="1"/>
  <c r="S601" i="1" s="1"/>
  <c r="T600" i="1"/>
  <c r="U600" i="1"/>
  <c r="V600" i="1" s="1"/>
  <c r="Q600" i="1"/>
  <c r="R600" i="1" s="1"/>
  <c r="P600" i="1"/>
  <c r="O600" i="1"/>
  <c r="S600" i="1"/>
  <c r="T599" i="1"/>
  <c r="U599" i="1"/>
  <c r="V599" i="1"/>
  <c r="Q599" i="1"/>
  <c r="R599" i="1"/>
  <c r="P599" i="1"/>
  <c r="O599" i="1"/>
  <c r="S599" i="1"/>
  <c r="U598" i="1"/>
  <c r="T598" i="1"/>
  <c r="V598" i="1"/>
  <c r="Q598" i="1"/>
  <c r="R598" i="1"/>
  <c r="P598" i="1"/>
  <c r="O598" i="1"/>
  <c r="S598" i="1"/>
  <c r="U597" i="1"/>
  <c r="T597" i="1"/>
  <c r="V597" i="1"/>
  <c r="Q597" i="1"/>
  <c r="R597" i="1"/>
  <c r="P597" i="1"/>
  <c r="O597" i="1"/>
  <c r="S597" i="1"/>
  <c r="T596" i="1"/>
  <c r="U596" i="1"/>
  <c r="V596" i="1"/>
  <c r="Q596" i="1"/>
  <c r="R596" i="1"/>
  <c r="P596" i="1"/>
  <c r="O596" i="1"/>
  <c r="S596" i="1"/>
  <c r="U595" i="1"/>
  <c r="T595" i="1"/>
  <c r="V595" i="1"/>
  <c r="Q595" i="1"/>
  <c r="R595" i="1"/>
  <c r="P595" i="1"/>
  <c r="O595" i="1"/>
  <c r="S595" i="1"/>
  <c r="U594" i="1"/>
  <c r="T594" i="1"/>
  <c r="V594" i="1"/>
  <c r="Q594" i="1"/>
  <c r="R594" i="1"/>
  <c r="P594" i="1"/>
  <c r="O594" i="1"/>
  <c r="S594" i="1"/>
  <c r="T593" i="1"/>
  <c r="U593" i="1"/>
  <c r="V593" i="1"/>
  <c r="Q593" i="1"/>
  <c r="R593" i="1"/>
  <c r="P593" i="1"/>
  <c r="O593" i="1"/>
  <c r="S593" i="1"/>
  <c r="T592" i="1"/>
  <c r="U592" i="1"/>
  <c r="V592" i="1"/>
  <c r="Q592" i="1"/>
  <c r="R592" i="1"/>
  <c r="P592" i="1"/>
  <c r="O592" i="1"/>
  <c r="S592" i="1"/>
  <c r="T591" i="1"/>
  <c r="U591" i="1"/>
  <c r="V591" i="1"/>
  <c r="Q591" i="1"/>
  <c r="R591" i="1"/>
  <c r="P591" i="1"/>
  <c r="O591" i="1"/>
  <c r="S591" i="1"/>
  <c r="U590" i="1"/>
  <c r="T590" i="1"/>
  <c r="V590" i="1"/>
  <c r="Q590" i="1"/>
  <c r="R590" i="1"/>
  <c r="P590" i="1"/>
  <c r="O590" i="1"/>
  <c r="S590" i="1"/>
  <c r="U589" i="1"/>
  <c r="T589" i="1"/>
  <c r="V589" i="1"/>
  <c r="Q589" i="1"/>
  <c r="R589" i="1"/>
  <c r="P589" i="1"/>
  <c r="O589" i="1"/>
  <c r="S589" i="1"/>
  <c r="T588" i="1"/>
  <c r="U588" i="1"/>
  <c r="V588" i="1"/>
  <c r="Q588" i="1"/>
  <c r="R588" i="1"/>
  <c r="P588" i="1"/>
  <c r="O588" i="1"/>
  <c r="S588" i="1"/>
  <c r="U587" i="1"/>
  <c r="T587" i="1"/>
  <c r="V587" i="1"/>
  <c r="Q587" i="1"/>
  <c r="R587" i="1"/>
  <c r="P587" i="1"/>
  <c r="O587" i="1"/>
  <c r="S587" i="1"/>
  <c r="U586" i="1"/>
  <c r="T586" i="1"/>
  <c r="V586" i="1"/>
  <c r="Q586" i="1"/>
  <c r="R586" i="1"/>
  <c r="P586" i="1"/>
  <c r="O586" i="1"/>
  <c r="S586" i="1"/>
  <c r="T585" i="1"/>
  <c r="U585" i="1"/>
  <c r="V585" i="1"/>
  <c r="Q585" i="1"/>
  <c r="R585" i="1"/>
  <c r="P585" i="1"/>
  <c r="O585" i="1"/>
  <c r="S585" i="1"/>
  <c r="T584" i="1"/>
  <c r="U584" i="1"/>
  <c r="V584" i="1"/>
  <c r="Q584" i="1"/>
  <c r="R584" i="1"/>
  <c r="P584" i="1"/>
  <c r="O584" i="1"/>
  <c r="S584" i="1"/>
  <c r="T583" i="1"/>
  <c r="U583" i="1"/>
  <c r="V583" i="1"/>
  <c r="Q583" i="1"/>
  <c r="R583" i="1"/>
  <c r="P583" i="1"/>
  <c r="O583" i="1"/>
  <c r="S583" i="1"/>
  <c r="U582" i="1"/>
  <c r="T582" i="1"/>
  <c r="V582" i="1"/>
  <c r="Q582" i="1"/>
  <c r="R582" i="1"/>
  <c r="P582" i="1"/>
  <c r="O582" i="1"/>
  <c r="S582" i="1"/>
  <c r="U581" i="1"/>
  <c r="T581" i="1"/>
  <c r="V581" i="1"/>
  <c r="Q581" i="1"/>
  <c r="R581" i="1"/>
  <c r="P581" i="1"/>
  <c r="O581" i="1"/>
  <c r="S581" i="1"/>
  <c r="T580" i="1"/>
  <c r="U580" i="1"/>
  <c r="V580" i="1"/>
  <c r="Q580" i="1"/>
  <c r="R580" i="1"/>
  <c r="P580" i="1"/>
  <c r="O580" i="1"/>
  <c r="S580" i="1"/>
  <c r="U579" i="1"/>
  <c r="T579" i="1"/>
  <c r="V579" i="1"/>
  <c r="Q579" i="1"/>
  <c r="R579" i="1"/>
  <c r="P579" i="1"/>
  <c r="O579" i="1"/>
  <c r="S579" i="1"/>
  <c r="U578" i="1"/>
  <c r="T578" i="1"/>
  <c r="V578" i="1"/>
  <c r="Q578" i="1"/>
  <c r="R578" i="1"/>
  <c r="P578" i="1"/>
  <c r="O578" i="1"/>
  <c r="S578" i="1"/>
  <c r="T577" i="1"/>
  <c r="U577" i="1"/>
  <c r="V577" i="1"/>
  <c r="Q577" i="1"/>
  <c r="R577" i="1"/>
  <c r="P577" i="1"/>
  <c r="O577" i="1"/>
  <c r="S577" i="1"/>
  <c r="T576" i="1"/>
  <c r="U576" i="1"/>
  <c r="V576" i="1"/>
  <c r="Q576" i="1"/>
  <c r="R576" i="1"/>
  <c r="P576" i="1"/>
  <c r="O576" i="1"/>
  <c r="S576" i="1"/>
  <c r="T575" i="1"/>
  <c r="U575" i="1"/>
  <c r="V575" i="1"/>
  <c r="Q575" i="1"/>
  <c r="R575" i="1"/>
  <c r="P575" i="1"/>
  <c r="O575" i="1"/>
  <c r="S575" i="1"/>
  <c r="U574" i="1"/>
  <c r="T574" i="1"/>
  <c r="V574" i="1"/>
  <c r="Q574" i="1"/>
  <c r="R574" i="1"/>
  <c r="P574" i="1"/>
  <c r="O574" i="1"/>
  <c r="S574" i="1"/>
  <c r="U573" i="1"/>
  <c r="T573" i="1"/>
  <c r="V573" i="1"/>
  <c r="Q573" i="1"/>
  <c r="R573" i="1"/>
  <c r="P573" i="1"/>
  <c r="O573" i="1"/>
  <c r="S573" i="1"/>
  <c r="T572" i="1"/>
  <c r="U572" i="1"/>
  <c r="V572" i="1"/>
  <c r="Q572" i="1"/>
  <c r="R572" i="1"/>
  <c r="P572" i="1"/>
  <c r="O572" i="1"/>
  <c r="S572" i="1"/>
  <c r="U571" i="1"/>
  <c r="T571" i="1"/>
  <c r="V571" i="1"/>
  <c r="Q571" i="1"/>
  <c r="R571" i="1"/>
  <c r="P571" i="1"/>
  <c r="O571" i="1"/>
  <c r="S571" i="1"/>
  <c r="U570" i="1"/>
  <c r="T570" i="1"/>
  <c r="V570" i="1"/>
  <c r="Q570" i="1"/>
  <c r="R570" i="1"/>
  <c r="P570" i="1"/>
  <c r="O570" i="1"/>
  <c r="S570" i="1"/>
  <c r="T569" i="1"/>
  <c r="U569" i="1"/>
  <c r="V569" i="1"/>
  <c r="Q569" i="1"/>
  <c r="R569" i="1"/>
  <c r="P569" i="1"/>
  <c r="O569" i="1"/>
  <c r="S569" i="1"/>
  <c r="T568" i="1"/>
  <c r="U568" i="1"/>
  <c r="V568" i="1"/>
  <c r="Q568" i="1"/>
  <c r="R568" i="1"/>
  <c r="P568" i="1"/>
  <c r="O568" i="1"/>
  <c r="S568" i="1"/>
  <c r="T567" i="1"/>
  <c r="U567" i="1"/>
  <c r="V567" i="1"/>
  <c r="Q567" i="1"/>
  <c r="R567" i="1"/>
  <c r="P567" i="1"/>
  <c r="O567" i="1"/>
  <c r="S567" i="1"/>
  <c r="U566" i="1"/>
  <c r="T566" i="1"/>
  <c r="V566" i="1"/>
  <c r="Q566" i="1"/>
  <c r="R566" i="1"/>
  <c r="P566" i="1"/>
  <c r="O566" i="1"/>
  <c r="S566" i="1"/>
  <c r="U565" i="1"/>
  <c r="T565" i="1"/>
  <c r="V565" i="1"/>
  <c r="Q565" i="1"/>
  <c r="R565" i="1"/>
  <c r="P565" i="1"/>
  <c r="O565" i="1"/>
  <c r="S565" i="1"/>
  <c r="T564" i="1"/>
  <c r="U564" i="1"/>
  <c r="V564" i="1"/>
  <c r="Q564" i="1"/>
  <c r="R564" i="1"/>
  <c r="P564" i="1"/>
  <c r="O564" i="1"/>
  <c r="S564" i="1"/>
  <c r="U563" i="1"/>
  <c r="T563" i="1"/>
  <c r="V563" i="1"/>
  <c r="Q563" i="1"/>
  <c r="R563" i="1"/>
  <c r="P563" i="1"/>
  <c r="O563" i="1"/>
  <c r="S563" i="1"/>
  <c r="U562" i="1"/>
  <c r="T562" i="1"/>
  <c r="V562" i="1"/>
  <c r="Q562" i="1"/>
  <c r="R562" i="1"/>
  <c r="P562" i="1"/>
  <c r="O562" i="1"/>
  <c r="S562" i="1"/>
  <c r="T561" i="1"/>
  <c r="U561" i="1"/>
  <c r="V561" i="1"/>
  <c r="Q561" i="1"/>
  <c r="R561" i="1"/>
  <c r="P561" i="1"/>
  <c r="O561" i="1"/>
  <c r="S561" i="1"/>
  <c r="T560" i="1"/>
  <c r="U560" i="1"/>
  <c r="V560" i="1"/>
  <c r="Q560" i="1"/>
  <c r="R560" i="1"/>
  <c r="P560" i="1"/>
  <c r="O560" i="1"/>
  <c r="S560" i="1"/>
  <c r="T559" i="1"/>
  <c r="U559" i="1"/>
  <c r="V559" i="1"/>
  <c r="Q559" i="1"/>
  <c r="R559" i="1"/>
  <c r="P559" i="1"/>
  <c r="O559" i="1"/>
  <c r="S559" i="1"/>
  <c r="U558" i="1"/>
  <c r="T558" i="1"/>
  <c r="V558" i="1"/>
  <c r="Q558" i="1"/>
  <c r="R558" i="1"/>
  <c r="P558" i="1"/>
  <c r="O558" i="1"/>
  <c r="S558" i="1"/>
  <c r="U557" i="1"/>
  <c r="T557" i="1"/>
  <c r="V557" i="1"/>
  <c r="Q557" i="1"/>
  <c r="R557" i="1"/>
  <c r="P557" i="1"/>
  <c r="O557" i="1"/>
  <c r="S557" i="1"/>
  <c r="T556" i="1"/>
  <c r="U556" i="1"/>
  <c r="V556" i="1"/>
  <c r="Q556" i="1"/>
  <c r="R556" i="1"/>
  <c r="P556" i="1"/>
  <c r="O556" i="1"/>
  <c r="S556" i="1"/>
  <c r="U555" i="1"/>
  <c r="T555" i="1"/>
  <c r="V555" i="1"/>
  <c r="Q555" i="1"/>
  <c r="R555" i="1"/>
  <c r="P555" i="1"/>
  <c r="O555" i="1"/>
  <c r="S555" i="1"/>
  <c r="U554" i="1"/>
  <c r="T554" i="1"/>
  <c r="V554" i="1"/>
  <c r="Q554" i="1"/>
  <c r="R554" i="1"/>
  <c r="P554" i="1"/>
  <c r="O554" i="1"/>
  <c r="S554" i="1"/>
  <c r="T553" i="1"/>
  <c r="U553" i="1"/>
  <c r="V553" i="1"/>
  <c r="Q553" i="1"/>
  <c r="R553" i="1"/>
  <c r="P553" i="1"/>
  <c r="O553" i="1"/>
  <c r="S553" i="1"/>
  <c r="T552" i="1"/>
  <c r="U552" i="1"/>
  <c r="V552" i="1"/>
  <c r="Q552" i="1"/>
  <c r="R552" i="1"/>
  <c r="P552" i="1"/>
  <c r="O552" i="1"/>
  <c r="S552" i="1"/>
  <c r="T551" i="1"/>
  <c r="U551" i="1"/>
  <c r="V551" i="1"/>
  <c r="Q551" i="1"/>
  <c r="R551" i="1"/>
  <c r="P551" i="1"/>
  <c r="O551" i="1"/>
  <c r="S551" i="1"/>
  <c r="U550" i="1"/>
  <c r="T550" i="1"/>
  <c r="V550" i="1"/>
  <c r="Q550" i="1"/>
  <c r="R550" i="1"/>
  <c r="P550" i="1"/>
  <c r="O550" i="1"/>
  <c r="S550" i="1"/>
  <c r="U549" i="1"/>
  <c r="T549" i="1"/>
  <c r="V549" i="1"/>
  <c r="Q549" i="1"/>
  <c r="R549" i="1"/>
  <c r="P549" i="1"/>
  <c r="O549" i="1"/>
  <c r="S549" i="1"/>
  <c r="T548" i="1"/>
  <c r="U548" i="1"/>
  <c r="V548" i="1"/>
  <c r="Q548" i="1"/>
  <c r="R548" i="1"/>
  <c r="P548" i="1"/>
  <c r="O548" i="1"/>
  <c r="S548" i="1"/>
  <c r="U547" i="1"/>
  <c r="T547" i="1"/>
  <c r="V547" i="1"/>
  <c r="Q547" i="1"/>
  <c r="R547" i="1"/>
  <c r="P547" i="1"/>
  <c r="O547" i="1"/>
  <c r="S547" i="1"/>
  <c r="U546" i="1"/>
  <c r="T546" i="1"/>
  <c r="V546" i="1"/>
  <c r="Q546" i="1"/>
  <c r="R546" i="1"/>
  <c r="P546" i="1"/>
  <c r="O546" i="1"/>
  <c r="S546" i="1"/>
  <c r="T545" i="1"/>
  <c r="U545" i="1"/>
  <c r="V545" i="1"/>
  <c r="Q545" i="1"/>
  <c r="R545" i="1"/>
  <c r="P545" i="1"/>
  <c r="O545" i="1"/>
  <c r="S545" i="1"/>
  <c r="T544" i="1"/>
  <c r="U544" i="1"/>
  <c r="V544" i="1"/>
  <c r="Q544" i="1"/>
  <c r="R544" i="1"/>
  <c r="P544" i="1"/>
  <c r="O544" i="1"/>
  <c r="S544" i="1"/>
  <c r="T543" i="1"/>
  <c r="U543" i="1"/>
  <c r="V543" i="1"/>
  <c r="Q543" i="1"/>
  <c r="R543" i="1"/>
  <c r="P543" i="1"/>
  <c r="O543" i="1"/>
  <c r="S543" i="1"/>
  <c r="U542" i="1"/>
  <c r="T542" i="1"/>
  <c r="V542" i="1"/>
  <c r="Q542" i="1"/>
  <c r="R542" i="1"/>
  <c r="P542" i="1"/>
  <c r="O542" i="1"/>
  <c r="S542" i="1"/>
  <c r="U541" i="1"/>
  <c r="T541" i="1"/>
  <c r="V541" i="1"/>
  <c r="Q541" i="1"/>
  <c r="R541" i="1"/>
  <c r="P541" i="1"/>
  <c r="O541" i="1"/>
  <c r="S541" i="1"/>
  <c r="T540" i="1"/>
  <c r="U540" i="1"/>
  <c r="V540" i="1"/>
  <c r="Q540" i="1"/>
  <c r="R540" i="1"/>
  <c r="P540" i="1"/>
  <c r="O540" i="1"/>
  <c r="S540" i="1"/>
  <c r="U539" i="1"/>
  <c r="T539" i="1"/>
  <c r="V539" i="1"/>
  <c r="Q539" i="1"/>
  <c r="R539" i="1"/>
  <c r="P539" i="1"/>
  <c r="O539" i="1"/>
  <c r="S539" i="1"/>
  <c r="U538" i="1"/>
  <c r="T538" i="1"/>
  <c r="V538" i="1"/>
  <c r="Q538" i="1"/>
  <c r="R538" i="1"/>
  <c r="P538" i="1"/>
  <c r="O538" i="1"/>
  <c r="S538" i="1"/>
  <c r="T537" i="1"/>
  <c r="U537" i="1"/>
  <c r="V537" i="1"/>
  <c r="Q537" i="1"/>
  <c r="R537" i="1"/>
  <c r="P537" i="1"/>
  <c r="O537" i="1"/>
  <c r="S537" i="1"/>
  <c r="T536" i="1"/>
  <c r="U536" i="1"/>
  <c r="V536" i="1"/>
  <c r="Q536" i="1"/>
  <c r="R536" i="1"/>
  <c r="P536" i="1"/>
  <c r="O536" i="1"/>
  <c r="S536" i="1"/>
  <c r="T535" i="1"/>
  <c r="U535" i="1"/>
  <c r="V535" i="1"/>
  <c r="Q535" i="1"/>
  <c r="R535" i="1"/>
  <c r="P535" i="1"/>
  <c r="O535" i="1"/>
  <c r="S535" i="1"/>
  <c r="U534" i="1"/>
  <c r="T534" i="1"/>
  <c r="V534" i="1"/>
  <c r="Q534" i="1"/>
  <c r="R534" i="1"/>
  <c r="P534" i="1"/>
  <c r="O534" i="1"/>
  <c r="S534" i="1"/>
  <c r="U533" i="1"/>
  <c r="T533" i="1"/>
  <c r="V533" i="1"/>
  <c r="Q533" i="1"/>
  <c r="R533" i="1"/>
  <c r="P533" i="1"/>
  <c r="O533" i="1"/>
  <c r="S533" i="1"/>
  <c r="T532" i="1"/>
  <c r="U532" i="1"/>
  <c r="V532" i="1"/>
  <c r="Q532" i="1"/>
  <c r="R532" i="1"/>
  <c r="P532" i="1"/>
  <c r="O532" i="1"/>
  <c r="S532" i="1"/>
  <c r="U531" i="1"/>
  <c r="T531" i="1"/>
  <c r="V531" i="1"/>
  <c r="Q531" i="1"/>
  <c r="R531" i="1"/>
  <c r="P531" i="1"/>
  <c r="O531" i="1"/>
  <c r="S531" i="1"/>
  <c r="U530" i="1"/>
  <c r="T530" i="1"/>
  <c r="V530" i="1"/>
  <c r="Q530" i="1"/>
  <c r="R530" i="1"/>
  <c r="P530" i="1"/>
  <c r="O530" i="1"/>
  <c r="S530" i="1"/>
  <c r="T529" i="1"/>
  <c r="U529" i="1"/>
  <c r="V529" i="1"/>
  <c r="Q529" i="1"/>
  <c r="R529" i="1"/>
  <c r="P529" i="1"/>
  <c r="O529" i="1"/>
  <c r="S529" i="1"/>
  <c r="T528" i="1"/>
  <c r="U528" i="1"/>
  <c r="V528" i="1"/>
  <c r="Q528" i="1"/>
  <c r="R528" i="1"/>
  <c r="P528" i="1"/>
  <c r="O528" i="1"/>
  <c r="S528" i="1"/>
  <c r="T527" i="1"/>
  <c r="U527" i="1"/>
  <c r="V527" i="1"/>
  <c r="Q527" i="1"/>
  <c r="R527" i="1"/>
  <c r="P527" i="1"/>
  <c r="O527" i="1"/>
  <c r="S527" i="1"/>
  <c r="U526" i="1"/>
  <c r="T526" i="1"/>
  <c r="V526" i="1"/>
  <c r="Q526" i="1"/>
  <c r="R526" i="1"/>
  <c r="P526" i="1"/>
  <c r="O526" i="1"/>
  <c r="S526" i="1"/>
  <c r="U525" i="1"/>
  <c r="T525" i="1"/>
  <c r="V525" i="1"/>
  <c r="Q525" i="1"/>
  <c r="R525" i="1"/>
  <c r="P525" i="1"/>
  <c r="O525" i="1"/>
  <c r="S525" i="1"/>
  <c r="T524" i="1"/>
  <c r="U524" i="1"/>
  <c r="V524" i="1"/>
  <c r="Q524" i="1"/>
  <c r="R524" i="1"/>
  <c r="P524" i="1"/>
  <c r="O524" i="1"/>
  <c r="S524" i="1"/>
  <c r="U523" i="1"/>
  <c r="T523" i="1"/>
  <c r="V523" i="1"/>
  <c r="Q523" i="1"/>
  <c r="R523" i="1"/>
  <c r="P523" i="1"/>
  <c r="O523" i="1"/>
  <c r="S523" i="1"/>
  <c r="U522" i="1"/>
  <c r="T522" i="1"/>
  <c r="V522" i="1"/>
  <c r="Q522" i="1"/>
  <c r="R522" i="1"/>
  <c r="P522" i="1"/>
  <c r="O522" i="1"/>
  <c r="S522" i="1"/>
  <c r="T521" i="1"/>
  <c r="U521" i="1"/>
  <c r="V521" i="1"/>
  <c r="Q521" i="1"/>
  <c r="R521" i="1"/>
  <c r="P521" i="1"/>
  <c r="O521" i="1"/>
  <c r="S521" i="1"/>
  <c r="T520" i="1"/>
  <c r="U520" i="1"/>
  <c r="V520" i="1"/>
  <c r="Q520" i="1"/>
  <c r="R520" i="1"/>
  <c r="P520" i="1"/>
  <c r="O520" i="1"/>
  <c r="S520" i="1"/>
  <c r="T519" i="1"/>
  <c r="U519" i="1"/>
  <c r="V519" i="1"/>
  <c r="Q519" i="1"/>
  <c r="R519" i="1"/>
  <c r="P519" i="1"/>
  <c r="O519" i="1"/>
  <c r="S519" i="1"/>
  <c r="U518" i="1"/>
  <c r="T518" i="1"/>
  <c r="V518" i="1"/>
  <c r="Q518" i="1"/>
  <c r="R518" i="1"/>
  <c r="P518" i="1"/>
  <c r="O518" i="1"/>
  <c r="S518" i="1"/>
  <c r="U517" i="1"/>
  <c r="T517" i="1"/>
  <c r="V517" i="1"/>
  <c r="Q517" i="1"/>
  <c r="R517" i="1"/>
  <c r="P517" i="1"/>
  <c r="O517" i="1"/>
  <c r="S517" i="1"/>
  <c r="T516" i="1"/>
  <c r="U516" i="1"/>
  <c r="V516" i="1"/>
  <c r="Q516" i="1"/>
  <c r="R516" i="1"/>
  <c r="P516" i="1"/>
  <c r="O516" i="1"/>
  <c r="S516" i="1"/>
  <c r="U515" i="1"/>
  <c r="T515" i="1"/>
  <c r="V515" i="1"/>
  <c r="Q515" i="1"/>
  <c r="R515" i="1"/>
  <c r="P515" i="1"/>
  <c r="O515" i="1"/>
  <c r="S515" i="1"/>
  <c r="U514" i="1"/>
  <c r="T514" i="1"/>
  <c r="V514" i="1"/>
  <c r="Q514" i="1"/>
  <c r="R514" i="1"/>
  <c r="P514" i="1"/>
  <c r="O514" i="1"/>
  <c r="S514" i="1"/>
  <c r="T513" i="1"/>
  <c r="U513" i="1"/>
  <c r="V513" i="1"/>
  <c r="Q513" i="1"/>
  <c r="R513" i="1"/>
  <c r="P513" i="1"/>
  <c r="O513" i="1"/>
  <c r="S513" i="1"/>
  <c r="T512" i="1"/>
  <c r="U512" i="1"/>
  <c r="V512" i="1"/>
  <c r="Q512" i="1"/>
  <c r="R512" i="1"/>
  <c r="P512" i="1"/>
  <c r="O512" i="1"/>
  <c r="S512" i="1"/>
  <c r="T511" i="1"/>
  <c r="U511" i="1"/>
  <c r="V511" i="1"/>
  <c r="Q511" i="1"/>
  <c r="R511" i="1"/>
  <c r="P511" i="1"/>
  <c r="O511" i="1"/>
  <c r="S511" i="1"/>
  <c r="U510" i="1"/>
  <c r="T510" i="1"/>
  <c r="V510" i="1"/>
  <c r="Q510" i="1"/>
  <c r="R510" i="1"/>
  <c r="P510" i="1"/>
  <c r="O510" i="1"/>
  <c r="S510" i="1"/>
  <c r="U509" i="1"/>
  <c r="T509" i="1"/>
  <c r="V509" i="1"/>
  <c r="Q509" i="1"/>
  <c r="R509" i="1"/>
  <c r="P509" i="1"/>
  <c r="O509" i="1"/>
  <c r="S509" i="1"/>
  <c r="T508" i="1"/>
  <c r="U508" i="1"/>
  <c r="V508" i="1"/>
  <c r="Q508" i="1"/>
  <c r="R508" i="1"/>
  <c r="P508" i="1"/>
  <c r="O508" i="1"/>
  <c r="S508" i="1"/>
  <c r="U507" i="1"/>
  <c r="T507" i="1"/>
  <c r="V507" i="1"/>
  <c r="Q507" i="1"/>
  <c r="R507" i="1"/>
  <c r="P507" i="1"/>
  <c r="O507" i="1"/>
  <c r="S507" i="1"/>
  <c r="U506" i="1"/>
  <c r="T506" i="1"/>
  <c r="V506" i="1"/>
  <c r="Q506" i="1"/>
  <c r="R506" i="1"/>
  <c r="P506" i="1"/>
  <c r="O506" i="1"/>
  <c r="S506" i="1"/>
  <c r="T505" i="1"/>
  <c r="U505" i="1"/>
  <c r="V505" i="1"/>
  <c r="Q505" i="1"/>
  <c r="R505" i="1"/>
  <c r="P505" i="1"/>
  <c r="O505" i="1"/>
  <c r="S505" i="1"/>
  <c r="T504" i="1"/>
  <c r="U504" i="1"/>
  <c r="V504" i="1"/>
  <c r="Q504" i="1"/>
  <c r="R504" i="1"/>
  <c r="P504" i="1"/>
  <c r="O504" i="1"/>
  <c r="S504" i="1"/>
  <c r="T503" i="1"/>
  <c r="U503" i="1"/>
  <c r="V503" i="1"/>
  <c r="Q503" i="1"/>
  <c r="R503" i="1"/>
  <c r="P503" i="1"/>
  <c r="O503" i="1"/>
  <c r="S503" i="1"/>
  <c r="U502" i="1"/>
  <c r="T502" i="1"/>
  <c r="V502" i="1"/>
  <c r="Q502" i="1"/>
  <c r="R502" i="1"/>
  <c r="P502" i="1"/>
  <c r="O502" i="1"/>
  <c r="S502" i="1"/>
  <c r="U501" i="1"/>
  <c r="T501" i="1"/>
  <c r="V501" i="1"/>
  <c r="Q501" i="1"/>
  <c r="R501" i="1"/>
  <c r="P501" i="1"/>
  <c r="O501" i="1"/>
  <c r="S501" i="1"/>
  <c r="T500" i="1"/>
  <c r="U500" i="1"/>
  <c r="V500" i="1"/>
  <c r="Q500" i="1"/>
  <c r="R500" i="1"/>
  <c r="P500" i="1"/>
  <c r="O500" i="1"/>
  <c r="S500" i="1"/>
  <c r="U499" i="1"/>
  <c r="T499" i="1"/>
  <c r="V499" i="1"/>
  <c r="Q499" i="1"/>
  <c r="R499" i="1"/>
  <c r="P499" i="1"/>
  <c r="O499" i="1"/>
  <c r="S499" i="1"/>
  <c r="U498" i="1"/>
  <c r="T498" i="1"/>
  <c r="V498" i="1"/>
  <c r="Q498" i="1"/>
  <c r="R498" i="1"/>
  <c r="P498" i="1"/>
  <c r="O498" i="1"/>
  <c r="S498" i="1"/>
  <c r="T497" i="1"/>
  <c r="U497" i="1"/>
  <c r="V497" i="1"/>
  <c r="Q497" i="1"/>
  <c r="R497" i="1"/>
  <c r="P497" i="1"/>
  <c r="O497" i="1"/>
  <c r="S497" i="1"/>
  <c r="T496" i="1"/>
  <c r="U496" i="1"/>
  <c r="V496" i="1"/>
  <c r="Q496" i="1"/>
  <c r="R496" i="1"/>
  <c r="P496" i="1"/>
  <c r="O496" i="1"/>
  <c r="S496" i="1"/>
  <c r="T495" i="1"/>
  <c r="U495" i="1"/>
  <c r="V495" i="1"/>
  <c r="Q495" i="1"/>
  <c r="R495" i="1"/>
  <c r="P495" i="1"/>
  <c r="O495" i="1"/>
  <c r="S495" i="1"/>
  <c r="U494" i="1"/>
  <c r="T494" i="1"/>
  <c r="V494" i="1"/>
  <c r="Q494" i="1"/>
  <c r="R494" i="1"/>
  <c r="P494" i="1"/>
  <c r="O494" i="1"/>
  <c r="S494" i="1"/>
  <c r="U493" i="1"/>
  <c r="T493" i="1"/>
  <c r="V493" i="1"/>
  <c r="Q493" i="1"/>
  <c r="R493" i="1"/>
  <c r="P493" i="1"/>
  <c r="O493" i="1"/>
  <c r="S493" i="1"/>
  <c r="T492" i="1"/>
  <c r="U492" i="1"/>
  <c r="V492" i="1"/>
  <c r="Q492" i="1"/>
  <c r="R492" i="1"/>
  <c r="P492" i="1"/>
  <c r="O492" i="1"/>
  <c r="S492" i="1"/>
  <c r="U491" i="1"/>
  <c r="T491" i="1"/>
  <c r="V491" i="1"/>
  <c r="Q491" i="1"/>
  <c r="R491" i="1"/>
  <c r="P491" i="1"/>
  <c r="O491" i="1"/>
  <c r="S491" i="1"/>
  <c r="U490" i="1"/>
  <c r="T490" i="1"/>
  <c r="V490" i="1"/>
  <c r="Q490" i="1"/>
  <c r="R490" i="1"/>
  <c r="P490" i="1"/>
  <c r="O490" i="1"/>
  <c r="S490" i="1"/>
  <c r="T489" i="1"/>
  <c r="U489" i="1"/>
  <c r="V489" i="1"/>
  <c r="Q489" i="1"/>
  <c r="R489" i="1"/>
  <c r="P489" i="1"/>
  <c r="O489" i="1"/>
  <c r="S489" i="1"/>
  <c r="T488" i="1"/>
  <c r="U488" i="1"/>
  <c r="V488" i="1"/>
  <c r="Q488" i="1"/>
  <c r="R488" i="1"/>
  <c r="P488" i="1"/>
  <c r="O488" i="1"/>
  <c r="S488" i="1"/>
  <c r="T487" i="1"/>
  <c r="U487" i="1"/>
  <c r="V487" i="1"/>
  <c r="Q487" i="1"/>
  <c r="R487" i="1"/>
  <c r="P487" i="1"/>
  <c r="O487" i="1"/>
  <c r="S487" i="1"/>
  <c r="U486" i="1"/>
  <c r="T486" i="1"/>
  <c r="V486" i="1"/>
  <c r="Q486" i="1"/>
  <c r="R486" i="1"/>
  <c r="P486" i="1"/>
  <c r="O486" i="1"/>
  <c r="S486" i="1"/>
  <c r="U485" i="1"/>
  <c r="T485" i="1"/>
  <c r="V485" i="1"/>
  <c r="Q485" i="1"/>
  <c r="R485" i="1"/>
  <c r="P485" i="1"/>
  <c r="O485" i="1"/>
  <c r="S485" i="1"/>
  <c r="T484" i="1"/>
  <c r="U484" i="1"/>
  <c r="V484" i="1"/>
  <c r="Q484" i="1"/>
  <c r="R484" i="1"/>
  <c r="P484" i="1"/>
  <c r="O484" i="1"/>
  <c r="S484" i="1"/>
  <c r="U483" i="1"/>
  <c r="T483" i="1"/>
  <c r="V483" i="1"/>
  <c r="Q483" i="1"/>
  <c r="R483" i="1"/>
  <c r="P483" i="1"/>
  <c r="O483" i="1"/>
  <c r="S483" i="1"/>
  <c r="U482" i="1"/>
  <c r="T482" i="1"/>
  <c r="V482" i="1"/>
  <c r="Q482" i="1"/>
  <c r="R482" i="1"/>
  <c r="P482" i="1"/>
  <c r="O482" i="1"/>
  <c r="S482" i="1"/>
  <c r="T481" i="1"/>
  <c r="U481" i="1"/>
  <c r="V481" i="1"/>
  <c r="Q481" i="1"/>
  <c r="R481" i="1"/>
  <c r="P481" i="1"/>
  <c r="O481" i="1"/>
  <c r="S481" i="1"/>
  <c r="T480" i="1"/>
  <c r="U480" i="1"/>
  <c r="V480" i="1"/>
  <c r="Q480" i="1"/>
  <c r="R480" i="1"/>
  <c r="P480" i="1"/>
  <c r="O480" i="1"/>
  <c r="S480" i="1"/>
  <c r="T479" i="1"/>
  <c r="U479" i="1"/>
  <c r="V479" i="1"/>
  <c r="Q479" i="1"/>
  <c r="R479" i="1"/>
  <c r="P479" i="1"/>
  <c r="O479" i="1"/>
  <c r="S479" i="1"/>
  <c r="U478" i="1"/>
  <c r="T478" i="1"/>
  <c r="V478" i="1"/>
  <c r="Q478" i="1"/>
  <c r="R478" i="1"/>
  <c r="P478" i="1"/>
  <c r="O478" i="1"/>
  <c r="S478" i="1"/>
  <c r="T477" i="1"/>
  <c r="U477" i="1"/>
  <c r="V477" i="1"/>
  <c r="Q477" i="1"/>
  <c r="R477" i="1"/>
  <c r="P477" i="1"/>
  <c r="O477" i="1"/>
  <c r="S477" i="1"/>
  <c r="U476" i="1"/>
  <c r="T476" i="1"/>
  <c r="V476" i="1"/>
  <c r="Q476" i="1"/>
  <c r="R476" i="1"/>
  <c r="P476" i="1"/>
  <c r="O476" i="1"/>
  <c r="S476" i="1"/>
  <c r="U475" i="1"/>
  <c r="T475" i="1"/>
  <c r="V475" i="1"/>
  <c r="Q475" i="1"/>
  <c r="R475" i="1"/>
  <c r="P475" i="1"/>
  <c r="O475" i="1"/>
  <c r="S475" i="1"/>
  <c r="T474" i="1"/>
  <c r="U474" i="1"/>
  <c r="V474" i="1"/>
  <c r="Q474" i="1"/>
  <c r="R474" i="1"/>
  <c r="P474" i="1"/>
  <c r="O474" i="1"/>
  <c r="S474" i="1"/>
  <c r="T473" i="1"/>
  <c r="U473" i="1"/>
  <c r="V473" i="1"/>
  <c r="Q473" i="1"/>
  <c r="R473" i="1"/>
  <c r="P473" i="1"/>
  <c r="O473" i="1"/>
  <c r="S473" i="1"/>
  <c r="T472" i="1"/>
  <c r="U472" i="1"/>
  <c r="V472" i="1"/>
  <c r="Q472" i="1"/>
  <c r="R472" i="1"/>
  <c r="P472" i="1"/>
  <c r="O472" i="1"/>
  <c r="S472" i="1"/>
  <c r="U471" i="1"/>
  <c r="T471" i="1"/>
  <c r="V471" i="1"/>
  <c r="Q471" i="1"/>
  <c r="R471" i="1"/>
  <c r="P471" i="1"/>
  <c r="O471" i="1"/>
  <c r="S471" i="1"/>
  <c r="U470" i="1"/>
  <c r="T470" i="1"/>
  <c r="V470" i="1"/>
  <c r="Q470" i="1"/>
  <c r="R470" i="1"/>
  <c r="P470" i="1"/>
  <c r="O470" i="1"/>
  <c r="S470" i="1"/>
  <c r="T469" i="1"/>
  <c r="U469" i="1"/>
  <c r="V469" i="1"/>
  <c r="Q469" i="1"/>
  <c r="R469" i="1"/>
  <c r="P469" i="1"/>
  <c r="O469" i="1"/>
  <c r="S469" i="1"/>
  <c r="U468" i="1"/>
  <c r="T468" i="1"/>
  <c r="V468" i="1"/>
  <c r="Q468" i="1"/>
  <c r="R468" i="1"/>
  <c r="P468" i="1"/>
  <c r="O468" i="1"/>
  <c r="S468" i="1"/>
  <c r="U467" i="1"/>
  <c r="T467" i="1"/>
  <c r="V467" i="1"/>
  <c r="Q467" i="1"/>
  <c r="R467" i="1"/>
  <c r="P467" i="1"/>
  <c r="O467" i="1"/>
  <c r="S467" i="1"/>
  <c r="T466" i="1"/>
  <c r="U466" i="1"/>
  <c r="V466" i="1"/>
  <c r="Q466" i="1"/>
  <c r="R466" i="1"/>
  <c r="P466" i="1"/>
  <c r="O466" i="1"/>
  <c r="S466" i="1"/>
  <c r="T465" i="1"/>
  <c r="U465" i="1"/>
  <c r="V465" i="1"/>
  <c r="Q465" i="1"/>
  <c r="R465" i="1"/>
  <c r="P465" i="1"/>
  <c r="O465" i="1"/>
  <c r="S465" i="1"/>
  <c r="T464" i="1"/>
  <c r="U464" i="1"/>
  <c r="V464" i="1"/>
  <c r="Q464" i="1"/>
  <c r="R464" i="1"/>
  <c r="P464" i="1"/>
  <c r="O464" i="1"/>
  <c r="S464" i="1"/>
  <c r="U463" i="1"/>
  <c r="T463" i="1"/>
  <c r="V463" i="1"/>
  <c r="Q463" i="1"/>
  <c r="R463" i="1"/>
  <c r="P463" i="1"/>
  <c r="O463" i="1"/>
  <c r="S463" i="1"/>
  <c r="U462" i="1"/>
  <c r="T462" i="1"/>
  <c r="V462" i="1"/>
  <c r="Q462" i="1"/>
  <c r="R462" i="1"/>
  <c r="P462" i="1"/>
  <c r="O462" i="1"/>
  <c r="S462" i="1"/>
  <c r="T461" i="1"/>
  <c r="U461" i="1"/>
  <c r="V461" i="1"/>
  <c r="Q461" i="1"/>
  <c r="R461" i="1"/>
  <c r="P461" i="1"/>
  <c r="O461" i="1"/>
  <c r="S461" i="1"/>
  <c r="U460" i="1"/>
  <c r="T460" i="1"/>
  <c r="V460" i="1"/>
  <c r="Q460" i="1"/>
  <c r="R460" i="1"/>
  <c r="P460" i="1"/>
  <c r="O460" i="1"/>
  <c r="S460" i="1"/>
  <c r="U459" i="1"/>
  <c r="T459" i="1"/>
  <c r="V459" i="1"/>
  <c r="Q459" i="1"/>
  <c r="R459" i="1"/>
  <c r="P459" i="1"/>
  <c r="O459" i="1"/>
  <c r="S459" i="1"/>
  <c r="T458" i="1"/>
  <c r="U458" i="1"/>
  <c r="V458" i="1"/>
  <c r="Q458" i="1"/>
  <c r="R458" i="1"/>
  <c r="P458" i="1"/>
  <c r="O458" i="1"/>
  <c r="S458" i="1"/>
  <c r="T457" i="1"/>
  <c r="U457" i="1"/>
  <c r="V457" i="1"/>
  <c r="Q457" i="1"/>
  <c r="R457" i="1"/>
  <c r="P457" i="1"/>
  <c r="O457" i="1"/>
  <c r="S457" i="1"/>
  <c r="T456" i="1"/>
  <c r="U456" i="1"/>
  <c r="V456" i="1"/>
  <c r="Q456" i="1"/>
  <c r="R456" i="1"/>
  <c r="P456" i="1"/>
  <c r="O456" i="1"/>
  <c r="S456" i="1"/>
  <c r="U455" i="1"/>
  <c r="T455" i="1"/>
  <c r="V455" i="1"/>
  <c r="Q455" i="1"/>
  <c r="R455" i="1"/>
  <c r="P455" i="1"/>
  <c r="O455" i="1"/>
  <c r="S455" i="1"/>
  <c r="U454" i="1"/>
  <c r="T454" i="1"/>
  <c r="V454" i="1"/>
  <c r="Q454" i="1"/>
  <c r="R454" i="1"/>
  <c r="P454" i="1"/>
  <c r="O454" i="1"/>
  <c r="S454" i="1"/>
  <c r="T453" i="1"/>
  <c r="U453" i="1"/>
  <c r="V453" i="1"/>
  <c r="Q453" i="1"/>
  <c r="R453" i="1"/>
  <c r="P453" i="1"/>
  <c r="O453" i="1"/>
  <c r="S453" i="1"/>
  <c r="U452" i="1"/>
  <c r="T452" i="1"/>
  <c r="V452" i="1"/>
  <c r="Q452" i="1"/>
  <c r="R452" i="1"/>
  <c r="P452" i="1"/>
  <c r="O452" i="1"/>
  <c r="S452" i="1"/>
  <c r="U451" i="1"/>
  <c r="T451" i="1"/>
  <c r="V451" i="1"/>
  <c r="Q451" i="1"/>
  <c r="R451" i="1"/>
  <c r="P451" i="1"/>
  <c r="O451" i="1"/>
  <c r="S451" i="1"/>
  <c r="T450" i="1"/>
  <c r="U450" i="1"/>
  <c r="V450" i="1"/>
  <c r="Q450" i="1"/>
  <c r="R450" i="1"/>
  <c r="P450" i="1"/>
  <c r="O450" i="1"/>
  <c r="S450" i="1"/>
  <c r="T449" i="1"/>
  <c r="U449" i="1"/>
  <c r="V449" i="1"/>
  <c r="Q449" i="1"/>
  <c r="R449" i="1"/>
  <c r="P449" i="1"/>
  <c r="O449" i="1"/>
  <c r="S449" i="1"/>
  <c r="T448" i="1"/>
  <c r="U448" i="1"/>
  <c r="V448" i="1"/>
  <c r="Q448" i="1"/>
  <c r="R448" i="1"/>
  <c r="P448" i="1"/>
  <c r="O448" i="1"/>
  <c r="S448" i="1"/>
  <c r="U447" i="1"/>
  <c r="T447" i="1"/>
  <c r="V447" i="1"/>
  <c r="Q447" i="1"/>
  <c r="R447" i="1"/>
  <c r="P447" i="1"/>
  <c r="O447" i="1"/>
  <c r="S447" i="1"/>
  <c r="U446" i="1"/>
  <c r="T446" i="1"/>
  <c r="V446" i="1"/>
  <c r="Q446" i="1"/>
  <c r="R446" i="1"/>
  <c r="P446" i="1"/>
  <c r="O446" i="1"/>
  <c r="S446" i="1"/>
  <c r="T445" i="1"/>
  <c r="U445" i="1"/>
  <c r="V445" i="1"/>
  <c r="Q445" i="1"/>
  <c r="R445" i="1"/>
  <c r="P445" i="1"/>
  <c r="O445" i="1"/>
  <c r="S445" i="1"/>
  <c r="U444" i="1"/>
  <c r="T444" i="1"/>
  <c r="V444" i="1"/>
  <c r="Q444" i="1"/>
  <c r="R444" i="1"/>
  <c r="P444" i="1"/>
  <c r="O444" i="1"/>
  <c r="S444" i="1"/>
  <c r="U443" i="1"/>
  <c r="T443" i="1"/>
  <c r="V443" i="1"/>
  <c r="Q443" i="1"/>
  <c r="R443" i="1"/>
  <c r="P443" i="1"/>
  <c r="O443" i="1"/>
  <c r="S443" i="1"/>
  <c r="T442" i="1"/>
  <c r="U442" i="1"/>
  <c r="V442" i="1"/>
  <c r="Q442" i="1"/>
  <c r="R442" i="1"/>
  <c r="P442" i="1"/>
  <c r="O442" i="1"/>
  <c r="S442" i="1"/>
  <c r="T441" i="1"/>
  <c r="U441" i="1"/>
  <c r="V441" i="1"/>
  <c r="Q441" i="1"/>
  <c r="R441" i="1"/>
  <c r="P441" i="1"/>
  <c r="O441" i="1"/>
  <c r="S441" i="1"/>
  <c r="T440" i="1"/>
  <c r="U440" i="1"/>
  <c r="V440" i="1"/>
  <c r="Q440" i="1"/>
  <c r="R440" i="1"/>
  <c r="P440" i="1"/>
  <c r="O440" i="1"/>
  <c r="S440" i="1"/>
  <c r="U439" i="1"/>
  <c r="T439" i="1"/>
  <c r="V439" i="1"/>
  <c r="Q439" i="1"/>
  <c r="R439" i="1"/>
  <c r="P439" i="1"/>
  <c r="O439" i="1"/>
  <c r="S439" i="1"/>
  <c r="U438" i="1"/>
  <c r="T438" i="1"/>
  <c r="V438" i="1"/>
  <c r="Q438" i="1"/>
  <c r="R438" i="1"/>
  <c r="P438" i="1"/>
  <c r="O438" i="1"/>
  <c r="S438" i="1"/>
  <c r="T437" i="1"/>
  <c r="U437" i="1"/>
  <c r="V437" i="1"/>
  <c r="Q437" i="1"/>
  <c r="R437" i="1"/>
  <c r="P437" i="1"/>
  <c r="O437" i="1"/>
  <c r="S437" i="1"/>
  <c r="U436" i="1"/>
  <c r="T436" i="1"/>
  <c r="V436" i="1"/>
  <c r="Q436" i="1"/>
  <c r="R436" i="1"/>
  <c r="P436" i="1"/>
  <c r="O436" i="1"/>
  <c r="S436" i="1"/>
  <c r="U435" i="1"/>
  <c r="T435" i="1"/>
  <c r="V435" i="1"/>
  <c r="Q435" i="1"/>
  <c r="R435" i="1"/>
  <c r="P435" i="1"/>
  <c r="O435" i="1"/>
  <c r="S435" i="1"/>
  <c r="T434" i="1"/>
  <c r="U434" i="1"/>
  <c r="V434" i="1"/>
  <c r="Q434" i="1"/>
  <c r="R434" i="1"/>
  <c r="P434" i="1"/>
  <c r="O434" i="1"/>
  <c r="S434" i="1"/>
  <c r="T433" i="1"/>
  <c r="U433" i="1"/>
  <c r="V433" i="1"/>
  <c r="Q433" i="1"/>
  <c r="R433" i="1"/>
  <c r="P433" i="1"/>
  <c r="O433" i="1"/>
  <c r="S433" i="1"/>
  <c r="T432" i="1"/>
  <c r="U432" i="1"/>
  <c r="V432" i="1"/>
  <c r="Q432" i="1"/>
  <c r="R432" i="1"/>
  <c r="P432" i="1"/>
  <c r="O432" i="1"/>
  <c r="S432" i="1"/>
  <c r="U431" i="1"/>
  <c r="T431" i="1"/>
  <c r="V431" i="1"/>
  <c r="Q431" i="1"/>
  <c r="R431" i="1"/>
  <c r="P431" i="1"/>
  <c r="O431" i="1"/>
  <c r="S431" i="1"/>
  <c r="U430" i="1"/>
  <c r="T430" i="1"/>
  <c r="V430" i="1"/>
  <c r="Q430" i="1"/>
  <c r="R430" i="1"/>
  <c r="P430" i="1"/>
  <c r="O430" i="1"/>
  <c r="S430" i="1"/>
  <c r="T429" i="1"/>
  <c r="U429" i="1"/>
  <c r="V429" i="1"/>
  <c r="Q429" i="1"/>
  <c r="R429" i="1"/>
  <c r="P429" i="1"/>
  <c r="O429" i="1"/>
  <c r="S429" i="1"/>
  <c r="U428" i="1"/>
  <c r="T428" i="1"/>
  <c r="V428" i="1"/>
  <c r="Q428" i="1"/>
  <c r="R428" i="1"/>
  <c r="P428" i="1"/>
  <c r="O428" i="1"/>
  <c r="S428" i="1"/>
  <c r="U427" i="1"/>
  <c r="T427" i="1"/>
  <c r="V427" i="1"/>
  <c r="Q427" i="1"/>
  <c r="R427" i="1"/>
  <c r="P427" i="1"/>
  <c r="O427" i="1"/>
  <c r="S427" i="1"/>
  <c r="T426" i="1"/>
  <c r="U426" i="1"/>
  <c r="V426" i="1"/>
  <c r="Q426" i="1"/>
  <c r="R426" i="1"/>
  <c r="S426" i="1"/>
  <c r="T425" i="1"/>
  <c r="U425" i="1"/>
  <c r="V425" i="1"/>
  <c r="Q425" i="1"/>
  <c r="R425" i="1"/>
  <c r="S425" i="1"/>
  <c r="U424" i="1"/>
  <c r="T424" i="1"/>
  <c r="V424" i="1"/>
  <c r="Q424" i="1"/>
  <c r="R424" i="1"/>
  <c r="S424" i="1"/>
  <c r="U423" i="1"/>
  <c r="T423" i="1"/>
  <c r="V423" i="1"/>
  <c r="Q423" i="1"/>
  <c r="R423" i="1"/>
  <c r="S423" i="1"/>
  <c r="T422" i="1"/>
  <c r="U422" i="1"/>
  <c r="V422" i="1"/>
  <c r="Q422" i="1"/>
  <c r="R422" i="1"/>
  <c r="S422" i="1"/>
  <c r="U421" i="1"/>
  <c r="T421" i="1"/>
  <c r="V421" i="1"/>
  <c r="Q421" i="1"/>
  <c r="R421" i="1"/>
  <c r="S421" i="1"/>
  <c r="U420" i="1"/>
  <c r="T420" i="1"/>
  <c r="V420" i="1"/>
  <c r="Q420" i="1"/>
  <c r="R420" i="1"/>
  <c r="S420" i="1"/>
  <c r="T419" i="1"/>
  <c r="U419" i="1"/>
  <c r="V419" i="1"/>
  <c r="Q419" i="1"/>
  <c r="R419" i="1"/>
  <c r="S419" i="1"/>
  <c r="T418" i="1"/>
  <c r="U418" i="1"/>
  <c r="V418" i="1"/>
  <c r="Q418" i="1"/>
  <c r="R418" i="1"/>
  <c r="S418" i="1"/>
  <c r="T417" i="1"/>
  <c r="U417" i="1"/>
  <c r="V417" i="1"/>
  <c r="Q417" i="1"/>
  <c r="R417" i="1"/>
  <c r="S417" i="1"/>
  <c r="U416" i="1"/>
  <c r="T416" i="1"/>
  <c r="V416" i="1"/>
  <c r="Q416" i="1"/>
  <c r="R416" i="1"/>
  <c r="S416" i="1"/>
  <c r="U415" i="1"/>
  <c r="T415" i="1"/>
  <c r="V415" i="1"/>
  <c r="Q415" i="1"/>
  <c r="R415" i="1"/>
  <c r="S415" i="1"/>
  <c r="T414" i="1"/>
  <c r="U414" i="1"/>
  <c r="V414" i="1"/>
  <c r="Q414" i="1"/>
  <c r="R414" i="1"/>
  <c r="S414" i="1"/>
  <c r="U413" i="1"/>
  <c r="T413" i="1"/>
  <c r="V413" i="1"/>
  <c r="Q413" i="1"/>
  <c r="R413" i="1"/>
  <c r="S413" i="1"/>
  <c r="U412" i="1"/>
  <c r="T412" i="1"/>
  <c r="V412" i="1"/>
  <c r="Q412" i="1"/>
  <c r="R412" i="1"/>
  <c r="S412" i="1"/>
  <c r="T411" i="1"/>
  <c r="U411" i="1"/>
  <c r="V411" i="1"/>
  <c r="Q411" i="1"/>
  <c r="R411" i="1"/>
  <c r="S411" i="1"/>
  <c r="T410" i="1"/>
  <c r="U410" i="1"/>
  <c r="V410" i="1"/>
  <c r="Q410" i="1"/>
  <c r="R410" i="1"/>
  <c r="S410" i="1"/>
  <c r="T409" i="1"/>
  <c r="U409" i="1"/>
  <c r="V409" i="1"/>
  <c r="Q409" i="1"/>
  <c r="R409" i="1"/>
  <c r="S409" i="1"/>
  <c r="U408" i="1"/>
  <c r="T408" i="1"/>
  <c r="V408" i="1"/>
  <c r="Q408" i="1"/>
  <c r="R408" i="1"/>
  <c r="S408" i="1"/>
  <c r="U407" i="1"/>
  <c r="T407" i="1"/>
  <c r="V407" i="1"/>
  <c r="Q407" i="1"/>
  <c r="R407" i="1"/>
  <c r="S407" i="1"/>
  <c r="T406" i="1"/>
  <c r="U406" i="1"/>
  <c r="V406" i="1"/>
  <c r="Q406" i="1"/>
  <c r="R406" i="1"/>
  <c r="S406" i="1"/>
  <c r="U405" i="1"/>
  <c r="T405" i="1"/>
  <c r="V405" i="1"/>
  <c r="Q405" i="1"/>
  <c r="R405" i="1"/>
  <c r="S405" i="1"/>
  <c r="U404" i="1"/>
  <c r="T404" i="1"/>
  <c r="V404" i="1"/>
  <c r="Q404" i="1"/>
  <c r="R404" i="1"/>
  <c r="S404" i="1"/>
  <c r="T403" i="1"/>
  <c r="U403" i="1"/>
  <c r="V403" i="1"/>
  <c r="Q403" i="1"/>
  <c r="R403" i="1"/>
  <c r="S403" i="1"/>
  <c r="T402" i="1"/>
  <c r="U402" i="1"/>
  <c r="V402" i="1"/>
  <c r="Q402" i="1"/>
  <c r="R402" i="1"/>
  <c r="T401" i="1"/>
  <c r="U401" i="1"/>
  <c r="V401" i="1"/>
  <c r="Q401" i="1"/>
  <c r="R401" i="1"/>
  <c r="P401" i="1"/>
  <c r="O401" i="1"/>
  <c r="S401" i="1"/>
  <c r="U400" i="1"/>
  <c r="T400" i="1"/>
  <c r="V400" i="1"/>
  <c r="Q400" i="1"/>
  <c r="R400" i="1"/>
  <c r="P400" i="1"/>
  <c r="O400" i="1"/>
  <c r="S400" i="1"/>
  <c r="U399" i="1"/>
  <c r="T399" i="1"/>
  <c r="V399" i="1"/>
  <c r="Q399" i="1"/>
  <c r="R399" i="1"/>
  <c r="P399" i="1"/>
  <c r="O399" i="1"/>
  <c r="S399" i="1"/>
  <c r="T398" i="1"/>
  <c r="U398" i="1"/>
  <c r="V398" i="1"/>
  <c r="Q398" i="1"/>
  <c r="R398" i="1"/>
  <c r="P398" i="1"/>
  <c r="O398" i="1"/>
  <c r="S398" i="1"/>
  <c r="T397" i="1"/>
  <c r="U397" i="1"/>
  <c r="V397" i="1"/>
  <c r="Q397" i="1"/>
  <c r="R397" i="1"/>
  <c r="P397" i="1"/>
  <c r="O397" i="1"/>
  <c r="S397" i="1"/>
  <c r="T396" i="1"/>
  <c r="U396" i="1"/>
  <c r="V396" i="1"/>
  <c r="Q396" i="1"/>
  <c r="R396" i="1"/>
  <c r="P396" i="1"/>
  <c r="O396" i="1"/>
  <c r="S396" i="1"/>
  <c r="U395" i="1"/>
  <c r="T395" i="1"/>
  <c r="V395" i="1"/>
  <c r="Q395" i="1"/>
  <c r="R395" i="1"/>
  <c r="P395" i="1"/>
  <c r="O395" i="1"/>
  <c r="S395" i="1"/>
  <c r="U394" i="1"/>
  <c r="T394" i="1"/>
  <c r="V394" i="1"/>
  <c r="Q394" i="1"/>
  <c r="R394" i="1"/>
  <c r="P394" i="1"/>
  <c r="O394" i="1"/>
  <c r="S394" i="1"/>
  <c r="T393" i="1"/>
  <c r="U393" i="1"/>
  <c r="V393" i="1"/>
  <c r="Q393" i="1"/>
  <c r="R393" i="1"/>
  <c r="P393" i="1"/>
  <c r="O393" i="1"/>
  <c r="S393" i="1"/>
  <c r="U392" i="1"/>
  <c r="T392" i="1"/>
  <c r="V392" i="1"/>
  <c r="Q392" i="1"/>
  <c r="R392" i="1"/>
  <c r="P392" i="1"/>
  <c r="O392" i="1"/>
  <c r="S392" i="1"/>
  <c r="U391" i="1"/>
  <c r="T391" i="1"/>
  <c r="V391" i="1"/>
  <c r="Q391" i="1"/>
  <c r="R391" i="1"/>
  <c r="P391" i="1"/>
  <c r="O391" i="1"/>
  <c r="S391" i="1"/>
  <c r="T390" i="1"/>
  <c r="U390" i="1"/>
  <c r="V390" i="1"/>
  <c r="Q390" i="1"/>
  <c r="R390" i="1"/>
  <c r="P390" i="1"/>
  <c r="O390" i="1"/>
  <c r="S390" i="1"/>
  <c r="T389" i="1"/>
  <c r="U389" i="1"/>
  <c r="V389" i="1"/>
  <c r="Q389" i="1"/>
  <c r="R389" i="1"/>
  <c r="P389" i="1"/>
  <c r="O389" i="1"/>
  <c r="S389" i="1"/>
  <c r="U388" i="1"/>
  <c r="T388" i="1"/>
  <c r="V388" i="1"/>
  <c r="Q388" i="1"/>
  <c r="R388" i="1"/>
  <c r="P388" i="1"/>
  <c r="O388" i="1"/>
  <c r="S388" i="1"/>
  <c r="U387" i="1"/>
  <c r="T387" i="1"/>
  <c r="Q387" i="1"/>
  <c r="R387" i="1"/>
  <c r="P387" i="1"/>
  <c r="O387" i="1"/>
  <c r="S387" i="1"/>
  <c r="U386" i="1"/>
  <c r="T386" i="1"/>
  <c r="V386" i="1"/>
  <c r="Q386" i="1"/>
  <c r="R386" i="1"/>
  <c r="P386" i="1"/>
  <c r="O386" i="1"/>
  <c r="S386" i="1"/>
  <c r="T385" i="1"/>
  <c r="U385" i="1"/>
  <c r="V385" i="1"/>
  <c r="Q385" i="1"/>
  <c r="R385" i="1"/>
  <c r="P385" i="1"/>
  <c r="O385" i="1"/>
  <c r="S385" i="1"/>
  <c r="U384" i="1"/>
  <c r="T384" i="1"/>
  <c r="Q384" i="1"/>
  <c r="R384" i="1"/>
  <c r="P384" i="1"/>
  <c r="O384" i="1"/>
  <c r="S384" i="1"/>
  <c r="U383" i="1"/>
  <c r="T383" i="1"/>
  <c r="Q383" i="1"/>
  <c r="R383" i="1"/>
  <c r="P383" i="1"/>
  <c r="O383" i="1"/>
  <c r="S383" i="1"/>
  <c r="U382" i="1"/>
  <c r="T382" i="1"/>
  <c r="V382" i="1"/>
  <c r="Q382" i="1"/>
  <c r="R382" i="1"/>
  <c r="P382" i="1"/>
  <c r="O382" i="1"/>
  <c r="S382" i="1"/>
  <c r="U381" i="1"/>
  <c r="T381" i="1"/>
  <c r="V381" i="1"/>
  <c r="Q381" i="1"/>
  <c r="R381" i="1"/>
  <c r="P381" i="1"/>
  <c r="O381" i="1"/>
  <c r="S381" i="1"/>
  <c r="U380" i="1"/>
  <c r="T380" i="1"/>
  <c r="Q380" i="1"/>
  <c r="R380" i="1"/>
  <c r="P380" i="1"/>
  <c r="O380" i="1"/>
  <c r="S380" i="1"/>
  <c r="U379" i="1"/>
  <c r="T379" i="1"/>
  <c r="V379" i="1"/>
  <c r="Q379" i="1"/>
  <c r="R379" i="1"/>
  <c r="P379" i="1"/>
  <c r="O379" i="1"/>
  <c r="S379" i="1"/>
  <c r="T378" i="1"/>
  <c r="U378" i="1"/>
  <c r="V378" i="1"/>
  <c r="Q378" i="1"/>
  <c r="R378" i="1"/>
  <c r="P378" i="1"/>
  <c r="O378" i="1"/>
  <c r="S378" i="1"/>
  <c r="U377" i="1"/>
  <c r="T377" i="1"/>
  <c r="V377" i="1"/>
  <c r="Q377" i="1"/>
  <c r="R377" i="1"/>
  <c r="P377" i="1"/>
  <c r="O377" i="1"/>
  <c r="S377" i="1"/>
  <c r="U376" i="1"/>
  <c r="T376" i="1"/>
  <c r="V376" i="1"/>
  <c r="Q376" i="1"/>
  <c r="R376" i="1"/>
  <c r="P376" i="1"/>
  <c r="O376" i="1"/>
  <c r="S376" i="1"/>
  <c r="U375" i="1"/>
  <c r="T375" i="1"/>
  <c r="Q375" i="1"/>
  <c r="R375" i="1"/>
  <c r="P375" i="1"/>
  <c r="O375" i="1"/>
  <c r="S375" i="1"/>
  <c r="U374" i="1"/>
  <c r="T374" i="1"/>
  <c r="V374" i="1"/>
  <c r="Q374" i="1"/>
  <c r="R374" i="1"/>
  <c r="P374" i="1"/>
  <c r="O374" i="1"/>
  <c r="S374" i="1"/>
  <c r="U373" i="1"/>
  <c r="T373" i="1"/>
  <c r="Q373" i="1"/>
  <c r="R373" i="1"/>
  <c r="P373" i="1"/>
  <c r="O373" i="1"/>
  <c r="S373" i="1"/>
  <c r="U372" i="1"/>
  <c r="T372" i="1"/>
  <c r="V372" i="1"/>
  <c r="Q372" i="1"/>
  <c r="R372" i="1"/>
  <c r="P372" i="1"/>
  <c r="O372" i="1"/>
  <c r="S372" i="1"/>
  <c r="U371" i="1"/>
  <c r="T371" i="1"/>
  <c r="V371" i="1"/>
  <c r="Q371" i="1"/>
  <c r="R371" i="1"/>
  <c r="P371" i="1"/>
  <c r="O371" i="1"/>
  <c r="S371" i="1"/>
  <c r="U370" i="1"/>
  <c r="T370" i="1"/>
  <c r="V370" i="1"/>
  <c r="Q370" i="1"/>
  <c r="R370" i="1"/>
  <c r="P370" i="1"/>
  <c r="O370" i="1"/>
  <c r="S370" i="1"/>
  <c r="U369" i="1"/>
  <c r="T369" i="1"/>
  <c r="V369" i="1"/>
  <c r="Q369" i="1"/>
  <c r="R369" i="1"/>
  <c r="P369" i="1"/>
  <c r="O369" i="1"/>
  <c r="S369" i="1"/>
  <c r="T368" i="1"/>
  <c r="U368" i="1"/>
  <c r="V368" i="1"/>
  <c r="Q368" i="1"/>
  <c r="R368" i="1"/>
  <c r="P368" i="1"/>
  <c r="O368" i="1"/>
  <c r="S368" i="1"/>
  <c r="U367" i="1"/>
  <c r="T367" i="1"/>
  <c r="V367" i="1"/>
  <c r="Q367" i="1"/>
  <c r="R367" i="1"/>
  <c r="P367" i="1"/>
  <c r="O367" i="1"/>
  <c r="S367" i="1"/>
  <c r="U366" i="1"/>
  <c r="T366" i="1"/>
  <c r="Q366" i="1"/>
  <c r="R366" i="1"/>
  <c r="P366" i="1"/>
  <c r="O366" i="1"/>
  <c r="S366" i="1"/>
  <c r="U365" i="1"/>
  <c r="T365" i="1"/>
  <c r="V365" i="1"/>
  <c r="Q365" i="1"/>
  <c r="R365" i="1"/>
  <c r="P365" i="1"/>
  <c r="O365" i="1"/>
  <c r="S365" i="1"/>
  <c r="T364" i="1"/>
  <c r="U364" i="1"/>
  <c r="V364" i="1"/>
  <c r="Q364" i="1"/>
  <c r="R364" i="1"/>
  <c r="P364" i="1"/>
  <c r="O364" i="1"/>
  <c r="S364" i="1"/>
  <c r="T363" i="1"/>
  <c r="U363" i="1"/>
  <c r="V363" i="1"/>
  <c r="Q363" i="1"/>
  <c r="R363" i="1"/>
  <c r="P363" i="1"/>
  <c r="O363" i="1"/>
  <c r="S363" i="1"/>
  <c r="U362" i="1"/>
  <c r="T362" i="1"/>
  <c r="Q362" i="1"/>
  <c r="R362" i="1"/>
  <c r="P362" i="1"/>
  <c r="O362" i="1"/>
  <c r="S362" i="1"/>
  <c r="U361" i="1"/>
  <c r="T361" i="1"/>
  <c r="V361" i="1"/>
  <c r="Q361" i="1"/>
  <c r="R361" i="1"/>
  <c r="P361" i="1"/>
  <c r="O361" i="1"/>
  <c r="S361" i="1"/>
  <c r="U360" i="1"/>
  <c r="T360" i="1"/>
  <c r="V360" i="1"/>
  <c r="Q360" i="1"/>
  <c r="R360" i="1"/>
  <c r="P360" i="1"/>
  <c r="O360" i="1"/>
  <c r="S360" i="1"/>
  <c r="T359" i="1"/>
  <c r="U359" i="1"/>
  <c r="V359" i="1"/>
  <c r="Q359" i="1"/>
  <c r="R359" i="1"/>
  <c r="P359" i="1"/>
  <c r="O359" i="1"/>
  <c r="S359" i="1"/>
  <c r="U358" i="1"/>
  <c r="T358" i="1"/>
  <c r="V358" i="1"/>
  <c r="Q358" i="1"/>
  <c r="R358" i="1"/>
  <c r="P358" i="1"/>
  <c r="O358" i="1"/>
  <c r="S358" i="1"/>
  <c r="U357" i="1"/>
  <c r="T357" i="1"/>
  <c r="Q357" i="1"/>
  <c r="R357" i="1"/>
  <c r="P357" i="1"/>
  <c r="O357" i="1"/>
  <c r="S357" i="1"/>
  <c r="U356" i="1"/>
  <c r="T356" i="1"/>
  <c r="V356" i="1"/>
  <c r="Q356" i="1"/>
  <c r="R356" i="1"/>
  <c r="P356" i="1"/>
  <c r="O356" i="1"/>
  <c r="S356" i="1"/>
  <c r="T355" i="1"/>
  <c r="U355" i="1"/>
  <c r="V355" i="1"/>
  <c r="Q355" i="1"/>
  <c r="R355" i="1"/>
  <c r="P355" i="1"/>
  <c r="O355" i="1"/>
  <c r="S355" i="1"/>
  <c r="U354" i="1"/>
  <c r="T354" i="1"/>
  <c r="Q354" i="1"/>
  <c r="R354" i="1"/>
  <c r="P354" i="1"/>
  <c r="O354" i="1"/>
  <c r="S354" i="1"/>
  <c r="U353" i="1"/>
  <c r="T353" i="1"/>
  <c r="V353" i="1"/>
  <c r="Q353" i="1"/>
  <c r="R353" i="1"/>
  <c r="P353" i="1"/>
  <c r="O353" i="1"/>
  <c r="S353" i="1"/>
  <c r="U352" i="1"/>
  <c r="T352" i="1"/>
  <c r="V352" i="1"/>
  <c r="Q352" i="1"/>
  <c r="R352" i="1"/>
  <c r="P352" i="1"/>
  <c r="O352" i="1"/>
  <c r="S352" i="1"/>
  <c r="U351" i="1"/>
  <c r="T351" i="1"/>
  <c r="V351" i="1"/>
  <c r="Q351" i="1"/>
  <c r="R351" i="1"/>
  <c r="P351" i="1"/>
  <c r="O351" i="1"/>
  <c r="S351" i="1"/>
  <c r="U350" i="1"/>
  <c r="T350" i="1"/>
  <c r="Q350" i="1"/>
  <c r="R350" i="1"/>
  <c r="P350" i="1"/>
  <c r="O350" i="1"/>
  <c r="S350" i="1"/>
  <c r="U349" i="1"/>
  <c r="T349" i="1"/>
  <c r="V349" i="1"/>
  <c r="Q349" i="1"/>
  <c r="R349" i="1"/>
  <c r="P349" i="1"/>
  <c r="O349" i="1"/>
  <c r="S349" i="1"/>
  <c r="U348" i="1"/>
  <c r="T348" i="1"/>
  <c r="V348" i="1"/>
  <c r="Q348" i="1"/>
  <c r="R348" i="1"/>
  <c r="P348" i="1"/>
  <c r="O348" i="1"/>
  <c r="S348" i="1"/>
  <c r="U347" i="1"/>
  <c r="T347" i="1"/>
  <c r="V347" i="1"/>
  <c r="Q347" i="1"/>
  <c r="R347" i="1"/>
  <c r="P347" i="1"/>
  <c r="O347" i="1"/>
  <c r="S347" i="1"/>
  <c r="U346" i="1"/>
  <c r="T346" i="1"/>
  <c r="Q346" i="1"/>
  <c r="R346" i="1"/>
  <c r="P346" i="1"/>
  <c r="O346" i="1"/>
  <c r="S346" i="1"/>
  <c r="U345" i="1"/>
  <c r="T345" i="1"/>
  <c r="Q345" i="1"/>
  <c r="R345" i="1"/>
  <c r="P345" i="1"/>
  <c r="O345" i="1"/>
  <c r="S345" i="1"/>
  <c r="U344" i="1"/>
  <c r="T344" i="1"/>
  <c r="V344" i="1"/>
  <c r="Q344" i="1"/>
  <c r="R344" i="1"/>
  <c r="P344" i="1"/>
  <c r="O344" i="1"/>
  <c r="S344" i="1"/>
  <c r="U343" i="1"/>
  <c r="T343" i="1"/>
  <c r="V343" i="1"/>
  <c r="Q343" i="1"/>
  <c r="R343" i="1"/>
  <c r="P343" i="1"/>
  <c r="O343" i="1"/>
  <c r="S343" i="1"/>
  <c r="U342" i="1"/>
  <c r="T342" i="1"/>
  <c r="Q342" i="1"/>
  <c r="R342" i="1"/>
  <c r="P342" i="1"/>
  <c r="O342" i="1"/>
  <c r="S342" i="1"/>
  <c r="U341" i="1"/>
  <c r="T341" i="1"/>
  <c r="Q341" i="1"/>
  <c r="R341" i="1"/>
  <c r="P341" i="1"/>
  <c r="O341" i="1"/>
  <c r="S341" i="1"/>
  <c r="U340" i="1"/>
  <c r="T340" i="1"/>
  <c r="V340" i="1"/>
  <c r="Q340" i="1"/>
  <c r="R340" i="1"/>
  <c r="P340" i="1"/>
  <c r="O340" i="1"/>
  <c r="S340" i="1"/>
  <c r="U339" i="1"/>
  <c r="T339" i="1"/>
  <c r="V339" i="1"/>
  <c r="Q339" i="1"/>
  <c r="R339" i="1"/>
  <c r="P339" i="1"/>
  <c r="O339" i="1"/>
  <c r="S339" i="1"/>
  <c r="U338" i="1"/>
  <c r="T338" i="1"/>
  <c r="V338" i="1"/>
  <c r="Q338" i="1"/>
  <c r="R338" i="1"/>
  <c r="P338" i="1"/>
  <c r="O338" i="1"/>
  <c r="S338" i="1"/>
  <c r="U337" i="1"/>
  <c r="T337" i="1"/>
  <c r="V337" i="1"/>
  <c r="Q337" i="1"/>
  <c r="R337" i="1"/>
  <c r="P337" i="1"/>
  <c r="O337" i="1"/>
  <c r="S337" i="1"/>
  <c r="T336" i="1"/>
  <c r="U336" i="1"/>
  <c r="V336" i="1"/>
  <c r="Q336" i="1"/>
  <c r="R336" i="1"/>
  <c r="P336" i="1"/>
  <c r="O336" i="1"/>
  <c r="S336" i="1"/>
  <c r="U335" i="1"/>
  <c r="T335" i="1"/>
  <c r="V335" i="1"/>
  <c r="Q335" i="1"/>
  <c r="R335" i="1"/>
  <c r="P335" i="1"/>
  <c r="O335" i="1"/>
  <c r="S335" i="1"/>
  <c r="U334" i="1"/>
  <c r="T334" i="1"/>
  <c r="Q334" i="1"/>
  <c r="R334" i="1"/>
  <c r="P334" i="1"/>
  <c r="O334" i="1"/>
  <c r="S334" i="1"/>
  <c r="U333" i="1"/>
  <c r="T333" i="1"/>
  <c r="V333" i="1"/>
  <c r="Q333" i="1"/>
  <c r="R333" i="1"/>
  <c r="P333" i="1"/>
  <c r="O333" i="1"/>
  <c r="S333" i="1"/>
  <c r="T332" i="1"/>
  <c r="U332" i="1"/>
  <c r="V332" i="1"/>
  <c r="Q332" i="1"/>
  <c r="R332" i="1"/>
  <c r="P332" i="1"/>
  <c r="O332" i="1"/>
  <c r="S332" i="1"/>
  <c r="T331" i="1"/>
  <c r="U331" i="1"/>
  <c r="V331" i="1"/>
  <c r="Q331" i="1"/>
  <c r="R331" i="1"/>
  <c r="P331" i="1"/>
  <c r="O331" i="1"/>
  <c r="S331" i="1"/>
  <c r="U330" i="1"/>
  <c r="T330" i="1"/>
  <c r="V330" i="1"/>
  <c r="Q330" i="1"/>
  <c r="R330" i="1"/>
  <c r="P330" i="1"/>
  <c r="O330" i="1"/>
  <c r="S330" i="1"/>
  <c r="U329" i="1"/>
  <c r="T329" i="1"/>
  <c r="V329" i="1"/>
  <c r="Q329" i="1"/>
  <c r="R329" i="1"/>
  <c r="P329" i="1"/>
  <c r="O329" i="1"/>
  <c r="S329" i="1"/>
  <c r="U328" i="1"/>
  <c r="T328" i="1"/>
  <c r="V328" i="1"/>
  <c r="Q328" i="1"/>
  <c r="R328" i="1"/>
  <c r="P328" i="1"/>
  <c r="O328" i="1"/>
  <c r="S328" i="1"/>
  <c r="T327" i="1"/>
  <c r="U327" i="1"/>
  <c r="V327" i="1"/>
  <c r="Q327" i="1"/>
  <c r="R327" i="1"/>
  <c r="P327" i="1"/>
  <c r="O327" i="1"/>
  <c r="S327" i="1"/>
  <c r="U326" i="1"/>
  <c r="T326" i="1"/>
  <c r="V326" i="1"/>
  <c r="Q326" i="1"/>
  <c r="R326" i="1"/>
  <c r="P326" i="1"/>
  <c r="O326" i="1"/>
  <c r="S326" i="1"/>
  <c r="U325" i="1"/>
  <c r="T325" i="1"/>
  <c r="Q325" i="1"/>
  <c r="R325" i="1"/>
  <c r="P325" i="1"/>
  <c r="O325" i="1"/>
  <c r="S325" i="1"/>
  <c r="U324" i="1"/>
  <c r="T324" i="1"/>
  <c r="V324" i="1"/>
  <c r="Q324" i="1"/>
  <c r="R324" i="1"/>
  <c r="P324" i="1"/>
  <c r="O324" i="1"/>
  <c r="S324" i="1"/>
  <c r="U323" i="1"/>
  <c r="T323" i="1"/>
  <c r="V323" i="1"/>
  <c r="Q323" i="1"/>
  <c r="R323" i="1"/>
  <c r="P323" i="1"/>
  <c r="O323" i="1"/>
  <c r="S323" i="1"/>
  <c r="U322" i="1"/>
  <c r="T322" i="1"/>
  <c r="Q322" i="1"/>
  <c r="R322" i="1"/>
  <c r="P322" i="1"/>
  <c r="O322" i="1"/>
  <c r="S322" i="1"/>
  <c r="U321" i="1"/>
  <c r="T321" i="1"/>
  <c r="V321" i="1"/>
  <c r="Q321" i="1"/>
  <c r="R321" i="1"/>
  <c r="P321" i="1"/>
  <c r="O321" i="1"/>
  <c r="S321" i="1"/>
  <c r="U320" i="1"/>
  <c r="T320" i="1"/>
  <c r="V320" i="1"/>
  <c r="Q320" i="1"/>
  <c r="R320" i="1"/>
  <c r="P320" i="1"/>
  <c r="O320" i="1"/>
  <c r="S320" i="1"/>
  <c r="U319" i="1"/>
  <c r="T319" i="1"/>
  <c r="V319" i="1"/>
  <c r="Q319" i="1"/>
  <c r="R319" i="1"/>
  <c r="P319" i="1"/>
  <c r="O319" i="1"/>
  <c r="S319" i="1"/>
  <c r="U315" i="1"/>
  <c r="T315" i="1"/>
  <c r="V315" i="1"/>
  <c r="Q315" i="1"/>
  <c r="R315" i="1"/>
  <c r="P315" i="1"/>
  <c r="O315" i="1"/>
  <c r="S315" i="1"/>
  <c r="U314" i="1"/>
  <c r="T314" i="1"/>
  <c r="V314" i="1"/>
  <c r="Q314" i="1"/>
  <c r="R314" i="1"/>
  <c r="P314" i="1"/>
  <c r="O314" i="1"/>
  <c r="S314" i="1"/>
  <c r="U313" i="1"/>
  <c r="T313" i="1"/>
  <c r="Q313" i="1"/>
  <c r="R313" i="1"/>
  <c r="P313" i="1"/>
  <c r="O313" i="1"/>
  <c r="S313" i="1"/>
  <c r="U312" i="1"/>
  <c r="T312" i="1"/>
  <c r="Q312" i="1"/>
  <c r="R312" i="1"/>
  <c r="P312" i="1"/>
  <c r="O312" i="1"/>
  <c r="S312" i="1"/>
  <c r="T311" i="1"/>
  <c r="U311" i="1"/>
  <c r="V311" i="1"/>
  <c r="Q311" i="1"/>
  <c r="R311" i="1"/>
  <c r="P311" i="1"/>
  <c r="O311" i="1"/>
  <c r="S311" i="1"/>
  <c r="U310" i="1"/>
  <c r="T310" i="1"/>
  <c r="V310" i="1"/>
  <c r="Q310" i="1"/>
  <c r="R310" i="1"/>
  <c r="P310" i="1"/>
  <c r="O310" i="1"/>
  <c r="S310" i="1"/>
  <c r="U309" i="1"/>
  <c r="T309" i="1"/>
  <c r="V309" i="1"/>
  <c r="Q309" i="1"/>
  <c r="R309" i="1"/>
  <c r="P309" i="1"/>
  <c r="O309" i="1"/>
  <c r="S309" i="1"/>
  <c r="U308" i="1"/>
  <c r="T308" i="1"/>
  <c r="V308" i="1"/>
  <c r="Q308" i="1"/>
  <c r="R308" i="1"/>
  <c r="P308" i="1"/>
  <c r="O308" i="1"/>
  <c r="S308" i="1"/>
  <c r="U307" i="1"/>
  <c r="T307" i="1"/>
  <c r="V307" i="1"/>
  <c r="Q307" i="1"/>
  <c r="R307" i="1"/>
  <c r="P307" i="1"/>
  <c r="O307" i="1"/>
  <c r="S307" i="1"/>
  <c r="T306" i="1"/>
  <c r="U306" i="1"/>
  <c r="V306" i="1"/>
  <c r="Q306" i="1"/>
  <c r="R306" i="1"/>
  <c r="P306" i="1"/>
  <c r="O306" i="1"/>
  <c r="S306" i="1"/>
  <c r="U305" i="1"/>
  <c r="T305" i="1"/>
  <c r="V305" i="1"/>
  <c r="Q305" i="1"/>
  <c r="R305" i="1"/>
  <c r="P305" i="1"/>
  <c r="O305" i="1"/>
  <c r="S305" i="1"/>
  <c r="U304" i="1"/>
  <c r="T304" i="1"/>
  <c r="Q304" i="1"/>
  <c r="R304" i="1"/>
  <c r="P304" i="1"/>
  <c r="O304" i="1"/>
  <c r="S304" i="1"/>
  <c r="U303" i="1"/>
  <c r="T303" i="1"/>
  <c r="V303" i="1"/>
  <c r="Q303" i="1"/>
  <c r="R303" i="1"/>
  <c r="P303" i="1"/>
  <c r="O303" i="1"/>
  <c r="S303" i="1"/>
  <c r="T302" i="1"/>
  <c r="U302" i="1"/>
  <c r="V302" i="1"/>
  <c r="Q302" i="1"/>
  <c r="R302" i="1"/>
  <c r="P302" i="1"/>
  <c r="O302" i="1"/>
  <c r="S302" i="1"/>
  <c r="U301" i="1"/>
  <c r="T301" i="1"/>
  <c r="V301" i="1"/>
  <c r="Q301" i="1"/>
  <c r="R301" i="1"/>
  <c r="P301" i="1"/>
  <c r="O301" i="1"/>
  <c r="S301" i="1"/>
  <c r="U300" i="1"/>
  <c r="T300" i="1"/>
  <c r="V300" i="1"/>
  <c r="Q300" i="1"/>
  <c r="R300" i="1"/>
  <c r="P300" i="1"/>
  <c r="O300" i="1"/>
  <c r="S300" i="1"/>
  <c r="U299" i="1"/>
  <c r="T299" i="1"/>
  <c r="V299" i="1"/>
  <c r="Q299" i="1"/>
  <c r="R299" i="1"/>
  <c r="P299" i="1"/>
  <c r="O299" i="1"/>
  <c r="S299" i="1"/>
  <c r="U298" i="1"/>
  <c r="T298" i="1"/>
  <c r="V298" i="1"/>
  <c r="Q298" i="1"/>
  <c r="R298" i="1"/>
  <c r="P298" i="1"/>
  <c r="O298" i="1"/>
  <c r="S298" i="1"/>
  <c r="U297" i="1"/>
  <c r="T297" i="1"/>
  <c r="Q297" i="1"/>
  <c r="R297" i="1"/>
  <c r="P297" i="1"/>
  <c r="O297" i="1"/>
  <c r="S297" i="1"/>
  <c r="U296" i="1"/>
  <c r="T296" i="1"/>
  <c r="V296" i="1"/>
  <c r="Q296" i="1"/>
  <c r="R296" i="1"/>
  <c r="P296" i="1"/>
  <c r="O296" i="1"/>
  <c r="S296" i="1"/>
  <c r="U295" i="1"/>
  <c r="T295" i="1"/>
  <c r="V295" i="1"/>
  <c r="Q295" i="1"/>
  <c r="R295" i="1"/>
  <c r="P295" i="1"/>
  <c r="O295" i="1"/>
  <c r="S295" i="1"/>
  <c r="U294" i="1"/>
  <c r="T294" i="1"/>
  <c r="V294" i="1"/>
  <c r="Q294" i="1"/>
  <c r="R294" i="1"/>
  <c r="P294" i="1"/>
  <c r="O294" i="1"/>
  <c r="S294" i="1"/>
  <c r="U293" i="1"/>
  <c r="T293" i="1"/>
  <c r="V293" i="1"/>
  <c r="Q293" i="1"/>
  <c r="R293" i="1"/>
  <c r="P293" i="1"/>
  <c r="O293" i="1"/>
  <c r="S293" i="1"/>
  <c r="U292" i="1"/>
  <c r="T292" i="1"/>
  <c r="V292" i="1"/>
  <c r="Q292" i="1"/>
  <c r="R292" i="1"/>
  <c r="P292" i="1"/>
  <c r="O292" i="1"/>
  <c r="S292" i="1"/>
  <c r="U291" i="1"/>
  <c r="T291" i="1"/>
  <c r="V291" i="1"/>
  <c r="Q291" i="1"/>
  <c r="R291" i="1"/>
  <c r="P291" i="1"/>
  <c r="O291" i="1"/>
  <c r="S291" i="1"/>
  <c r="U290" i="1"/>
  <c r="T290" i="1"/>
  <c r="V290" i="1"/>
  <c r="Q290" i="1"/>
  <c r="R290" i="1"/>
  <c r="P290" i="1"/>
  <c r="O290" i="1"/>
  <c r="S290" i="1"/>
  <c r="U289" i="1"/>
  <c r="T289" i="1"/>
  <c r="V289" i="1"/>
  <c r="Q289" i="1"/>
  <c r="R289" i="1"/>
  <c r="P289" i="1"/>
  <c r="O289" i="1"/>
  <c r="S289" i="1"/>
  <c r="U288" i="1"/>
  <c r="T288" i="1"/>
  <c r="Q288" i="1"/>
  <c r="R288" i="1"/>
  <c r="P288" i="1"/>
  <c r="O288" i="1"/>
  <c r="S288" i="1"/>
  <c r="U287" i="1"/>
  <c r="T287" i="1"/>
  <c r="V287" i="1"/>
  <c r="Q287" i="1"/>
  <c r="R287" i="1"/>
  <c r="P287" i="1"/>
  <c r="O287" i="1"/>
  <c r="S287" i="1"/>
  <c r="U286" i="1"/>
  <c r="T286" i="1"/>
  <c r="V286" i="1"/>
  <c r="Q286" i="1"/>
  <c r="R286" i="1"/>
  <c r="P286" i="1"/>
  <c r="O286" i="1"/>
  <c r="S286" i="1"/>
  <c r="U285" i="1"/>
  <c r="T285" i="1"/>
  <c r="V285" i="1"/>
  <c r="Q285" i="1"/>
  <c r="R285" i="1"/>
  <c r="P285" i="1"/>
  <c r="O285" i="1"/>
  <c r="S285" i="1"/>
  <c r="U284" i="1"/>
  <c r="T284" i="1"/>
  <c r="V284" i="1"/>
  <c r="Q284" i="1"/>
  <c r="R284" i="1"/>
  <c r="P284" i="1"/>
  <c r="O284" i="1"/>
  <c r="S284" i="1"/>
  <c r="U283" i="1"/>
  <c r="T283" i="1"/>
  <c r="V283" i="1"/>
  <c r="Q283" i="1"/>
  <c r="R283" i="1"/>
  <c r="P283" i="1"/>
  <c r="O283" i="1"/>
  <c r="S283" i="1"/>
  <c r="U282" i="1"/>
  <c r="T282" i="1"/>
  <c r="V282" i="1"/>
  <c r="Q282" i="1"/>
  <c r="R282" i="1"/>
  <c r="P282" i="1"/>
  <c r="O282" i="1"/>
  <c r="S282" i="1"/>
  <c r="U281" i="1"/>
  <c r="T281" i="1"/>
  <c r="Q281" i="1"/>
  <c r="R281" i="1"/>
  <c r="P281" i="1"/>
  <c r="O281" i="1"/>
  <c r="S281" i="1"/>
  <c r="U280" i="1"/>
  <c r="T280" i="1"/>
  <c r="Q280" i="1"/>
  <c r="R280" i="1"/>
  <c r="P280" i="1"/>
  <c r="O280" i="1"/>
  <c r="S280" i="1"/>
  <c r="U279" i="1"/>
  <c r="T279" i="1"/>
  <c r="V279" i="1"/>
  <c r="Q279" i="1"/>
  <c r="R279" i="1"/>
  <c r="P279" i="1"/>
  <c r="O279" i="1"/>
  <c r="S279" i="1"/>
  <c r="U278" i="1"/>
  <c r="T278" i="1"/>
  <c r="V278" i="1"/>
  <c r="Q278" i="1"/>
  <c r="R278" i="1"/>
  <c r="P278" i="1"/>
  <c r="O278" i="1"/>
  <c r="S278" i="1"/>
  <c r="U277" i="1"/>
  <c r="T277" i="1"/>
  <c r="Q277" i="1"/>
  <c r="R277" i="1"/>
  <c r="P277" i="1"/>
  <c r="O277" i="1"/>
  <c r="S277" i="1"/>
  <c r="U276" i="1"/>
  <c r="T276" i="1"/>
  <c r="V276" i="1"/>
  <c r="Q276" i="1"/>
  <c r="R276" i="1"/>
  <c r="P276" i="1"/>
  <c r="O276" i="1"/>
  <c r="S276" i="1"/>
  <c r="T275" i="1"/>
  <c r="U275" i="1"/>
  <c r="V275" i="1"/>
  <c r="Q275" i="1"/>
  <c r="R275" i="1"/>
  <c r="P275" i="1"/>
  <c r="O275" i="1"/>
  <c r="S275" i="1"/>
  <c r="U274" i="1"/>
  <c r="T274" i="1"/>
  <c r="V274" i="1"/>
  <c r="Q274" i="1"/>
  <c r="R274" i="1"/>
  <c r="P274" i="1"/>
  <c r="O274" i="1"/>
  <c r="S274" i="1"/>
  <c r="U273" i="1"/>
  <c r="T273" i="1"/>
  <c r="V273" i="1"/>
  <c r="Q273" i="1"/>
  <c r="R273" i="1"/>
  <c r="P273" i="1"/>
  <c r="O273" i="1"/>
  <c r="S273" i="1"/>
  <c r="U272" i="1"/>
  <c r="T272" i="1"/>
  <c r="V272" i="1"/>
  <c r="Q272" i="1"/>
  <c r="R272" i="1"/>
  <c r="P272" i="1"/>
  <c r="O272" i="1"/>
  <c r="S272" i="1"/>
  <c r="U271" i="1"/>
  <c r="T271" i="1"/>
  <c r="V271" i="1"/>
  <c r="Q271" i="1"/>
  <c r="R271" i="1"/>
  <c r="P271" i="1"/>
  <c r="O271" i="1"/>
  <c r="S271" i="1"/>
  <c r="T270" i="1"/>
  <c r="U270" i="1"/>
  <c r="V270" i="1"/>
  <c r="Q270" i="1"/>
  <c r="R270" i="1"/>
  <c r="P270" i="1"/>
  <c r="O270" i="1"/>
  <c r="S270" i="1"/>
  <c r="U269" i="1"/>
  <c r="T269" i="1"/>
  <c r="V269" i="1"/>
  <c r="Q269" i="1"/>
  <c r="R269" i="1"/>
  <c r="P269" i="1"/>
  <c r="O269" i="1"/>
  <c r="S269" i="1"/>
  <c r="U268" i="1"/>
  <c r="T268" i="1"/>
  <c r="Q268" i="1"/>
  <c r="R268" i="1"/>
  <c r="P268" i="1"/>
  <c r="O268" i="1"/>
  <c r="S268" i="1"/>
  <c r="U267" i="1"/>
  <c r="T267" i="1"/>
  <c r="V267" i="1"/>
  <c r="Q267" i="1"/>
  <c r="R267" i="1"/>
  <c r="P267" i="1"/>
  <c r="O267" i="1"/>
  <c r="S267" i="1"/>
  <c r="U266" i="1"/>
  <c r="T266" i="1"/>
  <c r="V266" i="1"/>
  <c r="Q266" i="1"/>
  <c r="R266" i="1"/>
  <c r="P266" i="1"/>
  <c r="O266" i="1"/>
  <c r="S266" i="1"/>
  <c r="U265" i="1"/>
  <c r="T265" i="1"/>
  <c r="V265" i="1"/>
  <c r="Q265" i="1"/>
  <c r="R265" i="1"/>
  <c r="P265" i="1"/>
  <c r="O265" i="1"/>
  <c r="S265" i="1"/>
  <c r="U264" i="1"/>
  <c r="T264" i="1"/>
  <c r="V264" i="1"/>
  <c r="Q264" i="1"/>
  <c r="R264" i="1"/>
  <c r="P264" i="1"/>
  <c r="O264" i="1"/>
  <c r="S264" i="1"/>
  <c r="U263" i="1"/>
  <c r="T263" i="1"/>
  <c r="V263" i="1"/>
  <c r="Q263" i="1"/>
  <c r="R263" i="1"/>
  <c r="P263" i="1"/>
  <c r="O263" i="1"/>
  <c r="S263" i="1"/>
  <c r="U262" i="1"/>
  <c r="T262" i="1"/>
  <c r="V262" i="1"/>
  <c r="Q262" i="1"/>
  <c r="R262" i="1"/>
  <c r="P262" i="1"/>
  <c r="O262" i="1"/>
  <c r="S262" i="1"/>
  <c r="U261" i="1"/>
  <c r="T261" i="1"/>
  <c r="Q261" i="1"/>
  <c r="R261" i="1"/>
  <c r="P261" i="1"/>
  <c r="O261" i="1"/>
  <c r="S261" i="1"/>
  <c r="U260" i="1"/>
  <c r="T260" i="1"/>
  <c r="V260" i="1"/>
  <c r="Q260" i="1"/>
  <c r="R260" i="1"/>
  <c r="P260" i="1"/>
  <c r="O260" i="1"/>
  <c r="S260" i="1"/>
  <c r="U259" i="1"/>
  <c r="T259" i="1"/>
  <c r="Q259" i="1"/>
  <c r="R259" i="1"/>
  <c r="P259" i="1"/>
  <c r="O259" i="1"/>
  <c r="S259" i="1"/>
  <c r="U258" i="1"/>
  <c r="T258" i="1"/>
  <c r="V258" i="1"/>
  <c r="Q258" i="1"/>
  <c r="R258" i="1"/>
  <c r="P258" i="1"/>
  <c r="O258" i="1"/>
  <c r="S258" i="1"/>
  <c r="U257" i="1"/>
  <c r="T257" i="1"/>
  <c r="V257" i="1"/>
  <c r="Q257" i="1"/>
  <c r="R257" i="1"/>
  <c r="P257" i="1"/>
  <c r="O257" i="1"/>
  <c r="S257" i="1"/>
  <c r="U256" i="1"/>
  <c r="T256" i="1"/>
  <c r="V256" i="1"/>
  <c r="Q256" i="1"/>
  <c r="R256" i="1"/>
  <c r="P256" i="1"/>
  <c r="O256" i="1"/>
  <c r="S256" i="1"/>
  <c r="U255" i="1"/>
  <c r="T255" i="1"/>
  <c r="Q255" i="1"/>
  <c r="R255" i="1"/>
  <c r="P255" i="1"/>
  <c r="O255" i="1"/>
  <c r="S255" i="1"/>
  <c r="U254" i="1"/>
  <c r="T254" i="1"/>
  <c r="Q254" i="1"/>
  <c r="R254" i="1"/>
  <c r="P254" i="1"/>
  <c r="O254" i="1"/>
  <c r="S254" i="1"/>
  <c r="U253" i="1"/>
  <c r="T253" i="1"/>
  <c r="Q253" i="1"/>
  <c r="R253" i="1"/>
  <c r="P253" i="1"/>
  <c r="O253" i="1"/>
  <c r="S253" i="1"/>
  <c r="U252" i="1"/>
  <c r="T252" i="1"/>
  <c r="V252" i="1"/>
  <c r="Q252" i="1"/>
  <c r="R252" i="1"/>
  <c r="P252" i="1"/>
  <c r="O252" i="1"/>
  <c r="S252" i="1"/>
  <c r="U251" i="1"/>
  <c r="T251" i="1"/>
  <c r="V251" i="1"/>
  <c r="Q251" i="1"/>
  <c r="R251" i="1"/>
  <c r="P251" i="1"/>
  <c r="O251" i="1"/>
  <c r="S251" i="1"/>
  <c r="U250" i="1"/>
  <c r="T250" i="1"/>
  <c r="V250" i="1"/>
  <c r="Q250" i="1"/>
  <c r="R250" i="1"/>
  <c r="P250" i="1"/>
  <c r="O250" i="1"/>
  <c r="S250" i="1"/>
  <c r="U249" i="1"/>
  <c r="T249" i="1"/>
  <c r="Q249" i="1"/>
  <c r="R249" i="1"/>
  <c r="P249" i="1"/>
  <c r="O249" i="1"/>
  <c r="S249" i="1"/>
  <c r="U248" i="1"/>
  <c r="T248" i="1"/>
  <c r="V248" i="1"/>
  <c r="Q248" i="1"/>
  <c r="R248" i="1"/>
  <c r="P248" i="1"/>
  <c r="O248" i="1"/>
  <c r="S248" i="1"/>
  <c r="U247" i="1"/>
  <c r="T247" i="1"/>
  <c r="V247" i="1"/>
  <c r="Q247" i="1"/>
  <c r="R247" i="1"/>
  <c r="P247" i="1"/>
  <c r="O247" i="1"/>
  <c r="S247" i="1"/>
  <c r="U246" i="1"/>
  <c r="T246" i="1"/>
  <c r="V246" i="1"/>
  <c r="Q246" i="1"/>
  <c r="R246" i="1"/>
  <c r="P246" i="1"/>
  <c r="O246" i="1"/>
  <c r="S246" i="1"/>
  <c r="U245" i="1"/>
  <c r="T245" i="1"/>
  <c r="Q245" i="1"/>
  <c r="R245" i="1"/>
  <c r="P245" i="1"/>
  <c r="O245" i="1"/>
  <c r="S245" i="1"/>
  <c r="U244" i="1"/>
  <c r="T244" i="1"/>
  <c r="Q244" i="1"/>
  <c r="R244" i="1"/>
  <c r="P244" i="1"/>
  <c r="O244" i="1"/>
  <c r="S244" i="1"/>
  <c r="U243" i="1"/>
  <c r="T243" i="1"/>
  <c r="Q243" i="1"/>
  <c r="R243" i="1"/>
  <c r="P243" i="1"/>
  <c r="O243" i="1"/>
  <c r="S243" i="1"/>
  <c r="U242" i="1"/>
  <c r="T242" i="1"/>
  <c r="V242" i="1"/>
  <c r="Q242" i="1"/>
  <c r="R242" i="1"/>
  <c r="P242" i="1"/>
  <c r="O242" i="1"/>
  <c r="S242" i="1"/>
  <c r="U241" i="1"/>
  <c r="T241" i="1"/>
  <c r="V241" i="1"/>
  <c r="Q241" i="1"/>
  <c r="R241" i="1"/>
  <c r="P241" i="1"/>
  <c r="O241" i="1"/>
  <c r="S241" i="1"/>
  <c r="U240" i="1"/>
  <c r="T240" i="1"/>
  <c r="V240" i="1"/>
  <c r="Q240" i="1"/>
  <c r="R240" i="1"/>
  <c r="P240" i="1"/>
  <c r="O240" i="1"/>
  <c r="S240" i="1"/>
  <c r="U239" i="1"/>
  <c r="T239" i="1"/>
  <c r="Q239" i="1"/>
  <c r="R239" i="1"/>
  <c r="P239" i="1"/>
  <c r="O239" i="1"/>
  <c r="S239" i="1"/>
  <c r="U238" i="1"/>
  <c r="T238" i="1"/>
  <c r="Q238" i="1"/>
  <c r="R238" i="1"/>
  <c r="P238" i="1"/>
  <c r="O238" i="1"/>
  <c r="S238" i="1"/>
  <c r="U237" i="1"/>
  <c r="T237" i="1"/>
  <c r="Q237" i="1"/>
  <c r="R237" i="1"/>
  <c r="P237" i="1"/>
  <c r="O237" i="1"/>
  <c r="S237" i="1"/>
  <c r="U236" i="1"/>
  <c r="T236" i="1"/>
  <c r="V236" i="1"/>
  <c r="Q236" i="1"/>
  <c r="R236" i="1"/>
  <c r="P236" i="1"/>
  <c r="O236" i="1"/>
  <c r="S236" i="1"/>
  <c r="U235" i="1"/>
  <c r="T235" i="1"/>
  <c r="V235" i="1"/>
  <c r="Q235" i="1"/>
  <c r="R235" i="1"/>
  <c r="P235" i="1"/>
  <c r="O235" i="1"/>
  <c r="S235" i="1"/>
  <c r="T234" i="1"/>
  <c r="U234" i="1"/>
  <c r="V234" i="1"/>
  <c r="Q234" i="1"/>
  <c r="R234" i="1"/>
  <c r="P234" i="1"/>
  <c r="O234" i="1"/>
  <c r="S234" i="1"/>
  <c r="U233" i="1"/>
  <c r="T233" i="1"/>
  <c r="V233" i="1"/>
  <c r="Q233" i="1"/>
  <c r="R233" i="1"/>
  <c r="P233" i="1"/>
  <c r="O233" i="1"/>
  <c r="S233" i="1"/>
  <c r="U232" i="1"/>
  <c r="T232" i="1"/>
  <c r="V232" i="1"/>
  <c r="Q232" i="1"/>
  <c r="R232" i="1"/>
  <c r="P232" i="1"/>
  <c r="O232" i="1"/>
  <c r="S232" i="1"/>
  <c r="U231" i="1"/>
  <c r="T231" i="1"/>
  <c r="V231" i="1"/>
  <c r="Q231" i="1"/>
  <c r="R231" i="1"/>
  <c r="P231" i="1"/>
  <c r="O231" i="1"/>
  <c r="S231" i="1"/>
  <c r="U230" i="1"/>
  <c r="T230" i="1"/>
  <c r="Q230" i="1"/>
  <c r="R230" i="1"/>
  <c r="P230" i="1"/>
  <c r="O230" i="1"/>
  <c r="S230" i="1"/>
  <c r="U229" i="1"/>
  <c r="T229" i="1"/>
  <c r="Q229" i="1"/>
  <c r="R229" i="1"/>
  <c r="P229" i="1"/>
  <c r="O229" i="1"/>
  <c r="S229" i="1"/>
  <c r="U228" i="1"/>
  <c r="T228" i="1"/>
  <c r="V228" i="1"/>
  <c r="Q228" i="1"/>
  <c r="R228" i="1"/>
  <c r="P228" i="1"/>
  <c r="O228" i="1"/>
  <c r="S228" i="1"/>
  <c r="U227" i="1"/>
  <c r="T227" i="1"/>
  <c r="V227" i="1"/>
  <c r="Q227" i="1"/>
  <c r="R227" i="1"/>
  <c r="P227" i="1"/>
  <c r="O227" i="1"/>
  <c r="S227" i="1"/>
  <c r="U226" i="1"/>
  <c r="T226" i="1"/>
  <c r="Q226" i="1"/>
  <c r="R226" i="1"/>
  <c r="P226" i="1"/>
  <c r="O226" i="1"/>
  <c r="S226" i="1"/>
  <c r="U225" i="1"/>
  <c r="T225" i="1"/>
  <c r="V225" i="1"/>
  <c r="Q225" i="1"/>
  <c r="R225" i="1"/>
  <c r="P225" i="1"/>
  <c r="O225" i="1"/>
  <c r="S225" i="1"/>
  <c r="U224" i="1"/>
  <c r="T224" i="1"/>
  <c r="V224" i="1"/>
  <c r="Q224" i="1"/>
  <c r="R224" i="1"/>
  <c r="P224" i="1"/>
  <c r="O224" i="1"/>
  <c r="S224" i="1"/>
  <c r="U223" i="1"/>
  <c r="T223" i="1"/>
  <c r="V223" i="1"/>
  <c r="Q223" i="1"/>
  <c r="R223" i="1"/>
  <c r="P223" i="1"/>
  <c r="O223" i="1"/>
  <c r="S223" i="1"/>
  <c r="U222" i="1"/>
  <c r="T222" i="1"/>
  <c r="V222" i="1"/>
  <c r="Q222" i="1"/>
  <c r="R222" i="1"/>
  <c r="P222" i="1"/>
  <c r="O222" i="1"/>
  <c r="S222" i="1"/>
  <c r="U221" i="1"/>
  <c r="T221" i="1"/>
  <c r="Q221" i="1"/>
  <c r="R221" i="1"/>
  <c r="P221" i="1"/>
  <c r="O221" i="1"/>
  <c r="S221" i="1"/>
  <c r="U220" i="1"/>
  <c r="T220" i="1"/>
  <c r="V220" i="1"/>
  <c r="Q220" i="1"/>
  <c r="R220" i="1"/>
  <c r="P220" i="1"/>
  <c r="O220" i="1"/>
  <c r="S220" i="1"/>
  <c r="U219" i="1"/>
  <c r="T219" i="1"/>
  <c r="V219" i="1"/>
  <c r="Q219" i="1"/>
  <c r="R219" i="1"/>
  <c r="P219" i="1"/>
  <c r="O219" i="1"/>
  <c r="S219" i="1"/>
  <c r="U218" i="1"/>
  <c r="T218" i="1"/>
  <c r="V218" i="1"/>
  <c r="Q218" i="1"/>
  <c r="R218" i="1"/>
  <c r="P218" i="1"/>
  <c r="O218" i="1"/>
  <c r="S218" i="1"/>
  <c r="U217" i="1"/>
  <c r="T217" i="1"/>
  <c r="V217" i="1"/>
  <c r="Q217" i="1"/>
  <c r="R217" i="1"/>
  <c r="P217" i="1"/>
  <c r="O217" i="1"/>
  <c r="S217" i="1"/>
  <c r="U216" i="1"/>
  <c r="T216" i="1"/>
  <c r="Q216" i="1"/>
  <c r="R216" i="1"/>
  <c r="P216" i="1"/>
  <c r="O216" i="1"/>
  <c r="S216" i="1"/>
  <c r="T215" i="1"/>
  <c r="U215" i="1"/>
  <c r="V215" i="1"/>
  <c r="Q215" i="1"/>
  <c r="R215" i="1"/>
  <c r="P215" i="1"/>
  <c r="O215" i="1"/>
  <c r="S215" i="1"/>
  <c r="U214" i="1"/>
  <c r="T214" i="1"/>
  <c r="Q214" i="1"/>
  <c r="R214" i="1"/>
  <c r="P214" i="1"/>
  <c r="O214" i="1"/>
  <c r="S214" i="1"/>
  <c r="U213" i="1"/>
  <c r="T213" i="1"/>
  <c r="V213" i="1"/>
  <c r="Q213" i="1"/>
  <c r="R213" i="1"/>
  <c r="P213" i="1"/>
  <c r="O213" i="1"/>
  <c r="S213" i="1"/>
  <c r="U212" i="1"/>
  <c r="T212" i="1"/>
  <c r="Q212" i="1"/>
  <c r="R212" i="1"/>
  <c r="P212" i="1"/>
  <c r="O212" i="1"/>
  <c r="S212" i="1"/>
  <c r="U211" i="1"/>
  <c r="T211" i="1"/>
  <c r="V211" i="1"/>
  <c r="Q211" i="1"/>
  <c r="R211" i="1"/>
  <c r="P211" i="1"/>
  <c r="O211" i="1"/>
  <c r="S211" i="1"/>
  <c r="U210" i="1"/>
  <c r="T210" i="1"/>
  <c r="Q210" i="1"/>
  <c r="R210" i="1"/>
  <c r="P210" i="1"/>
  <c r="O210" i="1"/>
  <c r="S210" i="1"/>
  <c r="U209" i="1"/>
  <c r="T209" i="1"/>
  <c r="Q209" i="1"/>
  <c r="R209" i="1"/>
  <c r="P209" i="1"/>
  <c r="O209" i="1"/>
  <c r="S209" i="1"/>
  <c r="U208" i="1"/>
  <c r="T208" i="1"/>
  <c r="V208" i="1"/>
  <c r="Q208" i="1"/>
  <c r="R208" i="1"/>
  <c r="P208" i="1"/>
  <c r="O208" i="1"/>
  <c r="S208" i="1"/>
  <c r="U207" i="1"/>
  <c r="T207" i="1"/>
  <c r="V207" i="1"/>
  <c r="Q207" i="1"/>
  <c r="R207" i="1"/>
  <c r="P207" i="1"/>
  <c r="O207" i="1"/>
  <c r="S207" i="1"/>
  <c r="U206" i="1"/>
  <c r="T206" i="1"/>
  <c r="V206" i="1"/>
  <c r="Q206" i="1"/>
  <c r="R206" i="1"/>
  <c r="P206" i="1"/>
  <c r="O206" i="1"/>
  <c r="S206" i="1"/>
  <c r="U205" i="1"/>
  <c r="T205" i="1"/>
  <c r="Q205" i="1"/>
  <c r="R205" i="1"/>
  <c r="P205" i="1"/>
  <c r="O205" i="1"/>
  <c r="S205" i="1"/>
  <c r="U204" i="1"/>
  <c r="T204" i="1"/>
  <c r="V204" i="1"/>
  <c r="Q204" i="1"/>
  <c r="R204" i="1"/>
  <c r="P204" i="1"/>
  <c r="O204" i="1"/>
  <c r="S204" i="1"/>
  <c r="U203" i="1"/>
  <c r="T203" i="1"/>
  <c r="V203" i="1"/>
  <c r="Q203" i="1"/>
  <c r="R203" i="1"/>
  <c r="P203" i="1"/>
  <c r="O203" i="1"/>
  <c r="S203" i="1"/>
  <c r="U202" i="1"/>
  <c r="T202" i="1"/>
  <c r="Q202" i="1"/>
  <c r="R202" i="1"/>
  <c r="P202" i="1"/>
  <c r="O202" i="1"/>
  <c r="S202" i="1"/>
  <c r="U201" i="1"/>
  <c r="T201" i="1"/>
  <c r="V201" i="1"/>
  <c r="Q201" i="1"/>
  <c r="R201" i="1"/>
  <c r="P201" i="1"/>
  <c r="O201" i="1"/>
  <c r="S201" i="1"/>
  <c r="U200" i="1"/>
  <c r="T200" i="1"/>
  <c r="V200" i="1"/>
  <c r="Q200" i="1"/>
  <c r="R200" i="1"/>
  <c r="P200" i="1"/>
  <c r="O200" i="1"/>
  <c r="S200" i="1"/>
  <c r="U199" i="1"/>
  <c r="T199" i="1"/>
  <c r="V199" i="1"/>
  <c r="Q199" i="1"/>
  <c r="R199" i="1"/>
  <c r="P199" i="1"/>
  <c r="O199" i="1"/>
  <c r="S199" i="1"/>
  <c r="U198" i="1"/>
  <c r="T198" i="1"/>
  <c r="Q198" i="1"/>
  <c r="R198" i="1"/>
  <c r="P198" i="1"/>
  <c r="O198" i="1"/>
  <c r="S198" i="1"/>
  <c r="U197" i="1"/>
  <c r="T197" i="1"/>
  <c r="V197" i="1"/>
  <c r="Q197" i="1"/>
  <c r="R197" i="1"/>
  <c r="P197" i="1"/>
  <c r="O197" i="1"/>
  <c r="S197" i="1"/>
  <c r="U196" i="1"/>
  <c r="T196" i="1"/>
  <c r="V196" i="1"/>
  <c r="Q196" i="1"/>
  <c r="R196" i="1"/>
  <c r="P196" i="1"/>
  <c r="O196" i="1"/>
  <c r="S196" i="1"/>
  <c r="U195" i="1"/>
  <c r="T195" i="1"/>
  <c r="V195" i="1"/>
  <c r="Q195" i="1"/>
  <c r="R195" i="1"/>
  <c r="P195" i="1"/>
  <c r="O195" i="1"/>
  <c r="S195" i="1"/>
  <c r="U194" i="1"/>
  <c r="T194" i="1"/>
  <c r="Q194" i="1"/>
  <c r="R194" i="1"/>
  <c r="P194" i="1"/>
  <c r="O194" i="1"/>
  <c r="S194" i="1"/>
  <c r="U193" i="1"/>
  <c r="T193" i="1"/>
  <c r="V193" i="1"/>
  <c r="Q193" i="1"/>
  <c r="R193" i="1"/>
  <c r="P193" i="1"/>
  <c r="O193" i="1"/>
  <c r="S193" i="1"/>
  <c r="U192" i="1"/>
  <c r="T192" i="1"/>
  <c r="V192" i="1"/>
  <c r="Q192" i="1"/>
  <c r="R192" i="1"/>
  <c r="P192" i="1"/>
  <c r="O192" i="1"/>
  <c r="S192" i="1"/>
  <c r="U191" i="1"/>
  <c r="T191" i="1"/>
  <c r="V191" i="1"/>
  <c r="Q191" i="1"/>
  <c r="R191" i="1"/>
  <c r="P191" i="1"/>
  <c r="O191" i="1"/>
  <c r="S191" i="1"/>
  <c r="U190" i="1"/>
  <c r="T190" i="1"/>
  <c r="Q190" i="1"/>
  <c r="R190" i="1"/>
  <c r="P190" i="1"/>
  <c r="O190" i="1"/>
  <c r="S190" i="1"/>
  <c r="U189" i="1"/>
  <c r="T189" i="1"/>
  <c r="Q189" i="1"/>
  <c r="R189" i="1"/>
  <c r="P189" i="1"/>
  <c r="O189" i="1"/>
  <c r="S189" i="1"/>
  <c r="U188" i="1"/>
  <c r="T188" i="1"/>
  <c r="V188" i="1"/>
  <c r="Q188" i="1"/>
  <c r="R188" i="1"/>
  <c r="P188" i="1"/>
  <c r="O188" i="1"/>
  <c r="S188" i="1"/>
  <c r="T187" i="1"/>
  <c r="U187" i="1"/>
  <c r="V187" i="1"/>
  <c r="Q187" i="1"/>
  <c r="R187" i="1"/>
  <c r="P187" i="1"/>
  <c r="O187" i="1"/>
  <c r="S187" i="1"/>
  <c r="U186" i="1"/>
  <c r="T186" i="1"/>
  <c r="V186" i="1"/>
  <c r="Q186" i="1"/>
  <c r="R186" i="1"/>
  <c r="P186" i="1"/>
  <c r="O186" i="1"/>
  <c r="S186" i="1"/>
  <c r="U185" i="1"/>
  <c r="T185" i="1"/>
  <c r="V185" i="1"/>
  <c r="Q185" i="1"/>
  <c r="R185" i="1"/>
  <c r="P185" i="1"/>
  <c r="O185" i="1"/>
  <c r="S185" i="1"/>
  <c r="U184" i="1"/>
  <c r="T184" i="1"/>
  <c r="V184" i="1"/>
  <c r="Q184" i="1"/>
  <c r="R184" i="1"/>
  <c r="P184" i="1"/>
  <c r="O184" i="1"/>
  <c r="S184" i="1"/>
  <c r="U183" i="1"/>
  <c r="T183" i="1"/>
  <c r="V183" i="1"/>
  <c r="Q183" i="1"/>
  <c r="R183" i="1"/>
  <c r="P183" i="1"/>
  <c r="O183" i="1"/>
  <c r="S183" i="1"/>
  <c r="U182" i="1"/>
  <c r="T182" i="1"/>
  <c r="Q182" i="1"/>
  <c r="R182" i="1"/>
  <c r="P182" i="1"/>
  <c r="O182" i="1"/>
  <c r="S182" i="1"/>
  <c r="U181" i="1"/>
  <c r="T181" i="1"/>
  <c r="V181" i="1"/>
  <c r="Q181" i="1"/>
  <c r="R181" i="1"/>
  <c r="P181" i="1"/>
  <c r="O181" i="1"/>
  <c r="S181" i="1"/>
  <c r="U180" i="1"/>
  <c r="T180" i="1"/>
  <c r="V180" i="1"/>
  <c r="Q180" i="1"/>
  <c r="R180" i="1"/>
  <c r="P180" i="1"/>
  <c r="O180" i="1"/>
  <c r="S180" i="1"/>
  <c r="U179" i="1"/>
  <c r="T179" i="1"/>
  <c r="V179" i="1"/>
  <c r="Q179" i="1"/>
  <c r="R179" i="1"/>
  <c r="P179" i="1"/>
  <c r="O179" i="1"/>
  <c r="S179" i="1"/>
  <c r="U178" i="1"/>
  <c r="T178" i="1"/>
  <c r="Q178" i="1"/>
  <c r="R178" i="1"/>
  <c r="P178" i="1"/>
  <c r="O178" i="1"/>
  <c r="S178" i="1"/>
  <c r="U177" i="1"/>
  <c r="T177" i="1"/>
  <c r="V177" i="1"/>
  <c r="Q177" i="1"/>
  <c r="R177" i="1"/>
  <c r="P177" i="1"/>
  <c r="O177" i="1"/>
  <c r="S177" i="1"/>
  <c r="U176" i="1"/>
  <c r="T176" i="1"/>
  <c r="V176" i="1"/>
  <c r="Q176" i="1"/>
  <c r="R176" i="1"/>
  <c r="P176" i="1"/>
  <c r="O176" i="1"/>
  <c r="S176" i="1"/>
  <c r="U175" i="1"/>
  <c r="T175" i="1"/>
  <c r="V175" i="1"/>
  <c r="Q175" i="1"/>
  <c r="R175" i="1"/>
  <c r="P175" i="1"/>
  <c r="O175" i="1"/>
  <c r="S175" i="1"/>
  <c r="U174" i="1"/>
  <c r="T174" i="1"/>
  <c r="V174" i="1"/>
  <c r="Q174" i="1"/>
  <c r="R174" i="1"/>
  <c r="P174" i="1"/>
  <c r="O174" i="1"/>
  <c r="S174" i="1"/>
  <c r="U173" i="1"/>
  <c r="T173" i="1"/>
  <c r="Q173" i="1"/>
  <c r="R173" i="1"/>
  <c r="P173" i="1"/>
  <c r="O173" i="1"/>
  <c r="S173" i="1"/>
  <c r="U172" i="1"/>
  <c r="T172" i="1"/>
  <c r="V172" i="1"/>
  <c r="Q172" i="1"/>
  <c r="R172" i="1"/>
  <c r="P172" i="1"/>
  <c r="O172" i="1"/>
  <c r="S172" i="1"/>
  <c r="U171" i="1"/>
  <c r="T171" i="1"/>
  <c r="V171" i="1"/>
  <c r="Q171" i="1"/>
  <c r="R171" i="1"/>
  <c r="P171" i="1"/>
  <c r="O171" i="1"/>
  <c r="S171" i="1"/>
  <c r="U170" i="1"/>
  <c r="T170" i="1"/>
  <c r="Q170" i="1"/>
  <c r="R170" i="1"/>
  <c r="P170" i="1"/>
  <c r="O170" i="1"/>
  <c r="S170" i="1"/>
  <c r="U169" i="1"/>
  <c r="T169" i="1"/>
  <c r="Q169" i="1"/>
  <c r="R169" i="1"/>
  <c r="P169" i="1"/>
  <c r="O169" i="1"/>
  <c r="S169" i="1"/>
  <c r="U168" i="1"/>
  <c r="T168" i="1"/>
  <c r="V168" i="1"/>
  <c r="Q168" i="1"/>
  <c r="R168" i="1"/>
  <c r="P168" i="1"/>
  <c r="O168" i="1"/>
  <c r="S168" i="1"/>
  <c r="U167" i="1"/>
  <c r="T167" i="1"/>
  <c r="Q167" i="1"/>
  <c r="R167" i="1"/>
  <c r="P167" i="1"/>
  <c r="O167" i="1"/>
  <c r="S167" i="1"/>
  <c r="U166" i="1"/>
  <c r="T166" i="1"/>
  <c r="Q166" i="1"/>
  <c r="R166" i="1"/>
  <c r="P166" i="1"/>
  <c r="O166" i="1"/>
  <c r="S166" i="1"/>
  <c r="U165" i="1"/>
  <c r="T165" i="1"/>
  <c r="Q165" i="1"/>
  <c r="R165" i="1"/>
  <c r="P165" i="1"/>
  <c r="O165" i="1"/>
  <c r="S165" i="1"/>
  <c r="U164" i="1"/>
  <c r="T164" i="1"/>
  <c r="Q164" i="1"/>
  <c r="R164" i="1"/>
  <c r="P164" i="1"/>
  <c r="O164" i="1"/>
  <c r="S164" i="1"/>
  <c r="U163" i="1"/>
  <c r="T163" i="1"/>
  <c r="Q163" i="1"/>
  <c r="R163" i="1"/>
  <c r="P163" i="1"/>
  <c r="O163" i="1"/>
  <c r="S163" i="1"/>
  <c r="U162" i="1"/>
  <c r="T162" i="1"/>
  <c r="Q162" i="1"/>
  <c r="R162" i="1"/>
  <c r="P162" i="1"/>
  <c r="O162" i="1"/>
  <c r="S162" i="1"/>
  <c r="U161" i="1"/>
  <c r="T161" i="1"/>
  <c r="Q161" i="1"/>
  <c r="R161" i="1"/>
  <c r="P161" i="1"/>
  <c r="O161" i="1"/>
  <c r="S161" i="1"/>
  <c r="U160" i="1"/>
  <c r="T160" i="1"/>
  <c r="V160" i="1"/>
  <c r="Q160" i="1"/>
  <c r="R160" i="1"/>
  <c r="P160" i="1"/>
  <c r="O160" i="1"/>
  <c r="S160" i="1"/>
  <c r="U159" i="1"/>
  <c r="T159" i="1"/>
  <c r="Q159" i="1"/>
  <c r="R159" i="1"/>
  <c r="P159" i="1"/>
  <c r="O159" i="1"/>
  <c r="S159" i="1"/>
  <c r="U158" i="1"/>
  <c r="T158" i="1"/>
  <c r="Q158" i="1"/>
  <c r="R158" i="1"/>
  <c r="P158" i="1"/>
  <c r="O158" i="1"/>
  <c r="S158" i="1"/>
  <c r="U157" i="1"/>
  <c r="T157" i="1"/>
  <c r="Q157" i="1"/>
  <c r="R157" i="1"/>
  <c r="P157" i="1"/>
  <c r="O157" i="1"/>
  <c r="S157" i="1"/>
  <c r="U156" i="1"/>
  <c r="T156" i="1"/>
  <c r="Q156" i="1"/>
  <c r="R156" i="1"/>
  <c r="P156" i="1"/>
  <c r="O156" i="1"/>
  <c r="S156" i="1"/>
  <c r="U155" i="1"/>
  <c r="T155" i="1"/>
  <c r="Q155" i="1"/>
  <c r="R155" i="1"/>
  <c r="P155" i="1"/>
  <c r="O155" i="1"/>
  <c r="S155" i="1"/>
  <c r="U154" i="1"/>
  <c r="T154" i="1"/>
  <c r="Q154" i="1"/>
  <c r="R154" i="1"/>
  <c r="P154" i="1"/>
  <c r="O154" i="1"/>
  <c r="S154" i="1"/>
  <c r="U153" i="1"/>
  <c r="T153" i="1"/>
  <c r="V153" i="1"/>
  <c r="Q153" i="1"/>
  <c r="R153" i="1"/>
  <c r="P153" i="1"/>
  <c r="O153" i="1"/>
  <c r="S153" i="1"/>
  <c r="U152" i="1"/>
  <c r="T152" i="1"/>
  <c r="Q152" i="1"/>
  <c r="R152" i="1"/>
  <c r="P152" i="1"/>
  <c r="O152" i="1"/>
  <c r="S152" i="1"/>
  <c r="U151" i="1"/>
  <c r="T151" i="1"/>
  <c r="Q151" i="1"/>
  <c r="R151" i="1"/>
  <c r="P151" i="1"/>
  <c r="O151" i="1"/>
  <c r="S151" i="1"/>
  <c r="U150" i="1"/>
  <c r="T150" i="1"/>
  <c r="Q150" i="1"/>
  <c r="R150" i="1"/>
  <c r="P150" i="1"/>
  <c r="O150" i="1"/>
  <c r="S150" i="1"/>
  <c r="U149" i="1"/>
  <c r="T149" i="1"/>
  <c r="Q149" i="1"/>
  <c r="R149" i="1"/>
  <c r="P149" i="1"/>
  <c r="O149" i="1"/>
  <c r="S149" i="1"/>
  <c r="U148" i="1"/>
  <c r="T148" i="1"/>
  <c r="Q148" i="1"/>
  <c r="R148" i="1"/>
  <c r="P148" i="1"/>
  <c r="O148" i="1"/>
  <c r="S148" i="1"/>
  <c r="U147" i="1"/>
  <c r="T147" i="1"/>
  <c r="Q147" i="1"/>
  <c r="R147" i="1"/>
  <c r="P147" i="1"/>
  <c r="O147" i="1"/>
  <c r="S147" i="1"/>
  <c r="U146" i="1"/>
  <c r="T146" i="1"/>
  <c r="Q146" i="1"/>
  <c r="R146" i="1"/>
  <c r="P146" i="1"/>
  <c r="O146" i="1"/>
  <c r="S146" i="1"/>
  <c r="U145" i="1"/>
  <c r="T145" i="1"/>
  <c r="V145" i="1"/>
  <c r="Q145" i="1"/>
  <c r="R145" i="1"/>
  <c r="P145" i="1"/>
  <c r="O145" i="1"/>
  <c r="S145" i="1"/>
  <c r="U144" i="1"/>
  <c r="T144" i="1"/>
  <c r="Q144" i="1"/>
  <c r="R144" i="1"/>
  <c r="P144" i="1"/>
  <c r="O144" i="1"/>
  <c r="S144" i="1"/>
  <c r="U143" i="1"/>
  <c r="T143" i="1"/>
  <c r="Q143" i="1"/>
  <c r="R143" i="1"/>
  <c r="P143" i="1"/>
  <c r="O143" i="1"/>
  <c r="S143" i="1"/>
  <c r="U142" i="1"/>
  <c r="T142" i="1"/>
  <c r="Q142" i="1"/>
  <c r="R142" i="1"/>
  <c r="P142" i="1"/>
  <c r="O142" i="1"/>
  <c r="S142" i="1"/>
  <c r="U141" i="1"/>
  <c r="T141" i="1"/>
  <c r="Q141" i="1"/>
  <c r="R141" i="1"/>
  <c r="P141" i="1"/>
  <c r="O141" i="1"/>
  <c r="S141" i="1"/>
  <c r="U140" i="1"/>
  <c r="T140" i="1"/>
  <c r="Q140" i="1"/>
  <c r="R140" i="1"/>
  <c r="P140" i="1"/>
  <c r="O140" i="1"/>
  <c r="S140" i="1"/>
  <c r="U139" i="1"/>
  <c r="T139" i="1"/>
  <c r="Q139" i="1"/>
  <c r="R139" i="1"/>
  <c r="P139" i="1"/>
  <c r="O139" i="1"/>
  <c r="S139" i="1"/>
  <c r="U138" i="1"/>
  <c r="T138" i="1"/>
  <c r="Q138" i="1"/>
  <c r="R138" i="1"/>
  <c r="P138" i="1"/>
  <c r="O138" i="1"/>
  <c r="S138" i="1"/>
  <c r="U137" i="1"/>
  <c r="T137" i="1"/>
  <c r="V137" i="1"/>
  <c r="Q137" i="1"/>
  <c r="R137" i="1"/>
  <c r="P137" i="1"/>
  <c r="O137" i="1"/>
  <c r="S137" i="1"/>
  <c r="U136" i="1"/>
  <c r="T136" i="1"/>
  <c r="Q136" i="1"/>
  <c r="R136" i="1"/>
  <c r="P136" i="1"/>
  <c r="O136" i="1"/>
  <c r="S136" i="1"/>
  <c r="U135" i="1"/>
  <c r="T135" i="1"/>
  <c r="Q135" i="1"/>
  <c r="R135" i="1"/>
  <c r="P135" i="1"/>
  <c r="O135" i="1"/>
  <c r="S135" i="1"/>
  <c r="U134" i="1"/>
  <c r="T134" i="1"/>
  <c r="Q134" i="1"/>
  <c r="R134" i="1"/>
  <c r="P134" i="1"/>
  <c r="O134" i="1"/>
  <c r="S134" i="1"/>
  <c r="U133" i="1"/>
  <c r="T133" i="1"/>
  <c r="Q133" i="1"/>
  <c r="R133" i="1"/>
  <c r="P133" i="1"/>
  <c r="O133" i="1"/>
  <c r="S133" i="1"/>
  <c r="U132" i="1"/>
  <c r="T132" i="1"/>
  <c r="Q132" i="1"/>
  <c r="R132" i="1"/>
  <c r="P132" i="1"/>
  <c r="O132" i="1"/>
  <c r="S132" i="1"/>
  <c r="U131" i="1"/>
  <c r="T131" i="1"/>
  <c r="Q131" i="1"/>
  <c r="R131" i="1"/>
  <c r="P131" i="1"/>
  <c r="O131" i="1"/>
  <c r="S131" i="1"/>
  <c r="U130" i="1"/>
  <c r="T130" i="1"/>
  <c r="Q130" i="1"/>
  <c r="R130" i="1"/>
  <c r="P130" i="1"/>
  <c r="O130" i="1"/>
  <c r="S130" i="1"/>
  <c r="U129" i="1"/>
  <c r="T129" i="1"/>
  <c r="V129" i="1"/>
  <c r="Q129" i="1"/>
  <c r="R129" i="1"/>
  <c r="P129" i="1"/>
  <c r="O129" i="1"/>
  <c r="S129" i="1"/>
  <c r="U128" i="1"/>
  <c r="T128" i="1"/>
  <c r="Q128" i="1"/>
  <c r="R128" i="1"/>
  <c r="P128" i="1"/>
  <c r="O128" i="1"/>
  <c r="S128" i="1"/>
  <c r="U127" i="1"/>
  <c r="T127" i="1"/>
  <c r="Q127" i="1"/>
  <c r="R127" i="1"/>
  <c r="P127" i="1"/>
  <c r="O127" i="1"/>
  <c r="S127" i="1"/>
  <c r="U126" i="1"/>
  <c r="T126" i="1"/>
  <c r="Q126" i="1"/>
  <c r="R126" i="1"/>
  <c r="P126" i="1"/>
  <c r="O126" i="1"/>
  <c r="S126" i="1"/>
  <c r="U125" i="1"/>
  <c r="T125" i="1"/>
  <c r="Q125" i="1"/>
  <c r="R125" i="1"/>
  <c r="P125" i="1"/>
  <c r="O125" i="1"/>
  <c r="S125" i="1"/>
  <c r="U124" i="1"/>
  <c r="T124" i="1"/>
  <c r="Q124" i="1"/>
  <c r="R124" i="1"/>
  <c r="P124" i="1"/>
  <c r="O124" i="1"/>
  <c r="S124" i="1"/>
  <c r="U123" i="1"/>
  <c r="T123" i="1"/>
  <c r="Q123" i="1"/>
  <c r="R123" i="1"/>
  <c r="P123" i="1"/>
  <c r="O123" i="1"/>
  <c r="S123" i="1"/>
  <c r="U122" i="1"/>
  <c r="T122" i="1"/>
  <c r="Q122" i="1"/>
  <c r="R122" i="1"/>
  <c r="P122" i="1"/>
  <c r="S122" i="1"/>
  <c r="U109" i="1"/>
  <c r="T109" i="1"/>
  <c r="Q109" i="1"/>
  <c r="R109" i="1"/>
  <c r="P109" i="1"/>
  <c r="O109" i="1"/>
  <c r="S109" i="1"/>
  <c r="U108" i="1"/>
  <c r="T108" i="1"/>
  <c r="Q108" i="1"/>
  <c r="R108" i="1"/>
  <c r="P108" i="1"/>
  <c r="O108" i="1"/>
  <c r="S108" i="1"/>
  <c r="U107" i="1"/>
  <c r="T107" i="1"/>
  <c r="Q107" i="1"/>
  <c r="R107" i="1"/>
  <c r="P107" i="1"/>
  <c r="O107" i="1"/>
  <c r="S107" i="1"/>
  <c r="U106" i="1"/>
  <c r="T106" i="1"/>
  <c r="V106" i="1"/>
  <c r="Q106" i="1"/>
  <c r="R106" i="1"/>
  <c r="P106" i="1"/>
  <c r="O106" i="1"/>
  <c r="S106" i="1"/>
  <c r="U105" i="1"/>
  <c r="T105" i="1"/>
  <c r="Q105" i="1"/>
  <c r="R105" i="1"/>
  <c r="P105" i="1"/>
  <c r="O105" i="1"/>
  <c r="S105" i="1"/>
  <c r="U104" i="1"/>
  <c r="T104" i="1"/>
  <c r="Q104" i="1"/>
  <c r="R104" i="1"/>
  <c r="P104" i="1"/>
  <c r="O104" i="1"/>
  <c r="S104" i="1"/>
  <c r="U103" i="1"/>
  <c r="T103" i="1"/>
  <c r="Q103" i="1"/>
  <c r="R103" i="1"/>
  <c r="P103" i="1"/>
  <c r="O103" i="1"/>
  <c r="S103" i="1"/>
  <c r="U102" i="1"/>
  <c r="T102" i="1"/>
  <c r="Q102" i="1"/>
  <c r="R102" i="1"/>
  <c r="P102" i="1"/>
  <c r="O102" i="1"/>
  <c r="S102" i="1"/>
  <c r="U101" i="1"/>
  <c r="T101" i="1"/>
  <c r="Q101" i="1"/>
  <c r="R101" i="1"/>
  <c r="P101" i="1"/>
  <c r="O101" i="1"/>
  <c r="S101" i="1"/>
  <c r="U100" i="1"/>
  <c r="T100" i="1"/>
  <c r="Q100" i="1"/>
  <c r="R100" i="1"/>
  <c r="P100" i="1"/>
  <c r="O100" i="1"/>
  <c r="S100" i="1"/>
  <c r="U99" i="1"/>
  <c r="T99" i="1"/>
  <c r="Q99" i="1"/>
  <c r="R99" i="1"/>
  <c r="P99" i="1"/>
  <c r="O99" i="1"/>
  <c r="S99" i="1"/>
  <c r="U98" i="1"/>
  <c r="T98" i="1"/>
  <c r="V98" i="1"/>
  <c r="Q98" i="1"/>
  <c r="R98" i="1"/>
  <c r="P98" i="1"/>
  <c r="O98" i="1"/>
  <c r="S98" i="1"/>
  <c r="U97" i="1"/>
  <c r="T97" i="1"/>
  <c r="Q97" i="1"/>
  <c r="R97" i="1"/>
  <c r="P97" i="1"/>
  <c r="O97" i="1"/>
  <c r="S97" i="1"/>
  <c r="U96" i="1"/>
  <c r="T96" i="1"/>
  <c r="V96" i="1"/>
  <c r="Q96" i="1"/>
  <c r="R96" i="1"/>
  <c r="P96" i="1"/>
  <c r="O96" i="1"/>
  <c r="S96" i="1"/>
  <c r="U95" i="1"/>
  <c r="T95" i="1"/>
  <c r="Q95" i="1"/>
  <c r="R95" i="1"/>
  <c r="P95" i="1"/>
  <c r="O95" i="1"/>
  <c r="S95" i="1"/>
  <c r="U94" i="1"/>
  <c r="T94" i="1"/>
  <c r="Q94" i="1"/>
  <c r="R94" i="1"/>
  <c r="P94" i="1"/>
  <c r="O94" i="1"/>
  <c r="S94" i="1"/>
  <c r="U93" i="1"/>
  <c r="T93" i="1"/>
  <c r="Q93" i="1"/>
  <c r="R93" i="1"/>
  <c r="P93" i="1"/>
  <c r="O93" i="1"/>
  <c r="S93" i="1"/>
  <c r="U92" i="1"/>
  <c r="T92" i="1"/>
  <c r="V92" i="1"/>
  <c r="Q92" i="1"/>
  <c r="R92" i="1"/>
  <c r="P92" i="1"/>
  <c r="O92" i="1"/>
  <c r="S92" i="1"/>
  <c r="U91" i="1"/>
  <c r="T91" i="1"/>
  <c r="Q91" i="1"/>
  <c r="R91" i="1"/>
  <c r="P91" i="1"/>
  <c r="O91" i="1"/>
  <c r="S91" i="1"/>
  <c r="U90" i="1"/>
  <c r="T90" i="1"/>
  <c r="V90" i="1"/>
  <c r="Q90" i="1"/>
  <c r="R90" i="1"/>
  <c r="P90" i="1"/>
  <c r="O90" i="1"/>
  <c r="S90" i="1"/>
  <c r="U89" i="1"/>
  <c r="T89" i="1"/>
  <c r="Q89" i="1"/>
  <c r="R89" i="1"/>
  <c r="P89" i="1"/>
  <c r="O89" i="1"/>
  <c r="S89" i="1"/>
  <c r="U88" i="1"/>
  <c r="T88" i="1"/>
  <c r="V88" i="1"/>
  <c r="Q88" i="1"/>
  <c r="R88" i="1"/>
  <c r="P88" i="1"/>
  <c r="O88" i="1"/>
  <c r="S88" i="1"/>
  <c r="U87" i="1"/>
  <c r="T87" i="1"/>
  <c r="Q87" i="1"/>
  <c r="R87" i="1"/>
  <c r="P87" i="1"/>
  <c r="O87" i="1"/>
  <c r="S87" i="1"/>
  <c r="U86" i="1"/>
  <c r="T86" i="1"/>
  <c r="Q86" i="1"/>
  <c r="R86" i="1"/>
  <c r="P86" i="1"/>
  <c r="O86" i="1"/>
  <c r="S86" i="1"/>
  <c r="U85" i="1"/>
  <c r="T85" i="1"/>
  <c r="Q85" i="1"/>
  <c r="R85" i="1"/>
  <c r="P85" i="1"/>
  <c r="O85" i="1"/>
  <c r="S85" i="1"/>
  <c r="U84" i="1"/>
  <c r="T84" i="1"/>
  <c r="V84" i="1"/>
  <c r="Q84" i="1"/>
  <c r="R84" i="1"/>
  <c r="P84" i="1"/>
  <c r="O84" i="1"/>
  <c r="S84" i="1"/>
  <c r="U83" i="1"/>
  <c r="T83" i="1"/>
  <c r="Q83" i="1"/>
  <c r="R83" i="1"/>
  <c r="P83" i="1"/>
  <c r="O83" i="1"/>
  <c r="S83" i="1"/>
  <c r="U82" i="1"/>
  <c r="T82" i="1"/>
  <c r="Q82" i="1"/>
  <c r="R82" i="1"/>
  <c r="P82" i="1"/>
  <c r="O82" i="1"/>
  <c r="S82" i="1"/>
  <c r="U81" i="1"/>
  <c r="T81" i="1"/>
  <c r="Q81" i="1"/>
  <c r="R81" i="1"/>
  <c r="P81" i="1"/>
  <c r="O81" i="1"/>
  <c r="S81" i="1"/>
  <c r="U80" i="1"/>
  <c r="T80" i="1"/>
  <c r="V80" i="1"/>
  <c r="Q80" i="1"/>
  <c r="R80" i="1"/>
  <c r="P80" i="1"/>
  <c r="O80" i="1"/>
  <c r="S80" i="1"/>
  <c r="U79" i="1"/>
  <c r="T79" i="1"/>
  <c r="Q79" i="1"/>
  <c r="R79" i="1"/>
  <c r="P79" i="1"/>
  <c r="O79" i="1"/>
  <c r="S79" i="1"/>
  <c r="U78" i="1"/>
  <c r="T78" i="1"/>
  <c r="Q78" i="1"/>
  <c r="R78" i="1"/>
  <c r="P78" i="1"/>
  <c r="O78" i="1"/>
  <c r="S78" i="1"/>
  <c r="U77" i="1"/>
  <c r="T77" i="1"/>
  <c r="Q77" i="1"/>
  <c r="R77" i="1"/>
  <c r="P77" i="1"/>
  <c r="O77" i="1"/>
  <c r="S77" i="1"/>
  <c r="U76" i="1"/>
  <c r="T76" i="1"/>
  <c r="V76" i="1"/>
  <c r="Q76" i="1"/>
  <c r="R76" i="1"/>
  <c r="P76" i="1"/>
  <c r="O76" i="1"/>
  <c r="S76" i="1"/>
  <c r="U75" i="1"/>
  <c r="T75" i="1"/>
  <c r="Q75" i="1"/>
  <c r="R75" i="1"/>
  <c r="P75" i="1"/>
  <c r="O75" i="1"/>
  <c r="S75" i="1"/>
  <c r="U74" i="1"/>
  <c r="T74" i="1"/>
  <c r="V74" i="1"/>
  <c r="Q74" i="1"/>
  <c r="R74" i="1"/>
  <c r="P74" i="1"/>
  <c r="O74" i="1"/>
  <c r="S74" i="1"/>
  <c r="U73" i="1"/>
  <c r="T73" i="1"/>
  <c r="Q73" i="1"/>
  <c r="R73" i="1"/>
  <c r="P73" i="1"/>
  <c r="O73" i="1"/>
  <c r="S73" i="1"/>
  <c r="U72" i="1"/>
  <c r="T72" i="1"/>
  <c r="V72" i="1"/>
  <c r="Q72" i="1"/>
  <c r="R72" i="1"/>
  <c r="P72" i="1"/>
  <c r="O72" i="1"/>
  <c r="S72" i="1"/>
  <c r="U71" i="1"/>
  <c r="T71" i="1"/>
  <c r="V71" i="1"/>
  <c r="Q71" i="1"/>
  <c r="R71" i="1"/>
  <c r="P71" i="1"/>
  <c r="O71" i="1"/>
  <c r="S71" i="1"/>
  <c r="U70" i="1"/>
  <c r="T70" i="1"/>
  <c r="Q70" i="1"/>
  <c r="R70" i="1"/>
  <c r="P70" i="1"/>
  <c r="O70" i="1"/>
  <c r="S70" i="1"/>
  <c r="U69" i="1"/>
  <c r="T69" i="1"/>
  <c r="Q69" i="1"/>
  <c r="R69" i="1"/>
  <c r="P69" i="1"/>
  <c r="O69" i="1"/>
  <c r="S69" i="1"/>
  <c r="U68" i="1"/>
  <c r="T68" i="1"/>
  <c r="Q68" i="1"/>
  <c r="R68" i="1"/>
  <c r="P68" i="1"/>
  <c r="O68" i="1"/>
  <c r="S68" i="1"/>
  <c r="U67" i="1"/>
  <c r="T67" i="1"/>
  <c r="Q67" i="1"/>
  <c r="R67" i="1"/>
  <c r="P67" i="1"/>
  <c r="O67" i="1"/>
  <c r="S67" i="1"/>
  <c r="U66" i="1"/>
  <c r="T66" i="1"/>
  <c r="V66" i="1"/>
  <c r="Q66" i="1"/>
  <c r="R66" i="1"/>
  <c r="P66" i="1"/>
  <c r="O66" i="1"/>
  <c r="S66" i="1"/>
  <c r="U65" i="1"/>
  <c r="T65" i="1"/>
  <c r="Q65" i="1"/>
  <c r="R65" i="1"/>
  <c r="P65" i="1"/>
  <c r="O65" i="1"/>
  <c r="S65" i="1"/>
  <c r="U64" i="1"/>
  <c r="T64" i="1"/>
  <c r="V64" i="1"/>
  <c r="Q64" i="1"/>
  <c r="R64" i="1"/>
  <c r="P64" i="1"/>
  <c r="O64" i="1"/>
  <c r="S64" i="1"/>
  <c r="U63" i="1"/>
  <c r="T63" i="1"/>
  <c r="Q63" i="1"/>
  <c r="R63" i="1"/>
  <c r="P63" i="1"/>
  <c r="O63" i="1"/>
  <c r="S63" i="1"/>
  <c r="U62" i="1"/>
  <c r="T62" i="1"/>
  <c r="Q62" i="1"/>
  <c r="R62" i="1"/>
  <c r="P62" i="1"/>
  <c r="O62" i="1"/>
  <c r="S62" i="1"/>
  <c r="U61" i="1"/>
  <c r="T61" i="1"/>
  <c r="Q61" i="1"/>
  <c r="R61" i="1"/>
  <c r="P61" i="1"/>
  <c r="O61" i="1"/>
  <c r="S61" i="1"/>
  <c r="U60" i="1"/>
  <c r="T60" i="1"/>
  <c r="V60" i="1"/>
  <c r="Q60" i="1"/>
  <c r="R60" i="1"/>
  <c r="P60" i="1"/>
  <c r="O60" i="1"/>
  <c r="S60" i="1"/>
  <c r="U59" i="1"/>
  <c r="T59" i="1"/>
  <c r="Q59" i="1"/>
  <c r="R59" i="1"/>
  <c r="P59" i="1"/>
  <c r="O59" i="1"/>
  <c r="S59" i="1"/>
  <c r="U58" i="1"/>
  <c r="T58" i="1"/>
  <c r="V58" i="1"/>
  <c r="Q58" i="1"/>
  <c r="R58" i="1"/>
  <c r="P58" i="1"/>
  <c r="O58" i="1"/>
  <c r="S58" i="1"/>
  <c r="U57" i="1"/>
  <c r="T57" i="1"/>
  <c r="Q57" i="1"/>
  <c r="R57" i="1"/>
  <c r="P57" i="1"/>
  <c r="O57" i="1"/>
  <c r="S57" i="1"/>
  <c r="U56" i="1"/>
  <c r="T56" i="1"/>
  <c r="V56" i="1"/>
  <c r="Q56" i="1"/>
  <c r="R56" i="1"/>
  <c r="P56" i="1"/>
  <c r="O56" i="1"/>
  <c r="S56" i="1"/>
  <c r="U55" i="1"/>
  <c r="T55" i="1"/>
  <c r="Q55" i="1"/>
  <c r="R55" i="1"/>
  <c r="P55" i="1"/>
  <c r="O55" i="1"/>
  <c r="S55" i="1"/>
  <c r="U54" i="1"/>
  <c r="T54" i="1"/>
  <c r="Q54" i="1"/>
  <c r="R54" i="1"/>
  <c r="P54" i="1"/>
  <c r="O54" i="1"/>
  <c r="S54" i="1"/>
  <c r="U53" i="1"/>
  <c r="T53" i="1"/>
  <c r="Q53" i="1"/>
  <c r="R53" i="1"/>
  <c r="P53" i="1"/>
  <c r="O53" i="1"/>
  <c r="S53" i="1"/>
  <c r="U52" i="1"/>
  <c r="T52" i="1"/>
  <c r="V52" i="1"/>
  <c r="Q52" i="1"/>
  <c r="R52" i="1"/>
  <c r="P52" i="1"/>
  <c r="O52" i="1"/>
  <c r="S52" i="1"/>
  <c r="U51" i="1"/>
  <c r="T51" i="1"/>
  <c r="Q51" i="1"/>
  <c r="R51" i="1"/>
  <c r="P51" i="1"/>
  <c r="O51" i="1"/>
  <c r="S51" i="1"/>
  <c r="U50" i="1"/>
  <c r="T50" i="1"/>
  <c r="V50" i="1"/>
  <c r="Q50" i="1"/>
  <c r="R50" i="1"/>
  <c r="P50" i="1"/>
  <c r="O50" i="1"/>
  <c r="S50" i="1"/>
  <c r="U49" i="1"/>
  <c r="T49" i="1"/>
  <c r="Q49" i="1"/>
  <c r="R49" i="1"/>
  <c r="P49" i="1"/>
  <c r="O49" i="1"/>
  <c r="S49" i="1"/>
  <c r="U48" i="1"/>
  <c r="T48" i="1"/>
  <c r="V48" i="1"/>
  <c r="Q48" i="1"/>
  <c r="R48" i="1"/>
  <c r="P48" i="1"/>
  <c r="O48" i="1"/>
  <c r="S48" i="1"/>
  <c r="U47" i="1"/>
  <c r="T47" i="1"/>
  <c r="Q47" i="1"/>
  <c r="R47" i="1"/>
  <c r="P47" i="1"/>
  <c r="O47" i="1"/>
  <c r="S47" i="1"/>
  <c r="U46" i="1"/>
  <c r="T46" i="1"/>
  <c r="Q46" i="1"/>
  <c r="R46" i="1"/>
  <c r="P46" i="1"/>
  <c r="O46" i="1"/>
  <c r="S46" i="1"/>
  <c r="U45" i="1"/>
  <c r="T45" i="1"/>
  <c r="Q45" i="1"/>
  <c r="R45" i="1"/>
  <c r="P45" i="1"/>
  <c r="O45" i="1"/>
  <c r="S45" i="1"/>
  <c r="U44" i="1"/>
  <c r="T44" i="1"/>
  <c r="V44" i="1"/>
  <c r="Q44" i="1"/>
  <c r="R44" i="1"/>
  <c r="P44" i="1"/>
  <c r="S44" i="1"/>
  <c r="U43" i="1"/>
  <c r="T43" i="1"/>
  <c r="Q43" i="1"/>
  <c r="R43" i="1"/>
  <c r="P43" i="1"/>
  <c r="S43" i="1"/>
  <c r="U42" i="1"/>
  <c r="T42" i="1"/>
  <c r="V42" i="1"/>
  <c r="Q42" i="1"/>
  <c r="R42" i="1"/>
  <c r="P42" i="1"/>
  <c r="S42" i="1"/>
  <c r="U41" i="1"/>
  <c r="T41" i="1"/>
  <c r="Q41" i="1"/>
  <c r="R41" i="1"/>
  <c r="P41" i="1"/>
  <c r="S41" i="1"/>
  <c r="U40" i="1"/>
  <c r="T40" i="1"/>
  <c r="V40" i="1"/>
  <c r="Q40" i="1"/>
  <c r="R40" i="1"/>
  <c r="P40" i="1"/>
  <c r="S40" i="1"/>
  <c r="U39" i="1"/>
  <c r="T39" i="1"/>
  <c r="Q39" i="1"/>
  <c r="R39" i="1"/>
  <c r="P39" i="1"/>
  <c r="S39" i="1"/>
  <c r="U38" i="1"/>
  <c r="T38" i="1"/>
  <c r="Q38" i="1"/>
  <c r="R38" i="1"/>
  <c r="P38" i="1"/>
  <c r="S38" i="1"/>
  <c r="U37" i="1"/>
  <c r="T37" i="1"/>
  <c r="Q37" i="1"/>
  <c r="R37" i="1"/>
  <c r="P37" i="1"/>
  <c r="S37" i="1"/>
  <c r="U36" i="1"/>
  <c r="T36" i="1"/>
  <c r="V36" i="1"/>
  <c r="Q36" i="1"/>
  <c r="R36" i="1"/>
  <c r="P36" i="1"/>
  <c r="S36" i="1"/>
  <c r="U35" i="1"/>
  <c r="T35" i="1"/>
  <c r="Q35" i="1"/>
  <c r="R35" i="1"/>
  <c r="P35" i="1"/>
  <c r="S35" i="1"/>
  <c r="U34" i="1"/>
  <c r="T34" i="1"/>
  <c r="V34" i="1"/>
  <c r="Q34" i="1"/>
  <c r="R34" i="1"/>
  <c r="P34" i="1"/>
  <c r="S34" i="1"/>
  <c r="U33" i="1"/>
  <c r="T33" i="1"/>
  <c r="V33" i="1" s="1"/>
  <c r="Q33" i="1"/>
  <c r="R33" i="1"/>
  <c r="P33" i="1"/>
  <c r="S33" i="1"/>
  <c r="U32" i="1"/>
  <c r="T32" i="1"/>
  <c r="V32" i="1"/>
  <c r="Q32" i="1"/>
  <c r="R32" i="1" s="1"/>
  <c r="P32" i="1"/>
  <c r="S32" i="1"/>
  <c r="U31" i="1"/>
  <c r="Q31" i="1"/>
  <c r="R31" i="1"/>
  <c r="P31" i="1"/>
  <c r="S31" i="1"/>
  <c r="U30" i="1"/>
  <c r="T30" i="1"/>
  <c r="Q30" i="1"/>
  <c r="R30" i="1"/>
  <c r="P30" i="1"/>
  <c r="S30" i="1"/>
  <c r="U29" i="1"/>
  <c r="T29" i="1"/>
  <c r="Q29" i="1"/>
  <c r="R29" i="1"/>
  <c r="P29" i="1"/>
  <c r="S29" i="1"/>
  <c r="U28" i="1"/>
  <c r="T28" i="1"/>
  <c r="V28" i="1"/>
  <c r="Q28" i="1"/>
  <c r="R28" i="1"/>
  <c r="P28" i="1"/>
  <c r="O28" i="1"/>
  <c r="S28" i="1"/>
  <c r="U27" i="1"/>
  <c r="T27" i="1"/>
  <c r="Q27" i="1"/>
  <c r="R27" i="1"/>
  <c r="P27" i="1"/>
  <c r="O27" i="1"/>
  <c r="S27" i="1"/>
  <c r="U26" i="1"/>
  <c r="T26" i="1"/>
  <c r="V26" i="1"/>
  <c r="Q26" i="1"/>
  <c r="R26" i="1"/>
  <c r="P26" i="1"/>
  <c r="O26" i="1"/>
  <c r="S26" i="1"/>
  <c r="U25" i="1"/>
  <c r="T25" i="1"/>
  <c r="Q25" i="1"/>
  <c r="R25" i="1"/>
  <c r="P25" i="1"/>
  <c r="O25" i="1"/>
  <c r="S25" i="1"/>
  <c r="U24" i="1"/>
  <c r="T24" i="1"/>
  <c r="V24" i="1"/>
  <c r="Q24" i="1"/>
  <c r="R24" i="1"/>
  <c r="P24" i="1"/>
  <c r="O24" i="1"/>
  <c r="S24" i="1"/>
  <c r="U23" i="1"/>
  <c r="T23" i="1"/>
  <c r="Q23" i="1"/>
  <c r="R23" i="1"/>
  <c r="P23" i="1"/>
  <c r="O23" i="1"/>
  <c r="S23" i="1"/>
  <c r="T22" i="1"/>
  <c r="R22" i="1"/>
  <c r="P22" i="1"/>
  <c r="S22" i="1"/>
  <c r="U21" i="1"/>
  <c r="T21" i="1"/>
  <c r="Q21" i="1"/>
  <c r="R21" i="1"/>
  <c r="P21" i="1"/>
  <c r="S21" i="1"/>
  <c r="U20" i="1"/>
  <c r="T20" i="1"/>
  <c r="V20" i="1"/>
  <c r="Q20" i="1"/>
  <c r="R20" i="1"/>
  <c r="P20" i="1"/>
  <c r="S20" i="1"/>
  <c r="U19" i="1"/>
  <c r="T19" i="1"/>
  <c r="Q19" i="1"/>
  <c r="R19" i="1"/>
  <c r="P19" i="1"/>
  <c r="S19" i="1"/>
  <c r="U18" i="1"/>
  <c r="T18" i="1"/>
  <c r="V18" i="1"/>
  <c r="Q18" i="1"/>
  <c r="R18" i="1"/>
  <c r="P18" i="1"/>
  <c r="S18" i="1"/>
  <c r="U17" i="1"/>
  <c r="T17" i="1"/>
  <c r="Q17" i="1"/>
  <c r="R17" i="1"/>
  <c r="P17" i="1"/>
  <c r="S17" i="1"/>
  <c r="U16" i="1"/>
  <c r="T16" i="1"/>
  <c r="Q16" i="1"/>
  <c r="R16" i="1"/>
  <c r="P16" i="1"/>
  <c r="S16" i="1"/>
  <c r="U15" i="1"/>
  <c r="T15" i="1"/>
  <c r="V15" i="1"/>
  <c r="Q15" i="1"/>
  <c r="R15" i="1"/>
  <c r="P15" i="1"/>
  <c r="S15" i="1"/>
  <c r="T14" i="1"/>
  <c r="U14" i="1"/>
  <c r="V14" i="1"/>
  <c r="Q14" i="1"/>
  <c r="R14" i="1"/>
  <c r="P14" i="1"/>
  <c r="S14" i="1"/>
  <c r="U13" i="1"/>
  <c r="T13" i="1"/>
  <c r="V13" i="1"/>
  <c r="Q13" i="1"/>
  <c r="R13" i="1"/>
  <c r="P13" i="1"/>
  <c r="S13" i="1"/>
  <c r="U12" i="1"/>
  <c r="T12" i="1"/>
  <c r="Q12" i="1"/>
  <c r="R12" i="1"/>
  <c r="P12" i="1"/>
  <c r="S12" i="1"/>
  <c r="U11" i="1"/>
  <c r="T11" i="1"/>
  <c r="V11" i="1"/>
  <c r="Q11" i="1"/>
  <c r="R11" i="1"/>
  <c r="P11" i="1"/>
  <c r="O11" i="1"/>
  <c r="S11" i="1"/>
  <c r="U7" i="1"/>
  <c r="T7" i="1"/>
  <c r="Q7" i="1"/>
  <c r="R7" i="1"/>
  <c r="P7" i="1"/>
  <c r="O7" i="1"/>
  <c r="S7" i="1"/>
  <c r="U6" i="1"/>
  <c r="T6" i="1"/>
  <c r="Q6" i="1"/>
  <c r="R6" i="1"/>
  <c r="P6" i="1"/>
  <c r="O6" i="1"/>
  <c r="S6" i="1"/>
  <c r="U5" i="1"/>
  <c r="T5" i="1"/>
  <c r="Q5" i="1"/>
  <c r="R5" i="1"/>
  <c r="P5" i="1"/>
  <c r="O5" i="1"/>
  <c r="S5" i="1"/>
  <c r="U4" i="1"/>
  <c r="T4" i="1"/>
  <c r="Q4" i="1"/>
  <c r="R4" i="1"/>
  <c r="P4" i="1"/>
  <c r="O4" i="1"/>
  <c r="S4" i="1"/>
  <c r="U3" i="1"/>
  <c r="T3" i="1"/>
  <c r="Q3" i="1"/>
  <c r="R3" i="1"/>
  <c r="P3" i="1"/>
  <c r="O3" i="1"/>
  <c r="S3" i="1"/>
  <c r="U2" i="1"/>
  <c r="T2" i="1"/>
  <c r="V2" i="1"/>
  <c r="Q2" i="1"/>
  <c r="R2" i="1"/>
  <c r="O2" i="1"/>
  <c r="S2" i="1"/>
  <c r="V6" i="1"/>
  <c r="V5" i="1"/>
  <c r="V3" i="1"/>
  <c r="V46" i="1"/>
  <c r="V62" i="1"/>
  <c r="V70" i="1"/>
  <c r="V78" i="1"/>
  <c r="V86" i="1"/>
  <c r="V94" i="1"/>
  <c r="V102" i="1"/>
  <c r="V38" i="1"/>
  <c r="V54" i="1"/>
  <c r="V22" i="1"/>
  <c r="V30" i="1"/>
  <c r="V322" i="1"/>
  <c r="V345" i="1"/>
  <c r="V354" i="1"/>
  <c r="V375" i="1"/>
  <c r="V384" i="1"/>
  <c r="V824" i="1"/>
  <c r="V832" i="1"/>
  <c r="V840" i="1"/>
  <c r="V848" i="1"/>
  <c r="V856" i="1"/>
  <c r="V880" i="1"/>
  <c r="V1004" i="1"/>
  <c r="V164" i="1"/>
  <c r="V198" i="1"/>
  <c r="V214" i="1"/>
  <c r="V7" i="1"/>
  <c r="V362" i="1"/>
  <c r="V383" i="1"/>
  <c r="V667" i="1"/>
  <c r="V776" i="1"/>
  <c r="V819" i="1"/>
  <c r="V827" i="1"/>
  <c r="V843" i="1"/>
  <c r="V883" i="1"/>
  <c r="V923" i="1"/>
  <c r="V955" i="1"/>
  <c r="V133" i="1"/>
  <c r="V230" i="1"/>
  <c r="V178" i="1"/>
  <c r="V194" i="1"/>
  <c r="V210" i="1"/>
  <c r="V226" i="1"/>
  <c r="V229" i="1"/>
  <c r="V239" i="1"/>
  <c r="V243" i="1"/>
  <c r="V249" i="1"/>
  <c r="V268" i="1"/>
  <c r="V304" i="1"/>
  <c r="V325" i="1"/>
  <c r="V357" i="1"/>
  <c r="V387" i="1"/>
  <c r="V680" i="1"/>
  <c r="V763" i="1"/>
  <c r="V125" i="1"/>
  <c r="V216" i="1"/>
  <c r="V157" i="1"/>
  <c r="V82" i="1"/>
  <c r="V190" i="1"/>
  <c r="V209" i="1"/>
  <c r="V238" i="1"/>
  <c r="V255" i="1"/>
  <c r="V259" i="1"/>
  <c r="V280" i="1"/>
  <c r="V312" i="1"/>
  <c r="V342" i="1"/>
  <c r="V182" i="1"/>
  <c r="V212" i="1"/>
  <c r="V346" i="1"/>
  <c r="V683" i="1"/>
  <c r="V723" i="1"/>
  <c r="V744" i="1"/>
  <c r="V141" i="1"/>
  <c r="V149" i="1"/>
  <c r="V68" i="1"/>
  <c r="V173" i="1"/>
  <c r="V189" i="1"/>
  <c r="V202" i="1"/>
  <c r="V205" i="1"/>
  <c r="V221" i="1"/>
  <c r="V244" i="1"/>
  <c r="V254" i="1"/>
  <c r="V288" i="1"/>
  <c r="V341" i="1"/>
  <c r="V373" i="1"/>
  <c r="V659" i="1"/>
  <c r="V664" i="1"/>
  <c r="V696" i="1"/>
  <c r="V731" i="1"/>
  <c r="V752" i="1"/>
  <c r="V816" i="1"/>
  <c r="V1028" i="1"/>
  <c r="V980" i="1"/>
  <c r="V993" i="1"/>
  <c r="V1044" i="1"/>
  <c r="V1057" i="1"/>
  <c r="V956" i="1"/>
  <c r="V996" i="1"/>
  <c r="V1009" i="1"/>
  <c r="V1107" i="1"/>
  <c r="V1115" i="1"/>
  <c r="V1139" i="1"/>
  <c r="V1147" i="1"/>
  <c r="V1155" i="1"/>
  <c r="V1163" i="1"/>
  <c r="V1171" i="1"/>
  <c r="V1179" i="1"/>
  <c r="V1219" i="1"/>
  <c r="V1227" i="1"/>
  <c r="V1235" i="1"/>
  <c r="V1251" i="1"/>
  <c r="V1259" i="1"/>
  <c r="V1267" i="1"/>
  <c r="V1275" i="1"/>
  <c r="V1283" i="1"/>
  <c r="V1291" i="1"/>
  <c r="V1299" i="1"/>
  <c r="V1307" i="1"/>
  <c r="V1315" i="1"/>
  <c r="V1323" i="1"/>
  <c r="V1331" i="1"/>
  <c r="V1339" i="1"/>
  <c r="V1347" i="1"/>
  <c r="V1355" i="1"/>
  <c r="V1363" i="1"/>
  <c r="V1371" i="1"/>
  <c r="V1379" i="1"/>
  <c r="V1387" i="1"/>
  <c r="V1395" i="1"/>
  <c r="V1403" i="1"/>
  <c r="V1411" i="1"/>
  <c r="V1419" i="1"/>
  <c r="V1427" i="1"/>
  <c r="V1435" i="1"/>
  <c r="V1443" i="1"/>
  <c r="V1451" i="1"/>
  <c r="V1459" i="1"/>
  <c r="V1467" i="1"/>
  <c r="V1475" i="1"/>
  <c r="V1483" i="1"/>
  <c r="V1491" i="1"/>
  <c r="V1499" i="1"/>
  <c r="V1507" i="1"/>
  <c r="V1515" i="1"/>
  <c r="V1523" i="1"/>
  <c r="V1272" i="1"/>
  <c r="V1280" i="1"/>
  <c r="V1288" i="1"/>
  <c r="V1296" i="1"/>
  <c r="V1304" i="1"/>
  <c r="V1312" i="1"/>
  <c r="V1320" i="1"/>
  <c r="V1068" i="1"/>
  <c r="V1276" i="1"/>
  <c r="V1284" i="1"/>
  <c r="V1292" i="1"/>
  <c r="V1300" i="1"/>
  <c r="V1308" i="1"/>
  <c r="V1316" i="1"/>
  <c r="V1588" i="1"/>
  <c r="V1604" i="1"/>
  <c r="V1612" i="1"/>
  <c r="V1620" i="1"/>
  <c r="V1628" i="1"/>
  <c r="V1636" i="1"/>
  <c r="V1644" i="1"/>
  <c r="V1652" i="1"/>
  <c r="V1660" i="1"/>
  <c r="V1668" i="1"/>
  <c r="V1676" i="1"/>
  <c r="V1684" i="1"/>
  <c r="V1692" i="1"/>
  <c r="V1700" i="1"/>
  <c r="V1708" i="1"/>
  <c r="V1716" i="1"/>
  <c r="V1724" i="1"/>
  <c r="V1735" i="1"/>
  <c r="V1743" i="1"/>
  <c r="V1751" i="1"/>
  <c r="V1759" i="1"/>
  <c r="V1767" i="1"/>
  <c r="V1775" i="1"/>
  <c r="V1783" i="1"/>
  <c r="V1791" i="1"/>
  <c r="V1799" i="1"/>
  <c r="V1807" i="1"/>
  <c r="V1815" i="1"/>
  <c r="V1823" i="1"/>
  <c r="V1831" i="1"/>
  <c r="V1839" i="1"/>
  <c r="V1847" i="1"/>
  <c r="V1855" i="1"/>
  <c r="V1863" i="1"/>
  <c r="V1871" i="1"/>
  <c r="V1879" i="1"/>
  <c r="V1887" i="1"/>
  <c r="V1895" i="1"/>
  <c r="V1903" i="1"/>
  <c r="V1911" i="1"/>
  <c r="V1919" i="1"/>
  <c r="V1927" i="1"/>
  <c r="V1935" i="1"/>
  <c r="V1943" i="1"/>
  <c r="V1951" i="1"/>
  <c r="V1959" i="1"/>
  <c r="V1967" i="1"/>
  <c r="V1975" i="1"/>
  <c r="V1983" i="1"/>
  <c r="V1991" i="1"/>
  <c r="V1999" i="1"/>
  <c r="V2024" i="1"/>
  <c r="V2032" i="1"/>
  <c r="V2040" i="1"/>
  <c r="V2048" i="1"/>
  <c r="V2056" i="1"/>
  <c r="V2064" i="1"/>
  <c r="V2072" i="1"/>
  <c r="V2080" i="1"/>
  <c r="V2088" i="1"/>
  <c r="V2096" i="1"/>
  <c r="V2147" i="1"/>
  <c r="V2155" i="1"/>
  <c r="V2163" i="1"/>
  <c r="V2283" i="1"/>
  <c r="V2291" i="1"/>
  <c r="V2299" i="1"/>
  <c r="V2307" i="1"/>
  <c r="V2315" i="1"/>
  <c r="V2323" i="1"/>
  <c r="V2331" i="1"/>
  <c r="V2339" i="1"/>
  <c r="V2434" i="1"/>
  <c r="V2442" i="1"/>
  <c r="V2450" i="1"/>
  <c r="V2458" i="1"/>
  <c r="V2466" i="1"/>
  <c r="V2474" i="1"/>
  <c r="V2482" i="1"/>
  <c r="V2490" i="1"/>
  <c r="V2498" i="1"/>
  <c r="V2506" i="1"/>
  <c r="V2144" i="1"/>
  <c r="V2152" i="1"/>
  <c r="V2160" i="1"/>
  <c r="V2168" i="1"/>
  <c r="V2280" i="1"/>
  <c r="V2288" i="1"/>
  <c r="V2296" i="1"/>
  <c r="V2304" i="1"/>
  <c r="V2312" i="1"/>
  <c r="V2320" i="1"/>
  <c r="V2328" i="1"/>
  <c r="V2336" i="1"/>
  <c r="V2356" i="1"/>
  <c r="V2364" i="1"/>
  <c r="V2372" i="1"/>
  <c r="V2380" i="1"/>
  <c r="V2388" i="1"/>
  <c r="V2396" i="1"/>
  <c r="V2404" i="1"/>
  <c r="V2431" i="1"/>
  <c r="V2439" i="1"/>
  <c r="V2447" i="1"/>
  <c r="V2455" i="1"/>
  <c r="V2463" i="1"/>
  <c r="V2471" i="1"/>
  <c r="V2479" i="1"/>
  <c r="V2487" i="1"/>
  <c r="V2495" i="1"/>
  <c r="V2503" i="1"/>
  <c r="V2511" i="1"/>
  <c r="V2523" i="1"/>
  <c r="V2531" i="1"/>
  <c r="V2539" i="1"/>
  <c r="V2566" i="1"/>
  <c r="V2569" i="1"/>
  <c r="V2605" i="1"/>
  <c r="V2611" i="1"/>
  <c r="V1881" i="1"/>
  <c r="V1889" i="1"/>
  <c r="V1897" i="1"/>
  <c r="V1905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26" i="1"/>
  <c r="V2034" i="1"/>
  <c r="V2042" i="1"/>
  <c r="V2050" i="1"/>
  <c r="V2058" i="1"/>
  <c r="V2066" i="1"/>
  <c r="V2074" i="1"/>
  <c r="V2082" i="1"/>
  <c r="V2090" i="1"/>
  <c r="V2098" i="1"/>
  <c r="V2106" i="1"/>
  <c r="V2114" i="1"/>
  <c r="V2122" i="1"/>
  <c r="V2130" i="1"/>
  <c r="V2138" i="1"/>
  <c r="V2178" i="1"/>
  <c r="V2186" i="1"/>
  <c r="V2194" i="1"/>
  <c r="V2202" i="1"/>
  <c r="V2210" i="1"/>
  <c r="V2218" i="1"/>
  <c r="V2226" i="1"/>
  <c r="V2234" i="1"/>
  <c r="V2242" i="1"/>
  <c r="V2250" i="1"/>
  <c r="V2258" i="1"/>
  <c r="V2266" i="1"/>
  <c r="V2274" i="1"/>
  <c r="V2350" i="1"/>
  <c r="V2528" i="1"/>
  <c r="V2536" i="1"/>
  <c r="V2544" i="1"/>
  <c r="V2552" i="1"/>
  <c r="V2560" i="1"/>
  <c r="V1531" i="1"/>
  <c r="V1539" i="1"/>
  <c r="V1547" i="1"/>
  <c r="V1555" i="1"/>
  <c r="V1563" i="1"/>
  <c r="V1571" i="1"/>
  <c r="V1579" i="1"/>
  <c r="V1587" i="1"/>
  <c r="V1595" i="1"/>
  <c r="V1603" i="1"/>
  <c r="V1611" i="1"/>
  <c r="V1619" i="1"/>
  <c r="V1627" i="1"/>
  <c r="V1635" i="1"/>
  <c r="V1643" i="1"/>
  <c r="V1651" i="1"/>
  <c r="V1659" i="1"/>
  <c r="V1667" i="1"/>
  <c r="V1675" i="1"/>
  <c r="V1683" i="1"/>
  <c r="V1691" i="1"/>
  <c r="V1699" i="1"/>
  <c r="V1707" i="1"/>
  <c r="V1715" i="1"/>
  <c r="V1723" i="1"/>
  <c r="V1734" i="1"/>
  <c r="V1742" i="1"/>
  <c r="V1750" i="1"/>
  <c r="V1758" i="1"/>
  <c r="V1766" i="1"/>
  <c r="V1774" i="1"/>
  <c r="V1782" i="1"/>
  <c r="V1790" i="1"/>
  <c r="V1798" i="1"/>
  <c r="V1806" i="1"/>
  <c r="V1814" i="1"/>
  <c r="V1822" i="1"/>
  <c r="V1830" i="1"/>
  <c r="V1838" i="1"/>
  <c r="V1846" i="1"/>
  <c r="V1854" i="1"/>
  <c r="V1862" i="1"/>
  <c r="V1870" i="1"/>
  <c r="V1878" i="1"/>
  <c r="V1886" i="1"/>
  <c r="V1894" i="1"/>
  <c r="V1902" i="1"/>
  <c r="V1910" i="1"/>
  <c r="V1918" i="1"/>
  <c r="V1926" i="1"/>
  <c r="V1934" i="1"/>
  <c r="V1942" i="1"/>
  <c r="V1950" i="1"/>
  <c r="V1958" i="1"/>
  <c r="V1966" i="1"/>
  <c r="V1974" i="1"/>
  <c r="V1982" i="1"/>
  <c r="V1990" i="1"/>
  <c r="V1998" i="1"/>
  <c r="V2004" i="1"/>
  <c r="V2008" i="1"/>
  <c r="V2012" i="1"/>
  <c r="V2016" i="1"/>
  <c r="V2020" i="1"/>
  <c r="V2023" i="1"/>
  <c r="V2031" i="1"/>
  <c r="V2039" i="1"/>
  <c r="V2047" i="1"/>
  <c r="V2055" i="1"/>
  <c r="V2063" i="1"/>
  <c r="V2071" i="1"/>
  <c r="V2079" i="1"/>
  <c r="V2087" i="1"/>
  <c r="V2095" i="1"/>
  <c r="V2103" i="1"/>
  <c r="V2111" i="1"/>
  <c r="V2119" i="1"/>
  <c r="V2127" i="1"/>
  <c r="V2135" i="1"/>
  <c r="V2175" i="1"/>
  <c r="V2183" i="1"/>
  <c r="V2191" i="1"/>
  <c r="V2199" i="1"/>
  <c r="V2207" i="1"/>
  <c r="V2279" i="1"/>
  <c r="V2287" i="1"/>
  <c r="V2295" i="1"/>
  <c r="V2303" i="1"/>
  <c r="V2311" i="1"/>
  <c r="V2319" i="1"/>
  <c r="V2327" i="1"/>
  <c r="V2335" i="1"/>
  <c r="V2343" i="1"/>
  <c r="V2430" i="1"/>
  <c r="V2438" i="1"/>
  <c r="V2446" i="1"/>
  <c r="V2454" i="1"/>
  <c r="V2462" i="1"/>
  <c r="V2470" i="1"/>
  <c r="V2478" i="1"/>
  <c r="V2486" i="1"/>
  <c r="V2494" i="1"/>
  <c r="V2502" i="1"/>
  <c r="V2510" i="1"/>
  <c r="V1621" i="1"/>
  <c r="V1629" i="1"/>
  <c r="V1637" i="1"/>
  <c r="V1645" i="1"/>
  <c r="V1653" i="1"/>
  <c r="V1880" i="1"/>
  <c r="V1888" i="1"/>
  <c r="V1896" i="1"/>
  <c r="V1904" i="1"/>
  <c r="V1912" i="1"/>
  <c r="V1920" i="1"/>
  <c r="V1928" i="1"/>
  <c r="V1936" i="1"/>
  <c r="V1944" i="1"/>
  <c r="V1952" i="1"/>
  <c r="V1960" i="1"/>
  <c r="V1968" i="1"/>
  <c r="V1976" i="1"/>
  <c r="V1984" i="1"/>
  <c r="V1992" i="1"/>
  <c r="V2000" i="1"/>
  <c r="V2148" i="1"/>
  <c r="V2156" i="1"/>
  <c r="V2164" i="1"/>
  <c r="V2284" i="1"/>
  <c r="V2292" i="1"/>
  <c r="V2300" i="1"/>
  <c r="V2308" i="1"/>
  <c r="V2316" i="1"/>
  <c r="V2324" i="1"/>
  <c r="V2332" i="1"/>
  <c r="V2340" i="1"/>
  <c r="V2352" i="1"/>
  <c r="V2360" i="1"/>
  <c r="V2368" i="1"/>
  <c r="V2376" i="1"/>
  <c r="V2384" i="1"/>
  <c r="V2392" i="1"/>
  <c r="V2400" i="1"/>
  <c r="V2408" i="1"/>
  <c r="V2427" i="1"/>
  <c r="V2435" i="1"/>
  <c r="V2443" i="1"/>
  <c r="V2451" i="1"/>
  <c r="V2459" i="1"/>
  <c r="V2467" i="1"/>
  <c r="V2475" i="1"/>
  <c r="V2483" i="1"/>
  <c r="V2491" i="1"/>
  <c r="V2499" i="1"/>
  <c r="V2507" i="1"/>
  <c r="V2515" i="1"/>
  <c r="V2527" i="1"/>
  <c r="V2535" i="1"/>
  <c r="V2543" i="1"/>
  <c r="V2573" i="1"/>
  <c r="V2579" i="1"/>
  <c r="V2627" i="1"/>
  <c r="V1877" i="1"/>
  <c r="V1885" i="1"/>
  <c r="V1893" i="1"/>
  <c r="V1901" i="1"/>
  <c r="V1909" i="1"/>
  <c r="V1917" i="1"/>
  <c r="V1925" i="1"/>
  <c r="V1933" i="1"/>
  <c r="V1941" i="1"/>
  <c r="V1949" i="1"/>
  <c r="V1957" i="1"/>
  <c r="V1965" i="1"/>
  <c r="V1973" i="1"/>
  <c r="V1981" i="1"/>
  <c r="V1989" i="1"/>
  <c r="V1997" i="1"/>
  <c r="V2022" i="1"/>
  <c r="V2030" i="1"/>
  <c r="V2038" i="1"/>
  <c r="V2046" i="1"/>
  <c r="V2054" i="1"/>
  <c r="V2062" i="1"/>
  <c r="V2070" i="1"/>
  <c r="V2078" i="1"/>
  <c r="V2086" i="1"/>
  <c r="V2094" i="1"/>
  <c r="V2102" i="1"/>
  <c r="V2110" i="1"/>
  <c r="V2118" i="1"/>
  <c r="V2126" i="1"/>
  <c r="V2134" i="1"/>
  <c r="V2174" i="1"/>
  <c r="V2182" i="1"/>
  <c r="V2190" i="1"/>
  <c r="V2198" i="1"/>
  <c r="V2206" i="1"/>
  <c r="V2214" i="1"/>
  <c r="V2222" i="1"/>
  <c r="V2230" i="1"/>
  <c r="V2238" i="1"/>
  <c r="V2246" i="1"/>
  <c r="V2254" i="1"/>
  <c r="V2262" i="1"/>
  <c r="V2270" i="1"/>
  <c r="V2345" i="1"/>
  <c r="V2521" i="1"/>
  <c r="V2524" i="1"/>
  <c r="V2532" i="1"/>
  <c r="V2540" i="1"/>
  <c r="V2548" i="1"/>
  <c r="V2556" i="1"/>
  <c r="V2564" i="1"/>
  <c r="V2597" i="1"/>
  <c r="V2603" i="1"/>
  <c r="V2624" i="1"/>
  <c r="V2619" i="1"/>
  <c r="V2632" i="1"/>
  <c r="V2635" i="1"/>
  <c r="V2648" i="1"/>
  <c r="V2651" i="1"/>
  <c r="V2908" i="1"/>
  <c r="V2911" i="1"/>
  <c r="V2923" i="1"/>
  <c r="V2931" i="1"/>
  <c r="V2939" i="1"/>
  <c r="V2944" i="1"/>
  <c r="V2551" i="1"/>
  <c r="V2559" i="1"/>
  <c r="V2583" i="1"/>
  <c r="V2599" i="1"/>
  <c r="V2615" i="1"/>
  <c r="V2628" i="1"/>
  <c r="V2631" i="1"/>
  <c r="V2644" i="1"/>
  <c r="V2647" i="1"/>
  <c r="V2907" i="1"/>
  <c r="V2925" i="1"/>
  <c r="V2933" i="1"/>
  <c r="V2941" i="1"/>
  <c r="V2621" i="1"/>
  <c r="V2634" i="1"/>
  <c r="V2637" i="1"/>
  <c r="V2650" i="1"/>
  <c r="V2910" i="1"/>
  <c r="V2913" i="1"/>
  <c r="V2922" i="1"/>
  <c r="V2930" i="1"/>
  <c r="V2938" i="1"/>
  <c r="V2946" i="1"/>
  <c r="V2916" i="1"/>
  <c r="V2943" i="1"/>
  <c r="V2547" i="1"/>
  <c r="V2555" i="1"/>
  <c r="V2563" i="1"/>
  <c r="V2575" i="1"/>
  <c r="V2591" i="1"/>
  <c r="V2607" i="1"/>
  <c r="V2620" i="1"/>
  <c r="V2623" i="1"/>
  <c r="V2636" i="1"/>
  <c r="V2639" i="1"/>
  <c r="V2912" i="1"/>
  <c r="V2915" i="1"/>
  <c r="V2929" i="1"/>
  <c r="V2937" i="1"/>
  <c r="V2945" i="1"/>
  <c r="V17" i="1"/>
  <c r="V21" i="1"/>
  <c r="V25" i="1"/>
  <c r="V29" i="1"/>
  <c r="V37" i="1"/>
  <c r="V41" i="1"/>
  <c r="V45" i="1"/>
  <c r="V49" i="1"/>
  <c r="V4" i="1"/>
  <c r="V12" i="1"/>
  <c r="V16" i="1"/>
  <c r="V19" i="1"/>
  <c r="V23" i="1"/>
  <c r="V27" i="1"/>
  <c r="V31" i="1"/>
  <c r="V35" i="1"/>
  <c r="V39" i="1"/>
  <c r="V43" i="1"/>
  <c r="V47" i="1"/>
  <c r="V51" i="1"/>
  <c r="V55" i="1"/>
  <c r="V59" i="1"/>
  <c r="V63" i="1"/>
  <c r="V67" i="1"/>
  <c r="V75" i="1"/>
  <c r="V79" i="1"/>
  <c r="V83" i="1"/>
  <c r="V87" i="1"/>
  <c r="V91" i="1"/>
  <c r="V95" i="1"/>
  <c r="V99" i="1"/>
  <c r="V103" i="1"/>
  <c r="V107" i="1"/>
  <c r="V122" i="1"/>
  <c r="V126" i="1"/>
  <c r="V53" i="1"/>
  <c r="V57" i="1"/>
  <c r="V61" i="1"/>
  <c r="V65" i="1"/>
  <c r="V69" i="1"/>
  <c r="V73" i="1"/>
  <c r="V77" i="1"/>
  <c r="V81" i="1"/>
  <c r="V85" i="1"/>
  <c r="V89" i="1"/>
  <c r="V93" i="1"/>
  <c r="V97" i="1"/>
  <c r="V101" i="1"/>
  <c r="V105" i="1"/>
  <c r="V109" i="1"/>
  <c r="V124" i="1"/>
  <c r="V128" i="1"/>
  <c r="V132" i="1"/>
  <c r="V136" i="1"/>
  <c r="V140" i="1"/>
  <c r="V144" i="1"/>
  <c r="V148" i="1"/>
  <c r="V152" i="1"/>
  <c r="V156" i="1"/>
  <c r="V159" i="1"/>
  <c r="V163" i="1"/>
  <c r="V167" i="1"/>
  <c r="V237" i="1"/>
  <c r="V245" i="1"/>
  <c r="V253" i="1"/>
  <c r="V261" i="1"/>
  <c r="V277" i="1"/>
  <c r="V281" i="1"/>
  <c r="V297" i="1"/>
  <c r="V313" i="1"/>
  <c r="V334" i="1"/>
  <c r="V350" i="1"/>
  <c r="V366" i="1"/>
  <c r="V380" i="1"/>
  <c r="V130" i="1"/>
  <c r="V134" i="1"/>
  <c r="V138" i="1"/>
  <c r="V142" i="1"/>
  <c r="V146" i="1"/>
  <c r="V150" i="1"/>
  <c r="V154" i="1"/>
  <c r="V158" i="1"/>
  <c r="V161" i="1"/>
  <c r="V165" i="1"/>
  <c r="V169" i="1"/>
  <c r="V100" i="1"/>
  <c r="V104" i="1"/>
  <c r="V108" i="1"/>
  <c r="V123" i="1"/>
  <c r="V127" i="1"/>
  <c r="V131" i="1"/>
  <c r="V135" i="1"/>
  <c r="V139" i="1"/>
  <c r="V143" i="1"/>
  <c r="V147" i="1"/>
  <c r="V151" i="1"/>
  <c r="V155" i="1"/>
  <c r="V162" i="1"/>
  <c r="V166" i="1"/>
  <c r="V170" i="1"/>
  <c r="V1069" i="1"/>
  <c r="V1100" i="1"/>
  <c r="V1104" i="1"/>
  <c r="V1112" i="1"/>
  <c r="V1116" i="1"/>
  <c r="V1128" i="1"/>
  <c r="V1132" i="1"/>
  <c r="V1136" i="1"/>
  <c r="V1079" i="1"/>
  <c r="V1102" i="1"/>
  <c r="V1114" i="1"/>
  <c r="V1118" i="1"/>
  <c r="V1122" i="1"/>
  <c r="V1130" i="1"/>
  <c r="V1146" i="1"/>
  <c r="V1150" i="1"/>
  <c r="V1154" i="1"/>
  <c r="V1158" i="1"/>
  <c r="V1162" i="1"/>
  <c r="V1166" i="1"/>
  <c r="V1178" i="1"/>
  <c r="V1190" i="1"/>
  <c r="V1198" i="1"/>
  <c r="V1202" i="1"/>
  <c r="V1206" i="1"/>
  <c r="V1210" i="1"/>
  <c r="V1214" i="1"/>
  <c r="V1218" i="1"/>
  <c r="V1222" i="1"/>
  <c r="V1226" i="1"/>
  <c r="V1230" i="1"/>
  <c r="V1234" i="1"/>
  <c r="V1238" i="1"/>
  <c r="V1246" i="1"/>
  <c r="V1254" i="1"/>
  <c r="V1258" i="1"/>
  <c r="V1262" i="1"/>
  <c r="V1266" i="1"/>
  <c r="V1270" i="1"/>
  <c r="V1274" i="1"/>
  <c r="V1278" i="1"/>
  <c r="V1282" i="1"/>
  <c r="V1286" i="1"/>
  <c r="V1290" i="1"/>
  <c r="V1294" i="1"/>
  <c r="V1298" i="1"/>
  <c r="V1302" i="1"/>
  <c r="V1306" i="1"/>
  <c r="V1310" i="1"/>
  <c r="V1314" i="1"/>
  <c r="V1318" i="1"/>
  <c r="V1322" i="1"/>
  <c r="V1326" i="1"/>
  <c r="V1330" i="1"/>
  <c r="V1334" i="1"/>
  <c r="V1338" i="1"/>
  <c r="V1342" i="1"/>
  <c r="V1346" i="1"/>
  <c r="V1350" i="1"/>
  <c r="V1354" i="1"/>
  <c r="V1358" i="1"/>
  <c r="V1362" i="1"/>
  <c r="V1366" i="1"/>
  <c r="V1370" i="1"/>
  <c r="V1374" i="1"/>
  <c r="V1378" i="1"/>
  <c r="V1382" i="1"/>
  <c r="V1386" i="1"/>
  <c r="V1390" i="1"/>
  <c r="V1394" i="1"/>
  <c r="V1398" i="1"/>
  <c r="V1402" i="1"/>
  <c r="V1406" i="1"/>
  <c r="V1410" i="1"/>
  <c r="V1414" i="1"/>
  <c r="V1418" i="1"/>
  <c r="V1422" i="1"/>
  <c r="V1426" i="1"/>
  <c r="V1430" i="1"/>
  <c r="V1434" i="1"/>
  <c r="V1438" i="1"/>
  <c r="V1442" i="1"/>
  <c r="V1446" i="1"/>
  <c r="V1450" i="1"/>
  <c r="V1454" i="1"/>
  <c r="V1458" i="1"/>
  <c r="V1462" i="1"/>
  <c r="V1466" i="1"/>
  <c r="V1470" i="1"/>
  <c r="V1474" i="1"/>
  <c r="V1478" i="1"/>
  <c r="V1482" i="1"/>
  <c r="V1486" i="1"/>
  <c r="V1490" i="1"/>
  <c r="V1494" i="1"/>
  <c r="V1498" i="1"/>
  <c r="V1502" i="1"/>
  <c r="V1506" i="1"/>
  <c r="V1510" i="1"/>
  <c r="V1514" i="1"/>
  <c r="V1518" i="1"/>
  <c r="V1522" i="1"/>
  <c r="V1526" i="1"/>
  <c r="V1530" i="1"/>
  <c r="V1534" i="1"/>
  <c r="V1538" i="1"/>
  <c r="V1542" i="1"/>
  <c r="V1546" i="1"/>
  <c r="V1550" i="1"/>
  <c r="V1554" i="1"/>
  <c r="V1558" i="1"/>
  <c r="V1562" i="1"/>
  <c r="V1566" i="1"/>
  <c r="V1570" i="1"/>
  <c r="V1574" i="1"/>
  <c r="V1578" i="1"/>
  <c r="V1582" i="1"/>
  <c r="V1586" i="1"/>
  <c r="V1590" i="1"/>
  <c r="V1594" i="1"/>
  <c r="V1598" i="1"/>
  <c r="V1602" i="1"/>
  <c r="V1606" i="1"/>
  <c r="V1610" i="1"/>
  <c r="V1614" i="1"/>
  <c r="V1618" i="1"/>
  <c r="V1622" i="1"/>
  <c r="V1626" i="1"/>
  <c r="V1630" i="1"/>
  <c r="V1634" i="1"/>
  <c r="V1638" i="1"/>
  <c r="V1642" i="1"/>
  <c r="V1646" i="1"/>
  <c r="V1650" i="1"/>
  <c r="V1654" i="1"/>
  <c r="V1658" i="1"/>
  <c r="V1662" i="1"/>
  <c r="V1666" i="1"/>
  <c r="V1670" i="1"/>
  <c r="V1674" i="1"/>
  <c r="V1678" i="1"/>
  <c r="V1682" i="1"/>
  <c r="V1686" i="1"/>
  <c r="V1690" i="1"/>
  <c r="V1694" i="1"/>
  <c r="V1698" i="1"/>
  <c r="V1702" i="1"/>
  <c r="V1706" i="1"/>
  <c r="V1710" i="1"/>
  <c r="V1714" i="1"/>
  <c r="V1718" i="1"/>
  <c r="V1722" i="1"/>
  <c r="V1726" i="1"/>
  <c r="V1160" i="1"/>
  <c r="V1168" i="1"/>
  <c r="V1172" i="1"/>
  <c r="V1176" i="1"/>
  <c r="V1180" i="1"/>
  <c r="V1184" i="1"/>
  <c r="V1188" i="1"/>
  <c r="V1192" i="1"/>
  <c r="V1196" i="1"/>
  <c r="V1212" i="1"/>
  <c r="V1220" i="1"/>
  <c r="V1224" i="1"/>
  <c r="V1228" i="1"/>
  <c r="V1232" i="1"/>
  <c r="V1236" i="1"/>
  <c r="V1240" i="1"/>
  <c r="V1244" i="1"/>
  <c r="V1248" i="1"/>
  <c r="V1252" i="1"/>
  <c r="V1260" i="1"/>
  <c r="V1264" i="1"/>
  <c r="V1268" i="1"/>
  <c r="V1324" i="1"/>
  <c r="V1328" i="1"/>
  <c r="V1332" i="1"/>
  <c r="V1336" i="1"/>
  <c r="V1340" i="1"/>
  <c r="V1344" i="1"/>
  <c r="V1348" i="1"/>
  <c r="V1352" i="1"/>
  <c r="V1356" i="1"/>
  <c r="V1360" i="1"/>
  <c r="V1364" i="1"/>
  <c r="V1368" i="1"/>
  <c r="V1372" i="1"/>
  <c r="V1376" i="1"/>
  <c r="V1380" i="1"/>
  <c r="V1384" i="1"/>
  <c r="V1388" i="1"/>
  <c r="V1392" i="1"/>
  <c r="V1396" i="1"/>
  <c r="V1400" i="1"/>
  <c r="V1404" i="1"/>
  <c r="V1408" i="1"/>
  <c r="V1412" i="1"/>
  <c r="V1416" i="1"/>
  <c r="V1420" i="1"/>
  <c r="V1424" i="1"/>
  <c r="V1428" i="1"/>
  <c r="V1432" i="1"/>
  <c r="V1436" i="1"/>
  <c r="V1440" i="1"/>
  <c r="V1444" i="1"/>
  <c r="V1448" i="1"/>
  <c r="V1452" i="1"/>
  <c r="V1456" i="1"/>
  <c r="V1460" i="1"/>
  <c r="V1464" i="1"/>
  <c r="V1468" i="1"/>
  <c r="V1472" i="1"/>
  <c r="V1476" i="1"/>
  <c r="V1480" i="1"/>
  <c r="V1484" i="1"/>
  <c r="V1488" i="1"/>
  <c r="V1492" i="1"/>
  <c r="V1496" i="1"/>
  <c r="V1500" i="1"/>
  <c r="V1504" i="1"/>
  <c r="V1508" i="1"/>
  <c r="V1512" i="1"/>
  <c r="V1516" i="1"/>
  <c r="V1520" i="1"/>
  <c r="V1524" i="1"/>
  <c r="V1528" i="1"/>
  <c r="V1532" i="1"/>
  <c r="V1536" i="1"/>
  <c r="V1540" i="1"/>
  <c r="V1544" i="1"/>
  <c r="V1548" i="1"/>
  <c r="V1552" i="1"/>
  <c r="V1556" i="1"/>
  <c r="V1560" i="1"/>
  <c r="V1564" i="1"/>
  <c r="V1568" i="1"/>
  <c r="V1572" i="1"/>
  <c r="V1576" i="1"/>
  <c r="V1580" i="1"/>
  <c r="V1584" i="1"/>
  <c r="V1596" i="1"/>
  <c r="V1661" i="1"/>
  <c r="V1665" i="1"/>
  <c r="V1669" i="1"/>
  <c r="V1673" i="1"/>
  <c r="V1677" i="1"/>
  <c r="V1681" i="1"/>
  <c r="V1685" i="1"/>
  <c r="V1689" i="1"/>
  <c r="V1693" i="1"/>
  <c r="V1697" i="1"/>
  <c r="V1701" i="1"/>
  <c r="V1705" i="1"/>
  <c r="V1709" i="1"/>
  <c r="V1713" i="1"/>
  <c r="V1717" i="1"/>
  <c r="V1721" i="1"/>
  <c r="V1725" i="1"/>
  <c r="V1733" i="1"/>
  <c r="V1737" i="1"/>
  <c r="V1741" i="1"/>
  <c r="V1745" i="1"/>
  <c r="V1749" i="1"/>
  <c r="V1753" i="1"/>
  <c r="V1757" i="1"/>
  <c r="V1761" i="1"/>
  <c r="V1765" i="1"/>
  <c r="V1769" i="1"/>
  <c r="V1773" i="1"/>
  <c r="V1777" i="1"/>
  <c r="V1781" i="1"/>
  <c r="V1785" i="1"/>
  <c r="V1789" i="1"/>
  <c r="V1793" i="1"/>
  <c r="V1797" i="1"/>
  <c r="V1801" i="1"/>
  <c r="V1805" i="1"/>
  <c r="V1809" i="1"/>
  <c r="V1813" i="1"/>
  <c r="V1817" i="1"/>
  <c r="V1821" i="1"/>
  <c r="V1825" i="1"/>
  <c r="V1829" i="1"/>
  <c r="V1833" i="1"/>
  <c r="V1837" i="1"/>
  <c r="V1841" i="1"/>
  <c r="V1845" i="1"/>
  <c r="V1849" i="1"/>
  <c r="V1853" i="1"/>
  <c r="V1857" i="1"/>
  <c r="V1861" i="1"/>
  <c r="V1865" i="1"/>
  <c r="V1869" i="1"/>
  <c r="V1873" i="1"/>
  <c r="V1732" i="1"/>
  <c r="V1736" i="1"/>
  <c r="V1740" i="1"/>
  <c r="V1744" i="1"/>
  <c r="V1748" i="1"/>
  <c r="V1752" i="1"/>
  <c r="V1756" i="1"/>
  <c r="V1760" i="1"/>
  <c r="V1764" i="1"/>
  <c r="V1768" i="1"/>
  <c r="V1772" i="1"/>
  <c r="V1776" i="1"/>
  <c r="V1780" i="1"/>
  <c r="V1784" i="1"/>
  <c r="V1788" i="1"/>
  <c r="V1792" i="1"/>
  <c r="V1796" i="1"/>
  <c r="V1800" i="1"/>
  <c r="V1804" i="1"/>
  <c r="V1808" i="1"/>
  <c r="V1812" i="1"/>
  <c r="V1816" i="1"/>
  <c r="V1820" i="1"/>
  <c r="V1824" i="1"/>
  <c r="V1828" i="1"/>
  <c r="V1832" i="1"/>
  <c r="V1836" i="1"/>
  <c r="V1840" i="1"/>
  <c r="V1844" i="1"/>
  <c r="V1848" i="1"/>
  <c r="V1852" i="1"/>
  <c r="V1856" i="1"/>
  <c r="V1860" i="1"/>
  <c r="V1864" i="1"/>
  <c r="V1868" i="1"/>
  <c r="V1872" i="1"/>
  <c r="V1876" i="1"/>
  <c r="V2003" i="1"/>
  <c r="V2005" i="1"/>
  <c r="V2007" i="1"/>
  <c r="V2009" i="1"/>
  <c r="V2011" i="1"/>
  <c r="V2013" i="1"/>
  <c r="V2015" i="1"/>
  <c r="V2017" i="1"/>
  <c r="V2019" i="1"/>
  <c r="V2021" i="1"/>
  <c r="V2025" i="1"/>
  <c r="V2029" i="1"/>
  <c r="V2033" i="1"/>
  <c r="V2037" i="1"/>
  <c r="V2041" i="1"/>
  <c r="V2045" i="1"/>
  <c r="V2049" i="1"/>
  <c r="V2053" i="1"/>
  <c r="V2057" i="1"/>
  <c r="V2061" i="1"/>
  <c r="V2065" i="1"/>
  <c r="V2069" i="1"/>
  <c r="V2073" i="1"/>
  <c r="V2077" i="1"/>
  <c r="V2081" i="1"/>
  <c r="V2085" i="1"/>
  <c r="V2089" i="1"/>
  <c r="V2093" i="1"/>
  <c r="V2097" i="1"/>
  <c r="V2101" i="1"/>
  <c r="V2105" i="1"/>
  <c r="V2109" i="1"/>
  <c r="V2113" i="1"/>
  <c r="V2117" i="1"/>
  <c r="V2121" i="1"/>
  <c r="V2125" i="1"/>
  <c r="V2129" i="1"/>
  <c r="V2133" i="1"/>
  <c r="V2137" i="1"/>
  <c r="V2141" i="1"/>
  <c r="V2173" i="1"/>
  <c r="V2177" i="1"/>
  <c r="V2181" i="1"/>
  <c r="V2185" i="1"/>
  <c r="V2189" i="1"/>
  <c r="V2193" i="1"/>
  <c r="V2197" i="1"/>
  <c r="V2201" i="1"/>
  <c r="V2205" i="1"/>
  <c r="V2209" i="1"/>
  <c r="V2213" i="1"/>
  <c r="V2217" i="1"/>
  <c r="V2221" i="1"/>
  <c r="V2225" i="1"/>
  <c r="V2229" i="1"/>
  <c r="V2233" i="1"/>
  <c r="V2237" i="1"/>
  <c r="V2241" i="1"/>
  <c r="V2245" i="1"/>
  <c r="V2249" i="1"/>
  <c r="V2253" i="1"/>
  <c r="V2257" i="1"/>
  <c r="V2261" i="1"/>
  <c r="V2265" i="1"/>
  <c r="V2269" i="1"/>
  <c r="V2273" i="1"/>
  <c r="V2277" i="1"/>
  <c r="V2353" i="1"/>
  <c r="V2357" i="1"/>
  <c r="V2361" i="1"/>
  <c r="V2365" i="1"/>
  <c r="V2369" i="1"/>
  <c r="V2373" i="1"/>
  <c r="V2377" i="1"/>
  <c r="V2381" i="1"/>
  <c r="V2385" i="1"/>
  <c r="V2389" i="1"/>
  <c r="V2393" i="1"/>
  <c r="V2397" i="1"/>
  <c r="V2401" i="1"/>
  <c r="V2405" i="1"/>
  <c r="V2409" i="1"/>
  <c r="V2413" i="1"/>
  <c r="V2417" i="1"/>
  <c r="V2421" i="1"/>
  <c r="V2412" i="1"/>
  <c r="V2416" i="1"/>
  <c r="V2420" i="1"/>
  <c r="V2424" i="1"/>
  <c r="V2514" i="1"/>
  <c r="V2516" i="1"/>
  <c r="V2518" i="1"/>
  <c r="V2520" i="1"/>
  <c r="V2568" i="1"/>
  <c r="V2570" i="1"/>
  <c r="V2572" i="1"/>
  <c r="V2574" i="1"/>
  <c r="V2576" i="1"/>
  <c r="V2578" i="1"/>
  <c r="V2580" i="1"/>
  <c r="V2582" i="1"/>
  <c r="V2584" i="1"/>
  <c r="V2586" i="1"/>
  <c r="V2588" i="1"/>
  <c r="V2590" i="1"/>
  <c r="V2592" i="1"/>
  <c r="V2594" i="1"/>
  <c r="V2596" i="1"/>
  <c r="V2598" i="1"/>
  <c r="V2600" i="1"/>
  <c r="V2602" i="1"/>
  <c r="V2604" i="1"/>
  <c r="V2606" i="1"/>
  <c r="V2608" i="1"/>
  <c r="V2610" i="1"/>
  <c r="V2612" i="1"/>
  <c r="V2614" i="1"/>
  <c r="V2616" i="1"/>
  <c r="V2921" i="1"/>
  <c r="V1253" i="1" l="1"/>
  <c r="V1256" i="1"/>
  <c r="V1255" i="1"/>
  <c r="V1239" i="1"/>
  <c r="V1243" i="1"/>
  <c r="V1247" i="1"/>
  <c r="V1250" i="1"/>
  <c r="V1225" i="1"/>
  <c r="V1217" i="1"/>
  <c r="V1221" i="1"/>
  <c r="V1201" i="1"/>
  <c r="V1205" i="1"/>
  <c r="V1200" i="1"/>
  <c r="V1182" i="1"/>
  <c r="V1183" i="1"/>
  <c r="V1149" i="1"/>
  <c r="V1152" i="1"/>
  <c r="V1140" i="1"/>
  <c r="V1145" i="1"/>
  <c r="V1148" i="1"/>
  <c r="V1151" i="1"/>
  <c r="V1133" i="1"/>
  <c r="V1143" i="1"/>
  <c r="V1144" i="1"/>
  <c r="V1135" i="1"/>
  <c r="V1127" i="1"/>
  <c r="V1121" i="1"/>
  <c r="V1120" i="1"/>
  <c r="V1119" i="1"/>
  <c r="V1109" i="1"/>
  <c r="V1101" i="1"/>
  <c r="V1105" i="1"/>
  <c r="V1103" i="1"/>
  <c r="V1082" i="1"/>
  <c r="V1081" i="1"/>
  <c r="V1083" i="1"/>
  <c r="V1091" i="1"/>
  <c r="V1075" i="1"/>
  <c r="V1077" i="1"/>
  <c r="V1095" i="1"/>
  <c r="V1098" i="1"/>
  <c r="V1076" i="1"/>
  <c r="V1097" i="1"/>
  <c r="V1090" i="1"/>
  <c r="V1073" i="1"/>
  <c r="V1085" i="1"/>
  <c r="V1087" i="1"/>
  <c r="V1072" i="1"/>
  <c r="V1080" i="1"/>
  <c r="V1086" i="1"/>
  <c r="V1099" i="1"/>
  <c r="V1094" i="1"/>
  <c r="V1089" i="1"/>
  <c r="V1092" i="1"/>
  <c r="V1084" i="1"/>
  <c r="V1078" i="1"/>
  <c r="V1047" i="1"/>
  <c r="V1042" i="1"/>
  <c r="V1045" i="1"/>
  <c r="V1036" i="1"/>
  <c r="V1038" i="1"/>
  <c r="V935" i="1"/>
  <c r="V938" i="1"/>
  <c r="V948" i="1"/>
  <c r="V945" i="1"/>
  <c r="V953" i="1"/>
  <c r="V944" i="1"/>
  <c r="V952" i="1"/>
  <c r="V941" i="1"/>
  <c r="V960" i="1"/>
  <c r="V946" i="1"/>
  <c r="V957" i="1"/>
  <c r="V937" i="1"/>
  <c r="V940" i="1"/>
  <c r="V943" i="1"/>
  <c r="V951" i="1"/>
  <c r="V954" i="1"/>
  <c r="V959" i="1"/>
  <c r="V942" i="1"/>
  <c r="V950" i="1"/>
  <c r="V919" i="1"/>
  <c r="V929" i="1"/>
  <c r="V922" i="1"/>
  <c r="V920" i="1"/>
  <c r="V925" i="1"/>
  <c r="V933" i="1"/>
  <c r="V932" i="1"/>
  <c r="V921" i="1"/>
  <c r="V901" i="1"/>
  <c r="V905" i="1"/>
  <c r="V900" i="1"/>
  <c r="V904" i="1"/>
  <c r="V915" i="1"/>
  <c r="V899" i="1"/>
  <c r="V903" i="1"/>
  <c r="V893" i="1"/>
  <c r="V888" i="1"/>
  <c r="V891" i="1"/>
  <c r="V884" i="1"/>
  <c r="V887" i="1"/>
  <c r="V889" i="1"/>
  <c r="V882" i="1"/>
  <c r="V857" i="1"/>
  <c r="V835" i="1"/>
  <c r="V845" i="1"/>
  <c r="V841" i="1"/>
  <c r="V823" i="1"/>
  <c r="V839" i="1"/>
  <c r="V846" i="1"/>
  <c r="V781" i="1"/>
  <c r="V800" i="1"/>
  <c r="V807" i="1"/>
  <c r="V773" i="1"/>
  <c r="V788" i="1"/>
  <c r="V792" i="1"/>
  <c r="V809" i="1"/>
  <c r="V813" i="1"/>
  <c r="V782" i="1"/>
  <c r="V806" i="1"/>
  <c r="V771" i="1"/>
  <c r="V787" i="1"/>
  <c r="V790" i="1"/>
  <c r="V815" i="1"/>
  <c r="V818" i="1"/>
  <c r="V772" i="1"/>
  <c r="V778" i="1"/>
  <c r="V777" i="1"/>
  <c r="V802" i="1"/>
  <c r="V768" i="1"/>
  <c r="V769" i="1"/>
  <c r="V780" i="1"/>
  <c r="V797" i="1"/>
  <c r="V774" i="1"/>
  <c r="V779" i="1"/>
  <c r="V783" i="1"/>
  <c r="V796" i="1"/>
  <c r="V805" i="1"/>
  <c r="V795" i="1"/>
  <c r="V799" i="1"/>
  <c r="V747" i="1"/>
  <c r="V750" i="1"/>
  <c r="V698" i="1"/>
  <c r="V712" i="1"/>
  <c r="V718" i="1"/>
  <c r="V753" i="1"/>
  <c r="V759" i="1"/>
  <c r="V694" i="1"/>
  <c r="V721" i="1"/>
  <c r="V714" i="1"/>
  <c r="V693" i="1"/>
  <c r="V702" i="1"/>
  <c r="V708" i="1"/>
  <c r="V713" i="1"/>
  <c r="V726" i="1"/>
  <c r="V748" i="1"/>
  <c r="V701" i="1"/>
  <c r="V706" i="1"/>
  <c r="V709" i="1"/>
  <c r="V740" i="1"/>
  <c r="V761" i="1"/>
  <c r="V692" i="1"/>
  <c r="V732" i="1"/>
  <c r="V742" i="1"/>
  <c r="V746" i="1"/>
  <c r="V754" i="1"/>
  <c r="V760" i="1"/>
  <c r="V764" i="1"/>
  <c r="V767" i="1"/>
  <c r="V691" i="1"/>
  <c r="V722" i="1"/>
  <c r="V735" i="1"/>
  <c r="V739" i="1"/>
  <c r="V745" i="1"/>
  <c r="V757" i="1"/>
  <c r="V749" i="1"/>
  <c r="V765" i="1"/>
  <c r="V766" i="1"/>
  <c r="V665" i="1"/>
  <c r="V684" i="1"/>
  <c r="V656" i="1"/>
  <c r="V633" i="1"/>
  <c r="V636" i="1"/>
  <c r="V650" i="1"/>
  <c r="V677" i="1"/>
  <c r="V612" i="1"/>
  <c r="V615" i="1"/>
  <c r="V635" i="1"/>
  <c r="V626" i="1"/>
  <c r="V643" i="1"/>
  <c r="V646" i="1"/>
  <c r="V657" i="1"/>
  <c r="V675" i="1"/>
  <c r="V641" i="1"/>
  <c r="V644" i="1"/>
  <c r="V602" i="1"/>
  <c r="V617" i="1"/>
  <c r="V637" i="1"/>
  <c r="V672" i="1"/>
  <c r="V622" i="1"/>
  <c r="V662" i="1"/>
  <c r="V676" i="1"/>
  <c r="V679" i="1"/>
  <c r="V607" i="1"/>
  <c r="V625" i="1"/>
  <c r="V628" i="1"/>
  <c r="V642" i="1"/>
  <c r="V652" i="1"/>
  <c r="V668" i="1"/>
  <c r="V604" i="1"/>
  <c r="V621" i="1"/>
  <c r="V651" i="1"/>
  <c r="V638" i="1"/>
  <c r="V605" i="1"/>
  <c r="V619" i="1"/>
  <c r="V634" i="1"/>
  <c r="V673" i="1"/>
  <c r="V611" i="1"/>
  <c r="V614" i="1"/>
  <c r="V618" i="1"/>
  <c r="V629" i="1"/>
  <c r="V663" i="1"/>
  <c r="V689" i="1"/>
  <c r="V671" i="1"/>
  <c r="V685" i="1"/>
  <c r="V610" i="1"/>
  <c r="V688" i="1"/>
  <c r="V603" i="1"/>
  <c r="V606" i="1"/>
  <c r="V613" i="1"/>
  <c r="V654" i="1"/>
  <c r="V658" i="1"/>
  <c r="V670" i="1"/>
  <c r="V620" i="1"/>
  <c r="V627" i="1"/>
  <c r="V630" i="1"/>
  <c r="V645" i="1"/>
  <c r="V649" i="1"/>
  <c r="V669" i="1"/>
  <c r="V674" i="1"/>
  <c r="V6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tc={544317D6-48A3-44E7-AC0E-FCE50AC7866C}</author>
    <author>Ali, Patrice (DOES)</author>
  </authors>
  <commentList>
    <comment ref="K60" authorId="0" shapeId="0" xr:uid="{544317D6-48A3-44E7-AC0E-FCE50AC7866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number maybe a typo from the submission - causing an error message in O6</t>
      </text>
    </comment>
    <comment ref="E935" authorId="1" shapeId="0" xr:uid="{9277E7DF-894B-4506-9BA5-B5C77181E467}">
      <text>
        <r>
          <rPr>
            <b/>
            <sz val="9"/>
            <color indexed="81"/>
            <rFont val="Tahoma"/>
            <family val="2"/>
          </rPr>
          <t>Ali, Patrice (DOES):</t>
        </r>
        <r>
          <rPr>
            <sz val="9"/>
            <color indexed="81"/>
            <rFont val="Tahoma"/>
            <family val="2"/>
          </rPr>
          <t xml:space="preserve">
Zun Chan
Capital Restaurant Accounting
1306 18th Street, NW.
Suite 2
Washington, DC  20036
Tel (202) 339-6830
Fax (202) 339-6801
</t>
        </r>
      </text>
    </comment>
  </commentList>
</comments>
</file>

<file path=xl/sharedStrings.xml><?xml version="1.0" encoding="utf-8"?>
<sst xmlns="http://schemas.openxmlformats.org/spreadsheetml/2006/main" count="15973" uniqueCount="1275">
  <si>
    <t>EAN</t>
  </si>
  <si>
    <t>Year-Quarter</t>
  </si>
  <si>
    <t xml:space="preserve">Employer Name </t>
  </si>
  <si>
    <t>Business Name</t>
  </si>
  <si>
    <t>Agent Name</t>
  </si>
  <si>
    <t>Contact Phone #</t>
  </si>
  <si>
    <t>Contact E-Mail</t>
  </si>
  <si>
    <t>Street Address</t>
  </si>
  <si>
    <t>City, State, Zip</t>
  </si>
  <si>
    <t>Employee Name  (2,975 Employee records)</t>
  </si>
  <si>
    <t>Hourly Rate (Without Tips)</t>
  </si>
  <si>
    <t>Total Hours Worked During Quarter</t>
  </si>
  <si>
    <t>Total Employer Paid Wages During Quarter</t>
  </si>
  <si>
    <t>Total Tips Received During Quarter</t>
  </si>
  <si>
    <t>Actual Employer Paid Hourly Rate</t>
  </si>
  <si>
    <t>Avg. Hourly Tips Received</t>
  </si>
  <si>
    <t>Avg. Total Hourly Rate (Employer Paid And Tips)</t>
  </si>
  <si>
    <t>Minimum Wage Met? (224 Potential Violations)</t>
  </si>
  <si>
    <t>Tipped Base Rate In Compliance?</t>
  </si>
  <si>
    <t>Wages Due</t>
  </si>
  <si>
    <t>Wages Received</t>
  </si>
  <si>
    <t>`1</t>
  </si>
  <si>
    <t>2020-Q4</t>
  </si>
  <si>
    <t>P.A.</t>
  </si>
  <si>
    <t>Euro Capital Properties, LLC</t>
  </si>
  <si>
    <t>The Watergate Hotel</t>
  </si>
  <si>
    <t>Jay Nelliot</t>
  </si>
  <si>
    <t>202-716-0017</t>
  </si>
  <si>
    <t>xfengou@thewatergatehotel.com</t>
  </si>
  <si>
    <t>2650 Virginia Ave NW</t>
  </si>
  <si>
    <t>Washington, DC 20037</t>
  </si>
  <si>
    <t>Indra Bist</t>
  </si>
  <si>
    <t>Kalkidan Lemma</t>
  </si>
  <si>
    <t>Dakshin Inc.</t>
  </si>
  <si>
    <t>Indique Restaurant</t>
  </si>
  <si>
    <t>KN Vinod</t>
  </si>
  <si>
    <t>202-244-6600</t>
  </si>
  <si>
    <t>sabatasneem@comcast.net</t>
  </si>
  <si>
    <t>3512-14 Connecticut Ave NW</t>
  </si>
  <si>
    <t>Washington, DC 20008</t>
  </si>
  <si>
    <t>Keshar Jarga</t>
  </si>
  <si>
    <t>Suman Godar</t>
  </si>
  <si>
    <t>Sumit Poudel</t>
  </si>
  <si>
    <t>Yanet Gulilat</t>
  </si>
  <si>
    <t>Lakshmi Amrutha</t>
  </si>
  <si>
    <t>Deepu Mohan</t>
  </si>
  <si>
    <t>Santos L. Cabrera</t>
  </si>
  <si>
    <t>Vilma Liseth Hernandez</t>
  </si>
  <si>
    <t>Zepeda Jose</t>
  </si>
  <si>
    <t>Oneyda Pineda</t>
  </si>
  <si>
    <t>Vinod N Kottapurath</t>
  </si>
  <si>
    <t>Sarfrazur Rahman</t>
  </si>
  <si>
    <t>Glenda L. Barahona Rivera</t>
  </si>
  <si>
    <t>Sunil Adhikari</t>
  </si>
  <si>
    <t>Jose E Bueso Nataron</t>
  </si>
  <si>
    <t>Concepcion A Ventura Molina</t>
  </si>
  <si>
    <t>Sudhir Kumar</t>
  </si>
  <si>
    <t>Douglas Fabian Mena Alvarez</t>
  </si>
  <si>
    <t>John Azevolo Rodriguez</t>
  </si>
  <si>
    <t>Joselito LLC</t>
  </si>
  <si>
    <t>Joselito Casa de Comidas</t>
  </si>
  <si>
    <t>Philia Barton</t>
  </si>
  <si>
    <t>202-930-6955</t>
  </si>
  <si>
    <t>info@joselitodc.com</t>
  </si>
  <si>
    <t>660 Pennsylvania Ave SE</t>
  </si>
  <si>
    <t>Washington, DC 20003</t>
  </si>
  <si>
    <t>Cecilio Castro</t>
  </si>
  <si>
    <t>Jose L Coronel Beltran</t>
  </si>
  <si>
    <t>Karen L. Orellana</t>
  </si>
  <si>
    <t>Lidia E. Perdomo</t>
  </si>
  <si>
    <t>Nanci Caseres</t>
  </si>
  <si>
    <t>Jose P. Sanchez</t>
  </si>
  <si>
    <t>Ganna Shvets</t>
  </si>
  <si>
    <t>The Catering Company of Washington</t>
  </si>
  <si>
    <t>Barbara Sadar</t>
  </si>
  <si>
    <t>202-347-8040</t>
  </si>
  <si>
    <t>www.thecateringco.com</t>
  </si>
  <si>
    <t>1341 L Street NW</t>
  </si>
  <si>
    <t>Washington, DC 20005</t>
  </si>
  <si>
    <t>www.thecateri+E37+G37</t>
  </si>
  <si>
    <t>Francisco Hernandez</t>
  </si>
  <si>
    <t xml:space="preserve">Dora Lobo Lima </t>
  </si>
  <si>
    <t>Sophia Laufer</t>
  </si>
  <si>
    <t>Elizabeth Petty</t>
  </si>
  <si>
    <t>Humberto Escoto</t>
  </si>
  <si>
    <t>Reina Hernandez</t>
  </si>
  <si>
    <t>Oscar Nicolas Rivas</t>
  </si>
  <si>
    <t>Keiry Parada</t>
  </si>
  <si>
    <t>Mario Vazquez Martinez</t>
  </si>
  <si>
    <t>Juan Martinez</t>
  </si>
  <si>
    <t>Carolina Mayberry</t>
  </si>
  <si>
    <t>Naomi Field</t>
  </si>
  <si>
    <t>Branislav Nikolic</t>
  </si>
  <si>
    <t>Anna Cozzens</t>
  </si>
  <si>
    <t>Ilah Saltzman</t>
  </si>
  <si>
    <t>Victoria Tausk</t>
  </si>
  <si>
    <t>Kelsey Weatherton</t>
  </si>
  <si>
    <t>Jodi Wei</t>
  </si>
  <si>
    <t>Samuel O'Brien</t>
  </si>
  <si>
    <t>Ludim Ugarte</t>
  </si>
  <si>
    <t>Clyde's Restaurant Group</t>
  </si>
  <si>
    <t>Christine Lobban</t>
  </si>
  <si>
    <t>202-791-3555</t>
  </si>
  <si>
    <t>clobban@clydes.com</t>
  </si>
  <si>
    <t>Clyde's of Gallery Place, LLC</t>
  </si>
  <si>
    <t>707 7th Street NW</t>
  </si>
  <si>
    <t>Washington, DC 20001</t>
  </si>
  <si>
    <t>City Limit LLC</t>
  </si>
  <si>
    <t>Washington, DC 20007</t>
  </si>
  <si>
    <t>Clyde's of Georgetown, LLC</t>
  </si>
  <si>
    <t>3236 M Street NW</t>
  </si>
  <si>
    <t>Clyde's Management, LLC</t>
  </si>
  <si>
    <t>600 14th Street NW</t>
  </si>
  <si>
    <t>675 15th Street NW</t>
  </si>
  <si>
    <t>Walrus Company, LLC</t>
  </si>
  <si>
    <t>CTF Georgetown Hotel, LLC</t>
  </si>
  <si>
    <t>The Rosewood Hotel</t>
  </si>
  <si>
    <t>LaGon Jenifer</t>
  </si>
  <si>
    <t>202-617-2463</t>
  </si>
  <si>
    <t>RWWDC.FIN@Rosewoodhotels.com</t>
  </si>
  <si>
    <t>1050 31st Street NW</t>
  </si>
  <si>
    <t>Kateryn Arias</t>
  </si>
  <si>
    <t xml:space="preserve">Dayana Arias       </t>
  </si>
  <si>
    <t xml:space="preserve">Beatriz Ayala             </t>
  </si>
  <si>
    <t>Olayinka Bamiro</t>
  </si>
  <si>
    <t xml:space="preserve">Oscar Banegas          </t>
  </si>
  <si>
    <t>Giannino Barreros</t>
  </si>
  <si>
    <t>Natasha Bedford</t>
  </si>
  <si>
    <t>Gregory Beylickjian</t>
  </si>
  <si>
    <t>Michael Blocker</t>
  </si>
  <si>
    <t xml:space="preserve">Mykea Brown        </t>
  </si>
  <si>
    <t>Jamil Carter</t>
  </si>
  <si>
    <t>Christina Concepcion</t>
  </si>
  <si>
    <t>Isha Conteh</t>
  </si>
  <si>
    <t>Sharief Cowan</t>
  </si>
  <si>
    <t>Rachel Dan</t>
  </si>
  <si>
    <t>Bouchra El Aitari</t>
  </si>
  <si>
    <t>Jermaine Galloway</t>
  </si>
  <si>
    <t>Steve Ganz</t>
  </si>
  <si>
    <t>James Goff</t>
  </si>
  <si>
    <t>Willy Hernandez</t>
  </si>
  <si>
    <t>Yedda Hewitt</t>
  </si>
  <si>
    <t>Heaven Jones</t>
  </si>
  <si>
    <t>Jesse Kearney</t>
  </si>
  <si>
    <t>Christopher Lewis</t>
  </si>
  <si>
    <t>Ram Lowrie</t>
  </si>
  <si>
    <t>Brandon Martin</t>
  </si>
  <si>
    <t>Austin Mcafee</t>
  </si>
  <si>
    <t>William Mckendry</t>
  </si>
  <si>
    <t>Juan Medrano</t>
  </si>
  <si>
    <t>Margaret Moorcones</t>
  </si>
  <si>
    <t>Elvis Morillo</t>
  </si>
  <si>
    <t>Olesksandr Naumovych</t>
  </si>
  <si>
    <t>William Parshay</t>
  </si>
  <si>
    <t>Nery Pineda</t>
  </si>
  <si>
    <t>Elmer Reyes</t>
  </si>
  <si>
    <t>Melanie Rice</t>
  </si>
  <si>
    <t>Juan Rivera</t>
  </si>
  <si>
    <t>Anthony Robinson</t>
  </si>
  <si>
    <t>Daniel Rodriguez</t>
  </si>
  <si>
    <t>Amilcar Romero</t>
  </si>
  <si>
    <t>Siena Rush</t>
  </si>
  <si>
    <t>Miguel Sanchez</t>
  </si>
  <si>
    <t>Julio Sanchez</t>
  </si>
  <si>
    <t>Oladipupo Somade</t>
  </si>
  <si>
    <t>Andrew Strachan</t>
  </si>
  <si>
    <t>Hector Torres Fuentes</t>
  </si>
  <si>
    <t>Mary Valentine</t>
  </si>
  <si>
    <t>Mitchell Wade</t>
  </si>
  <si>
    <t>Aretha Yates</t>
  </si>
  <si>
    <t>1226 36th Street NW</t>
  </si>
  <si>
    <t>Randall Brown</t>
  </si>
  <si>
    <t>Jonathan Hreha</t>
  </si>
  <si>
    <t>Michael Kohout</t>
  </si>
  <si>
    <t>Jessie Kohout</t>
  </si>
  <si>
    <t>Jose Martinez</t>
  </si>
  <si>
    <t>Alex Miller</t>
  </si>
  <si>
    <t>Benyatip Owens</t>
  </si>
  <si>
    <t>Diana Poveda Lasso</t>
  </si>
  <si>
    <t>Anil Sawant</t>
  </si>
  <si>
    <t>Donald Shults</t>
  </si>
  <si>
    <t>Robert Steenstra</t>
  </si>
  <si>
    <t>Maria Avila</t>
  </si>
  <si>
    <t xml:space="preserve">Nicole Carey          </t>
  </si>
  <si>
    <t>Alex Castillo</t>
  </si>
  <si>
    <t>Ludwin Chavez</t>
  </si>
  <si>
    <t>Alfredo Coreas Jr.</t>
  </si>
  <si>
    <t>Sophia Crittendon-Toth</t>
  </si>
  <si>
    <t>Sean Devlin</t>
  </si>
  <si>
    <t>Miguel Escobar</t>
  </si>
  <si>
    <t>Jacqueline Gabela</t>
  </si>
  <si>
    <t>Unverto Gonzales</t>
  </si>
  <si>
    <t>Elizabeth Guardado</t>
  </si>
  <si>
    <t>Alexander Hernandez</t>
  </si>
  <si>
    <t>James Holmes</t>
  </si>
  <si>
    <t>Jane Kortan</t>
  </si>
  <si>
    <t>Claire Landers</t>
  </si>
  <si>
    <t>Matthew Lukas</t>
  </si>
  <si>
    <t>Elizabeth Marcinkowski</t>
  </si>
  <si>
    <t>Ashley Martin</t>
  </si>
  <si>
    <t>Daniel Martu</t>
  </si>
  <si>
    <t>Christopher McGovern</t>
  </si>
  <si>
    <t>Amilcar Medrano</t>
  </si>
  <si>
    <t>Hailey Miller</t>
  </si>
  <si>
    <t>Marco Olivares</t>
  </si>
  <si>
    <t>Jose Ordonez</t>
  </si>
  <si>
    <t>Isaiah Padilla</t>
  </si>
  <si>
    <t>Alicia Pilgrim</t>
  </si>
  <si>
    <t>Alexander Pye</t>
  </si>
  <si>
    <t>Colin Quill</t>
  </si>
  <si>
    <t>Luis Quinteros</t>
  </si>
  <si>
    <t>Alexandra Rieker</t>
  </si>
  <si>
    <t>Benjamin Sakyi</t>
  </si>
  <si>
    <t>Charles Smith</t>
  </si>
  <si>
    <t>William Still</t>
  </si>
  <si>
    <t>Tagba Tapati</t>
  </si>
  <si>
    <t>Courtney Wolf</t>
  </si>
  <si>
    <t>Carlos Perez</t>
  </si>
  <si>
    <t>Jasmine Adams</t>
  </si>
  <si>
    <t>Ruben Aguilar</t>
  </si>
  <si>
    <t>Jacob Alexander</t>
  </si>
  <si>
    <t>David Alfaro</t>
  </si>
  <si>
    <t>Edom Amare</t>
  </si>
  <si>
    <t>Jovanni Aquino</t>
  </si>
  <si>
    <t>Lesley Arias</t>
  </si>
  <si>
    <t>Anthony Arias</t>
  </si>
  <si>
    <t>Larry Bacon</t>
  </si>
  <si>
    <t>Victoria Blalock</t>
  </si>
  <si>
    <t xml:space="preserve">Jorge George               </t>
  </si>
  <si>
    <t>Rosalie Brodsky</t>
  </si>
  <si>
    <t>Blaire Burney</t>
  </si>
  <si>
    <t>Sandra Cardona</t>
  </si>
  <si>
    <t>Meredith Chee</t>
  </si>
  <si>
    <t>James Crilley</t>
  </si>
  <si>
    <t>Maria De Fuentes</t>
  </si>
  <si>
    <t>Andrea De Paz</t>
  </si>
  <si>
    <t>Daisy Delekajew</t>
  </si>
  <si>
    <t>Atanacio Diaz</t>
  </si>
  <si>
    <t>Brandon Drakeford</t>
  </si>
  <si>
    <t>Alondra Duarte</t>
  </si>
  <si>
    <t>Chloe Fell</t>
  </si>
  <si>
    <t>Daniel Figuenick</t>
  </si>
  <si>
    <t>Robert Fitzsimons</t>
  </si>
  <si>
    <t>Edwin Flores</t>
  </si>
  <si>
    <t>Maria Gomez</t>
  </si>
  <si>
    <t>Diego Gonzalez</t>
  </si>
  <si>
    <t>Kelvin Gordon</t>
  </si>
  <si>
    <t>Simon Guzman</t>
  </si>
  <si>
    <t>Emilio Halili</t>
  </si>
  <si>
    <t>Nelson Henandez</t>
  </si>
  <si>
    <t>Princess Johnson</t>
  </si>
  <si>
    <t>Keith Johnson</t>
  </si>
  <si>
    <t>Abel Juares</t>
  </si>
  <si>
    <t>Daniel Kim</t>
  </si>
  <si>
    <t>Aisha Lawrence</t>
  </si>
  <si>
    <t>Herby Leiva</t>
  </si>
  <si>
    <t>Renice Linton</t>
  </si>
  <si>
    <t>Sergio Lopez</t>
  </si>
  <si>
    <t>Charles Marshall</t>
  </si>
  <si>
    <t>Jesus Martinez</t>
  </si>
  <si>
    <t>Yesenia Martinez</t>
  </si>
  <si>
    <t>Lourdes Martinez Reyes</t>
  </si>
  <si>
    <t>Edward Martins</t>
  </si>
  <si>
    <t>Edgar McKewen-Moreno</t>
  </si>
  <si>
    <t>Douglas Medina</t>
  </si>
  <si>
    <t>Krishna Najjar</t>
  </si>
  <si>
    <t>Daniel Nava</t>
  </si>
  <si>
    <t>Zachary Newman</t>
  </si>
  <si>
    <t>Roman Paschal</t>
  </si>
  <si>
    <t>Cristobal Ponce Lopez</t>
  </si>
  <si>
    <t>Cindy Quintanilla</t>
  </si>
  <si>
    <t>Angel Ramirez</t>
  </si>
  <si>
    <t>Victir Ramirez</t>
  </si>
  <si>
    <t>Carlos Reyes</t>
  </si>
  <si>
    <t>Jose Reyes Martinez</t>
  </si>
  <si>
    <t>Wade Rice</t>
  </si>
  <si>
    <t>Richard Rodriguez</t>
  </si>
  <si>
    <t>Olivia Sadler</t>
  </si>
  <si>
    <t>Kortue Sammy</t>
  </si>
  <si>
    <t>Matthew Sartwell</t>
  </si>
  <si>
    <t>Daniel Scampoli</t>
  </si>
  <si>
    <t>Hanna Sindiukova</t>
  </si>
  <si>
    <t>Meghan Snell</t>
  </si>
  <si>
    <t>Omar Sorto</t>
  </si>
  <si>
    <t>Troy Spencer</t>
  </si>
  <si>
    <t>Adia Tillman</t>
  </si>
  <si>
    <t>Milan Todorovic</t>
  </si>
  <si>
    <t>Krystal Vaughn</t>
  </si>
  <si>
    <t>Abigail Walker</t>
  </si>
  <si>
    <t>Nia Williams</t>
  </si>
  <si>
    <t>Alula Wolde-Tensae</t>
  </si>
  <si>
    <t xml:space="preserve">ANTOINE ALFORD              </t>
  </si>
  <si>
    <t xml:space="preserve">ABEL AMOLITOS            </t>
  </si>
  <si>
    <t xml:space="preserve">ARTEMIO ANICETO MEDINA      </t>
  </si>
  <si>
    <t xml:space="preserve">CHRISTOPHER ASCENCIO            </t>
  </si>
  <si>
    <t xml:space="preserve">KALMAN BALOGH              </t>
  </si>
  <si>
    <t xml:space="preserve">JEAN BAPTISTA            </t>
  </si>
  <si>
    <t xml:space="preserve">ALEX BAUTISTA            </t>
  </si>
  <si>
    <t xml:space="preserve">SCOTT BERRYMAN            </t>
  </si>
  <si>
    <t xml:space="preserve">DABRA BEYENE              </t>
  </si>
  <si>
    <t xml:space="preserve">MIGUEL BONILLA RAMIREZ     </t>
  </si>
  <si>
    <t xml:space="preserve">STEPHEN BUNCH               </t>
  </si>
  <si>
    <t xml:space="preserve">JASON CAHILL              </t>
  </si>
  <si>
    <t xml:space="preserve">JOSE CARDOZA             </t>
  </si>
  <si>
    <t xml:space="preserve">RONNIE CARTER              </t>
  </si>
  <si>
    <t xml:space="preserve">PALEMON CASARRUBIAS         </t>
  </si>
  <si>
    <t xml:space="preserve">OLMAN CERRATO GOMEZ       </t>
  </si>
  <si>
    <t xml:space="preserve">TAYLOR COMSTOCK            </t>
  </si>
  <si>
    <t xml:space="preserve">MARK DEMOSS              </t>
  </si>
  <si>
    <t xml:space="preserve">LUIS ELIAS               </t>
  </si>
  <si>
    <t xml:space="preserve">JOSE ESTRADA             </t>
  </si>
  <si>
    <t xml:space="preserve">ALFONSO FIGUEROA            </t>
  </si>
  <si>
    <t xml:space="preserve">MICHAEL FINNERTY            </t>
  </si>
  <si>
    <t xml:space="preserve">ROBERT FRASER              </t>
  </si>
  <si>
    <t xml:space="preserve">TESHOME FREHIWOT            </t>
  </si>
  <si>
    <t xml:space="preserve">STEPHANE FUENTES RUBIO       </t>
  </si>
  <si>
    <t xml:space="preserve">JESSICA FULLINGTON          </t>
  </si>
  <si>
    <t xml:space="preserve">KARINA GALLARDO            </t>
  </si>
  <si>
    <t xml:space="preserve">RAUL GARCIA              </t>
  </si>
  <si>
    <t xml:space="preserve">TODD GAREY               </t>
  </si>
  <si>
    <t xml:space="preserve">KRISTEN GILDAE              </t>
  </si>
  <si>
    <t xml:space="preserve">PROBHAT GOMES               </t>
  </si>
  <si>
    <t xml:space="preserve">MICHAEL GONZALEZ            </t>
  </si>
  <si>
    <t xml:space="preserve">RAMON GUZMAN              </t>
  </si>
  <si>
    <t xml:space="preserve">ALEXIS HAIRSTON            </t>
  </si>
  <si>
    <t xml:space="preserve">SANTOS HERNANDEZ           </t>
  </si>
  <si>
    <t xml:space="preserve">MAURICIO HERNANDEZ           </t>
  </si>
  <si>
    <t xml:space="preserve">LEAH HESLIN              </t>
  </si>
  <si>
    <t xml:space="preserve">GREGORY HODGES              </t>
  </si>
  <si>
    <t xml:space="preserve">EHIJE IBIEZUGBE           </t>
  </si>
  <si>
    <t xml:space="preserve">ARTURO JIMENEZ             </t>
  </si>
  <si>
    <t xml:space="preserve">MATTHEW JOHNSON             </t>
  </si>
  <si>
    <t xml:space="preserve">ZHENG LIN                 </t>
  </si>
  <si>
    <t xml:space="preserve">QUI LIN                 </t>
  </si>
  <si>
    <t xml:space="preserve">QILI LIN                 </t>
  </si>
  <si>
    <t xml:space="preserve">FAUSTO LOPEZ                </t>
  </si>
  <si>
    <t xml:space="preserve">JOSE LOPEZ               </t>
  </si>
  <si>
    <t xml:space="preserve">MARIO LOPEZ HERNANDEZ     </t>
  </si>
  <si>
    <t xml:space="preserve">OSMIN LORENTI ARANA       </t>
  </si>
  <si>
    <t xml:space="preserve">HERNAN LOZANO              </t>
  </si>
  <si>
    <t xml:space="preserve">FABIAN LUIS                </t>
  </si>
  <si>
    <t xml:space="preserve">JASON LUKACS              </t>
  </si>
  <si>
    <t xml:space="preserve">RODOLFO MARTINEZ            </t>
  </si>
  <si>
    <t xml:space="preserve">OLHA MELNYCHUK           </t>
  </si>
  <si>
    <t xml:space="preserve">JUAN MENDOZA             </t>
  </si>
  <si>
    <t xml:space="preserve">ADRIENNE MILLEDGE            </t>
  </si>
  <si>
    <t xml:space="preserve">GABRIELA MONROY              </t>
  </si>
  <si>
    <t xml:space="preserve">LUIS MORAN               </t>
  </si>
  <si>
    <t xml:space="preserve">ABDOULIE NJIE                </t>
  </si>
  <si>
    <t xml:space="preserve">CLAUDIO NOLASCO ZELAYA      </t>
  </si>
  <si>
    <t xml:space="preserve">GUILLERMO OCHOA               </t>
  </si>
  <si>
    <t xml:space="preserve">ISELA PENA GONZALEZ       </t>
  </si>
  <si>
    <t xml:space="preserve">JOSE PERLA               </t>
  </si>
  <si>
    <t xml:space="preserve">MICHAEL PETERS              </t>
  </si>
  <si>
    <t xml:space="preserve">ALWYN PINTO               </t>
  </si>
  <si>
    <t xml:space="preserve">JUAN PORTILLO            </t>
  </si>
  <si>
    <t xml:space="preserve">GERVASIO PRUDENTE-GALGUERA   </t>
  </si>
  <si>
    <t xml:space="preserve">ARSALAN RIAZ                </t>
  </si>
  <si>
    <t xml:space="preserve">GILBERTO SALVADOR            </t>
  </si>
  <si>
    <t xml:space="preserve">JUSTIN SCHMIERER           </t>
  </si>
  <si>
    <t xml:space="preserve">ARNULFO SEGUNDO             </t>
  </si>
  <si>
    <t xml:space="preserve">BHAVIN SOLANKI             </t>
  </si>
  <si>
    <t xml:space="preserve">NOHEMI SORIANO             </t>
  </si>
  <si>
    <t xml:space="preserve">LISANDRO SORTO               </t>
  </si>
  <si>
    <t xml:space="preserve">ROBERT STEENSTRA           </t>
  </si>
  <si>
    <t xml:space="preserve">TODD STEMETZKI           </t>
  </si>
  <si>
    <t xml:space="preserve">WOJCIECH SZYMKOWICZ          </t>
  </si>
  <si>
    <t xml:space="preserve">CARLOS VENTURA             </t>
  </si>
  <si>
    <t xml:space="preserve">ANDREA VILLENA MOREHEAD    </t>
  </si>
  <si>
    <t xml:space="preserve">SAMANTHA WALSH               </t>
  </si>
  <si>
    <t xml:space="preserve">ANDREA WEEKS               </t>
  </si>
  <si>
    <t xml:space="preserve">DERRICK WILLIAMS            </t>
  </si>
  <si>
    <t xml:space="preserve">JORDAN WILLIAMS            </t>
  </si>
  <si>
    <t xml:space="preserve">BRADFORD WILLIS              </t>
  </si>
  <si>
    <t>Melanie Walker</t>
  </si>
  <si>
    <t>P.A</t>
  </si>
  <si>
    <t>Gebre, Selam Yeshitla</t>
  </si>
  <si>
    <t>Givens, Ashley N</t>
  </si>
  <si>
    <t>Hawkins, Sheril Renee</t>
  </si>
  <si>
    <t>Henry, Denette ML</t>
  </si>
  <si>
    <t>Ho, Andrew</t>
  </si>
  <si>
    <t>Jenifer, LaGon R</t>
  </si>
  <si>
    <t>Johnson, Eric</t>
  </si>
  <si>
    <t>Khan, Shafi Uddin</t>
  </si>
  <si>
    <t>Kukulies, Isaac Alan</t>
  </si>
  <si>
    <t>Lacoste, Jean Valery</t>
  </si>
  <si>
    <t>Laurent, Brandon</t>
  </si>
  <si>
    <t>Law, Eddie Ho-Ching</t>
  </si>
  <si>
    <t>Leka, Meselech</t>
  </si>
  <si>
    <t>Leung, Chun Pok</t>
  </si>
  <si>
    <t>Lynch, Samantha</t>
  </si>
  <si>
    <t>Mahmoud, Ahmed Roshidi Embab</t>
  </si>
  <si>
    <t>Mattis, Enida</t>
  </si>
  <si>
    <r>
      <rPr>
        <sz val="10"/>
        <color rgb="FF181818"/>
        <rFont val="Calibri"/>
        <family val="2"/>
      </rPr>
      <t>Angiol</t>
    </r>
    <r>
      <rPr>
        <sz val="10"/>
        <color rgb="FF383838"/>
        <rFont val="Calibri"/>
        <family val="2"/>
      </rPr>
      <t>il</t>
    </r>
    <r>
      <rPr>
        <sz val="10"/>
        <color rgb="FF181818"/>
        <rFont val="Calibri"/>
        <family val="2"/>
      </rPr>
      <t>lo, Angela Antonietta</t>
    </r>
  </si>
  <si>
    <r>
      <rPr>
        <sz val="10"/>
        <color rgb="FF181818"/>
        <rFont val="Calibri"/>
        <family val="2"/>
      </rPr>
      <t>Abe, Dawit Beyene</t>
    </r>
  </si>
  <si>
    <r>
      <rPr>
        <sz val="10"/>
        <color rgb="FF181818"/>
        <rFont val="Calibri"/>
        <family val="2"/>
      </rPr>
      <t xml:space="preserve">Atwembe, </t>
    </r>
    <r>
      <rPr>
        <sz val="10"/>
        <color rgb="FF262626"/>
        <rFont val="Calibri"/>
        <family val="2"/>
      </rPr>
      <t xml:space="preserve">Jean </t>
    </r>
    <r>
      <rPr>
        <sz val="10"/>
        <color rgb="FF181818"/>
        <rFont val="Calibri"/>
        <family val="2"/>
      </rPr>
      <t>Baptiste</t>
    </r>
  </si>
  <si>
    <r>
      <rPr>
        <sz val="10"/>
        <color rgb="FF181818"/>
        <rFont val="Calibri"/>
        <family val="2"/>
      </rPr>
      <t>Aulton, Lyndzi Ronale</t>
    </r>
  </si>
  <si>
    <r>
      <rPr>
        <sz val="10"/>
        <color rgb="FF181818"/>
        <rFont val="Calibri"/>
        <family val="2"/>
      </rPr>
      <t xml:space="preserve">Bach, </t>
    </r>
    <r>
      <rPr>
        <sz val="10"/>
        <color rgb="FF262626"/>
        <rFont val="Calibri"/>
        <family val="2"/>
      </rPr>
      <t>Johnson</t>
    </r>
  </si>
  <si>
    <r>
      <rPr>
        <sz val="10"/>
        <color rgb="FF181818"/>
        <rFont val="Calibri"/>
        <family val="2"/>
      </rPr>
      <t>Brandwein, Andrew Paul</t>
    </r>
  </si>
  <si>
    <r>
      <rPr>
        <sz val="10"/>
        <color rgb="FF181818"/>
        <rFont val="Calibri"/>
        <family val="2"/>
      </rPr>
      <t>Cabrera, Lauren Ray</t>
    </r>
  </si>
  <si>
    <r>
      <rPr>
        <sz val="10"/>
        <color rgb="FF181818"/>
        <rFont val="Calibri"/>
        <family val="2"/>
      </rPr>
      <t>Campoverde, Giovanny Paulo</t>
    </r>
  </si>
  <si>
    <r>
      <rPr>
        <sz val="10"/>
        <color rgb="FF181818"/>
        <rFont val="Calibri"/>
        <family val="2"/>
      </rPr>
      <t>Choi, Yeonjeong</t>
    </r>
  </si>
  <si>
    <r>
      <rPr>
        <sz val="10"/>
        <color rgb="FF181818"/>
        <rFont val="Calibri"/>
        <family val="2"/>
      </rPr>
      <t>Chutinthranond, Nattha</t>
    </r>
  </si>
  <si>
    <r>
      <rPr>
        <sz val="10"/>
        <color rgb="FF181818"/>
        <rFont val="Calibri"/>
        <family val="2"/>
      </rPr>
      <t>Contreras, Maria Del Carmen</t>
    </r>
  </si>
  <si>
    <r>
      <rPr>
        <sz val="10"/>
        <color rgb="FF181818"/>
        <rFont val="Calibri"/>
        <family val="2"/>
      </rPr>
      <t>Danley, Tymiesha Shanay</t>
    </r>
  </si>
  <si>
    <r>
      <rPr>
        <sz val="10"/>
        <color rgb="FF181818"/>
        <rFont val="Calibri"/>
        <family val="2"/>
      </rPr>
      <t>Dhru, Carina Jayan</t>
    </r>
  </si>
  <si>
    <r>
      <rPr>
        <sz val="10"/>
        <color rgb="FF181818"/>
        <rFont val="Calibri"/>
        <family val="2"/>
      </rPr>
      <t xml:space="preserve">Dominguez, </t>
    </r>
    <r>
      <rPr>
        <sz val="10"/>
        <color rgb="FF262626"/>
        <rFont val="Calibri"/>
        <family val="2"/>
      </rPr>
      <t>Jorge</t>
    </r>
  </si>
  <si>
    <r>
      <rPr>
        <sz val="10"/>
        <color rgb="FF181818"/>
        <rFont val="Calibri"/>
        <family val="2"/>
      </rPr>
      <t>Edgecome, Timothy</t>
    </r>
  </si>
  <si>
    <r>
      <rPr>
        <sz val="10"/>
        <color rgb="FF262626"/>
        <rFont val="Calibri"/>
        <family val="2"/>
      </rPr>
      <t xml:space="preserve">Efimetz, </t>
    </r>
    <r>
      <rPr>
        <sz val="10"/>
        <color rgb="FF181818"/>
        <rFont val="Calibri"/>
        <family val="2"/>
      </rPr>
      <t>Mary Jean</t>
    </r>
  </si>
  <si>
    <r>
      <rPr>
        <sz val="10"/>
        <color rgb="FF181818"/>
        <rFont val="Calibri"/>
        <family val="2"/>
      </rPr>
      <t>Franklin, Tiffany</t>
    </r>
  </si>
  <si>
    <r>
      <rPr>
        <sz val="10"/>
        <color rgb="FF181818"/>
        <rFont val="Calibri"/>
        <family val="2"/>
      </rPr>
      <t>Galindo Camacho, Maria E</t>
    </r>
  </si>
  <si>
    <t>Mekataw, Meskerem</t>
  </si>
  <si>
    <t>Needle, Sarah Rose</t>
  </si>
  <si>
    <t>Newton, Thomas Eric</t>
  </si>
  <si>
    <t>Nguyen, Kieu-Linh T</t>
  </si>
  <si>
    <t>Nyang, Tapha</t>
  </si>
  <si>
    <t>Otero Pedraza, Lucia</t>
  </si>
  <si>
    <t>Oumer, Nuria</t>
  </si>
  <si>
    <t>Pelaez, Joel Etrata</t>
  </si>
  <si>
    <t>Rivas Cort ez, Jose Ramiro</t>
  </si>
  <si>
    <t>Sahakyan, Aren Armani</t>
  </si>
  <si>
    <t>Sawangkawat, Kanoknipa</t>
  </si>
  <si>
    <t>Tachbel, Desalegn A</t>
  </si>
  <si>
    <t>Tafesse, Yohannes F</t>
  </si>
  <si>
    <t>Teka, Tedelech</t>
  </si>
  <si>
    <t>Moore, Evan</t>
  </si>
  <si>
    <t>Nunez Stevens, Kimberly Tatiana</t>
  </si>
  <si>
    <t>Rodriguez Martinez , Juan</t>
  </si>
  <si>
    <t>Skala, Andrew J</t>
  </si>
  <si>
    <t>Torres Lazaro, Kenedy</t>
  </si>
  <si>
    <t>Vida, Gabor</t>
  </si>
  <si>
    <t>Villafuerte, Roberto V</t>
  </si>
  <si>
    <t>Yous fi, Abdelkhaleq</t>
  </si>
  <si>
    <t>Zalles, Maria Victoria</t>
  </si>
  <si>
    <t>Hilltop Hospitality, LLC</t>
  </si>
  <si>
    <t>Mission</t>
  </si>
  <si>
    <t xml:space="preserve">Christopher George (contact Reed Landry) </t>
  </si>
  <si>
    <t>703-593-8916</t>
  </si>
  <si>
    <t>payroll@missiongroupdc.com</t>
  </si>
  <si>
    <t>1606 20th Street NW</t>
  </si>
  <si>
    <t>Washington, DC 20002</t>
  </si>
  <si>
    <t>1336 U Street LLC</t>
  </si>
  <si>
    <t>Hawthorne</t>
  </si>
  <si>
    <t>1136 U Street NW</t>
  </si>
  <si>
    <t>Washington, DC, 20009</t>
  </si>
  <si>
    <t>NO TIPPED HOURS FOR THIS QTR</t>
  </si>
  <si>
    <t>Mission Group Four LLC</t>
  </si>
  <si>
    <t>The Admiral</t>
  </si>
  <si>
    <t>1 Dupont Circle NW</t>
  </si>
  <si>
    <t>Washington, DC 20036</t>
  </si>
  <si>
    <t>Mission Group Dos, LLC</t>
  </si>
  <si>
    <t>Mission Navy Yard</t>
  </si>
  <si>
    <t>1221 Van Street Suite 130</t>
  </si>
  <si>
    <t>Siam House DC INC</t>
  </si>
  <si>
    <t>Siam House DC</t>
  </si>
  <si>
    <t>Sue Siri</t>
  </si>
  <si>
    <t>301-775-4867</t>
  </si>
  <si>
    <t>snmiller63@gmail.com</t>
  </si>
  <si>
    <t>3520 Connecticut Ave NW</t>
  </si>
  <si>
    <t>Thitarat Suwannawong</t>
  </si>
  <si>
    <t>Suwatthana Leelawatnokul</t>
  </si>
  <si>
    <t>Emily Kissel</t>
  </si>
  <si>
    <t>William Perez Cotom</t>
  </si>
  <si>
    <t>Hector Polanco</t>
  </si>
  <si>
    <t>Edy Vasquez</t>
  </si>
  <si>
    <t>Edy Vasquez (Overtime)</t>
  </si>
  <si>
    <t>Kevin Norton</t>
  </si>
  <si>
    <t>Michelle Aguilar-Quiroz</t>
  </si>
  <si>
    <t>Geoff Bible</t>
  </si>
  <si>
    <t>Alyssa Bonk</t>
  </si>
  <si>
    <t>Erin Claire</t>
  </si>
  <si>
    <t>Marcus Diggs</t>
  </si>
  <si>
    <t>Casie Knowles</t>
  </si>
  <si>
    <t>Lea Lemee</t>
  </si>
  <si>
    <t>Marlon Marshall</t>
  </si>
  <si>
    <t>Samantha Metzger</t>
  </si>
  <si>
    <t>Halie Peacher</t>
  </si>
  <si>
    <t>Olivia Proietti</t>
  </si>
  <si>
    <t>Erin Schmitz</t>
  </si>
  <si>
    <t>Erin Schmitz (Overtime)</t>
  </si>
  <si>
    <t>Kevin Smith</t>
  </si>
  <si>
    <t>Kevin Smith (Overtime)</t>
  </si>
  <si>
    <t>Caroline Wilder</t>
  </si>
  <si>
    <t>Caroline Wilder (Overtime)</t>
  </si>
  <si>
    <t>Riann Winget</t>
  </si>
  <si>
    <t>Jin Zhang</t>
  </si>
  <si>
    <t>Michael Andrews</t>
  </si>
  <si>
    <t>Angelo Bechara</t>
  </si>
  <si>
    <t>Jessica Cooper</t>
  </si>
  <si>
    <t>Louis Dupont</t>
  </si>
  <si>
    <t>Monica Fritz</t>
  </si>
  <si>
    <t>Stephanie Houston</t>
  </si>
  <si>
    <t>Whitney Hurlbrink</t>
  </si>
  <si>
    <t>DeAundre Jones</t>
  </si>
  <si>
    <t>Aliya Khan</t>
  </si>
  <si>
    <t>Mikayla Kinloch</t>
  </si>
  <si>
    <t>Francis Lawler</t>
  </si>
  <si>
    <t>Alyssa Mansker</t>
  </si>
  <si>
    <t>Katherine Mertens</t>
  </si>
  <si>
    <t>Silvi Weiser</t>
  </si>
  <si>
    <t>Omar Aguilar-Lugardo</t>
  </si>
  <si>
    <t>Omar Hernandez</t>
  </si>
  <si>
    <t>Omar Mojia Rodriguez</t>
  </si>
  <si>
    <t>Hesahi Morales</t>
  </si>
  <si>
    <t>Ronal Reyes Pena</t>
  </si>
  <si>
    <t>Mauricio Vail Lucas</t>
  </si>
  <si>
    <t>Theodore Nastase</t>
  </si>
  <si>
    <t>Charles Alford</t>
  </si>
  <si>
    <t>Charles Alford (Overtime)</t>
  </si>
  <si>
    <t>Melanie Aycock</t>
  </si>
  <si>
    <t>Jonna Coran</t>
  </si>
  <si>
    <t>Rachel Cousins</t>
  </si>
  <si>
    <t>Rachel Cousins (Overtime)</t>
  </si>
  <si>
    <t>Megan Deusenberry</t>
  </si>
  <si>
    <t>Kelsey Edwards</t>
  </si>
  <si>
    <t>Jonathan Hartnett</t>
  </si>
  <si>
    <t>Meredith Hunt</t>
  </si>
  <si>
    <t>Kristen Joseph</t>
  </si>
  <si>
    <t>Adriianna Lagorio</t>
  </si>
  <si>
    <t>Peter Larsen</t>
  </si>
  <si>
    <t>Grace Lederer</t>
  </si>
  <si>
    <t>Charles Logan</t>
  </si>
  <si>
    <t>Alyssa Mansker (Overtime)</t>
  </si>
  <si>
    <t>Anney Mierski</t>
  </si>
  <si>
    <t>Rebecca Myshrall</t>
  </si>
  <si>
    <t>Jacob Parker</t>
  </si>
  <si>
    <t>Tyler Platt</t>
  </si>
  <si>
    <t>Bailey Psuik</t>
  </si>
  <si>
    <t>Jacob Schueler</t>
  </si>
  <si>
    <t>Alyssa Schulenberg</t>
  </si>
  <si>
    <t>Rachel Sirota</t>
  </si>
  <si>
    <t>Anthony Szuhay</t>
  </si>
  <si>
    <t>Laura Taylor</t>
  </si>
  <si>
    <t>Claire Vansell</t>
  </si>
  <si>
    <t>Noah Yantis</t>
  </si>
  <si>
    <t>Logan Young</t>
  </si>
  <si>
    <t>Martin Catarino Cruz</t>
  </si>
  <si>
    <t>Martin Catarino Cruz (Overtime)</t>
  </si>
  <si>
    <t>Juan Hernandez</t>
  </si>
  <si>
    <t>Carlos Morales</t>
  </si>
  <si>
    <t>Catalino Pena</t>
  </si>
  <si>
    <t>Miguel Perez Cobo</t>
  </si>
  <si>
    <t>Lorenzo Reyes</t>
  </si>
  <si>
    <t>Elvis Rodriguez</t>
  </si>
  <si>
    <t>Elvis Rodriguez (Overtime)</t>
  </si>
  <si>
    <t>Hugo Vasquez</t>
  </si>
  <si>
    <t>Hugo Vasquez (Overtime)</t>
  </si>
  <si>
    <t>Nelson Vasquez</t>
  </si>
  <si>
    <t>Nelson Vasquez (Overtime)</t>
  </si>
  <si>
    <t>Christopher Williams</t>
  </si>
  <si>
    <t>Josselin Zetino</t>
  </si>
  <si>
    <t>Deirdre Logan</t>
  </si>
  <si>
    <t>Ishmael Boyce</t>
  </si>
  <si>
    <t>Mariangella Figueroa Bonilla</t>
  </si>
  <si>
    <t>Darrius Hawkins</t>
  </si>
  <si>
    <t>Fernandize Simmons</t>
  </si>
  <si>
    <t>Arianna Wilson</t>
  </si>
  <si>
    <t>Gatsby Ballpark, LLC</t>
  </si>
  <si>
    <t>Christina Perdomo</t>
  </si>
  <si>
    <t>202-213-5383</t>
  </si>
  <si>
    <t>christina@KneadHD.com</t>
  </si>
  <si>
    <t>1201 Half Street SE</t>
  </si>
  <si>
    <t>Knead Hospitality &amp; Design</t>
  </si>
  <si>
    <t>Angel Alcaraz</t>
  </si>
  <si>
    <t>Hugo Arias Sanchez</t>
  </si>
  <si>
    <t>Issa Barrera</t>
  </si>
  <si>
    <t>Indigo Butler</t>
  </si>
  <si>
    <t>Imani Cameron</t>
  </si>
  <si>
    <t>Sandra Cardona Soto</t>
  </si>
  <si>
    <t>Eros Castillo</t>
  </si>
  <si>
    <t>Gaudencio  Castillo</t>
  </si>
  <si>
    <t>Jose Diaz</t>
  </si>
  <si>
    <t>Roberto Diaz funes</t>
  </si>
  <si>
    <t>Syeda Laila Dipu</t>
  </si>
  <si>
    <t>Dwight Ellegood</t>
  </si>
  <si>
    <t>Jenna Farineau</t>
  </si>
  <si>
    <t>Brayan Flores</t>
  </si>
  <si>
    <t>DeVante Franklin</t>
  </si>
  <si>
    <t>Carlos Galeas</t>
  </si>
  <si>
    <t>Cenovia Hernandez Cruz</t>
  </si>
  <si>
    <t>Alba Herrera</t>
  </si>
  <si>
    <t>Wesley Horton</t>
  </si>
  <si>
    <t>Desislava Jacobs</t>
  </si>
  <si>
    <t>Allen Jones</t>
  </si>
  <si>
    <t>Despina M Kastanaki</t>
  </si>
  <si>
    <t>Tyler Lane</t>
  </si>
  <si>
    <t>Jackie Liammaytry</t>
  </si>
  <si>
    <t>Juan Lopez</t>
  </si>
  <si>
    <t>SERHII MAZUR</t>
  </si>
  <si>
    <t>Tenai Merritt</t>
  </si>
  <si>
    <t>Ebony Miller</t>
  </si>
  <si>
    <t>Allamagan Mohamud</t>
  </si>
  <si>
    <t>Chelsea Morrell</t>
  </si>
  <si>
    <t>Tori Neal</t>
  </si>
  <si>
    <t>Cardella Newsome</t>
  </si>
  <si>
    <t>Edward Perlacio</t>
  </si>
  <si>
    <t>Cristobal Ponce</t>
  </si>
  <si>
    <t>Brandon Privado</t>
  </si>
  <si>
    <t>Alshena Redding</t>
  </si>
  <si>
    <t>Wilber Romero</t>
  </si>
  <si>
    <t>Xiomara Romero</t>
  </si>
  <si>
    <t>Felipe Rueda</t>
  </si>
  <si>
    <t>JameelSalahuddin</t>
  </si>
  <si>
    <t>BrettSprinkel</t>
  </si>
  <si>
    <t>SolomonSummers</t>
  </si>
  <si>
    <t>DAYANATORRES</t>
  </si>
  <si>
    <t>ElenaTrifonova</t>
  </si>
  <si>
    <t>MauriceTurcios</t>
  </si>
  <si>
    <t>Wharf Grill, LLC</t>
  </si>
  <si>
    <t>99 Market Square SW</t>
  </si>
  <si>
    <t>Washington, DC 20024</t>
  </si>
  <si>
    <t>Yovanny Abarca</t>
  </si>
  <si>
    <t>Alan Acevedo</t>
  </si>
  <si>
    <t>Yessenia Amador</t>
  </si>
  <si>
    <t>Orlando Avila chin</t>
  </si>
  <si>
    <t>James Balanta</t>
  </si>
  <si>
    <t>Alberto Balderrama</t>
  </si>
  <si>
    <t>Pablo Berrios</t>
  </si>
  <si>
    <t>Thiany Betancourth</t>
  </si>
  <si>
    <t>Gabriela Bustillos</t>
  </si>
  <si>
    <t>David Calderon</t>
  </si>
  <si>
    <t>Antonio Carrasco</t>
  </si>
  <si>
    <t>Baltazar Castillo</t>
  </si>
  <si>
    <t>Michael Castro</t>
  </si>
  <si>
    <t>Fernando Cerna</t>
  </si>
  <si>
    <t>Lucas Chavez</t>
  </si>
  <si>
    <t>Ruben Contreras</t>
  </si>
  <si>
    <t>Odalys Cortez</t>
  </si>
  <si>
    <t>Eduardo Cruz Vidal</t>
  </si>
  <si>
    <t>Nelson Delgado</t>
  </si>
  <si>
    <t>Bristela Diaz</t>
  </si>
  <si>
    <t>Lindsey Douglas</t>
  </si>
  <si>
    <t>Jose luis Espinoza</t>
  </si>
  <si>
    <t>Benjamin Fersh</t>
  </si>
  <si>
    <t>Kensy Gamez</t>
  </si>
  <si>
    <t>Sorayda Guevara</t>
  </si>
  <si>
    <t>Wendy Henriquez</t>
  </si>
  <si>
    <t>Carlos Henrriquez</t>
  </si>
  <si>
    <t>Felipe Hernandez</t>
  </si>
  <si>
    <t>Leticia Hernandez</t>
  </si>
  <si>
    <t>Jimmy Hernandez Lopez</t>
  </si>
  <si>
    <t>Hicham Hssain</t>
  </si>
  <si>
    <t>Alfredo Jurado</t>
  </si>
  <si>
    <t>Oswaldo Leon</t>
  </si>
  <si>
    <t>Tyler Maggiani</t>
  </si>
  <si>
    <t>Steven Marshall</t>
  </si>
  <si>
    <t>Hector Martinez</t>
  </si>
  <si>
    <t>Audrey Mavis</t>
  </si>
  <si>
    <t>Oscar Mejia</t>
  </si>
  <si>
    <t>Isacc Antonio Mejia Tellez</t>
  </si>
  <si>
    <t>Ezequiel Menendez</t>
  </si>
  <si>
    <t>aaron mikolajczyk</t>
  </si>
  <si>
    <t>Edwin Morales</t>
  </si>
  <si>
    <t>Rafael Moreno</t>
  </si>
  <si>
    <t>Maria R Orrego</t>
  </si>
  <si>
    <t>Salvador Ortega</t>
  </si>
  <si>
    <t>Sofia Perez</t>
  </si>
  <si>
    <t>Ginger Perez de Materano</t>
  </si>
  <si>
    <t>Felipe Perez gonzalez</t>
  </si>
  <si>
    <t>Miguel Perlacio - Martinez</t>
  </si>
  <si>
    <t>Kener Pineda Lopez</t>
  </si>
  <si>
    <t>Katerin Y Portillo</t>
  </si>
  <si>
    <t>Nestor Preza</t>
  </si>
  <si>
    <t>Eduardo Ramirez</t>
  </si>
  <si>
    <t>Elbert Ramos</t>
  </si>
  <si>
    <t>sergio ramos-ramirez</t>
  </si>
  <si>
    <t>Yohana Reyes</t>
  </si>
  <si>
    <t>Audelia Rodriguez</t>
  </si>
  <si>
    <t>Ana Rodriguez</t>
  </si>
  <si>
    <t>Zachary Smith</t>
  </si>
  <si>
    <t>Henry Soto</t>
  </si>
  <si>
    <t>Joshua Sowinski</t>
  </si>
  <si>
    <t>FREDY VARELA</t>
  </si>
  <si>
    <t>Santos Vásquez</t>
  </si>
  <si>
    <t>Jose Villalta</t>
  </si>
  <si>
    <t>Cristian Villatoro</t>
  </si>
  <si>
    <t>Isela Yanes</t>
  </si>
  <si>
    <t>Abel Zacarias</t>
  </si>
  <si>
    <t>Mi Vida Wharf, LLC</t>
  </si>
  <si>
    <t>98 District Square SW</t>
  </si>
  <si>
    <t>Amy Lewerenz</t>
  </si>
  <si>
    <t>Mirian Janeth Coronel</t>
  </si>
  <si>
    <t>Maly Dy</t>
  </si>
  <si>
    <t>Andrea Ferlito</t>
  </si>
  <si>
    <t>Jacob Konick</t>
  </si>
  <si>
    <t>Thomas Bruce Kozakiewicz</t>
  </si>
  <si>
    <t>Alexander Kriushin</t>
  </si>
  <si>
    <t>Elver Marroquin</t>
  </si>
  <si>
    <t>Darina Medellin</t>
  </si>
  <si>
    <t>Attilio Larosa</t>
  </si>
  <si>
    <t>Filip Mutafov</t>
  </si>
  <si>
    <t>Michael Denis McDonnell</t>
  </si>
  <si>
    <t>Joshua Medellin</t>
  </si>
  <si>
    <t>Davis Ortiz</t>
  </si>
  <si>
    <t>Marlon Rivera</t>
  </si>
  <si>
    <t>Ihsen Thabet</t>
  </si>
  <si>
    <t>Faith Serrano</t>
  </si>
  <si>
    <t>Christos Stamou</t>
  </si>
  <si>
    <t>Nicole Anna Wee</t>
  </si>
  <si>
    <t>Megumi Awaya</t>
  </si>
  <si>
    <t>Jose Rodriguez</t>
  </si>
  <si>
    <t>Gabriela Sanchez</t>
  </si>
  <si>
    <t>Jose Cordero</t>
  </si>
  <si>
    <t>Manuel De La O Mejia</t>
  </si>
  <si>
    <t>Ghezae Asmelash</t>
  </si>
  <si>
    <t>Christian Urbina</t>
  </si>
  <si>
    <t>Jose Pineda</t>
  </si>
  <si>
    <t>Segundo Reyes</t>
  </si>
  <si>
    <t>Satish Shreshtha</t>
  </si>
  <si>
    <t>Pablo Zeno</t>
  </si>
  <si>
    <t>Devin James Ballard</t>
  </si>
  <si>
    <t>Storm Isaac</t>
  </si>
  <si>
    <t>Thomas Wallace</t>
  </si>
  <si>
    <t>Fabio Trabocchi Restaurants</t>
  </si>
  <si>
    <t>Ft Mare DC, LLC (Fiola Mare)</t>
  </si>
  <si>
    <t>Michael Martin</t>
  </si>
  <si>
    <t>954-559-4499</t>
  </si>
  <si>
    <t>michael.martin@fabiotrabocchi.com</t>
  </si>
  <si>
    <t>3050 K St NW suite 101</t>
  </si>
  <si>
    <t>Emely Guerra</t>
  </si>
  <si>
    <t>Alona Bondar</t>
  </si>
  <si>
    <t>Gulner Abdumomun Kyzy</t>
  </si>
  <si>
    <t>Michael Clayton Bernacki</t>
  </si>
  <si>
    <t>Brittany Catina</t>
  </si>
  <si>
    <t>Marija Donevska</t>
  </si>
  <si>
    <t>Driss Douah</t>
  </si>
  <si>
    <t>Enrique Bautista</t>
  </si>
  <si>
    <t>Israel Portillo</t>
  </si>
  <si>
    <t>Erick Martinez</t>
  </si>
  <si>
    <t>Kelvin Moran</t>
  </si>
  <si>
    <t>Raquel O'Brien</t>
  </si>
  <si>
    <t>Eli Pearson</t>
  </si>
  <si>
    <t>Jordan West</t>
  </si>
  <si>
    <t>Rebecca Widmayer</t>
  </si>
  <si>
    <t>Naderia Wynn</t>
  </si>
  <si>
    <t>Matthew Fisk</t>
  </si>
  <si>
    <t>Jorge Cruz Urbina</t>
  </si>
  <si>
    <t>Bryan Barraza</t>
  </si>
  <si>
    <t>Rosalino Cervantes</t>
  </si>
  <si>
    <t>Santos Dominguez Pineda</t>
  </si>
  <si>
    <t>Kenia Granados</t>
  </si>
  <si>
    <t>Tatiana Marquina</t>
  </si>
  <si>
    <t>Gustavo Sandoval</t>
  </si>
  <si>
    <t>Fernando Aldair Luna</t>
  </si>
  <si>
    <t>Fernando Carmona Jurado</t>
  </si>
  <si>
    <t>Rafael Cotzajay</t>
  </si>
  <si>
    <t>Alexi Flores</t>
  </si>
  <si>
    <t>Jesus Carlos Aranda</t>
  </si>
  <si>
    <t>Roberto Ixcot</t>
  </si>
  <si>
    <t>Jorge Melendez</t>
  </si>
  <si>
    <t>Jose sanchez</t>
  </si>
  <si>
    <t>Jenaro Garcia Ramirez</t>
  </si>
  <si>
    <t>Cristian Masaya</t>
  </si>
  <si>
    <t>Benamin Vega</t>
  </si>
  <si>
    <t>Erick Castillo Amaya</t>
  </si>
  <si>
    <t>Ft Del Mar DC, LLC (Del Mar)</t>
  </si>
  <si>
    <t>791 Wharf St SW</t>
  </si>
  <si>
    <t>Kinga Boratyn</t>
  </si>
  <si>
    <t>Ryan Marie Dricoll</t>
  </si>
  <si>
    <t>Marketa Kucerova</t>
  </si>
  <si>
    <t>Robert Lyle Stevenson</t>
  </si>
  <si>
    <t>Gannon James Pitre</t>
  </si>
  <si>
    <t>Ivan Yordanov</t>
  </si>
  <si>
    <t>Maria Lainez Garcia</t>
  </si>
  <si>
    <t>Elmer Leiva</t>
  </si>
  <si>
    <t>Jose Dominguez</t>
  </si>
  <si>
    <t>Erick Garcia</t>
  </si>
  <si>
    <t>Rokk Lwanga</t>
  </si>
  <si>
    <t>Juan Miguel Menjivar</t>
  </si>
  <si>
    <t>Oswaldo Aguilar</t>
  </si>
  <si>
    <t>Walter Maldonado Arias</t>
  </si>
  <si>
    <t>Marcos Morales</t>
  </si>
  <si>
    <t>Christopher Miller</t>
  </si>
  <si>
    <t>601 Pennsylvania Avenue NW #1215N</t>
  </si>
  <si>
    <t>Washington, DC 20004</t>
  </si>
  <si>
    <t>Amado Cisneros</t>
  </si>
  <si>
    <t>Steven Sullivan</t>
  </si>
  <si>
    <t>Tetiana Kuvshynova</t>
  </si>
  <si>
    <t>Marcos Gonzalez</t>
  </si>
  <si>
    <t>Anna Timberlake</t>
  </si>
  <si>
    <t>Edwin Eliezer Amaya Nolasco</t>
  </si>
  <si>
    <t>Jonathan Alexander Benavides Agulia</t>
  </si>
  <si>
    <t>Mark Malata</t>
  </si>
  <si>
    <t>Bojana Milosevic</t>
  </si>
  <si>
    <t>Denia Vasquez</t>
  </si>
  <si>
    <t>Aldair Perez</t>
  </si>
  <si>
    <t>Laura Vasques</t>
  </si>
  <si>
    <t>Melvin Gonzalez</t>
  </si>
  <si>
    <t>Mason McKee</t>
  </si>
  <si>
    <t>Allison Varela</t>
  </si>
  <si>
    <t>Keagan Anders Penzien</t>
  </si>
  <si>
    <t>Ft Casaluca DC II (Sfoglina)</t>
  </si>
  <si>
    <t>Ft DC, LLC (Fiola)</t>
  </si>
  <si>
    <t xml:space="preserve">4445 Connecticut Ave NW </t>
  </si>
  <si>
    <t>Ft Casa Luca DC, LLC (Sfoglina -Downtown)</t>
  </si>
  <si>
    <t>1099 New York Avenue NW</t>
  </si>
  <si>
    <t>NO Employees to Report</t>
  </si>
  <si>
    <t>JESSIKA A BERMUDEZ</t>
  </si>
  <si>
    <t>PARKER CATES</t>
  </si>
  <si>
    <t>MELISA.E GOMEZ</t>
  </si>
  <si>
    <t>JULISSA M  NUNEZ</t>
  </si>
  <si>
    <t>IMMER C PALMA</t>
  </si>
  <si>
    <t>PAULINA QUIRARTE-SUIRA</t>
  </si>
  <si>
    <t>SIOMARA RIVAS</t>
  </si>
  <si>
    <t>CHRISTIAN RODRIGUEZ</t>
  </si>
  <si>
    <t>EDGAR I SORTO ROMERO</t>
  </si>
  <si>
    <t>ZULEIMA S ULLOA</t>
  </si>
  <si>
    <t>El Tamarindo Inc</t>
  </si>
  <si>
    <t>Karina San Martin</t>
  </si>
  <si>
    <t>301-587-5320</t>
  </si>
  <si>
    <t>karina@estrada-accounting.com</t>
  </si>
  <si>
    <t>1785 Florida Avenue NW</t>
  </si>
  <si>
    <t>Washington, DC 20009-2657</t>
  </si>
  <si>
    <t>El Tamarindo Restaurant</t>
  </si>
  <si>
    <t>SAMUEL ALVARENGA</t>
  </si>
  <si>
    <t>JOSE A CORTEZ</t>
  </si>
  <si>
    <t>DANIEL HARRINGTON</t>
  </si>
  <si>
    <t>DANIEL HERNANDEZ</t>
  </si>
  <si>
    <t>ERIK HUERTA</t>
  </si>
  <si>
    <t>ESAU V MARROQUIN</t>
  </si>
  <si>
    <t>ISMAEL PERLERA</t>
  </si>
  <si>
    <t>JOSE A RODRIGUEZ MEJIA</t>
  </si>
  <si>
    <t>EMERSON ROJAS</t>
  </si>
  <si>
    <t>MARIO J SANTOS</t>
  </si>
  <si>
    <t>GONZALO N VILLATORO</t>
  </si>
  <si>
    <t>DAVID A GONZALEZ</t>
  </si>
  <si>
    <t>Kellys Michigan Park, LLC</t>
  </si>
  <si>
    <t>San Antonio Bar &amp; Grill III</t>
  </si>
  <si>
    <t>3908 12th Street NE</t>
  </si>
  <si>
    <t>Washington, DC 20017</t>
  </si>
  <si>
    <t>Manoochehr  Vojdani</t>
  </si>
  <si>
    <t>Richard F  Wells</t>
  </si>
  <si>
    <t>Jeovanny  Ramos</t>
  </si>
  <si>
    <t>Scott  Paxton</t>
  </si>
  <si>
    <t>Alfred  Sekscienski</t>
  </si>
  <si>
    <t>Moises J Martinez-Argueta</t>
  </si>
  <si>
    <t>William Howard  Cooper</t>
  </si>
  <si>
    <t>M Clark I Smith</t>
  </si>
  <si>
    <t>Daniel A Huff</t>
  </si>
  <si>
    <t>Diego  Vasquez</t>
  </si>
  <si>
    <t>Kirche  Shapevski</t>
  </si>
  <si>
    <t>Ja'Dawn  Wynn</t>
  </si>
  <si>
    <t>Talmage O Osborn</t>
  </si>
  <si>
    <t>Nelson B Martinez</t>
  </si>
  <si>
    <t>Blagojche  Shapevski</t>
  </si>
  <si>
    <t>Maribel  Flores</t>
  </si>
  <si>
    <t>Alex  Ramirez</t>
  </si>
  <si>
    <t>Gabriela C Lopez Duke</t>
  </si>
  <si>
    <t>Michael R Leaver</t>
  </si>
  <si>
    <t>Antonio  Murillo</t>
  </si>
  <si>
    <t>Alexandr  Ermilov</t>
  </si>
  <si>
    <t>Javier  Garcia</t>
  </si>
  <si>
    <t>Steaks Unlimited, INC</t>
  </si>
  <si>
    <t>The Paramount Steakhouse</t>
  </si>
  <si>
    <t>annies@anniesparamountdc.com</t>
  </si>
  <si>
    <t>1609 17th Street NW</t>
  </si>
  <si>
    <t>Washington, DC 20009</t>
  </si>
  <si>
    <t>202-232-0395</t>
  </si>
  <si>
    <t>Georgia Katinas</t>
  </si>
  <si>
    <t>Fig and Olive DC LLC</t>
  </si>
  <si>
    <t>Wanda Roach</t>
  </si>
  <si>
    <t xml:space="preserve">917-512 7997 </t>
  </si>
  <si>
    <t>wanda.roach@figandolive.com</t>
  </si>
  <si>
    <t xml:space="preserve">Fig &amp; Olive </t>
  </si>
  <si>
    <t>Ryan Alexander</t>
  </si>
  <si>
    <t>Cesar Alvarez-Escobar</t>
  </si>
  <si>
    <t>Oudone Amphavannasouk</t>
  </si>
  <si>
    <t>Abdul Fofana</t>
  </si>
  <si>
    <t>David Foley</t>
  </si>
  <si>
    <t>April Hayes</t>
  </si>
  <si>
    <t>Mario Jeronimo-Boror</t>
  </si>
  <si>
    <t>Adrian Lopez-Jesus</t>
  </si>
  <si>
    <t>Felipe Marcos</t>
  </si>
  <si>
    <t>Luis Alberto Marquez-Vigil</t>
  </si>
  <si>
    <t>Gamaliel Marquez</t>
  </si>
  <si>
    <t>Maria Marquez</t>
  </si>
  <si>
    <t>Cruz Jose Urbina</t>
  </si>
  <si>
    <t>Eladio Vargas</t>
  </si>
  <si>
    <t>Lisseth Villeagas-Aguilar</t>
  </si>
  <si>
    <t>Zoe L Walden</t>
  </si>
  <si>
    <t>420 West 13th Street (934 Palmer Alley NW)</t>
  </si>
  <si>
    <t>New York , NY 10014 (Washington, DC 20001)</t>
  </si>
  <si>
    <t>Anibal Lopez-Romero</t>
  </si>
  <si>
    <t>Zu Chan</t>
  </si>
  <si>
    <t>202-339-6830</t>
  </si>
  <si>
    <t>zchan@craccountingdc.com</t>
  </si>
  <si>
    <t>Balkan Concepts, LLC</t>
  </si>
  <si>
    <t>Ambar Capital Hill</t>
  </si>
  <si>
    <t>523 8th Street SE</t>
  </si>
  <si>
    <t>Jhonaton Alarcon</t>
  </si>
  <si>
    <t>Ismael Alvarado-Afile</t>
  </si>
  <si>
    <t>Elio Amaya Lopez</t>
  </si>
  <si>
    <t>Jose Argueta</t>
  </si>
  <si>
    <t>Marlon Argueta Perez</t>
  </si>
  <si>
    <t>Tea Brkanovic</t>
  </si>
  <si>
    <t>Jaime Cervantes</t>
  </si>
  <si>
    <t>Lindsay Dutcher</t>
  </si>
  <si>
    <t>Marlon Garcia</t>
  </si>
  <si>
    <t>Alexander Godinez</t>
  </si>
  <si>
    <t>Jacob Guzman</t>
  </si>
  <si>
    <t>Tamara Jovanovic</t>
  </si>
  <si>
    <t>Alex Juarez</t>
  </si>
  <si>
    <t>Boris Komatina</t>
  </si>
  <si>
    <t>Veljko Lukovic</t>
  </si>
  <si>
    <t>Sean Maguire</t>
  </si>
  <si>
    <t>Tigran Markaryan</t>
  </si>
  <si>
    <t>Bojan Markovic</t>
  </si>
  <si>
    <t>Zorana Mikanovic</t>
  </si>
  <si>
    <t>Joel Mosso</t>
  </si>
  <si>
    <t>Cornelio Perez-Marquez</t>
  </si>
  <si>
    <t>Milica Radojkovic</t>
  </si>
  <si>
    <t>Justin Riley</t>
  </si>
  <si>
    <t>Maria Sams</t>
  </si>
  <si>
    <t>Thomas Walsh</t>
  </si>
  <si>
    <t>Rufia Yaksubaeva</t>
  </si>
  <si>
    <t>William Brown</t>
  </si>
  <si>
    <t>Daniel Carranza</t>
  </si>
  <si>
    <t>Wilfredo Castillo Escobar</t>
  </si>
  <si>
    <t>Emily Fahey</t>
  </si>
  <si>
    <t>Merle Hiland</t>
  </si>
  <si>
    <t>Stefany Lainez-Leiva</t>
  </si>
  <si>
    <t>Idania Leiva De Paige</t>
  </si>
  <si>
    <t>Elsa Mendez Arana</t>
  </si>
  <si>
    <t>Jermaine Miller</t>
  </si>
  <si>
    <t>Abel Minda</t>
  </si>
  <si>
    <t>Jonathan Modragon Melara</t>
  </si>
  <si>
    <t>Gianni Polanco</t>
  </si>
  <si>
    <t>Jairon Ramos</t>
  </si>
  <si>
    <t>Zdravko Solenkov</t>
  </si>
  <si>
    <t>Felix Villatoro</t>
  </si>
  <si>
    <t>Danjale Williams</t>
  </si>
  <si>
    <t>GBR-DC, LLC</t>
  </si>
  <si>
    <t>Georgia Brown's</t>
  </si>
  <si>
    <t>950 15th Street NW</t>
  </si>
  <si>
    <t>Richard Sandoval Hospitality</t>
  </si>
  <si>
    <t>El Centro Georgetown</t>
  </si>
  <si>
    <t>1218 Wisconsin Ave NW</t>
  </si>
  <si>
    <t>Kimberly  Cleveland</t>
  </si>
  <si>
    <t>William Garcia</t>
  </si>
  <si>
    <t>Kenny Samuel Garcia Alva</t>
  </si>
  <si>
    <t>Jawann Getter</t>
  </si>
  <si>
    <t>Ivana Grozdanovic</t>
  </si>
  <si>
    <t>Alexey Guzman</t>
  </si>
  <si>
    <t>Cristian Hernandez</t>
  </si>
  <si>
    <t>Hugo Lopez</t>
  </si>
  <si>
    <t>Lilibeth Lopez</t>
  </si>
  <si>
    <t>Carlos Marroquin</t>
  </si>
  <si>
    <t>Maria Novak</t>
  </si>
  <si>
    <t>Andreina Oliver</t>
  </si>
  <si>
    <t>William Ortiz</t>
  </si>
  <si>
    <t>Jose Pena Ramirez</t>
  </si>
  <si>
    <t>Samuel Pool</t>
  </si>
  <si>
    <t>Lenny Ramirez</t>
  </si>
  <si>
    <t>Belsy Rodriguez</t>
  </si>
  <si>
    <t>Salangsang Van Rowel</t>
  </si>
  <si>
    <t>Elias Umana</t>
  </si>
  <si>
    <t>Eduardo Crespin</t>
  </si>
  <si>
    <t>Jose Lazo</t>
  </si>
  <si>
    <t>Luis Mario Merino</t>
  </si>
  <si>
    <t>Natasha Neal</t>
  </si>
  <si>
    <t xml:space="preserve">Pablo Esvy-Ramirez </t>
  </si>
  <si>
    <t>Emma Taggart</t>
  </si>
  <si>
    <t>Lizeth Urioso</t>
  </si>
  <si>
    <t xml:space="preserve">ANJU </t>
  </si>
  <si>
    <t>CPA Eats</t>
  </si>
  <si>
    <t>sheri.p@harmonycpa.com</t>
  </si>
  <si>
    <t>Sheri Powell</t>
  </si>
  <si>
    <t>1805 18th Street NW</t>
  </si>
  <si>
    <t>844-937-2433</t>
  </si>
  <si>
    <t xml:space="preserve">CPA Eats </t>
  </si>
  <si>
    <t>Hector Flora-Barrios</t>
  </si>
  <si>
    <t>Evan Kincaid</t>
  </si>
  <si>
    <t>Humberto B Portillo</t>
  </si>
  <si>
    <t>Maria Cotoc Otzoy</t>
  </si>
  <si>
    <t>Jose A Guardado</t>
  </si>
  <si>
    <t>Mayra B Navarrete Calles</t>
  </si>
  <si>
    <t>Jose Chavez Cadena</t>
  </si>
  <si>
    <t>Rosa N Martinez de Galdamez</t>
  </si>
  <si>
    <t>Milton Wosbeli Perez</t>
  </si>
  <si>
    <t>Mariana Postelha</t>
  </si>
  <si>
    <t>Naranchimeg Purevkhuu</t>
  </si>
  <si>
    <t>Fabrizio Alva</t>
  </si>
  <si>
    <t>Elizabeth Arias</t>
  </si>
  <si>
    <t>Samara Brennan</t>
  </si>
  <si>
    <t>Amanda Bussey</t>
  </si>
  <si>
    <t>Nataly Castillo</t>
  </si>
  <si>
    <t>Karen Chopin</t>
  </si>
  <si>
    <t>Catherine Cryan</t>
  </si>
  <si>
    <t>Thomas Custy</t>
  </si>
  <si>
    <t>Luke Frank Dutko</t>
  </si>
  <si>
    <t>Lucas Fox</t>
  </si>
  <si>
    <t>Suluz Gonzalez</t>
  </si>
  <si>
    <t>Cesar Antonio Guevara</t>
  </si>
  <si>
    <t>Lawrence Hailes</t>
  </si>
  <si>
    <t>Noah W Hammond</t>
  </si>
  <si>
    <t>Simon R Jacoby</t>
  </si>
  <si>
    <t>Cheveale McConner</t>
  </si>
  <si>
    <t>Jake Nystrom</t>
  </si>
  <si>
    <t>Gimena Ramos</t>
  </si>
  <si>
    <t>Marcela J Ramos</t>
  </si>
  <si>
    <t>Ellis Roesler</t>
  </si>
  <si>
    <t>Sebastian Saravia</t>
  </si>
  <si>
    <t>Sylvie Vanstory</t>
  </si>
  <si>
    <t>Alta Strada</t>
  </si>
  <si>
    <t>City Vista, LLC</t>
  </si>
  <si>
    <t>465 K St NW</t>
  </si>
  <si>
    <t>Washington, DC 20011</t>
  </si>
  <si>
    <t>Franklin M Jones</t>
  </si>
  <si>
    <t>Gember Dinarte</t>
  </si>
  <si>
    <t>Roberto Madrid</t>
  </si>
  <si>
    <t>Brian McSwain</t>
  </si>
  <si>
    <t>240 Mass Ave NE</t>
  </si>
  <si>
    <t>BB240 Mass, LLC</t>
  </si>
  <si>
    <t>Buffalo &amp; Bergen</t>
  </si>
  <si>
    <t>Madison Dion</t>
  </si>
  <si>
    <t>Darnita Noel Harrison</t>
  </si>
  <si>
    <t>Cory Holzerland</t>
  </si>
  <si>
    <t>Kathryn Williams</t>
  </si>
  <si>
    <t>Maria Zoila Argueta Chicas</t>
  </si>
  <si>
    <t>Ignacio Nava Visca</t>
  </si>
  <si>
    <t>Juan Quinones</t>
  </si>
  <si>
    <t>Richard Wagner</t>
  </si>
  <si>
    <t>623 Pennsylvania Ave SE</t>
  </si>
  <si>
    <t>ANB 623 LLC</t>
  </si>
  <si>
    <t>Beuchert's Salon</t>
  </si>
  <si>
    <t>Steven Sabatini</t>
  </si>
  <si>
    <t>Felix Casarrubias</t>
  </si>
  <si>
    <t>Daniel Rendon Moreno</t>
  </si>
  <si>
    <t>Maureen Corrigan</t>
  </si>
  <si>
    <t>Jonathan Hafner</t>
  </si>
  <si>
    <t>Maria Chicas Marquez</t>
  </si>
  <si>
    <t>Antonio Sanchez Nino</t>
  </si>
  <si>
    <t>15 E St NW</t>
  </si>
  <si>
    <t>Twice Baked, LLC</t>
  </si>
  <si>
    <t>Relish Food Concepts LLC</t>
  </si>
  <si>
    <t>Mike Gonzalez</t>
  </si>
  <si>
    <t>Tyrone Rogers II</t>
  </si>
  <si>
    <t>300 Massachusettes Ave NW</t>
  </si>
  <si>
    <t>Carving Room Kitchen &amp; Bar</t>
  </si>
  <si>
    <t>Bistro Bis</t>
  </si>
  <si>
    <t>The Fried Rice Collective</t>
  </si>
  <si>
    <t>Chiko</t>
  </si>
  <si>
    <t>423 8th St SE</t>
  </si>
  <si>
    <t>Nancy Abundez</t>
  </si>
  <si>
    <t>Juan Amaya</t>
  </si>
  <si>
    <t>Antonio Casarrubias</t>
  </si>
  <si>
    <t>Adalid Castillo</t>
  </si>
  <si>
    <t>Florentino Hernandez</t>
  </si>
  <si>
    <t>Guadalupe Hernandez</t>
  </si>
  <si>
    <t>Miguel Herrarte</t>
  </si>
  <si>
    <t>Mustafa Humphreys</t>
  </si>
  <si>
    <t>Augtino Juarez Alvarez</t>
  </si>
  <si>
    <t>Mariela Lazo</t>
  </si>
  <si>
    <t>Celso Remigio</t>
  </si>
  <si>
    <t>Leonardo Remigio</t>
  </si>
  <si>
    <t>Catherine Santini</t>
  </si>
  <si>
    <t>Osmar Velasquez</t>
  </si>
  <si>
    <t>Chiko Dupont Circle LLC</t>
  </si>
  <si>
    <t>2029 P St NW</t>
  </si>
  <si>
    <t>Chicko (Dupont Circle)</t>
  </si>
  <si>
    <t>Jose G Beltran</t>
  </si>
  <si>
    <t>Irma D Benitez</t>
  </si>
  <si>
    <t>Dylan Caruth</t>
  </si>
  <si>
    <t>Baldomero Castillo</t>
  </si>
  <si>
    <t>Bartolo Flora</t>
  </si>
  <si>
    <t>Gladys Guevara</t>
  </si>
  <si>
    <t>Helder Hernandez</t>
  </si>
  <si>
    <t>Ashley S Holmes</t>
  </si>
  <si>
    <t>Yomara Diaz Jimenez</t>
  </si>
  <si>
    <t>Luis Merino</t>
  </si>
  <si>
    <t>Miguel Merino</t>
  </si>
  <si>
    <t>Leodan A Murillo</t>
  </si>
  <si>
    <t>Sandra Reyes</t>
  </si>
  <si>
    <t>Rigoberto Rodriguez</t>
  </si>
  <si>
    <t>Adilene Tapia</t>
  </si>
  <si>
    <t>Enrique F Tapia</t>
  </si>
  <si>
    <t>Eliseo Urioso Casarrubias</t>
  </si>
  <si>
    <t>Nau Urioso</t>
  </si>
  <si>
    <t>Ramon Ventura</t>
  </si>
  <si>
    <t>Green and Co LLC</t>
  </si>
  <si>
    <t>Coconut Club</t>
  </si>
  <si>
    <t>540 Penn St NE</t>
  </si>
  <si>
    <t>Remus Turnier</t>
  </si>
  <si>
    <t>Matthew Quinn Hluch</t>
  </si>
  <si>
    <t>Daniel Patrick Murgueytio</t>
  </si>
  <si>
    <t>Laura Poulsen</t>
  </si>
  <si>
    <t>Daniel S Tsang</t>
  </si>
  <si>
    <t>Eduin Maldonado</t>
  </si>
  <si>
    <t>Elizabeth Herrera</t>
  </si>
  <si>
    <t>Michelle Welsh</t>
  </si>
  <si>
    <t>David Canty</t>
  </si>
  <si>
    <t>Ethan Craig</t>
  </si>
  <si>
    <t>Joshua Gallander</t>
  </si>
  <si>
    <t>Ramon Merino</t>
  </si>
  <si>
    <t>Humberto Merino</t>
  </si>
  <si>
    <t>Woodland Group LLC</t>
  </si>
  <si>
    <t>1905 9th St NW</t>
  </si>
  <si>
    <t>Cortez DC</t>
  </si>
  <si>
    <t>Relish Food 2</t>
  </si>
  <si>
    <t>1330 New Hampshire Ave</t>
  </si>
  <si>
    <t>CR NoMa</t>
  </si>
  <si>
    <t>Sticky Fingers Bakery Bistro LLC</t>
  </si>
  <si>
    <t>Fare Well</t>
  </si>
  <si>
    <t>406 H St NE</t>
  </si>
  <si>
    <t>Nelson Rivas</t>
  </si>
  <si>
    <t>Crecencio Deaquino</t>
  </si>
  <si>
    <t>Emilda Otero</t>
  </si>
  <si>
    <t>Fuad Ashan Areef</t>
  </si>
  <si>
    <t>Alexander Richard Butler</t>
  </si>
  <si>
    <t>Damen Maurice Carter</t>
  </si>
  <si>
    <t>Ebner Abed Deleon</t>
  </si>
  <si>
    <t>Shaun Michael Dunn</t>
  </si>
  <si>
    <t>Robert Herrera</t>
  </si>
  <si>
    <t>Marc Sable Laveau</t>
  </si>
  <si>
    <t>Lemar L McCoy</t>
  </si>
  <si>
    <t>Jessica Alejandra Nevas</t>
  </si>
  <si>
    <t>Avery Quattlebaum</t>
  </si>
  <si>
    <t>Jose Adillo Salamanca</t>
  </si>
  <si>
    <t>Joshua Hotel Management DC LLC</t>
  </si>
  <si>
    <t>2505 Wisconsin Ave NW</t>
  </si>
  <si>
    <t>Glover Park Grill</t>
  </si>
  <si>
    <t>Hecht MRG LLC</t>
  </si>
  <si>
    <t>2003 Fenwick St NE</t>
  </si>
  <si>
    <t>Fernando Moreno</t>
  </si>
  <si>
    <t>Valerie Paschall</t>
  </si>
  <si>
    <t>Mauricio Abarca</t>
  </si>
  <si>
    <t>Dannie Velasquez</t>
  </si>
  <si>
    <t>Josue Guevara</t>
  </si>
  <si>
    <t>Jennifer Ramirez</t>
  </si>
  <si>
    <t>Ari's Diner</t>
  </si>
  <si>
    <t>52 Quincy Pl NW</t>
  </si>
  <si>
    <t>La Jambe LLC</t>
  </si>
  <si>
    <t>James H Cameron</t>
  </si>
  <si>
    <t>Stephanie C Dissette</t>
  </si>
  <si>
    <t>Megan A Walker</t>
  </si>
  <si>
    <t>Cosmo Clemens</t>
  </si>
  <si>
    <t>Israel A Dempsey</t>
  </si>
  <si>
    <t>Roman Osadchuk</t>
  </si>
  <si>
    <t>Jheneal Scott</t>
  </si>
  <si>
    <t>Louis T Tinsley</t>
  </si>
  <si>
    <t>Kyle Turner</t>
  </si>
  <si>
    <t>Virginia Walsh</t>
  </si>
  <si>
    <t>Jamie Abarca</t>
  </si>
  <si>
    <t>Grant C Collins</t>
  </si>
  <si>
    <t>Joseph Doten</t>
  </si>
  <si>
    <t>Scott Jheneal</t>
  </si>
  <si>
    <t>Gabriel B Corbett</t>
  </si>
  <si>
    <t>Angelina Dirina</t>
  </si>
  <si>
    <t>Ashley Havens</t>
  </si>
  <si>
    <t>Phillip Keith</t>
  </si>
  <si>
    <t>Thea Merl</t>
  </si>
  <si>
    <t>Dominique Perkins</t>
  </si>
  <si>
    <t>Cesar Zurita</t>
  </si>
  <si>
    <t>Jose Sanchez</t>
  </si>
  <si>
    <t>921 Pennsylvania Ave SE</t>
  </si>
  <si>
    <t>Little Pearl</t>
  </si>
  <si>
    <t>Danny Boy LLC</t>
  </si>
  <si>
    <t>Potomac Distilling Company LLC</t>
  </si>
  <si>
    <t>Tiki TNT &amp; Potomac Distilling</t>
  </si>
  <si>
    <t>1130 Maine Ave SW</t>
  </si>
  <si>
    <t>Julissa Barahona</t>
  </si>
  <si>
    <t>Alexa Meriah Coleman</t>
  </si>
  <si>
    <t>Alexandra Paige Fellows</t>
  </si>
  <si>
    <t>Leah Ann Gellineau</t>
  </si>
  <si>
    <t>Chrisopher Earl Haley</t>
  </si>
  <si>
    <t>Cory Holland</t>
  </si>
  <si>
    <t>Isaac Boris</t>
  </si>
  <si>
    <t>Aja Catherine Cannon</t>
  </si>
  <si>
    <t>Salvador Merino</t>
  </si>
  <si>
    <t>624 T Street NW</t>
  </si>
  <si>
    <t>Grayson Haynes</t>
  </si>
  <si>
    <t>Richard K Pierce</t>
  </si>
  <si>
    <t>Benjamin Sharp</t>
  </si>
  <si>
    <t>Brianna M Deorsey</t>
  </si>
  <si>
    <t>Rebecca Bermudez</t>
  </si>
  <si>
    <t>Right Forward, LLC</t>
  </si>
  <si>
    <t>Right Proper Brewing Company</t>
  </si>
  <si>
    <t>Right Proper, LLC</t>
  </si>
  <si>
    <t>Kyle Ames</t>
  </si>
  <si>
    <t>Megan K Macisaac</t>
  </si>
  <si>
    <t>William A Davis</t>
  </si>
  <si>
    <t>Janique E Ames</t>
  </si>
  <si>
    <t>Bakri Mohamed Nour</t>
  </si>
  <si>
    <t>Patick Lewis</t>
  </si>
  <si>
    <t>David Abramson</t>
  </si>
  <si>
    <t>Dylan Gutierrez</t>
  </si>
  <si>
    <t>Johnathon Valenti</t>
  </si>
  <si>
    <t>Eamoni Collier</t>
  </si>
  <si>
    <t>Kestrel M Carr</t>
  </si>
  <si>
    <t>Kara Robertson</t>
  </si>
  <si>
    <t>Kyare Turner</t>
  </si>
  <si>
    <t>Alexis Turner-Edwards</t>
  </si>
  <si>
    <t>Sarah Weisbecker</t>
  </si>
  <si>
    <t>Alvin Troncoso</t>
  </si>
  <si>
    <t>Maria Miller</t>
  </si>
  <si>
    <t>Colin Mosher</t>
  </si>
  <si>
    <t>Bullard St LLC</t>
  </si>
  <si>
    <t>2275 L St NW</t>
  </si>
  <si>
    <t>David Perry</t>
  </si>
  <si>
    <t>Misael Florian</t>
  </si>
  <si>
    <t>Gregory Mitchell</t>
  </si>
  <si>
    <t>Allison Rivera</t>
  </si>
  <si>
    <t>Yvan Salazar</t>
  </si>
  <si>
    <t>RIS</t>
  </si>
  <si>
    <t>Regal Pan LLC</t>
  </si>
  <si>
    <t>2436 14th St NW</t>
  </si>
  <si>
    <t>Gregory Morgan II</t>
  </si>
  <si>
    <t>Ralph Bellevue</t>
  </si>
  <si>
    <t>Christopher Dabney</t>
  </si>
  <si>
    <t>Raymond Sellers</t>
  </si>
  <si>
    <t>Tara Smith</t>
  </si>
  <si>
    <t>Laura Langstaff</t>
  </si>
  <si>
    <t>Anselmo Neria</t>
  </si>
  <si>
    <t>Meredith Gentzel</t>
  </si>
  <si>
    <t>Rooster &amp; Owl</t>
  </si>
  <si>
    <t>Rose's 1 LLC</t>
  </si>
  <si>
    <t>717 8th St SE</t>
  </si>
  <si>
    <t>Denis E Cruz</t>
  </si>
  <si>
    <t>Cosmos A Clemens</t>
  </si>
  <si>
    <t>Sara Elizabeth Parker</t>
  </si>
  <si>
    <t>Nemesis Garcia Rosa</t>
  </si>
  <si>
    <t>Kendyl Hutchins</t>
  </si>
  <si>
    <t>Ashley V Havens</t>
  </si>
  <si>
    <t>Philip Young Keath</t>
  </si>
  <si>
    <t>Rose's Luxury</t>
  </si>
  <si>
    <t>Florida Avenue Group LLC</t>
  </si>
  <si>
    <t>715 Florida Ave NW</t>
  </si>
  <si>
    <t>Brigette Gallagher</t>
  </si>
  <si>
    <t>Carissa Gambo</t>
  </si>
  <si>
    <t>Nicholas Gambo</t>
  </si>
  <si>
    <t>Vance Gordon Jones</t>
  </si>
  <si>
    <t>Danielle Primeau</t>
  </si>
  <si>
    <t>Joseph Tyler Raff</t>
  </si>
  <si>
    <t>Eliseo Briceno</t>
  </si>
  <si>
    <t>Panfilo Morales</t>
  </si>
  <si>
    <t>Francisco Reyes</t>
  </si>
  <si>
    <t>TAKODA Beer Garden, Rooftop Restaurant &amp; Whiskey Bar</t>
  </si>
  <si>
    <t>Good Essen - U Street LLC</t>
  </si>
  <si>
    <t>1926 14th St NW</t>
  </si>
  <si>
    <t>Tico DC</t>
  </si>
  <si>
    <t>Via MRG LLC</t>
  </si>
  <si>
    <t>323 7th St SE</t>
  </si>
  <si>
    <t>Kevin Olivia</t>
  </si>
  <si>
    <t>Rodrigo Gonzalez</t>
  </si>
  <si>
    <t>Wages Owed</t>
  </si>
  <si>
    <t>Denis Chinchilla</t>
  </si>
  <si>
    <t>Junior Chincilla</t>
  </si>
  <si>
    <t>Matthew Culbertson</t>
  </si>
  <si>
    <t>Cristobal De La Cruz</t>
  </si>
  <si>
    <t>Eryk Gonzalez</t>
  </si>
  <si>
    <t>Taneisha Hasan</t>
  </si>
  <si>
    <t>Jessica Robles</t>
  </si>
  <si>
    <t>Irina Royter</t>
  </si>
  <si>
    <t>Rene Salanic</t>
  </si>
  <si>
    <t>Ronny Salanic</t>
  </si>
  <si>
    <t>Eladio Salgado Castro</t>
  </si>
  <si>
    <t>Francisco Suarez</t>
  </si>
  <si>
    <t>Yana Tarakanova</t>
  </si>
  <si>
    <t>1624 Q Street NW</t>
  </si>
  <si>
    <t xml:space="preserve">jstrine@hanksdc.com </t>
  </si>
  <si>
    <t xml:space="preserve"> 202-271-4206 </t>
  </si>
  <si>
    <t xml:space="preserve"> Jeff Strine </t>
  </si>
  <si>
    <t>Hank's Oyster Bar Dupont</t>
  </si>
  <si>
    <t>Leeds the Way</t>
  </si>
  <si>
    <t>701 Wharf Street SW</t>
  </si>
  <si>
    <t>Yuliia Podvirna</t>
  </si>
  <si>
    <t>Skylar Pulliam</t>
  </si>
  <si>
    <t>Diana Quijano-Sanchez</t>
  </si>
  <si>
    <t>Javier Ramirez Beltran</t>
  </si>
  <si>
    <t>Erza Riggs</t>
  </si>
  <si>
    <t>Bethany Segar</t>
  </si>
  <si>
    <t>Hank's on the Wharf</t>
  </si>
  <si>
    <t>Hank's on the Wharf, LLC</t>
  </si>
  <si>
    <t>Jeff Strine</t>
  </si>
  <si>
    <t>202-271-4206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</si>
</sst>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#.00;\(#,###.00\);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0"/>
      <name val="Times New Roman"/>
      <family val="2"/>
    </font>
    <font>
      <u/>
      <sz val="10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181818"/>
      <name val="Calibri"/>
      <family val="2"/>
    </font>
    <font>
      <sz val="10"/>
      <color rgb="FF262626"/>
      <name val="Calibri"/>
      <family val="2"/>
    </font>
    <font>
      <sz val="12"/>
      <color rgb="FFFFFFFF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383838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7" fillId="2" borderId="0" applyNumberFormat="0" applyBorder="0" applyAlignment="0" applyProtection="0"/>
    <xf numFmtId="44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10" applyNumberFormat="0" applyAlignment="0" applyProtection="0"/>
    <xf numFmtId="0" fontId="17" fillId="12" borderId="11" applyNumberFormat="0" applyAlignment="0" applyProtection="0"/>
    <xf numFmtId="0" fontId="18" fillId="12" borderId="10" applyNumberFormat="0" applyAlignment="0" applyProtection="0"/>
    <xf numFmtId="0" fontId="19" fillId="0" borderId="12" applyNumberFormat="0" applyFill="0" applyAlignment="0" applyProtection="0"/>
    <xf numFmtId="0" fontId="20" fillId="13" borderId="13" applyNumberFormat="0" applyAlignment="0" applyProtection="0"/>
    <xf numFmtId="0" fontId="21" fillId="0" borderId="0" applyNumberFormat="0" applyFill="0" applyBorder="0" applyAlignment="0" applyProtection="0"/>
    <xf numFmtId="0" fontId="1" fillId="14" borderId="14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15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680">
    <xf numFmtId="0" fontId="0" fillId="0" borderId="0" xfId="0"/>
    <xf numFmtId="0" fontId="0" fillId="6" borderId="3" xfId="0" applyFont="1" applyFill="1" applyBorder="1"/>
    <xf numFmtId="44" fontId="0" fillId="5" borderId="5" xfId="1" applyFont="1" applyFill="1" applyBorder="1"/>
    <xf numFmtId="44" fontId="0" fillId="5" borderId="3" xfId="1" applyFont="1" applyFill="1" applyBorder="1"/>
    <xf numFmtId="44" fontId="0" fillId="5" borderId="6" xfId="1" applyFont="1" applyFill="1" applyBorder="1"/>
    <xf numFmtId="0" fontId="0" fillId="5" borderId="5" xfId="0" applyFont="1" applyFill="1" applyBorder="1"/>
    <xf numFmtId="0" fontId="0" fillId="5" borderId="3" xfId="0" applyFont="1" applyFill="1" applyBorder="1"/>
    <xf numFmtId="0" fontId="0" fillId="5" borderId="6" xfId="0" applyFont="1" applyFill="1" applyBorder="1"/>
    <xf numFmtId="0" fontId="5" fillId="5" borderId="5" xfId="0" applyFont="1" applyFill="1" applyBorder="1"/>
    <xf numFmtId="0" fontId="5" fillId="5" borderId="3" xfId="0" applyFont="1" applyFill="1" applyBorder="1"/>
    <xf numFmtId="0" fontId="5" fillId="5" borderId="6" xfId="0" applyFont="1" applyFill="1" applyBorder="1"/>
    <xf numFmtId="0" fontId="0" fillId="5" borderId="5" xfId="1" applyNumberFormat="1" applyFont="1" applyFill="1" applyBorder="1"/>
    <xf numFmtId="0" fontId="0" fillId="5" borderId="3" xfId="1" applyNumberFormat="1" applyFont="1" applyFill="1" applyBorder="1"/>
    <xf numFmtId="0" fontId="0" fillId="5" borderId="6" xfId="1" applyNumberFormat="1" applyFont="1" applyFill="1" applyBorder="1"/>
    <xf numFmtId="0" fontId="0" fillId="6" borderId="6" xfId="0" applyFont="1" applyFill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24" fillId="5" borderId="3" xfId="0" applyFont="1" applyFill="1" applyBorder="1" applyAlignment="1">
      <alignment vertical="center" wrapText="1"/>
    </xf>
    <xf numFmtId="44" fontId="0" fillId="0" borderId="5" xfId="0" applyNumberFormat="1" applyBorder="1"/>
    <xf numFmtId="44" fontId="0" fillId="0" borderId="3" xfId="0" applyNumberFormat="1" applyBorder="1"/>
    <xf numFmtId="44" fontId="0" fillId="0" borderId="6" xfId="0" applyNumberFormat="1" applyBorder="1"/>
    <xf numFmtId="44" fontId="0" fillId="5" borderId="3" xfId="1" applyNumberFormat="1" applyFont="1" applyFill="1" applyBorder="1"/>
    <xf numFmtId="44" fontId="0" fillId="5" borderId="6" xfId="1" applyNumberFormat="1" applyFont="1" applyFill="1" applyBorder="1"/>
    <xf numFmtId="44" fontId="0" fillId="5" borderId="5" xfId="1" applyNumberFormat="1" applyFont="1" applyFill="1" applyBorder="1"/>
    <xf numFmtId="0" fontId="28" fillId="4" borderId="1" xfId="0" applyFont="1" applyFill="1" applyBorder="1" applyAlignment="1">
      <alignment wrapText="1"/>
    </xf>
    <xf numFmtId="44" fontId="28" fillId="4" borderId="1" xfId="1" applyNumberFormat="1" applyFont="1" applyFill="1" applyBorder="1" applyAlignment="1">
      <alignment wrapText="1"/>
    </xf>
    <xf numFmtId="0" fontId="28" fillId="4" borderId="1" xfId="1" applyNumberFormat="1" applyFont="1" applyFill="1" applyBorder="1" applyAlignment="1">
      <alignment wrapText="1"/>
    </xf>
    <xf numFmtId="0" fontId="24" fillId="5" borderId="5" xfId="0" applyFont="1" applyFill="1" applyBorder="1" applyAlignment="1">
      <alignment vertical="center" wrapText="1"/>
    </xf>
    <xf numFmtId="0" fontId="0" fillId="0" borderId="2" xfId="0" applyFont="1" applyBorder="1"/>
    <xf numFmtId="0" fontId="0" fillId="0" borderId="4" xfId="0" applyFont="1" applyBorder="1"/>
    <xf numFmtId="0" fontId="0" fillId="0" borderId="3" xfId="0" applyFont="1" applyBorder="1"/>
    <xf numFmtId="0" fontId="0" fillId="0" borderId="3" xfId="0" applyFont="1" applyFill="1" applyBorder="1"/>
    <xf numFmtId="0" fontId="8" fillId="5" borderId="5" xfId="2" applyFont="1" applyFill="1" applyBorder="1"/>
    <xf numFmtId="0" fontId="8" fillId="5" borderId="3" xfId="2" applyFont="1" applyFill="1" applyBorder="1"/>
    <xf numFmtId="0" fontId="8" fillId="5" borderId="6" xfId="2" applyFont="1" applyFill="1" applyBorder="1"/>
    <xf numFmtId="44" fontId="0" fillId="0" borderId="3" xfId="1" applyNumberFormat="1" applyFont="1" applyBorder="1"/>
    <xf numFmtId="0" fontId="0" fillId="0" borderId="3" xfId="1" applyNumberFormat="1" applyFont="1" applyBorder="1"/>
    <xf numFmtId="44" fontId="0" fillId="0" borderId="3" xfId="1" applyFont="1" applyBorder="1"/>
    <xf numFmtId="0" fontId="0" fillId="7" borderId="2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44" fontId="5" fillId="6" borderId="5" xfId="1" applyNumberFormat="1" applyFont="1" applyFill="1" applyBorder="1"/>
    <xf numFmtId="0" fontId="5" fillId="6" borderId="5" xfId="0" applyFont="1" applyFill="1" applyBorder="1"/>
    <xf numFmtId="44" fontId="5" fillId="6" borderId="5" xfId="1" applyFont="1" applyFill="1" applyBorder="1"/>
    <xf numFmtId="44" fontId="0" fillId="0" borderId="6" xfId="1" applyNumberFormat="1" applyFont="1" applyBorder="1"/>
    <xf numFmtId="0" fontId="0" fillId="0" borderId="6" xfId="0" applyFont="1" applyBorder="1"/>
    <xf numFmtId="44" fontId="0" fillId="0" borderId="6" xfId="1" applyFont="1" applyBorder="1"/>
    <xf numFmtId="0" fontId="5" fillId="6" borderId="4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8" fillId="0" borderId="3" xfId="2" applyFont="1" applyBorder="1"/>
    <xf numFmtId="0" fontId="3" fillId="6" borderId="5" xfId="2" applyFill="1" applyBorder="1"/>
    <xf numFmtId="0" fontId="3" fillId="6" borderId="3" xfId="2" applyFill="1" applyBorder="1"/>
    <xf numFmtId="0" fontId="3" fillId="6" borderId="6" xfId="2" applyFill="1" applyBorder="1"/>
    <xf numFmtId="0" fontId="5" fillId="6" borderId="5" xfId="1" applyNumberFormat="1" applyFont="1" applyFill="1" applyBorder="1"/>
    <xf numFmtId="0" fontId="3" fillId="5" borderId="3" xfId="2" applyFill="1" applyBorder="1"/>
    <xf numFmtId="0" fontId="0" fillId="5" borderId="5" xfId="0" applyFill="1" applyBorder="1"/>
    <xf numFmtId="0" fontId="3" fillId="5" borderId="5" xfId="2" applyFill="1" applyBorder="1"/>
    <xf numFmtId="0" fontId="0" fillId="5" borderId="6" xfId="0" applyFill="1" applyBorder="1"/>
    <xf numFmtId="0" fontId="3" fillId="5" borderId="6" xfId="2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2" fillId="0" borderId="2" xfId="0" applyFont="1" applyBorder="1"/>
    <xf numFmtId="0" fontId="0" fillId="6" borderId="4" xfId="0" applyFont="1" applyFill="1" applyBorder="1"/>
    <xf numFmtId="0" fontId="0" fillId="7" borderId="4" xfId="0" applyFont="1" applyFill="1" applyBorder="1"/>
    <xf numFmtId="0" fontId="6" fillId="0" borderId="3" xfId="0" applyFont="1" applyBorder="1"/>
    <xf numFmtId="0" fontId="3" fillId="0" borderId="3" xfId="2" applyBorder="1"/>
    <xf numFmtId="44" fontId="0" fillId="6" borderId="3" xfId="1" applyNumberFormat="1" applyFont="1" applyFill="1" applyBorder="1"/>
    <xf numFmtId="44" fontId="0" fillId="5" borderId="3" xfId="1" applyNumberFormat="1" applyFont="1" applyFill="1" applyBorder="1" applyAlignment="1">
      <alignment horizontal="center" vertical="center"/>
    </xf>
    <xf numFmtId="44" fontId="1" fillId="5" borderId="3" xfId="1" applyNumberFormat="1" applyFont="1" applyFill="1" applyBorder="1"/>
    <xf numFmtId="44" fontId="0" fillId="6" borderId="3" xfId="0" applyNumberFormat="1" applyFill="1" applyBorder="1"/>
    <xf numFmtId="0" fontId="0" fillId="6" borderId="3" xfId="1" applyNumberFormat="1" applyFont="1" applyFill="1" applyBorder="1"/>
    <xf numFmtId="0" fontId="0" fillId="5" borderId="3" xfId="0" applyNumberFormat="1" applyFill="1" applyBorder="1" applyAlignment="1"/>
    <xf numFmtId="0" fontId="1" fillId="5" borderId="3" xfId="1" applyNumberFormat="1" applyFont="1" applyFill="1" applyBorder="1"/>
    <xf numFmtId="0" fontId="0" fillId="5" borderId="3" xfId="0" applyNumberFormat="1" applyFont="1" applyFill="1" applyBorder="1"/>
    <xf numFmtId="0" fontId="0" fillId="6" borderId="3" xfId="0" applyFill="1" applyBorder="1"/>
    <xf numFmtId="44" fontId="0" fillId="5" borderId="3" xfId="1" applyNumberFormat="1" applyFont="1" applyFill="1" applyBorder="1" applyAlignment="1"/>
    <xf numFmtId="44" fontId="0" fillId="6" borderId="3" xfId="1" applyFont="1" applyFill="1" applyBorder="1"/>
    <xf numFmtId="0" fontId="2" fillId="0" borderId="4" xfId="0" applyFont="1" applyBorder="1"/>
    <xf numFmtId="44" fontId="0" fillId="6" borderId="17" xfId="1" applyNumberFormat="1" applyFont="1" applyFill="1" applyBorder="1"/>
    <xf numFmtId="0" fontId="0" fillId="6" borderId="17" xfId="0" applyFont="1" applyFill="1" applyBorder="1"/>
    <xf numFmtId="44" fontId="0" fillId="6" borderId="17" xfId="1" applyFont="1" applyFill="1" applyBorder="1"/>
    <xf numFmtId="44" fontId="32" fillId="6" borderId="1" xfId="1" applyNumberFormat="1" applyFont="1" applyFill="1" applyBorder="1" applyAlignment="1">
      <alignment horizontal="left" vertical="top" wrapText="1"/>
    </xf>
    <xf numFmtId="44" fontId="32" fillId="6" borderId="1" xfId="1" applyFont="1" applyFill="1" applyBorder="1" applyAlignment="1">
      <alignment horizontal="left" vertical="top" wrapText="1"/>
    </xf>
    <xf numFmtId="0" fontId="0" fillId="6" borderId="5" xfId="0" applyFont="1" applyFill="1" applyBorder="1"/>
    <xf numFmtId="44" fontId="0" fillId="6" borderId="5" xfId="1" applyNumberFormat="1" applyFont="1" applyFill="1" applyBorder="1"/>
    <xf numFmtId="0" fontId="0" fillId="6" borderId="5" xfId="1" applyNumberFormat="1" applyFont="1" applyFill="1" applyBorder="1"/>
    <xf numFmtId="44" fontId="0" fillId="6" borderId="5" xfId="1" applyFont="1" applyFill="1" applyBorder="1"/>
    <xf numFmtId="44" fontId="0" fillId="6" borderId="6" xfId="1" applyNumberFormat="1" applyFont="1" applyFill="1" applyBorder="1"/>
    <xf numFmtId="0" fontId="0" fillId="6" borderId="6" xfId="1" applyNumberFormat="1" applyFont="1" applyFill="1" applyBorder="1"/>
    <xf numFmtId="44" fontId="0" fillId="6" borderId="6" xfId="1" applyFont="1" applyFill="1" applyBorder="1"/>
    <xf numFmtId="0" fontId="3" fillId="6" borderId="17" xfId="2" applyFill="1" applyBorder="1"/>
    <xf numFmtId="0" fontId="0" fillId="6" borderId="17" xfId="1" applyNumberFormat="1" applyFont="1" applyFill="1" applyBorder="1"/>
    <xf numFmtId="0" fontId="0" fillId="0" borderId="17" xfId="0" applyBorder="1"/>
    <xf numFmtId="44" fontId="0" fillId="6" borderId="5" xfId="0" applyNumberFormat="1" applyFill="1" applyBorder="1"/>
    <xf numFmtId="0" fontId="0" fillId="6" borderId="5" xfId="0" applyFill="1" applyBorder="1"/>
    <xf numFmtId="44" fontId="0" fillId="6" borderId="6" xfId="0" applyNumberFormat="1" applyFill="1" applyBorder="1"/>
    <xf numFmtId="0" fontId="0" fillId="6" borderId="6" xfId="0" applyFill="1" applyBorder="1"/>
    <xf numFmtId="0" fontId="0" fillId="0" borderId="17" xfId="0" applyFont="1" applyBorder="1"/>
    <xf numFmtId="0" fontId="3" fillId="0" borderId="17" xfId="2" applyBorder="1"/>
    <xf numFmtId="44" fontId="0" fillId="0" borderId="17" xfId="1" applyNumberFormat="1" applyFont="1" applyBorder="1"/>
    <xf numFmtId="44" fontId="0" fillId="0" borderId="17" xfId="1" applyFont="1" applyBorder="1"/>
    <xf numFmtId="0" fontId="0" fillId="0" borderId="5" xfId="0" applyFont="1" applyBorder="1"/>
    <xf numFmtId="0" fontId="0" fillId="0" borderId="5" xfId="0" applyFont="1" applyFill="1" applyBorder="1"/>
    <xf numFmtId="0" fontId="3" fillId="0" borderId="5" xfId="2" applyBorder="1"/>
    <xf numFmtId="44" fontId="0" fillId="0" borderId="5" xfId="1" applyNumberFormat="1" applyFont="1" applyBorder="1"/>
    <xf numFmtId="44" fontId="0" fillId="0" borderId="5" xfId="1" applyFont="1" applyBorder="1"/>
    <xf numFmtId="0" fontId="0" fillId="0" borderId="6" xfId="0" applyFont="1" applyFill="1" applyBorder="1"/>
    <xf numFmtId="0" fontId="3" fillId="0" borderId="6" xfId="2" applyBorder="1"/>
    <xf numFmtId="0" fontId="5" fillId="0" borderId="5" xfId="0" applyFont="1" applyFill="1" applyBorder="1"/>
    <xf numFmtId="0" fontId="0" fillId="0" borderId="17" xfId="1" applyNumberFormat="1" applyFont="1" applyBorder="1"/>
    <xf numFmtId="0" fontId="5" fillId="0" borderId="5" xfId="0" applyFont="1" applyBorder="1"/>
    <xf numFmtId="0" fontId="8" fillId="0" borderId="5" xfId="2" applyFont="1" applyBorder="1"/>
    <xf numFmtId="0" fontId="0" fillId="0" borderId="5" xfId="1" applyNumberFormat="1" applyFont="1" applyBorder="1"/>
    <xf numFmtId="0" fontId="0" fillId="6" borderId="25" xfId="0" applyFont="1" applyFill="1" applyBorder="1"/>
    <xf numFmtId="0" fontId="0" fillId="6" borderId="26" xfId="0" applyFont="1" applyFill="1" applyBorder="1"/>
    <xf numFmtId="0" fontId="0" fillId="0" borderId="26" xfId="0" applyFont="1" applyBorder="1"/>
    <xf numFmtId="0" fontId="33" fillId="6" borderId="24" xfId="0" applyFont="1" applyFill="1" applyBorder="1" applyAlignment="1">
      <alignment wrapText="1"/>
    </xf>
    <xf numFmtId="0" fontId="33" fillId="6" borderId="23" xfId="0" applyFont="1" applyFill="1" applyBorder="1" applyAlignment="1">
      <alignment wrapText="1"/>
    </xf>
    <xf numFmtId="0" fontId="0" fillId="0" borderId="28" xfId="0" applyBorder="1"/>
    <xf numFmtId="0" fontId="0" fillId="0" borderId="28" xfId="0" applyFont="1" applyBorder="1"/>
    <xf numFmtId="0" fontId="3" fillId="0" borderId="28" xfId="2" applyBorder="1"/>
    <xf numFmtId="0" fontId="0" fillId="0" borderId="6" xfId="1" applyNumberFormat="1" applyFont="1" applyBorder="1"/>
    <xf numFmtId="0" fontId="0" fillId="5" borderId="17" xfId="0" applyFont="1" applyFill="1" applyBorder="1"/>
    <xf numFmtId="0" fontId="0" fillId="5" borderId="17" xfId="0" applyFill="1" applyBorder="1"/>
    <xf numFmtId="0" fontId="3" fillId="5" borderId="17" xfId="2" applyFill="1" applyBorder="1"/>
    <xf numFmtId="0" fontId="0" fillId="5" borderId="28" xfId="0" applyFill="1" applyBorder="1"/>
    <xf numFmtId="0" fontId="0" fillId="5" borderId="28" xfId="0" applyFont="1" applyFill="1" applyBorder="1"/>
    <xf numFmtId="0" fontId="3" fillId="5" borderId="28" xfId="2" applyFill="1" applyBorder="1"/>
    <xf numFmtId="0" fontId="0" fillId="38" borderId="17" xfId="0" applyFont="1" applyFill="1" applyBorder="1"/>
    <xf numFmtId="0" fontId="0" fillId="38" borderId="3" xfId="0" applyFont="1" applyFill="1" applyBorder="1"/>
    <xf numFmtId="44" fontId="0" fillId="38" borderId="3" xfId="1" applyNumberFormat="1" applyFont="1" applyFill="1" applyBorder="1"/>
    <xf numFmtId="0" fontId="0" fillId="38" borderId="3" xfId="1" applyNumberFormat="1" applyFont="1" applyFill="1" applyBorder="1"/>
    <xf numFmtId="0" fontId="0" fillId="39" borderId="17" xfId="0" applyFont="1" applyFill="1" applyBorder="1"/>
    <xf numFmtId="0" fontId="0" fillId="39" borderId="17" xfId="0" applyFill="1" applyBorder="1"/>
    <xf numFmtId="0" fontId="3" fillId="39" borderId="17" xfId="2" applyFill="1" applyBorder="1"/>
    <xf numFmtId="0" fontId="0" fillId="39" borderId="3" xfId="0" applyFont="1" applyFill="1" applyBorder="1"/>
    <xf numFmtId="44" fontId="0" fillId="39" borderId="3" xfId="1" applyNumberFormat="1" applyFont="1" applyFill="1" applyBorder="1"/>
    <xf numFmtId="0" fontId="0" fillId="39" borderId="3" xfId="1" applyNumberFormat="1" applyFont="1" applyFill="1" applyBorder="1"/>
    <xf numFmtId="44" fontId="0" fillId="39" borderId="3" xfId="1" applyFont="1" applyFill="1" applyBorder="1"/>
    <xf numFmtId="0" fontId="0" fillId="39" borderId="5" xfId="0" applyFont="1" applyFill="1" applyBorder="1"/>
    <xf numFmtId="0" fontId="0" fillId="39" borderId="5" xfId="0" applyFill="1" applyBorder="1"/>
    <xf numFmtId="0" fontId="3" fillId="39" borderId="5" xfId="2" applyFill="1" applyBorder="1"/>
    <xf numFmtId="44" fontId="0" fillId="39" borderId="5" xfId="1" applyNumberFormat="1" applyFont="1" applyFill="1" applyBorder="1"/>
    <xf numFmtId="0" fontId="0" fillId="39" borderId="5" xfId="1" applyNumberFormat="1" applyFont="1" applyFill="1" applyBorder="1"/>
    <xf numFmtId="44" fontId="0" fillId="39" borderId="5" xfId="1" applyFont="1" applyFill="1" applyBorder="1"/>
    <xf numFmtId="0" fontId="0" fillId="39" borderId="6" xfId="0" applyFont="1" applyFill="1" applyBorder="1"/>
    <xf numFmtId="0" fontId="0" fillId="39" borderId="28" xfId="0" applyFill="1" applyBorder="1"/>
    <xf numFmtId="0" fontId="0" fillId="39" borderId="28" xfId="0" applyFont="1" applyFill="1" applyBorder="1"/>
    <xf numFmtId="0" fontId="3" fillId="39" borderId="28" xfId="2" applyFill="1" applyBorder="1"/>
    <xf numFmtId="44" fontId="0" fillId="39" borderId="6" xfId="1" applyNumberFormat="1" applyFont="1" applyFill="1" applyBorder="1"/>
    <xf numFmtId="0" fontId="0" fillId="39" borderId="6" xfId="1" applyNumberFormat="1" applyFont="1" applyFill="1" applyBorder="1"/>
    <xf numFmtId="44" fontId="0" fillId="39" borderId="6" xfId="1" applyFont="1" applyFill="1" applyBorder="1"/>
    <xf numFmtId="44" fontId="0" fillId="38" borderId="3" xfId="1" applyFont="1" applyFill="1" applyBorder="1"/>
    <xf numFmtId="0" fontId="0" fillId="38" borderId="5" xfId="0" applyFont="1" applyFill="1" applyBorder="1"/>
    <xf numFmtId="44" fontId="0" fillId="38" borderId="5" xfId="1" applyNumberFormat="1" applyFont="1" applyFill="1" applyBorder="1"/>
    <xf numFmtId="0" fontId="0" fillId="38" borderId="5" xfId="1" applyNumberFormat="1" applyFont="1" applyFill="1" applyBorder="1"/>
    <xf numFmtId="44" fontId="0" fillId="38" borderId="5" xfId="1" applyFont="1" applyFill="1" applyBorder="1"/>
    <xf numFmtId="0" fontId="0" fillId="38" borderId="6" xfId="0" applyFont="1" applyFill="1" applyBorder="1"/>
    <xf numFmtId="0" fontId="0" fillId="38" borderId="28" xfId="0" applyFont="1" applyFill="1" applyBorder="1"/>
    <xf numFmtId="44" fontId="0" fillId="38" borderId="6" xfId="1" applyNumberFormat="1" applyFont="1" applyFill="1" applyBorder="1"/>
    <xf numFmtId="0" fontId="0" fillId="38" borderId="6" xfId="1" applyNumberFormat="1" applyFont="1" applyFill="1" applyBorder="1"/>
    <xf numFmtId="44" fontId="0" fillId="38" borderId="6" xfId="1" applyFont="1" applyFill="1" applyBorder="1"/>
    <xf numFmtId="0" fontId="0" fillId="5" borderId="1" xfId="0" applyFont="1" applyFill="1" applyBorder="1"/>
    <xf numFmtId="44" fontId="0" fillId="5" borderId="1" xfId="1" applyNumberFormat="1" applyFont="1" applyFill="1" applyBorder="1"/>
    <xf numFmtId="0" fontId="0" fillId="5" borderId="1" xfId="1" applyNumberFormat="1" applyFont="1" applyFill="1" applyBorder="1"/>
    <xf numFmtId="44" fontId="0" fillId="5" borderId="1" xfId="1" applyFont="1" applyFill="1" applyBorder="1"/>
    <xf numFmtId="0" fontId="0" fillId="0" borderId="33" xfId="0" applyFont="1" applyBorder="1"/>
    <xf numFmtId="0" fontId="3" fillId="0" borderId="33" xfId="2" applyBorder="1"/>
    <xf numFmtId="0" fontId="0" fillId="0" borderId="36" xfId="0" applyFont="1" applyBorder="1"/>
    <xf numFmtId="0" fontId="28" fillId="4" borderId="18" xfId="0" applyFont="1" applyFill="1" applyBorder="1" applyAlignment="1">
      <alignment wrapText="1"/>
    </xf>
    <xf numFmtId="44" fontId="0" fillId="5" borderId="17" xfId="1" applyNumberFormat="1" applyFont="1" applyFill="1" applyBorder="1"/>
    <xf numFmtId="0" fontId="0" fillId="5" borderId="17" xfId="1" applyNumberFormat="1" applyFont="1" applyFill="1" applyBorder="1"/>
    <xf numFmtId="44" fontId="0" fillId="5" borderId="17" xfId="1" applyFont="1" applyFill="1" applyBorder="1"/>
    <xf numFmtId="0" fontId="0" fillId="5" borderId="33" xfId="0" applyFont="1" applyFill="1" applyBorder="1"/>
    <xf numFmtId="44" fontId="0" fillId="5" borderId="36" xfId="1" applyNumberFormat="1" applyFont="1" applyFill="1" applyBorder="1"/>
    <xf numFmtId="0" fontId="0" fillId="5" borderId="36" xfId="1" applyNumberFormat="1" applyFont="1" applyFill="1" applyBorder="1"/>
    <xf numFmtId="0" fontId="0" fillId="5" borderId="36" xfId="0" applyFont="1" applyFill="1" applyBorder="1"/>
    <xf numFmtId="44" fontId="0" fillId="5" borderId="36" xfId="1" applyFont="1" applyFill="1" applyBorder="1"/>
    <xf numFmtId="0" fontId="3" fillId="38" borderId="3" xfId="2" applyFill="1" applyBorder="1"/>
    <xf numFmtId="0" fontId="3" fillId="38" borderId="5" xfId="2" applyFill="1" applyBorder="1"/>
    <xf numFmtId="0" fontId="3" fillId="38" borderId="6" xfId="2" applyFill="1" applyBorder="1"/>
    <xf numFmtId="0" fontId="3" fillId="5" borderId="36" xfId="2" applyFill="1" applyBorder="1"/>
    <xf numFmtId="0" fontId="0" fillId="6" borderId="38" xfId="0" applyFont="1" applyFill="1" applyBorder="1"/>
    <xf numFmtId="0" fontId="0" fillId="6" borderId="39" xfId="0" applyFont="1" applyFill="1" applyBorder="1"/>
    <xf numFmtId="0" fontId="0" fillId="6" borderId="40" xfId="0" applyFont="1" applyFill="1" applyBorder="1"/>
    <xf numFmtId="0" fontId="0" fillId="5" borderId="41" xfId="0" applyFont="1" applyFill="1" applyBorder="1"/>
    <xf numFmtId="0" fontId="0" fillId="5" borderId="39" xfId="0" applyFont="1" applyFill="1" applyBorder="1"/>
    <xf numFmtId="0" fontId="0" fillId="5" borderId="40" xfId="0" applyFont="1" applyFill="1" applyBorder="1"/>
    <xf numFmtId="0" fontId="0" fillId="6" borderId="41" xfId="0" applyFont="1" applyFill="1" applyBorder="1"/>
    <xf numFmtId="0" fontId="0" fillId="0" borderId="41" xfId="0" applyFont="1" applyBorder="1"/>
    <xf numFmtId="0" fontId="0" fillId="0" borderId="39" xfId="0" applyFont="1" applyBorder="1"/>
    <xf numFmtId="0" fontId="0" fillId="0" borderId="40" xfId="0" applyFont="1" applyBorder="1"/>
    <xf numFmtId="0" fontId="5" fillId="6" borderId="41" xfId="0" applyFont="1" applyFill="1" applyBorder="1"/>
    <xf numFmtId="0" fontId="0" fillId="39" borderId="41" xfId="0" applyFont="1" applyFill="1" applyBorder="1"/>
    <xf numFmtId="0" fontId="0" fillId="39" borderId="39" xfId="0" applyFont="1" applyFill="1" applyBorder="1"/>
    <xf numFmtId="0" fontId="0" fillId="39" borderId="40" xfId="0" applyFont="1" applyFill="1" applyBorder="1"/>
    <xf numFmtId="0" fontId="0" fillId="38" borderId="41" xfId="0" applyFont="1" applyFill="1" applyBorder="1"/>
    <xf numFmtId="0" fontId="0" fillId="38" borderId="39" xfId="0" applyFont="1" applyFill="1" applyBorder="1"/>
    <xf numFmtId="0" fontId="0" fillId="38" borderId="40" xfId="0" applyFont="1" applyFill="1" applyBorder="1"/>
    <xf numFmtId="0" fontId="0" fillId="5" borderId="16" xfId="0" applyFont="1" applyFill="1" applyBorder="1"/>
    <xf numFmtId="0" fontId="0" fillId="5" borderId="38" xfId="0" applyFont="1" applyFill="1" applyBorder="1"/>
    <xf numFmtId="0" fontId="0" fillId="5" borderId="42" xfId="0" applyFont="1" applyFill="1" applyBorder="1"/>
    <xf numFmtId="0" fontId="0" fillId="0" borderId="38" xfId="0" applyFont="1" applyBorder="1"/>
    <xf numFmtId="164" fontId="34" fillId="0" borderId="44" xfId="0" applyNumberFormat="1" applyFont="1" applyBorder="1" applyAlignment="1">
      <alignment horizontal="right"/>
    </xf>
    <xf numFmtId="164" fontId="34" fillId="0" borderId="33" xfId="0" applyNumberFormat="1" applyFont="1" applyBorder="1" applyAlignment="1">
      <alignment horizontal="right"/>
    </xf>
    <xf numFmtId="164" fontId="34" fillId="0" borderId="28" xfId="0" applyNumberFormat="1" applyFont="1" applyBorder="1" applyAlignment="1">
      <alignment horizontal="right"/>
    </xf>
    <xf numFmtId="0" fontId="28" fillId="4" borderId="16" xfId="0" applyFont="1" applyFill="1" applyBorder="1" applyAlignment="1">
      <alignment wrapText="1"/>
    </xf>
    <xf numFmtId="0" fontId="5" fillId="5" borderId="41" xfId="0" applyFont="1" applyFill="1" applyBorder="1"/>
    <xf numFmtId="0" fontId="5" fillId="5" borderId="39" xfId="0" applyFont="1" applyFill="1" applyBorder="1"/>
    <xf numFmtId="0" fontId="5" fillId="5" borderId="40" xfId="0" applyFont="1" applyFill="1" applyBorder="1"/>
    <xf numFmtId="0" fontId="0" fillId="0" borderId="30" xfId="0" applyFont="1" applyBorder="1"/>
    <xf numFmtId="0" fontId="0" fillId="0" borderId="31" xfId="0" applyFont="1" applyBorder="1"/>
    <xf numFmtId="0" fontId="5" fillId="0" borderId="41" xfId="0" applyFont="1" applyBorder="1"/>
    <xf numFmtId="0" fontId="0" fillId="40" borderId="41" xfId="0" applyFont="1" applyFill="1" applyBorder="1"/>
    <xf numFmtId="0" fontId="0" fillId="40" borderId="5" xfId="0" applyFont="1" applyFill="1" applyBorder="1"/>
    <xf numFmtId="0" fontId="3" fillId="40" borderId="5" xfId="2" applyFill="1" applyBorder="1"/>
    <xf numFmtId="44" fontId="0" fillId="40" borderId="5" xfId="0" applyNumberFormat="1" applyFill="1" applyBorder="1"/>
    <xf numFmtId="0" fontId="0" fillId="40" borderId="5" xfId="0" applyFill="1" applyBorder="1"/>
    <xf numFmtId="44" fontId="0" fillId="40" borderId="5" xfId="1" applyNumberFormat="1" applyFont="1" applyFill="1" applyBorder="1"/>
    <xf numFmtId="44" fontId="0" fillId="40" borderId="5" xfId="1" applyFont="1" applyFill="1" applyBorder="1"/>
    <xf numFmtId="0" fontId="0" fillId="40" borderId="39" xfId="0" applyFont="1" applyFill="1" applyBorder="1"/>
    <xf numFmtId="0" fontId="0" fillId="40" borderId="3" xfId="0" applyFont="1" applyFill="1" applyBorder="1"/>
    <xf numFmtId="0" fontId="3" fillId="40" borderId="3" xfId="2" applyFill="1" applyBorder="1"/>
    <xf numFmtId="44" fontId="0" fillId="40" borderId="3" xfId="0" applyNumberFormat="1" applyFill="1" applyBorder="1"/>
    <xf numFmtId="0" fontId="0" fillId="40" borderId="3" xfId="0" applyFill="1" applyBorder="1"/>
    <xf numFmtId="44" fontId="0" fillId="40" borderId="3" xfId="1" applyNumberFormat="1" applyFont="1" applyFill="1" applyBorder="1"/>
    <xf numFmtId="44" fontId="0" fillId="40" borderId="3" xfId="1" applyFont="1" applyFill="1" applyBorder="1"/>
    <xf numFmtId="0" fontId="0" fillId="40" borderId="40" xfId="0" applyFont="1" applyFill="1" applyBorder="1"/>
    <xf numFmtId="0" fontId="0" fillId="40" borderId="6" xfId="0" applyFont="1" applyFill="1" applyBorder="1"/>
    <xf numFmtId="0" fontId="3" fillId="40" borderId="6" xfId="2" applyFill="1" applyBorder="1"/>
    <xf numFmtId="44" fontId="0" fillId="40" borderId="6" xfId="0" applyNumberFormat="1" applyFill="1" applyBorder="1"/>
    <xf numFmtId="0" fontId="0" fillId="40" borderId="6" xfId="0" applyFill="1" applyBorder="1"/>
    <xf numFmtId="44" fontId="0" fillId="40" borderId="6" xfId="1" applyNumberFormat="1" applyFont="1" applyFill="1" applyBorder="1"/>
    <xf numFmtId="44" fontId="0" fillId="40" borderId="6" xfId="1" applyFont="1" applyFill="1" applyBorder="1"/>
    <xf numFmtId="0" fontId="0" fillId="41" borderId="16" xfId="0" applyFont="1" applyFill="1" applyBorder="1"/>
    <xf numFmtId="0" fontId="0" fillId="41" borderId="1" xfId="0" applyFont="1" applyFill="1" applyBorder="1"/>
    <xf numFmtId="0" fontId="3" fillId="41" borderId="1" xfId="2" applyFill="1" applyBorder="1"/>
    <xf numFmtId="44" fontId="0" fillId="41" borderId="1" xfId="1" applyNumberFormat="1" applyFont="1" applyFill="1" applyBorder="1"/>
    <xf numFmtId="0" fontId="0" fillId="41" borderId="1" xfId="1" applyNumberFormat="1" applyFont="1" applyFill="1" applyBorder="1"/>
    <xf numFmtId="44" fontId="0" fillId="41" borderId="1" xfId="1" applyFont="1" applyFill="1" applyBorder="1"/>
    <xf numFmtId="0" fontId="0" fillId="41" borderId="41" xfId="0" applyFont="1" applyFill="1" applyBorder="1"/>
    <xf numFmtId="0" fontId="0" fillId="41" borderId="5" xfId="0" applyFont="1" applyFill="1" applyBorder="1"/>
    <xf numFmtId="0" fontId="3" fillId="41" borderId="5" xfId="2" applyFill="1" applyBorder="1"/>
    <xf numFmtId="44" fontId="0" fillId="41" borderId="5" xfId="1" applyNumberFormat="1" applyFont="1" applyFill="1" applyBorder="1"/>
    <xf numFmtId="0" fontId="0" fillId="41" borderId="5" xfId="1" applyNumberFormat="1" applyFont="1" applyFill="1" applyBorder="1"/>
    <xf numFmtId="44" fontId="0" fillId="41" borderId="5" xfId="1" applyFont="1" applyFill="1" applyBorder="1"/>
    <xf numFmtId="0" fontId="0" fillId="41" borderId="39" xfId="0" applyFont="1" applyFill="1" applyBorder="1"/>
    <xf numFmtId="0" fontId="0" fillId="41" borderId="3" xfId="0" applyFont="1" applyFill="1" applyBorder="1"/>
    <xf numFmtId="0" fontId="3" fillId="41" borderId="3" xfId="2" applyFill="1" applyBorder="1"/>
    <xf numFmtId="44" fontId="0" fillId="41" borderId="3" xfId="1" applyNumberFormat="1" applyFont="1" applyFill="1" applyBorder="1"/>
    <xf numFmtId="0" fontId="0" fillId="41" borderId="3" xfId="1" applyNumberFormat="1" applyFont="1" applyFill="1" applyBorder="1"/>
    <xf numFmtId="44" fontId="0" fillId="41" borderId="3" xfId="1" applyFont="1" applyFill="1" applyBorder="1"/>
    <xf numFmtId="44" fontId="25" fillId="6" borderId="43" xfId="0" applyNumberFormat="1" applyFont="1" applyFill="1" applyBorder="1" applyAlignment="1">
      <alignment horizontal="center" vertical="center"/>
    </xf>
    <xf numFmtId="0" fontId="0" fillId="40" borderId="5" xfId="1" applyNumberFormat="1" applyFont="1" applyFill="1" applyBorder="1"/>
    <xf numFmtId="0" fontId="0" fillId="40" borderId="17" xfId="0" applyFill="1" applyBorder="1"/>
    <xf numFmtId="0" fontId="0" fillId="40" borderId="17" xfId="0" applyFont="1" applyFill="1" applyBorder="1"/>
    <xf numFmtId="0" fontId="3" fillId="40" borderId="17" xfId="2" applyFill="1" applyBorder="1"/>
    <xf numFmtId="0" fontId="0" fillId="40" borderId="3" xfId="1" applyNumberFormat="1" applyFont="1" applyFill="1" applyBorder="1"/>
    <xf numFmtId="0" fontId="0" fillId="40" borderId="28" xfId="0" applyFill="1" applyBorder="1"/>
    <xf numFmtId="0" fontId="0" fillId="40" borderId="28" xfId="0" applyFont="1" applyFill="1" applyBorder="1"/>
    <xf numFmtId="0" fontId="3" fillId="40" borderId="28" xfId="2" applyFill="1" applyBorder="1"/>
    <xf numFmtId="0" fontId="0" fillId="40" borderId="6" xfId="1" applyNumberFormat="1" applyFont="1" applyFill="1" applyBorder="1"/>
    <xf numFmtId="0" fontId="0" fillId="6" borderId="17" xfId="0" applyFill="1" applyBorder="1"/>
    <xf numFmtId="0" fontId="0" fillId="6" borderId="28" xfId="0" applyFill="1" applyBorder="1"/>
    <xf numFmtId="0" fontId="0" fillId="6" borderId="28" xfId="0" applyFont="1" applyFill="1" applyBorder="1"/>
    <xf numFmtId="0" fontId="3" fillId="6" borderId="28" xfId="2" applyFill="1" applyBorder="1"/>
    <xf numFmtId="0" fontId="0" fillId="6" borderId="42" xfId="0" applyFont="1" applyFill="1" applyBorder="1"/>
    <xf numFmtId="0" fontId="0" fillId="6" borderId="33" xfId="0" applyFont="1" applyFill="1" applyBorder="1"/>
    <xf numFmtId="0" fontId="3" fillId="6" borderId="33" xfId="2" applyFill="1" applyBorder="1"/>
    <xf numFmtId="0" fontId="0" fillId="5" borderId="45" xfId="0" applyFont="1" applyFill="1" applyBorder="1"/>
    <xf numFmtId="0" fontId="0" fillId="0" borderId="32" xfId="0" applyFont="1" applyBorder="1"/>
    <xf numFmtId="0" fontId="0" fillId="0" borderId="44" xfId="0" applyFont="1" applyBorder="1"/>
    <xf numFmtId="0" fontId="3" fillId="0" borderId="44" xfId="2" applyBorder="1"/>
    <xf numFmtId="0" fontId="5" fillId="6" borderId="17" xfId="3" applyFont="1" applyFill="1" applyBorder="1"/>
    <xf numFmtId="0" fontId="5" fillId="6" borderId="3" xfId="3" applyFont="1" applyFill="1" applyBorder="1"/>
    <xf numFmtId="0" fontId="5" fillId="6" borderId="6" xfId="3" applyFont="1" applyFill="1" applyBorder="1"/>
    <xf numFmtId="0" fontId="5" fillId="5" borderId="5" xfId="3" applyFont="1" applyFill="1" applyBorder="1"/>
    <xf numFmtId="0" fontId="5" fillId="5" borderId="3" xfId="3" applyFont="1" applyFill="1" applyBorder="1"/>
    <xf numFmtId="0" fontId="5" fillId="5" borderId="6" xfId="3" applyFont="1" applyFill="1" applyBorder="1"/>
    <xf numFmtId="0" fontId="5" fillId="6" borderId="5" xfId="3" applyFont="1" applyFill="1" applyBorder="1"/>
    <xf numFmtId="0" fontId="5" fillId="40" borderId="5" xfId="3" applyFont="1" applyFill="1" applyBorder="1"/>
    <xf numFmtId="0" fontId="5" fillId="40" borderId="3" xfId="3" applyFont="1" applyFill="1" applyBorder="1"/>
    <xf numFmtId="0" fontId="5" fillId="40" borderId="6" xfId="3" applyFont="1" applyFill="1" applyBorder="1"/>
    <xf numFmtId="0" fontId="5" fillId="0" borderId="5" xfId="3" applyFont="1" applyBorder="1"/>
    <xf numFmtId="0" fontId="5" fillId="0" borderId="3" xfId="3" applyFont="1" applyBorder="1"/>
    <xf numFmtId="0" fontId="5" fillId="0" borderId="6" xfId="3" applyFont="1" applyBorder="1"/>
    <xf numFmtId="0" fontId="5" fillId="0" borderId="6" xfId="0" applyFont="1" applyFill="1" applyBorder="1"/>
    <xf numFmtId="0" fontId="6" fillId="0" borderId="44" xfId="0" applyFont="1" applyBorder="1"/>
    <xf numFmtId="0" fontId="6" fillId="0" borderId="33" xfId="0" applyFont="1" applyBorder="1"/>
    <xf numFmtId="0" fontId="6" fillId="0" borderId="28" xfId="0" applyFont="1" applyBorder="1"/>
    <xf numFmtId="44" fontId="0" fillId="0" borderId="44" xfId="1" applyNumberFormat="1" applyFont="1" applyBorder="1"/>
    <xf numFmtId="0" fontId="0" fillId="0" borderId="44" xfId="1" applyNumberFormat="1" applyFont="1" applyBorder="1"/>
    <xf numFmtId="44" fontId="0" fillId="0" borderId="36" xfId="1" applyNumberFormat="1" applyFont="1" applyBorder="1"/>
    <xf numFmtId="0" fontId="0" fillId="0" borderId="36" xfId="1" applyNumberFormat="1" applyFont="1" applyBorder="1"/>
    <xf numFmtId="44" fontId="0" fillId="0" borderId="36" xfId="1" applyFont="1" applyBorder="1"/>
    <xf numFmtId="0" fontId="0" fillId="0" borderId="4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4" fontId="28" fillId="4" borderId="18" xfId="1" applyNumberFormat="1" applyFont="1" applyFill="1" applyBorder="1" applyAlignment="1">
      <alignment wrapText="1"/>
    </xf>
    <xf numFmtId="44" fontId="0" fillId="6" borderId="20" xfId="1" applyNumberFormat="1" applyFont="1" applyFill="1" applyBorder="1"/>
    <xf numFmtId="44" fontId="0" fillId="6" borderId="19" xfId="1" applyNumberFormat="1" applyFont="1" applyFill="1" applyBorder="1"/>
    <xf numFmtId="44" fontId="0" fillId="6" borderId="21" xfId="1" applyNumberFormat="1" applyFont="1" applyFill="1" applyBorder="1"/>
    <xf numFmtId="44" fontId="0" fillId="5" borderId="22" xfId="1" applyNumberFormat="1" applyFont="1" applyFill="1" applyBorder="1"/>
    <xf numFmtId="44" fontId="0" fillId="5" borderId="19" xfId="1" applyNumberFormat="1" applyFont="1" applyFill="1" applyBorder="1"/>
    <xf numFmtId="44" fontId="0" fillId="5" borderId="21" xfId="1" applyNumberFormat="1" applyFont="1" applyFill="1" applyBorder="1"/>
    <xf numFmtId="44" fontId="0" fillId="6" borderId="22" xfId="1" applyNumberFormat="1" applyFont="1" applyFill="1" applyBorder="1"/>
    <xf numFmtId="44" fontId="0" fillId="5" borderId="19" xfId="1" applyNumberFormat="1" applyFont="1" applyFill="1" applyBorder="1" applyAlignment="1">
      <alignment horizontal="center" vertical="center"/>
    </xf>
    <xf numFmtId="44" fontId="1" fillId="5" borderId="19" xfId="1" applyNumberFormat="1" applyFont="1" applyFill="1" applyBorder="1"/>
    <xf numFmtId="44" fontId="0" fillId="6" borderId="22" xfId="0" applyNumberFormat="1" applyFill="1" applyBorder="1"/>
    <xf numFmtId="44" fontId="0" fillId="6" borderId="19" xfId="0" applyNumberFormat="1" applyFill="1" applyBorder="1"/>
    <xf numFmtId="44" fontId="0" fillId="6" borderId="21" xfId="0" applyNumberFormat="1" applyFill="1" applyBorder="1"/>
    <xf numFmtId="44" fontId="0" fillId="40" borderId="22" xfId="0" applyNumberFormat="1" applyFill="1" applyBorder="1"/>
    <xf numFmtId="44" fontId="0" fillId="40" borderId="19" xfId="0" applyNumberFormat="1" applyFill="1" applyBorder="1"/>
    <xf numFmtId="44" fontId="0" fillId="40" borderId="21" xfId="0" applyNumberFormat="1" applyFill="1" applyBorder="1"/>
    <xf numFmtId="44" fontId="0" fillId="0" borderId="22" xfId="0" applyNumberFormat="1" applyBorder="1"/>
    <xf numFmtId="44" fontId="0" fillId="0" borderId="19" xfId="0" applyNumberFormat="1" applyBorder="1"/>
    <xf numFmtId="44" fontId="0" fillId="0" borderId="21" xfId="0" applyNumberFormat="1" applyBorder="1"/>
    <xf numFmtId="44" fontId="24" fillId="5" borderId="22" xfId="0" applyNumberFormat="1" applyFont="1" applyFill="1" applyBorder="1" applyAlignment="1">
      <alignment vertical="center" wrapText="1"/>
    </xf>
    <xf numFmtId="44" fontId="24" fillId="5" borderId="19" xfId="0" applyNumberFormat="1" applyFont="1" applyFill="1" applyBorder="1" applyAlignment="1">
      <alignment vertical="center" wrapText="1"/>
    </xf>
    <xf numFmtId="44" fontId="0" fillId="0" borderId="22" xfId="1" applyNumberFormat="1" applyFont="1" applyBorder="1"/>
    <xf numFmtId="44" fontId="0" fillId="0" borderId="19" xfId="1" applyNumberFormat="1" applyFont="1" applyBorder="1"/>
    <xf numFmtId="44" fontId="0" fillId="41" borderId="18" xfId="1" applyNumberFormat="1" applyFont="1" applyFill="1" applyBorder="1"/>
    <xf numFmtId="44" fontId="25" fillId="6" borderId="50" xfId="0" applyNumberFormat="1" applyFont="1" applyFill="1" applyBorder="1" applyAlignment="1">
      <alignment horizontal="center" vertical="center"/>
    </xf>
    <xf numFmtId="44" fontId="0" fillId="41" borderId="22" xfId="1" applyNumberFormat="1" applyFont="1" applyFill="1" applyBorder="1"/>
    <xf numFmtId="44" fontId="0" fillId="41" borderId="19" xfId="1" applyNumberFormat="1" applyFont="1" applyFill="1" applyBorder="1"/>
    <xf numFmtId="44" fontId="0" fillId="0" borderId="21" xfId="1" applyNumberFormat="1" applyFont="1" applyBorder="1"/>
    <xf numFmtId="44" fontId="0" fillId="40" borderId="22" xfId="1" applyNumberFormat="1" applyFont="1" applyFill="1" applyBorder="1"/>
    <xf numFmtId="44" fontId="0" fillId="40" borderId="19" xfId="1" applyNumberFormat="1" applyFont="1" applyFill="1" applyBorder="1"/>
    <xf numFmtId="44" fontId="0" fillId="40" borderId="21" xfId="1" applyNumberFormat="1" applyFont="1" applyFill="1" applyBorder="1"/>
    <xf numFmtId="44" fontId="0" fillId="39" borderId="22" xfId="1" applyNumberFormat="1" applyFont="1" applyFill="1" applyBorder="1"/>
    <xf numFmtId="44" fontId="0" fillId="39" borderId="19" xfId="1" applyNumberFormat="1" applyFont="1" applyFill="1" applyBorder="1"/>
    <xf numFmtId="44" fontId="0" fillId="39" borderId="21" xfId="1" applyNumberFormat="1" applyFont="1" applyFill="1" applyBorder="1"/>
    <xf numFmtId="44" fontId="0" fillId="38" borderId="22" xfId="1" applyNumberFormat="1" applyFont="1" applyFill="1" applyBorder="1"/>
    <xf numFmtId="44" fontId="0" fillId="38" borderId="19" xfId="1" applyNumberFormat="1" applyFont="1" applyFill="1" applyBorder="1"/>
    <xf numFmtId="44" fontId="0" fillId="38" borderId="21" xfId="1" applyNumberFormat="1" applyFont="1" applyFill="1" applyBorder="1"/>
    <xf numFmtId="44" fontId="0" fillId="5" borderId="18" xfId="1" applyNumberFormat="1" applyFont="1" applyFill="1" applyBorder="1"/>
    <xf numFmtId="44" fontId="0" fillId="5" borderId="47" xfId="1" applyNumberFormat="1" applyFont="1" applyFill="1" applyBorder="1"/>
    <xf numFmtId="44" fontId="0" fillId="5" borderId="20" xfId="1" applyNumberFormat="1" applyFont="1" applyFill="1" applyBorder="1"/>
    <xf numFmtId="44" fontId="0" fillId="0" borderId="27" xfId="1" applyNumberFormat="1" applyFont="1" applyBorder="1"/>
    <xf numFmtId="44" fontId="0" fillId="0" borderId="47" xfId="1" applyNumberFormat="1" applyFont="1" applyBorder="1"/>
    <xf numFmtId="44" fontId="0" fillId="0" borderId="20" xfId="1" applyNumberFormat="1" applyFont="1" applyBorder="1"/>
    <xf numFmtId="0" fontId="0" fillId="41" borderId="5" xfId="0" applyFont="1" applyFill="1" applyBorder="1" applyAlignment="1">
      <alignment horizontal="center" vertical="center"/>
    </xf>
    <xf numFmtId="0" fontId="3" fillId="41" borderId="5" xfId="2" applyFont="1" applyFill="1" applyBorder="1"/>
    <xf numFmtId="44" fontId="1" fillId="41" borderId="5" xfId="1" applyNumberFormat="1" applyFont="1" applyFill="1" applyBorder="1"/>
    <xf numFmtId="0" fontId="1" fillId="41" borderId="5" xfId="1" applyNumberFormat="1" applyFont="1" applyFill="1" applyBorder="1"/>
    <xf numFmtId="44" fontId="1" fillId="41" borderId="22" xfId="1" applyNumberFormat="1" applyFont="1" applyFill="1" applyBorder="1"/>
    <xf numFmtId="44" fontId="1" fillId="41" borderId="5" xfId="1" applyFont="1" applyFill="1" applyBorder="1"/>
    <xf numFmtId="0" fontId="0" fillId="41" borderId="3" xfId="0" applyFont="1" applyFill="1" applyBorder="1" applyAlignment="1">
      <alignment horizontal="center" vertical="center"/>
    </xf>
    <xf numFmtId="0" fontId="3" fillId="41" borderId="3" xfId="2" applyFont="1" applyFill="1" applyBorder="1"/>
    <xf numFmtId="44" fontId="1" fillId="41" borderId="3" xfId="1" applyNumberFormat="1" applyFont="1" applyFill="1" applyBorder="1"/>
    <xf numFmtId="0" fontId="1" fillId="41" borderId="3" xfId="1" applyNumberFormat="1" applyFont="1" applyFill="1" applyBorder="1"/>
    <xf numFmtId="44" fontId="1" fillId="41" borderId="19" xfId="1" applyNumberFormat="1" applyFont="1" applyFill="1" applyBorder="1"/>
    <xf numFmtId="44" fontId="1" fillId="41" borderId="3" xfId="1" applyFont="1" applyFill="1" applyBorder="1"/>
    <xf numFmtId="0" fontId="0" fillId="41" borderId="40" xfId="0" applyFont="1" applyFill="1" applyBorder="1"/>
    <xf numFmtId="0" fontId="0" fillId="41" borderId="6" xfId="0" applyFont="1" applyFill="1" applyBorder="1"/>
    <xf numFmtId="0" fontId="0" fillId="41" borderId="6" xfId="0" applyFont="1" applyFill="1" applyBorder="1" applyAlignment="1">
      <alignment horizontal="center" vertical="center"/>
    </xf>
    <xf numFmtId="0" fontId="3" fillId="41" borderId="6" xfId="2" applyFont="1" applyFill="1" applyBorder="1"/>
    <xf numFmtId="44" fontId="1" fillId="41" borderId="6" xfId="1" applyNumberFormat="1" applyFont="1" applyFill="1" applyBorder="1"/>
    <xf numFmtId="0" fontId="1" fillId="41" borderId="6" xfId="1" applyNumberFormat="1" applyFont="1" applyFill="1" applyBorder="1"/>
    <xf numFmtId="44" fontId="1" fillId="41" borderId="21" xfId="1" applyNumberFormat="1" applyFont="1" applyFill="1" applyBorder="1"/>
    <xf numFmtId="44" fontId="1" fillId="41" borderId="6" xfId="1" applyFont="1" applyFill="1" applyBorder="1"/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40" borderId="5" xfId="0" applyFont="1" applyFill="1" applyBorder="1" applyAlignment="1">
      <alignment horizontal="center" vertical="center"/>
    </xf>
    <xf numFmtId="0" fontId="0" fillId="40" borderId="38" xfId="0" applyFont="1" applyFill="1" applyBorder="1"/>
    <xf numFmtId="0" fontId="0" fillId="40" borderId="3" xfId="0" applyFont="1" applyFill="1" applyBorder="1" applyAlignment="1">
      <alignment horizontal="center" vertical="center"/>
    </xf>
    <xf numFmtId="0" fontId="0" fillId="40" borderId="46" xfId="0" applyFont="1" applyFill="1" applyBorder="1"/>
    <xf numFmtId="0" fontId="0" fillId="40" borderId="6" xfId="0" applyFont="1" applyFill="1" applyBorder="1" applyAlignment="1">
      <alignment horizontal="center" vertical="center"/>
    </xf>
    <xf numFmtId="0" fontId="0" fillId="40" borderId="33" xfId="0" applyFont="1" applyFill="1" applyBorder="1"/>
    <xf numFmtId="0" fontId="0" fillId="0" borderId="1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40" borderId="5" xfId="0" applyFont="1" applyFill="1" applyBorder="1" applyAlignment="1">
      <alignment horizontal="center"/>
    </xf>
    <xf numFmtId="0" fontId="0" fillId="40" borderId="17" xfId="0" applyFont="1" applyFill="1" applyBorder="1" applyAlignment="1">
      <alignment horizontal="center"/>
    </xf>
    <xf numFmtId="0" fontId="0" fillId="40" borderId="28" xfId="0" applyFont="1" applyFill="1" applyBorder="1" applyAlignment="1">
      <alignment horizontal="center"/>
    </xf>
    <xf numFmtId="0" fontId="0" fillId="40" borderId="33" xfId="0" applyFont="1" applyFill="1" applyBorder="1" applyAlignment="1">
      <alignment horizontal="center"/>
    </xf>
    <xf numFmtId="0" fontId="3" fillId="40" borderId="33" xfId="2" applyFill="1" applyBorder="1"/>
    <xf numFmtId="0" fontId="0" fillId="0" borderId="3" xfId="0" applyFont="1" applyBorder="1" applyAlignment="1">
      <alignment horizontal="center"/>
    </xf>
    <xf numFmtId="0" fontId="6" fillId="0" borderId="5" xfId="0" applyFont="1" applyBorder="1"/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6" fillId="0" borderId="6" xfId="0" applyFont="1" applyBorder="1"/>
    <xf numFmtId="0" fontId="0" fillId="0" borderId="6" xfId="0" applyFont="1" applyBorder="1" applyAlignment="1">
      <alignment horizontal="center"/>
    </xf>
    <xf numFmtId="0" fontId="0" fillId="40" borderId="44" xfId="0" applyFill="1" applyBorder="1"/>
    <xf numFmtId="0" fontId="0" fillId="40" borderId="36" xfId="0" applyFill="1" applyBorder="1"/>
    <xf numFmtId="0" fontId="0" fillId="40" borderId="3" xfId="0" applyFill="1" applyBorder="1" applyAlignment="1">
      <alignment horizontal="center" vertical="center"/>
    </xf>
    <xf numFmtId="0" fontId="0" fillId="40" borderId="17" xfId="0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0" fontId="0" fillId="40" borderId="36" xfId="0" applyFont="1" applyFill="1" applyBorder="1" applyAlignment="1">
      <alignment horizontal="center"/>
    </xf>
    <xf numFmtId="0" fontId="0" fillId="40" borderId="3" xfId="0" applyFont="1" applyFill="1" applyBorder="1" applyAlignment="1">
      <alignment horizontal="center"/>
    </xf>
    <xf numFmtId="0" fontId="0" fillId="40" borderId="5" xfId="0" applyFont="1" applyFill="1" applyBorder="1" applyAlignment="1">
      <alignment horizontal="right"/>
    </xf>
    <xf numFmtId="0" fontId="0" fillId="40" borderId="17" xfId="0" applyFont="1" applyFill="1" applyBorder="1" applyAlignment="1">
      <alignment horizontal="right"/>
    </xf>
    <xf numFmtId="0" fontId="0" fillId="40" borderId="42" xfId="0" applyFont="1" applyFill="1" applyBorder="1"/>
    <xf numFmtId="0" fontId="0" fillId="40" borderId="33" xfId="0" applyFont="1" applyFill="1" applyBorder="1" applyAlignment="1">
      <alignment horizontal="right"/>
    </xf>
    <xf numFmtId="44" fontId="0" fillId="40" borderId="36" xfId="1" applyNumberFormat="1" applyFont="1" applyFill="1" applyBorder="1"/>
    <xf numFmtId="0" fontId="0" fillId="40" borderId="36" xfId="1" applyNumberFormat="1" applyFont="1" applyFill="1" applyBorder="1"/>
    <xf numFmtId="44" fontId="0" fillId="40" borderId="47" xfId="1" applyNumberFormat="1" applyFont="1" applyFill="1" applyBorder="1"/>
    <xf numFmtId="0" fontId="0" fillId="40" borderId="36" xfId="0" applyFont="1" applyFill="1" applyBorder="1"/>
    <xf numFmtId="44" fontId="0" fillId="40" borderId="36" xfId="1" applyFont="1" applyFill="1" applyBorder="1"/>
    <xf numFmtId="0" fontId="0" fillId="0" borderId="5" xfId="0" applyFont="1" applyBorder="1" applyAlignment="1">
      <alignment horizontal="right"/>
    </xf>
    <xf numFmtId="0" fontId="0" fillId="0" borderId="42" xfId="0" applyFont="1" applyBorder="1"/>
    <xf numFmtId="0" fontId="0" fillId="0" borderId="33" xfId="0" applyFont="1" applyBorder="1" applyAlignment="1">
      <alignment horizontal="right"/>
    </xf>
    <xf numFmtId="0" fontId="0" fillId="38" borderId="55" xfId="0" applyFont="1" applyFill="1" applyBorder="1"/>
    <xf numFmtId="0" fontId="28" fillId="4" borderId="34" xfId="0" applyFont="1" applyFill="1" applyBorder="1" applyAlignment="1">
      <alignment wrapText="1"/>
    </xf>
    <xf numFmtId="0" fontId="0" fillId="38" borderId="30" xfId="0" applyFont="1" applyFill="1" applyBorder="1"/>
    <xf numFmtId="0" fontId="0" fillId="38" borderId="35" xfId="0" applyFont="1" applyFill="1" applyBorder="1"/>
    <xf numFmtId="0" fontId="0" fillId="38" borderId="57" xfId="0" applyFont="1" applyFill="1" applyBorder="1"/>
    <xf numFmtId="0" fontId="0" fillId="5" borderId="34" xfId="0" applyFont="1" applyFill="1" applyBorder="1"/>
    <xf numFmtId="0" fontId="0" fillId="0" borderId="35" xfId="0" applyFont="1" applyBorder="1"/>
    <xf numFmtId="0" fontId="0" fillId="40" borderId="6" xfId="0" applyFont="1" applyFill="1" applyBorder="1" applyAlignment="1">
      <alignment horizontal="center"/>
    </xf>
    <xf numFmtId="0" fontId="0" fillId="38" borderId="59" xfId="0" applyFont="1" applyFill="1" applyBorder="1" applyAlignment="1">
      <alignment horizontal="right"/>
    </xf>
    <xf numFmtId="0" fontId="5" fillId="6" borderId="35" xfId="3" applyFont="1" applyFill="1" applyBorder="1"/>
    <xf numFmtId="0" fontId="5" fillId="6" borderId="31" xfId="3" applyFont="1" applyFill="1" applyBorder="1"/>
    <xf numFmtId="0" fontId="5" fillId="6" borderId="32" xfId="3" applyFont="1" applyFill="1" applyBorder="1"/>
    <xf numFmtId="0" fontId="5" fillId="5" borderId="30" xfId="3" applyFont="1" applyFill="1" applyBorder="1"/>
    <xf numFmtId="0" fontId="5" fillId="5" borderId="31" xfId="3" applyFont="1" applyFill="1" applyBorder="1"/>
    <xf numFmtId="0" fontId="5" fillId="5" borderId="32" xfId="3" applyFont="1" applyFill="1" applyBorder="1"/>
    <xf numFmtId="0" fontId="5" fillId="6" borderId="30" xfId="3" applyFont="1" applyFill="1" applyBorder="1"/>
    <xf numFmtId="0" fontId="5" fillId="40" borderId="30" xfId="3" applyFont="1" applyFill="1" applyBorder="1"/>
    <xf numFmtId="0" fontId="5" fillId="40" borderId="31" xfId="3" applyFont="1" applyFill="1" applyBorder="1"/>
    <xf numFmtId="0" fontId="5" fillId="40" borderId="32" xfId="3" applyFont="1" applyFill="1" applyBorder="1"/>
    <xf numFmtId="0" fontId="0" fillId="41" borderId="30" xfId="0" applyFont="1" applyFill="1" applyBorder="1"/>
    <xf numFmtId="0" fontId="0" fillId="41" borderId="31" xfId="0" applyFont="1" applyFill="1" applyBorder="1"/>
    <xf numFmtId="0" fontId="0" fillId="5" borderId="30" xfId="0" applyFont="1" applyFill="1" applyBorder="1"/>
    <xf numFmtId="0" fontId="0" fillId="5" borderId="32" xfId="0" applyFont="1" applyFill="1" applyBorder="1"/>
    <xf numFmtId="0" fontId="0" fillId="0" borderId="57" xfId="0" applyFont="1" applyBorder="1"/>
    <xf numFmtId="0" fontId="0" fillId="40" borderId="30" xfId="0" applyFont="1" applyFill="1" applyBorder="1"/>
    <xf numFmtId="0" fontId="0" fillId="40" borderId="35" xfId="0" applyFont="1" applyFill="1" applyBorder="1"/>
    <xf numFmtId="0" fontId="0" fillId="40" borderId="57" xfId="0" applyFont="1" applyFill="1" applyBorder="1"/>
    <xf numFmtId="0" fontId="0" fillId="6" borderId="30" xfId="0" applyFont="1" applyFill="1" applyBorder="1"/>
    <xf numFmtId="0" fontId="0" fillId="6" borderId="35" xfId="0" applyFont="1" applyFill="1" applyBorder="1"/>
    <xf numFmtId="0" fontId="0" fillId="6" borderId="57" xfId="0" applyFont="1" applyFill="1" applyBorder="1"/>
    <xf numFmtId="0" fontId="0" fillId="5" borderId="35" xfId="0" applyFont="1" applyFill="1" applyBorder="1"/>
    <xf numFmtId="0" fontId="0" fillId="5" borderId="57" xfId="0" applyFont="1" applyFill="1" applyBorder="1"/>
    <xf numFmtId="0" fontId="0" fillId="39" borderId="30" xfId="0" applyFont="1" applyFill="1" applyBorder="1"/>
    <xf numFmtId="0" fontId="0" fillId="39" borderId="35" xfId="0" applyFont="1" applyFill="1" applyBorder="1"/>
    <xf numFmtId="0" fontId="0" fillId="39" borderId="57" xfId="0" applyFont="1" applyFill="1" applyBorder="1"/>
    <xf numFmtId="0" fontId="0" fillId="6" borderId="58" xfId="0" applyFont="1" applyFill="1" applyBorder="1"/>
    <xf numFmtId="0" fontId="0" fillId="40" borderId="31" xfId="0" applyFont="1" applyFill="1" applyBorder="1"/>
    <xf numFmtId="0" fontId="0" fillId="40" borderId="32" xfId="0" applyFont="1" applyFill="1" applyBorder="1"/>
    <xf numFmtId="0" fontId="6" fillId="0" borderId="53" xfId="0" applyFont="1" applyBorder="1"/>
    <xf numFmtId="0" fontId="6" fillId="0" borderId="58" xfId="0" applyFont="1" applyBorder="1"/>
    <xf numFmtId="0" fontId="6" fillId="0" borderId="57" xfId="0" applyFont="1" applyBorder="1"/>
    <xf numFmtId="0" fontId="0" fillId="38" borderId="31" xfId="0" applyFont="1" applyFill="1" applyBorder="1"/>
    <xf numFmtId="0" fontId="0" fillId="38" borderId="32" xfId="0" applyFont="1" applyFill="1" applyBorder="1"/>
    <xf numFmtId="0" fontId="0" fillId="5" borderId="31" xfId="0" applyFont="1" applyFill="1" applyBorder="1"/>
    <xf numFmtId="0" fontId="0" fillId="0" borderId="53" xfId="0" applyFont="1" applyBorder="1"/>
    <xf numFmtId="0" fontId="0" fillId="0" borderId="58" xfId="0" applyFont="1" applyBorder="1"/>
    <xf numFmtId="0" fontId="0" fillId="41" borderId="32" xfId="0" applyFont="1" applyFill="1" applyBorder="1"/>
    <xf numFmtId="0" fontId="0" fillId="40" borderId="58" xfId="0" applyFont="1" applyFill="1" applyBorder="1"/>
    <xf numFmtId="0" fontId="6" fillId="0" borderId="30" xfId="0" applyFont="1" applyBorder="1"/>
    <xf numFmtId="0" fontId="6" fillId="0" borderId="31" xfId="0" applyFont="1" applyBorder="1"/>
    <xf numFmtId="0" fontId="6" fillId="0" borderId="32" xfId="0" applyFont="1" applyBorder="1"/>
    <xf numFmtId="0" fontId="0" fillId="40" borderId="30" xfId="0" applyFill="1" applyBorder="1"/>
    <xf numFmtId="0" fontId="0" fillId="40" borderId="31" xfId="0" applyFill="1" applyBorder="1"/>
    <xf numFmtId="0" fontId="3" fillId="38" borderId="59" xfId="2" applyFill="1" applyBorder="1"/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32" xfId="0" applyFont="1" applyBorder="1" applyAlignment="1">
      <alignment horizontal="left"/>
    </xf>
    <xf numFmtId="0" fontId="5" fillId="40" borderId="30" xfId="0" applyFont="1" applyFill="1" applyBorder="1" applyAlignment="1">
      <alignment horizontal="left"/>
    </xf>
    <xf numFmtId="0" fontId="5" fillId="40" borderId="31" xfId="0" applyFont="1" applyFill="1" applyBorder="1" applyAlignment="1">
      <alignment horizontal="left"/>
    </xf>
    <xf numFmtId="0" fontId="5" fillId="40" borderId="32" xfId="0" applyFont="1" applyFill="1" applyBorder="1" applyAlignment="1">
      <alignment horizontal="left"/>
    </xf>
    <xf numFmtId="0" fontId="5" fillId="5" borderId="30" xfId="0" applyFont="1" applyFill="1" applyBorder="1" applyAlignment="1">
      <alignment horizontal="left"/>
    </xf>
    <xf numFmtId="0" fontId="5" fillId="5" borderId="31" xfId="0" applyFont="1" applyFill="1" applyBorder="1" applyAlignment="1">
      <alignment horizontal="left"/>
    </xf>
    <xf numFmtId="0" fontId="5" fillId="5" borderId="32" xfId="0" applyFont="1" applyFill="1" applyBorder="1" applyAlignment="1">
      <alignment horizontal="left"/>
    </xf>
    <xf numFmtId="0" fontId="5" fillId="0" borderId="30" xfId="0" applyFont="1" applyFill="1" applyBorder="1" applyAlignment="1">
      <alignment horizontal="left"/>
    </xf>
    <xf numFmtId="0" fontId="5" fillId="0" borderId="31" xfId="0" applyFont="1" applyFill="1" applyBorder="1" applyAlignment="1">
      <alignment horizontal="left"/>
    </xf>
    <xf numFmtId="0" fontId="0" fillId="41" borderId="34" xfId="0" applyFont="1" applyFill="1" applyBorder="1" applyAlignment="1">
      <alignment horizontal="left"/>
    </xf>
    <xf numFmtId="0" fontId="5" fillId="6" borderId="30" xfId="0" applyFont="1" applyFill="1" applyBorder="1" applyAlignment="1">
      <alignment horizontal="left"/>
    </xf>
    <xf numFmtId="0" fontId="5" fillId="6" borderId="31" xfId="0" applyFont="1" applyFill="1" applyBorder="1" applyAlignment="1">
      <alignment horizontal="left"/>
    </xf>
    <xf numFmtId="0" fontId="0" fillId="5" borderId="58" xfId="0" applyFont="1" applyFill="1" applyBorder="1"/>
    <xf numFmtId="0" fontId="0" fillId="40" borderId="57" xfId="0" applyFill="1" applyBorder="1"/>
    <xf numFmtId="0" fontId="0" fillId="38" borderId="59" xfId="0" applyFont="1" applyFill="1" applyBorder="1"/>
    <xf numFmtId="0" fontId="6" fillId="38" borderId="59" xfId="0" applyFont="1" applyFill="1" applyBorder="1"/>
    <xf numFmtId="44" fontId="28" fillId="4" borderId="34" xfId="1" applyNumberFormat="1" applyFont="1" applyFill="1" applyBorder="1" applyAlignment="1">
      <alignment wrapText="1"/>
    </xf>
    <xf numFmtId="44" fontId="0" fillId="6" borderId="35" xfId="1" applyNumberFormat="1" applyFont="1" applyFill="1" applyBorder="1"/>
    <xf numFmtId="44" fontId="0" fillId="6" borderId="31" xfId="1" applyNumberFormat="1" applyFont="1" applyFill="1" applyBorder="1"/>
    <xf numFmtId="44" fontId="0" fillId="6" borderId="32" xfId="1" applyNumberFormat="1" applyFont="1" applyFill="1" applyBorder="1"/>
    <xf numFmtId="44" fontId="0" fillId="5" borderId="30" xfId="1" applyNumberFormat="1" applyFont="1" applyFill="1" applyBorder="1"/>
    <xf numFmtId="44" fontId="0" fillId="5" borderId="31" xfId="1" applyNumberFormat="1" applyFont="1" applyFill="1" applyBorder="1"/>
    <xf numFmtId="44" fontId="0" fillId="5" borderId="32" xfId="1" applyNumberFormat="1" applyFont="1" applyFill="1" applyBorder="1"/>
    <xf numFmtId="44" fontId="0" fillId="6" borderId="30" xfId="1" applyNumberFormat="1" applyFont="1" applyFill="1" applyBorder="1"/>
    <xf numFmtId="44" fontId="0" fillId="5" borderId="31" xfId="1" applyNumberFormat="1" applyFont="1" applyFill="1" applyBorder="1" applyAlignment="1">
      <alignment horizontal="center" vertical="center"/>
    </xf>
    <xf numFmtId="44" fontId="1" fillId="5" borderId="31" xfId="1" applyNumberFormat="1" applyFont="1" applyFill="1" applyBorder="1"/>
    <xf numFmtId="44" fontId="0" fillId="6" borderId="30" xfId="0" applyNumberFormat="1" applyFill="1" applyBorder="1"/>
    <xf numFmtId="44" fontId="0" fillId="6" borderId="31" xfId="0" applyNumberFormat="1" applyFill="1" applyBorder="1"/>
    <xf numFmtId="44" fontId="0" fillId="6" borderId="32" xfId="0" applyNumberFormat="1" applyFill="1" applyBorder="1"/>
    <xf numFmtId="44" fontId="0" fillId="40" borderId="30" xfId="0" applyNumberFormat="1" applyFill="1" applyBorder="1"/>
    <xf numFmtId="44" fontId="0" fillId="40" borderId="31" xfId="0" applyNumberFormat="1" applyFill="1" applyBorder="1"/>
    <xf numFmtId="44" fontId="0" fillId="40" borderId="32" xfId="0" applyNumberFormat="1" applyFill="1" applyBorder="1"/>
    <xf numFmtId="44" fontId="0" fillId="0" borderId="30" xfId="0" applyNumberFormat="1" applyBorder="1"/>
    <xf numFmtId="44" fontId="0" fillId="0" borderId="31" xfId="0" applyNumberFormat="1" applyBorder="1"/>
    <xf numFmtId="44" fontId="0" fillId="0" borderId="32" xfId="0" applyNumberFormat="1" applyBorder="1"/>
    <xf numFmtId="44" fontId="24" fillId="5" borderId="30" xfId="0" applyNumberFormat="1" applyFont="1" applyFill="1" applyBorder="1" applyAlignment="1">
      <alignment vertical="center" wrapText="1"/>
    </xf>
    <xf numFmtId="44" fontId="24" fillId="5" borderId="31" xfId="0" applyNumberFormat="1" applyFont="1" applyFill="1" applyBorder="1" applyAlignment="1">
      <alignment vertical="center" wrapText="1"/>
    </xf>
    <xf numFmtId="44" fontId="0" fillId="0" borderId="30" xfId="1" applyNumberFormat="1" applyFont="1" applyBorder="1"/>
    <xf numFmtId="44" fontId="0" fillId="0" borderId="31" xfId="1" applyNumberFormat="1" applyFont="1" applyBorder="1"/>
    <xf numFmtId="44" fontId="0" fillId="41" borderId="34" xfId="1" applyNumberFormat="1" applyFont="1" applyFill="1" applyBorder="1"/>
    <xf numFmtId="44" fontId="5" fillId="6" borderId="30" xfId="1" applyNumberFormat="1" applyFont="1" applyFill="1" applyBorder="1"/>
    <xf numFmtId="44" fontId="0" fillId="41" borderId="30" xfId="1" applyNumberFormat="1" applyFont="1" applyFill="1" applyBorder="1"/>
    <xf numFmtId="44" fontId="0" fillId="41" borderId="31" xfId="1" applyNumberFormat="1" applyFont="1" applyFill="1" applyBorder="1"/>
    <xf numFmtId="44" fontId="0" fillId="0" borderId="32" xfId="1" applyNumberFormat="1" applyFont="1" applyBorder="1"/>
    <xf numFmtId="44" fontId="0" fillId="40" borderId="30" xfId="1" applyNumberFormat="1" applyFont="1" applyFill="1" applyBorder="1"/>
    <xf numFmtId="44" fontId="0" fillId="40" borderId="31" xfId="1" applyNumberFormat="1" applyFont="1" applyFill="1" applyBorder="1"/>
    <xf numFmtId="44" fontId="0" fillId="40" borderId="32" xfId="1" applyNumberFormat="1" applyFont="1" applyFill="1" applyBorder="1"/>
    <xf numFmtId="44" fontId="0" fillId="39" borderId="30" xfId="1" applyNumberFormat="1" applyFont="1" applyFill="1" applyBorder="1"/>
    <xf numFmtId="44" fontId="0" fillId="39" borderId="31" xfId="1" applyNumberFormat="1" applyFont="1" applyFill="1" applyBorder="1"/>
    <xf numFmtId="44" fontId="0" fillId="39" borderId="32" xfId="1" applyNumberFormat="1" applyFont="1" applyFill="1" applyBorder="1"/>
    <xf numFmtId="44" fontId="0" fillId="38" borderId="30" xfId="1" applyNumberFormat="1" applyFont="1" applyFill="1" applyBorder="1"/>
    <xf numFmtId="44" fontId="0" fillId="38" borderId="31" xfId="1" applyNumberFormat="1" applyFont="1" applyFill="1" applyBorder="1"/>
    <xf numFmtId="44" fontId="0" fillId="38" borderId="32" xfId="1" applyNumberFormat="1" applyFont="1" applyFill="1" applyBorder="1"/>
    <xf numFmtId="44" fontId="0" fillId="5" borderId="34" xfId="1" applyNumberFormat="1" applyFont="1" applyFill="1" applyBorder="1"/>
    <xf numFmtId="44" fontId="0" fillId="6" borderId="53" xfId="1" applyNumberFormat="1" applyFont="1" applyFill="1" applyBorder="1" applyAlignment="1" applyProtection="1">
      <alignment horizontal="left"/>
    </xf>
    <xf numFmtId="44" fontId="0" fillId="6" borderId="58" xfId="1" applyNumberFormat="1" applyFont="1" applyFill="1" applyBorder="1" applyAlignment="1" applyProtection="1">
      <alignment horizontal="left"/>
    </xf>
    <xf numFmtId="44" fontId="0" fillId="6" borderId="57" xfId="1" applyNumberFormat="1" applyFont="1" applyFill="1" applyBorder="1" applyAlignment="1" applyProtection="1">
      <alignment horizontal="left"/>
    </xf>
    <xf numFmtId="44" fontId="0" fillId="5" borderId="37" xfId="1" applyNumberFormat="1" applyFont="1" applyFill="1" applyBorder="1"/>
    <xf numFmtId="44" fontId="0" fillId="5" borderId="35" xfId="1" applyNumberFormat="1" applyFont="1" applyFill="1" applyBorder="1"/>
    <xf numFmtId="44" fontId="0" fillId="0" borderId="53" xfId="1" applyNumberFormat="1" applyFont="1" applyBorder="1"/>
    <xf numFmtId="44" fontId="0" fillId="0" borderId="37" xfId="1" applyNumberFormat="1" applyFont="1" applyBorder="1"/>
    <xf numFmtId="44" fontId="1" fillId="41" borderId="30" xfId="1" applyNumberFormat="1" applyFont="1" applyFill="1" applyBorder="1"/>
    <xf numFmtId="44" fontId="1" fillId="41" borderId="31" xfId="1" applyNumberFormat="1" applyFont="1" applyFill="1" applyBorder="1"/>
    <xf numFmtId="44" fontId="1" fillId="41" borderId="32" xfId="1" applyNumberFormat="1" applyFont="1" applyFill="1" applyBorder="1"/>
    <xf numFmtId="44" fontId="0" fillId="40" borderId="37" xfId="1" applyNumberFormat="1" applyFont="1" applyFill="1" applyBorder="1"/>
    <xf numFmtId="44" fontId="0" fillId="0" borderId="35" xfId="1" applyNumberFormat="1" applyFont="1" applyBorder="1"/>
    <xf numFmtId="0" fontId="29" fillId="6" borderId="17" xfId="0" applyFont="1" applyFill="1" applyBorder="1"/>
    <xf numFmtId="0" fontId="29" fillId="6" borderId="3" xfId="0" applyFont="1" applyFill="1" applyBorder="1"/>
    <xf numFmtId="0" fontId="29" fillId="6" borderId="6" xfId="0" applyFont="1" applyFill="1" applyBorder="1"/>
    <xf numFmtId="0" fontId="29" fillId="5" borderId="5" xfId="0" applyFont="1" applyFill="1" applyBorder="1"/>
    <xf numFmtId="0" fontId="29" fillId="5" borderId="3" xfId="0" applyFont="1" applyFill="1" applyBorder="1"/>
    <xf numFmtId="0" fontId="29" fillId="5" borderId="6" xfId="0" applyFont="1" applyFill="1" applyBorder="1"/>
    <xf numFmtId="0" fontId="29" fillId="6" borderId="5" xfId="0" applyFont="1" applyFill="1" applyBorder="1"/>
    <xf numFmtId="0" fontId="29" fillId="5" borderId="3" xfId="0" applyFont="1" applyFill="1" applyBorder="1" applyAlignment="1">
      <alignment horizontal="left"/>
    </xf>
    <xf numFmtId="14" fontId="29" fillId="5" borderId="3" xfId="0" applyNumberFormat="1" applyFont="1" applyFill="1" applyBorder="1"/>
    <xf numFmtId="14" fontId="29" fillId="5" borderId="6" xfId="0" applyNumberFormat="1" applyFont="1" applyFill="1" applyBorder="1"/>
    <xf numFmtId="0" fontId="29" fillId="40" borderId="5" xfId="0" applyFont="1" applyFill="1" applyBorder="1"/>
    <xf numFmtId="0" fontId="29" fillId="40" borderId="3" xfId="0" applyFont="1" applyFill="1" applyBorder="1"/>
    <xf numFmtId="0" fontId="29" fillId="40" borderId="6" xfId="0" applyFont="1" applyFill="1" applyBorder="1"/>
    <xf numFmtId="0" fontId="29" fillId="0" borderId="5" xfId="0" applyFont="1" applyBorder="1"/>
    <xf numFmtId="0" fontId="29" fillId="0" borderId="3" xfId="0" applyFont="1" applyBorder="1"/>
    <xf numFmtId="0" fontId="29" fillId="0" borderId="6" xfId="0" applyFont="1" applyBorder="1"/>
    <xf numFmtId="0" fontId="25" fillId="0" borderId="5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30" fillId="5" borderId="5" xfId="0" applyFont="1" applyFill="1" applyBorder="1" applyAlignment="1">
      <alignment vertical="center" wrapText="1"/>
    </xf>
    <xf numFmtId="0" fontId="30" fillId="5" borderId="3" xfId="0" applyFont="1" applyFill="1" applyBorder="1" applyAlignment="1">
      <alignment vertical="center" wrapText="1"/>
    </xf>
    <xf numFmtId="14" fontId="29" fillId="0" borderId="5" xfId="0" applyNumberFormat="1" applyFont="1" applyBorder="1"/>
    <xf numFmtId="14" fontId="29" fillId="0" borderId="3" xfId="0" applyNumberFormat="1" applyFont="1" applyBorder="1"/>
    <xf numFmtId="14" fontId="29" fillId="41" borderId="1" xfId="0" applyNumberFormat="1" applyFont="1" applyFill="1" applyBorder="1"/>
    <xf numFmtId="14" fontId="29" fillId="6" borderId="5" xfId="0" applyNumberFormat="1" applyFont="1" applyFill="1" applyBorder="1"/>
    <xf numFmtId="14" fontId="29" fillId="6" borderId="3" xfId="0" applyNumberFormat="1" applyFont="1" applyFill="1" applyBorder="1"/>
    <xf numFmtId="14" fontId="29" fillId="41" borderId="5" xfId="0" applyNumberFormat="1" applyFont="1" applyFill="1" applyBorder="1"/>
    <xf numFmtId="14" fontId="29" fillId="41" borderId="3" xfId="0" applyNumberFormat="1" applyFont="1" applyFill="1" applyBorder="1"/>
    <xf numFmtId="14" fontId="29" fillId="5" borderId="5" xfId="0" applyNumberFormat="1" applyFont="1" applyFill="1" applyBorder="1"/>
    <xf numFmtId="0" fontId="0" fillId="0" borderId="44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8" xfId="0" applyBorder="1" applyAlignment="1">
      <alignment vertical="center"/>
    </xf>
    <xf numFmtId="14" fontId="29" fillId="40" borderId="5" xfId="0" applyNumberFormat="1" applyFont="1" applyFill="1" applyBorder="1"/>
    <xf numFmtId="14" fontId="29" fillId="40" borderId="3" xfId="0" applyNumberFormat="1" applyFont="1" applyFill="1" applyBorder="1"/>
    <xf numFmtId="14" fontId="29" fillId="40" borderId="6" xfId="0" applyNumberFormat="1" applyFont="1" applyFill="1" applyBorder="1"/>
    <xf numFmtId="0" fontId="29" fillId="39" borderId="5" xfId="0" applyFont="1" applyFill="1" applyBorder="1"/>
    <xf numFmtId="0" fontId="29" fillId="39" borderId="3" xfId="0" applyFont="1" applyFill="1" applyBorder="1"/>
    <xf numFmtId="0" fontId="29" fillId="39" borderId="6" xfId="0" applyFont="1" applyFill="1" applyBorder="1"/>
    <xf numFmtId="0" fontId="29" fillId="38" borderId="5" xfId="0" applyFont="1" applyFill="1" applyBorder="1"/>
    <xf numFmtId="0" fontId="29" fillId="38" borderId="3" xfId="0" applyFont="1" applyFill="1" applyBorder="1"/>
    <xf numFmtId="0" fontId="29" fillId="38" borderId="6" xfId="0" applyFont="1" applyFill="1" applyBorder="1"/>
    <xf numFmtId="0" fontId="29" fillId="5" borderId="1" xfId="0" applyFont="1" applyFill="1" applyBorder="1"/>
    <xf numFmtId="0" fontId="29" fillId="5" borderId="36" xfId="0" applyFont="1" applyFill="1" applyBorder="1"/>
    <xf numFmtId="0" fontId="29" fillId="5" borderId="17" xfId="0" applyFont="1" applyFill="1" applyBorder="1"/>
    <xf numFmtId="0" fontId="29" fillId="0" borderId="44" xfId="0" applyFont="1" applyBorder="1"/>
    <xf numFmtId="0" fontId="29" fillId="0" borderId="36" xfId="0" applyFont="1" applyBorder="1"/>
    <xf numFmtId="0" fontId="29" fillId="41" borderId="5" xfId="0" applyFont="1" applyFill="1" applyBorder="1"/>
    <xf numFmtId="0" fontId="29" fillId="41" borderId="3" xfId="0" applyFont="1" applyFill="1" applyBorder="1"/>
    <xf numFmtId="0" fontId="29" fillId="41" borderId="6" xfId="0" applyFont="1" applyFill="1" applyBorder="1"/>
    <xf numFmtId="0" fontId="29" fillId="40" borderId="36" xfId="0" applyFont="1" applyFill="1" applyBorder="1"/>
    <xf numFmtId="0" fontId="29" fillId="38" borderId="59" xfId="0" applyFont="1" applyFill="1" applyBorder="1"/>
    <xf numFmtId="0" fontId="29" fillId="0" borderId="17" xfId="0" applyFont="1" applyBorder="1"/>
    <xf numFmtId="8" fontId="0" fillId="38" borderId="59" xfId="1" applyNumberFormat="1" applyFont="1" applyFill="1" applyBorder="1"/>
    <xf numFmtId="0" fontId="0" fillId="38" borderId="59" xfId="1" applyNumberFormat="1" applyFont="1" applyFill="1" applyBorder="1"/>
    <xf numFmtId="8" fontId="0" fillId="38" borderId="56" xfId="1" applyNumberFormat="1" applyFont="1" applyFill="1" applyBorder="1"/>
    <xf numFmtId="44" fontId="0" fillId="38" borderId="59" xfId="1" applyNumberFormat="1" applyFont="1" applyFill="1" applyBorder="1"/>
    <xf numFmtId="44" fontId="0" fillId="38" borderId="59" xfId="1" applyFont="1" applyFill="1" applyBorder="1"/>
    <xf numFmtId="0" fontId="0" fillId="6" borderId="36" xfId="0" applyFont="1" applyFill="1" applyBorder="1"/>
    <xf numFmtId="0" fontId="0" fillId="5" borderId="59" xfId="0" applyFont="1" applyFill="1" applyBorder="1"/>
    <xf numFmtId="0" fontId="0" fillId="41" borderId="36" xfId="0" applyFont="1" applyFill="1" applyBorder="1"/>
    <xf numFmtId="0" fontId="0" fillId="6" borderId="20" xfId="0" applyFont="1" applyFill="1" applyBorder="1"/>
    <xf numFmtId="0" fontId="0" fillId="6" borderId="19" xfId="0" applyFont="1" applyFill="1" applyBorder="1"/>
    <xf numFmtId="0" fontId="0" fillId="6" borderId="21" xfId="0" applyFont="1" applyFill="1" applyBorder="1"/>
    <xf numFmtId="0" fontId="0" fillId="5" borderId="22" xfId="0" applyFont="1" applyFill="1" applyBorder="1"/>
    <xf numFmtId="0" fontId="0" fillId="5" borderId="19" xfId="0" applyFont="1" applyFill="1" applyBorder="1"/>
    <xf numFmtId="0" fontId="0" fillId="5" borderId="21" xfId="0" applyFont="1" applyFill="1" applyBorder="1"/>
    <xf numFmtId="0" fontId="0" fillId="6" borderId="22" xfId="0" applyFont="1" applyFill="1" applyBorder="1"/>
    <xf numFmtId="0" fontId="0" fillId="40" borderId="22" xfId="0" applyFont="1" applyFill="1" applyBorder="1"/>
    <xf numFmtId="0" fontId="0" fillId="40" borderId="19" xfId="0" applyFont="1" applyFill="1" applyBorder="1"/>
    <xf numFmtId="0" fontId="0" fillId="40" borderId="21" xfId="0" applyFont="1" applyFill="1" applyBorder="1"/>
    <xf numFmtId="0" fontId="0" fillId="0" borderId="22" xfId="0" applyFont="1" applyFill="1" applyBorder="1"/>
    <xf numFmtId="0" fontId="0" fillId="0" borderId="19" xfId="0" applyFont="1" applyBorder="1"/>
    <xf numFmtId="0" fontId="0" fillId="0" borderId="21" xfId="0" applyFont="1" applyBorder="1"/>
    <xf numFmtId="0" fontId="0" fillId="0" borderId="19" xfId="0" applyFont="1" applyFill="1" applyBorder="1"/>
    <xf numFmtId="0" fontId="0" fillId="0" borderId="21" xfId="0" applyFont="1" applyFill="1" applyBorder="1"/>
    <xf numFmtId="0" fontId="5" fillId="5" borderId="22" xfId="0" applyFont="1" applyFill="1" applyBorder="1"/>
    <xf numFmtId="0" fontId="5" fillId="5" borderId="19" xfId="0" applyFont="1" applyFill="1" applyBorder="1"/>
    <xf numFmtId="0" fontId="5" fillId="5" borderId="21" xfId="0" applyFont="1" applyFill="1" applyBorder="1"/>
    <xf numFmtId="0" fontId="5" fillId="0" borderId="22" xfId="0" applyFont="1" applyFill="1" applyBorder="1"/>
    <xf numFmtId="0" fontId="5" fillId="0" borderId="19" xfId="0" applyFont="1" applyFill="1" applyBorder="1"/>
    <xf numFmtId="0" fontId="0" fillId="41" borderId="18" xfId="0" applyFont="1" applyFill="1" applyBorder="1"/>
    <xf numFmtId="0" fontId="5" fillId="6" borderId="22" xfId="0" applyFont="1" applyFill="1" applyBorder="1"/>
    <xf numFmtId="0" fontId="5" fillId="6" borderId="19" xfId="0" applyFont="1" applyFill="1" applyBorder="1"/>
    <xf numFmtId="0" fontId="0" fillId="41" borderId="22" xfId="0" applyFont="1" applyFill="1" applyBorder="1"/>
    <xf numFmtId="0" fontId="0" fillId="41" borderId="19" xfId="0" applyFont="1" applyFill="1" applyBorder="1"/>
    <xf numFmtId="0" fontId="0" fillId="0" borderId="22" xfId="0" applyFont="1" applyBorder="1"/>
    <xf numFmtId="0" fontId="0" fillId="0" borderId="20" xfId="0" applyFont="1" applyBorder="1"/>
    <xf numFmtId="0" fontId="0" fillId="0" borderId="29" xfId="0" applyFont="1" applyBorder="1"/>
    <xf numFmtId="0" fontId="0" fillId="40" borderId="20" xfId="0" applyFont="1" applyFill="1" applyBorder="1"/>
    <xf numFmtId="0" fontId="0" fillId="40" borderId="29" xfId="0" applyFont="1" applyFill="1" applyBorder="1"/>
    <xf numFmtId="0" fontId="0" fillId="6" borderId="29" xfId="0" applyFont="1" applyFill="1" applyBorder="1"/>
    <xf numFmtId="0" fontId="0" fillId="5" borderId="20" xfId="0" applyFont="1" applyFill="1" applyBorder="1"/>
    <xf numFmtId="0" fontId="0" fillId="5" borderId="29" xfId="0" applyFont="1" applyFill="1" applyBorder="1"/>
    <xf numFmtId="0" fontId="0" fillId="39" borderId="22" xfId="0" applyFont="1" applyFill="1" applyBorder="1"/>
    <xf numFmtId="0" fontId="0" fillId="39" borderId="20" xfId="0" applyFont="1" applyFill="1" applyBorder="1"/>
    <xf numFmtId="0" fontId="0" fillId="39" borderId="29" xfId="0" applyFont="1" applyFill="1" applyBorder="1"/>
    <xf numFmtId="0" fontId="0" fillId="38" borderId="22" xfId="0" applyFont="1" applyFill="1" applyBorder="1"/>
    <xf numFmtId="0" fontId="0" fillId="38" borderId="20" xfId="0" applyFont="1" applyFill="1" applyBorder="1"/>
    <xf numFmtId="0" fontId="0" fillId="38" borderId="29" xfId="0" applyFont="1" applyFill="1" applyBorder="1"/>
    <xf numFmtId="0" fontId="0" fillId="5" borderId="18" xfId="0" applyFont="1" applyFill="1" applyBorder="1"/>
    <xf numFmtId="0" fontId="0" fillId="6" borderId="0" xfId="0" applyFont="1" applyFill="1" applyBorder="1"/>
    <xf numFmtId="0" fontId="0" fillId="0" borderId="27" xfId="0" applyFont="1" applyBorder="1"/>
    <xf numFmtId="0" fontId="0" fillId="0" borderId="0" xfId="0" applyFont="1" applyBorder="1"/>
    <xf numFmtId="0" fontId="0" fillId="41" borderId="21" xfId="0" applyFont="1" applyFill="1" applyBorder="1"/>
    <xf numFmtId="0" fontId="0" fillId="40" borderId="0" xfId="0" applyFont="1" applyFill="1" applyBorder="1"/>
    <xf numFmtId="0" fontId="5" fillId="0" borderId="22" xfId="0" applyFont="1" applyBorder="1"/>
    <xf numFmtId="0" fontId="5" fillId="0" borderId="19" xfId="0" applyFont="1" applyBorder="1"/>
    <xf numFmtId="0" fontId="5" fillId="0" borderId="21" xfId="0" applyFont="1" applyBorder="1"/>
    <xf numFmtId="0" fontId="0" fillId="40" borderId="22" xfId="0" applyFill="1" applyBorder="1"/>
    <xf numFmtId="0" fontId="0" fillId="40" borderId="0" xfId="0" applyFill="1" applyBorder="1"/>
    <xf numFmtId="0" fontId="0" fillId="40" borderId="20" xfId="0" applyFill="1" applyBorder="1"/>
    <xf numFmtId="0" fontId="0" fillId="40" borderId="19" xfId="0" applyFill="1" applyBorder="1"/>
    <xf numFmtId="0" fontId="0" fillId="40" borderId="29" xfId="0" applyFill="1" applyBorder="1"/>
    <xf numFmtId="0" fontId="0" fillId="38" borderId="56" xfId="0" applyFont="1" applyFill="1" applyBorder="1"/>
    <xf numFmtId="0" fontId="6" fillId="38" borderId="60" xfId="0" applyFont="1" applyFill="1" applyBorder="1"/>
    <xf numFmtId="8" fontId="0" fillId="38" borderId="60" xfId="1" applyNumberFormat="1" applyFont="1" applyFill="1" applyBorder="1"/>
    <xf numFmtId="0" fontId="0" fillId="38" borderId="61" xfId="0" applyFont="1" applyFill="1" applyBorder="1"/>
    <xf numFmtId="0" fontId="0" fillId="38" borderId="62" xfId="0" applyFont="1" applyFill="1" applyBorder="1"/>
    <xf numFmtId="0" fontId="6" fillId="38" borderId="62" xfId="0" applyFont="1" applyFill="1" applyBorder="1"/>
    <xf numFmtId="0" fontId="0" fillId="38" borderId="54" xfId="0" applyFont="1" applyFill="1" applyBorder="1"/>
    <xf numFmtId="0" fontId="0" fillId="38" borderId="62" xfId="0" applyFont="1" applyFill="1" applyBorder="1" applyAlignment="1">
      <alignment horizontal="right"/>
    </xf>
    <xf numFmtId="0" fontId="3" fillId="38" borderId="62" xfId="2" applyFill="1" applyBorder="1"/>
    <xf numFmtId="0" fontId="6" fillId="38" borderId="63" xfId="0" applyFont="1" applyFill="1" applyBorder="1"/>
    <xf numFmtId="0" fontId="29" fillId="38" borderId="62" xfId="0" applyFont="1" applyFill="1" applyBorder="1"/>
    <xf numFmtId="8" fontId="0" fillId="38" borderId="63" xfId="1" applyNumberFormat="1" applyFont="1" applyFill="1" applyBorder="1"/>
    <xf numFmtId="0" fontId="0" fillId="38" borderId="62" xfId="1" applyNumberFormat="1" applyFont="1" applyFill="1" applyBorder="1"/>
    <xf numFmtId="8" fontId="0" fillId="38" borderId="54" xfId="1" applyNumberFormat="1" applyFont="1" applyFill="1" applyBorder="1"/>
    <xf numFmtId="8" fontId="0" fillId="38" borderId="62" xfId="1" applyNumberFormat="1" applyFont="1" applyFill="1" applyBorder="1"/>
    <xf numFmtId="44" fontId="0" fillId="38" borderId="62" xfId="1" applyNumberFormat="1" applyFont="1" applyFill="1" applyBorder="1"/>
    <xf numFmtId="44" fontId="0" fillId="38" borderId="62" xfId="1" applyFont="1" applyFill="1" applyBorder="1"/>
    <xf numFmtId="0" fontId="6" fillId="5" borderId="27" xfId="0" applyFont="1" applyFill="1" applyBorder="1"/>
    <xf numFmtId="0" fontId="0" fillId="5" borderId="5" xfId="0" applyFont="1" applyFill="1" applyBorder="1" applyAlignment="1">
      <alignment horizontal="right"/>
    </xf>
    <xf numFmtId="44" fontId="5" fillId="5" borderId="64" xfId="1" applyFont="1" applyFill="1" applyBorder="1"/>
    <xf numFmtId="0" fontId="5" fillId="5" borderId="27" xfId="0" applyFont="1" applyFill="1" applyBorder="1"/>
    <xf numFmtId="44" fontId="5" fillId="5" borderId="65" xfId="1" applyFont="1" applyFill="1" applyBorder="1"/>
    <xf numFmtId="0" fontId="6" fillId="5" borderId="0" xfId="0" applyFont="1" applyFill="1" applyBorder="1"/>
    <xf numFmtId="0" fontId="0" fillId="5" borderId="17" xfId="0" applyFont="1" applyFill="1" applyBorder="1" applyAlignment="1">
      <alignment horizontal="right"/>
    </xf>
    <xf numFmtId="44" fontId="5" fillId="5" borderId="52" xfId="1" applyFont="1" applyFill="1" applyBorder="1"/>
    <xf numFmtId="0" fontId="5" fillId="5" borderId="51" xfId="0" applyFont="1" applyFill="1" applyBorder="1"/>
    <xf numFmtId="44" fontId="5" fillId="5" borderId="51" xfId="1" applyFont="1" applyFill="1" applyBorder="1"/>
    <xf numFmtId="0" fontId="6" fillId="5" borderId="29" xfId="0" applyFont="1" applyFill="1" applyBorder="1"/>
    <xf numFmtId="0" fontId="0" fillId="5" borderId="28" xfId="0" applyFont="1" applyFill="1" applyBorder="1" applyAlignment="1">
      <alignment horizontal="right"/>
    </xf>
    <xf numFmtId="44" fontId="5" fillId="5" borderId="66" xfId="1" applyFont="1" applyFill="1" applyBorder="1"/>
    <xf numFmtId="0" fontId="5" fillId="5" borderId="67" xfId="0" applyFont="1" applyFill="1" applyBorder="1"/>
    <xf numFmtId="44" fontId="5" fillId="5" borderId="67" xfId="1" applyFont="1" applyFill="1" applyBorder="1"/>
    <xf numFmtId="0" fontId="6" fillId="5" borderId="30" xfId="0" applyFont="1" applyFill="1" applyBorder="1"/>
    <xf numFmtId="0" fontId="6" fillId="5" borderId="31" xfId="0" applyFont="1" applyFill="1" applyBorder="1"/>
    <xf numFmtId="0" fontId="6" fillId="5" borderId="32" xfId="0" applyFont="1" applyFill="1" applyBorder="1"/>
    <xf numFmtId="0" fontId="6" fillId="5" borderId="5" xfId="0" applyFont="1" applyFill="1" applyBorder="1"/>
    <xf numFmtId="0" fontId="6" fillId="5" borderId="3" xfId="0" applyFont="1" applyFill="1" applyBorder="1"/>
    <xf numFmtId="0" fontId="6" fillId="5" borderId="6" xfId="0" applyFont="1" applyFill="1" applyBorder="1"/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ccent6 2" xfId="4" xr:uid="{00000000-0005-0000-0000-000000000000}"/>
    <cellStyle name="Bad" xfId="12" builtinId="27" customBuiltin="1"/>
    <cellStyle name="Calculation" xfId="16" builtinId="22" customBuiltin="1"/>
    <cellStyle name="Check Cell" xfId="18" builtinId="23" customBuiltin="1"/>
    <cellStyle name="Currency" xfId="1" builtinId="4"/>
    <cellStyle name="Currency 2" xfId="5" xr:uid="{00000000-0005-0000-0000-000002000000}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2" builtinId="8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3" xr:uid="{00000000-0005-0000-0000-000005000000}"/>
    <cellStyle name="Note" xfId="20" builtinId="10" customBuiltin="1"/>
    <cellStyle name="Output" xfId="15" builtinId="21" customBuiltin="1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FFFFCC"/>
      <color rgb="FFFFFF99"/>
      <color rgb="FFFFFF66"/>
      <color rgb="FF66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, Patrice (DOES)" id="{B771E9EC-28E4-4B2E-924E-D825CAF735DA}" userId="S::Patrice.Ali2@dc.gov::d8550289-9f05-4b08-8af0-e6afebdf12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0" dT="2021-02-02T12:16:10.90" personId="{B771E9EC-28E4-4B2E-924E-D825CAF735DA}" id="{544317D6-48A3-44E7-AC0E-FCE50AC7866C}">
    <text>This number maybe a typo from the submission - causing an error message in O6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lobban@clydes.com" TargetMode="External"/><Relationship Id="rId671" Type="http://schemas.openxmlformats.org/officeDocument/2006/relationships/hyperlink" Target="mailto:sheri.p@harmonycpa.com" TargetMode="External"/><Relationship Id="rId769" Type="http://schemas.openxmlformats.org/officeDocument/2006/relationships/hyperlink" Target="mailto:sheri.p@harmonycpa.com" TargetMode="External"/><Relationship Id="rId21" Type="http://schemas.openxmlformats.org/officeDocument/2006/relationships/hyperlink" Target="mailto:info@joselitodc.com" TargetMode="External"/><Relationship Id="rId324" Type="http://schemas.openxmlformats.org/officeDocument/2006/relationships/hyperlink" Target="mailto:RWWDC.FIN@Rosewoodhotels.com" TargetMode="External"/><Relationship Id="rId531" Type="http://schemas.openxmlformats.org/officeDocument/2006/relationships/hyperlink" Target="mailto:christina@KneadHD.com" TargetMode="External"/><Relationship Id="rId629" Type="http://schemas.openxmlformats.org/officeDocument/2006/relationships/hyperlink" Target="mailto:zchan@craccountingdc.com" TargetMode="External"/><Relationship Id="rId170" Type="http://schemas.openxmlformats.org/officeDocument/2006/relationships/hyperlink" Target="mailto:clobban@clydes.com" TargetMode="External"/><Relationship Id="rId836" Type="http://schemas.openxmlformats.org/officeDocument/2006/relationships/hyperlink" Target="mailto:sheri.p@harmonycpa.com" TargetMode="External"/><Relationship Id="rId268" Type="http://schemas.openxmlformats.org/officeDocument/2006/relationships/hyperlink" Target="mailto:clobban@clydes.com" TargetMode="External"/><Relationship Id="rId475" Type="http://schemas.openxmlformats.org/officeDocument/2006/relationships/hyperlink" Target="mailto:snmiller63@gmail.com" TargetMode="External"/><Relationship Id="rId682" Type="http://schemas.openxmlformats.org/officeDocument/2006/relationships/hyperlink" Target="mailto:sheri.p@harmonycpa.com" TargetMode="External"/><Relationship Id="rId32" Type="http://schemas.openxmlformats.org/officeDocument/2006/relationships/hyperlink" Target="http://www.thecateri+e37+g37/" TargetMode="External"/><Relationship Id="rId128" Type="http://schemas.openxmlformats.org/officeDocument/2006/relationships/hyperlink" Target="mailto:clobban@clydes.com" TargetMode="External"/><Relationship Id="rId335" Type="http://schemas.openxmlformats.org/officeDocument/2006/relationships/hyperlink" Target="mailto:RWWDC.FIN@Rosewoodhotels.com" TargetMode="External"/><Relationship Id="rId542" Type="http://schemas.openxmlformats.org/officeDocument/2006/relationships/hyperlink" Target="mailto:christina@KneadHD.com" TargetMode="External"/><Relationship Id="rId181" Type="http://schemas.openxmlformats.org/officeDocument/2006/relationships/hyperlink" Target="mailto:clobban@clydes.com" TargetMode="External"/><Relationship Id="rId402" Type="http://schemas.openxmlformats.org/officeDocument/2006/relationships/hyperlink" Target="mailto:payroll@missiongroupdc.com" TargetMode="External"/><Relationship Id="rId847" Type="http://schemas.openxmlformats.org/officeDocument/2006/relationships/hyperlink" Target="mailto:jstrine@hanksdc.com" TargetMode="External"/><Relationship Id="rId279" Type="http://schemas.openxmlformats.org/officeDocument/2006/relationships/hyperlink" Target="mailto:clobban@clydes.com" TargetMode="External"/><Relationship Id="rId486" Type="http://schemas.openxmlformats.org/officeDocument/2006/relationships/hyperlink" Target="mailto:christina@KneadHD.com" TargetMode="External"/><Relationship Id="rId693" Type="http://schemas.openxmlformats.org/officeDocument/2006/relationships/hyperlink" Target="mailto:sheri.p@harmonycpa.com" TargetMode="External"/><Relationship Id="rId707" Type="http://schemas.openxmlformats.org/officeDocument/2006/relationships/hyperlink" Target="mailto:sheri.p@harmonycpa.com" TargetMode="External"/><Relationship Id="rId43" Type="http://schemas.openxmlformats.org/officeDocument/2006/relationships/hyperlink" Target="http://www.thecateringco.com/" TargetMode="External"/><Relationship Id="rId139" Type="http://schemas.openxmlformats.org/officeDocument/2006/relationships/hyperlink" Target="mailto:clobban@clydes.com" TargetMode="External"/><Relationship Id="rId346" Type="http://schemas.openxmlformats.org/officeDocument/2006/relationships/hyperlink" Target="mailto:RWWDC.FIN@Rosewoodhotels.com" TargetMode="External"/><Relationship Id="rId553" Type="http://schemas.openxmlformats.org/officeDocument/2006/relationships/hyperlink" Target="mailto:christina@KneadHD.com" TargetMode="External"/><Relationship Id="rId760" Type="http://schemas.openxmlformats.org/officeDocument/2006/relationships/hyperlink" Target="mailto:sheri.p@harmonycpa.com" TargetMode="External"/><Relationship Id="rId192" Type="http://schemas.openxmlformats.org/officeDocument/2006/relationships/hyperlink" Target="mailto:clobban@clydes.com" TargetMode="External"/><Relationship Id="rId206" Type="http://schemas.openxmlformats.org/officeDocument/2006/relationships/hyperlink" Target="mailto:clobban@clydes.com" TargetMode="External"/><Relationship Id="rId413" Type="http://schemas.openxmlformats.org/officeDocument/2006/relationships/hyperlink" Target="mailto:payroll@missiongroupdc.com" TargetMode="External"/><Relationship Id="rId858" Type="http://schemas.openxmlformats.org/officeDocument/2006/relationships/hyperlink" Target="mailto:jstrine@hanksdc.com" TargetMode="External"/><Relationship Id="rId497" Type="http://schemas.openxmlformats.org/officeDocument/2006/relationships/hyperlink" Target="mailto:christina@KneadHD.com" TargetMode="External"/><Relationship Id="rId620" Type="http://schemas.openxmlformats.org/officeDocument/2006/relationships/hyperlink" Target="mailto:karina@estrada-accounting.com" TargetMode="External"/><Relationship Id="rId718" Type="http://schemas.openxmlformats.org/officeDocument/2006/relationships/hyperlink" Target="mailto:sheri.p@harmonycpa.com" TargetMode="External"/><Relationship Id="rId357" Type="http://schemas.openxmlformats.org/officeDocument/2006/relationships/hyperlink" Target="mailto:RWWDC.FIN@Rosewoodhotels.com" TargetMode="External"/><Relationship Id="rId54" Type="http://schemas.openxmlformats.org/officeDocument/2006/relationships/hyperlink" Target="http://www.thecateringco.com/" TargetMode="External"/><Relationship Id="rId217" Type="http://schemas.openxmlformats.org/officeDocument/2006/relationships/hyperlink" Target="mailto:clobban@clydes.com" TargetMode="External"/><Relationship Id="rId564" Type="http://schemas.openxmlformats.org/officeDocument/2006/relationships/hyperlink" Target="mailto:christina@KneadHD.com" TargetMode="External"/><Relationship Id="rId771" Type="http://schemas.openxmlformats.org/officeDocument/2006/relationships/hyperlink" Target="mailto:sheri.p@harmonycpa.com" TargetMode="External"/><Relationship Id="rId424" Type="http://schemas.openxmlformats.org/officeDocument/2006/relationships/hyperlink" Target="mailto:payroll@missiongroupdc.com" TargetMode="External"/><Relationship Id="rId631" Type="http://schemas.openxmlformats.org/officeDocument/2006/relationships/hyperlink" Target="mailto:zchan@craccountingdc.com" TargetMode="External"/><Relationship Id="rId729" Type="http://schemas.openxmlformats.org/officeDocument/2006/relationships/hyperlink" Target="mailto:sheri.p@harmonycpa.com" TargetMode="External"/><Relationship Id="rId270" Type="http://schemas.openxmlformats.org/officeDocument/2006/relationships/hyperlink" Target="mailto:clobban@clydes.com" TargetMode="External"/><Relationship Id="rId65" Type="http://schemas.openxmlformats.org/officeDocument/2006/relationships/hyperlink" Target="mailto:clobban@clydes.com" TargetMode="External"/><Relationship Id="rId130" Type="http://schemas.openxmlformats.org/officeDocument/2006/relationships/hyperlink" Target="mailto:clobban@clydes.com" TargetMode="External"/><Relationship Id="rId368" Type="http://schemas.openxmlformats.org/officeDocument/2006/relationships/hyperlink" Target="mailto:RWWDC.FIN@Rosewoodhotels.com" TargetMode="External"/><Relationship Id="rId575" Type="http://schemas.openxmlformats.org/officeDocument/2006/relationships/hyperlink" Target="mailto:christina@KneadHD.com" TargetMode="External"/><Relationship Id="rId782" Type="http://schemas.openxmlformats.org/officeDocument/2006/relationships/hyperlink" Target="mailto:sheri.p@harmonycpa.com" TargetMode="External"/><Relationship Id="rId228" Type="http://schemas.openxmlformats.org/officeDocument/2006/relationships/hyperlink" Target="mailto:clobban@clydes.com" TargetMode="External"/><Relationship Id="rId435" Type="http://schemas.openxmlformats.org/officeDocument/2006/relationships/hyperlink" Target="mailto:payroll@missiongroupdc.com" TargetMode="External"/><Relationship Id="rId642" Type="http://schemas.openxmlformats.org/officeDocument/2006/relationships/hyperlink" Target="mailto:zchan@craccountingdc.com" TargetMode="External"/><Relationship Id="rId281" Type="http://schemas.openxmlformats.org/officeDocument/2006/relationships/hyperlink" Target="mailto:clobban@clydes.com" TargetMode="External"/><Relationship Id="rId502" Type="http://schemas.openxmlformats.org/officeDocument/2006/relationships/hyperlink" Target="mailto:christina@KneadHD.com" TargetMode="External"/><Relationship Id="rId76" Type="http://schemas.openxmlformats.org/officeDocument/2006/relationships/hyperlink" Target="mailto:clobban@clydes.com" TargetMode="External"/><Relationship Id="rId141" Type="http://schemas.openxmlformats.org/officeDocument/2006/relationships/hyperlink" Target="mailto:clobban@clydes.com" TargetMode="External"/><Relationship Id="rId379" Type="http://schemas.openxmlformats.org/officeDocument/2006/relationships/hyperlink" Target="mailto:payroll@missiongroupdc.com" TargetMode="External"/><Relationship Id="rId586" Type="http://schemas.openxmlformats.org/officeDocument/2006/relationships/hyperlink" Target="mailto:christina@KneadHD.com" TargetMode="External"/><Relationship Id="rId793" Type="http://schemas.openxmlformats.org/officeDocument/2006/relationships/hyperlink" Target="mailto:sheri.p@harmonycpa.com" TargetMode="External"/><Relationship Id="rId807" Type="http://schemas.openxmlformats.org/officeDocument/2006/relationships/hyperlink" Target="mailto:sheri.p@harmonycpa.com" TargetMode="External"/><Relationship Id="rId7" Type="http://schemas.openxmlformats.org/officeDocument/2006/relationships/hyperlink" Target="mailto:sabatasneem@comcast.net" TargetMode="External"/><Relationship Id="rId239" Type="http://schemas.openxmlformats.org/officeDocument/2006/relationships/hyperlink" Target="mailto:clobban@clydes.com" TargetMode="External"/><Relationship Id="rId446" Type="http://schemas.openxmlformats.org/officeDocument/2006/relationships/hyperlink" Target="mailto:payroll@missiongroupdc.com" TargetMode="External"/><Relationship Id="rId653" Type="http://schemas.openxmlformats.org/officeDocument/2006/relationships/hyperlink" Target="mailto:zchan@craccountingdc.com" TargetMode="External"/><Relationship Id="rId292" Type="http://schemas.openxmlformats.org/officeDocument/2006/relationships/hyperlink" Target="mailto:clobban@clydes.com" TargetMode="External"/><Relationship Id="rId306" Type="http://schemas.openxmlformats.org/officeDocument/2006/relationships/hyperlink" Target="mailto:clobban@clydes.com" TargetMode="External"/><Relationship Id="rId860" Type="http://schemas.openxmlformats.org/officeDocument/2006/relationships/hyperlink" Target="mailto:jstrine@hanksdc.com" TargetMode="External"/><Relationship Id="rId87" Type="http://schemas.openxmlformats.org/officeDocument/2006/relationships/hyperlink" Target="mailto:clobban@clydes.com" TargetMode="External"/><Relationship Id="rId513" Type="http://schemas.openxmlformats.org/officeDocument/2006/relationships/hyperlink" Target="mailto:christina@KneadHD.com" TargetMode="External"/><Relationship Id="rId597" Type="http://schemas.openxmlformats.org/officeDocument/2006/relationships/hyperlink" Target="mailto:karina@estrada-accounting.com" TargetMode="External"/><Relationship Id="rId720" Type="http://schemas.openxmlformats.org/officeDocument/2006/relationships/hyperlink" Target="mailto:sheri.p@harmonycpa.com" TargetMode="External"/><Relationship Id="rId818" Type="http://schemas.openxmlformats.org/officeDocument/2006/relationships/hyperlink" Target="mailto:sheri.p@harmonycpa.com" TargetMode="External"/><Relationship Id="rId152" Type="http://schemas.openxmlformats.org/officeDocument/2006/relationships/hyperlink" Target="mailto:clobban@clydes.com" TargetMode="External"/><Relationship Id="rId457" Type="http://schemas.openxmlformats.org/officeDocument/2006/relationships/hyperlink" Target="mailto:payroll@missiongroupdc.com" TargetMode="External"/><Relationship Id="rId664" Type="http://schemas.openxmlformats.org/officeDocument/2006/relationships/hyperlink" Target="mailto:sheri.p@harmonycpa.com" TargetMode="External"/><Relationship Id="rId14" Type="http://schemas.openxmlformats.org/officeDocument/2006/relationships/hyperlink" Target="mailto:sabatasneem@comcast.net" TargetMode="External"/><Relationship Id="rId317" Type="http://schemas.openxmlformats.org/officeDocument/2006/relationships/hyperlink" Target="mailto:RWWDC.FIN@Rosewoodhotels.com" TargetMode="External"/><Relationship Id="rId524" Type="http://schemas.openxmlformats.org/officeDocument/2006/relationships/hyperlink" Target="mailto:christina@KneadHD.com" TargetMode="External"/><Relationship Id="rId731" Type="http://schemas.openxmlformats.org/officeDocument/2006/relationships/hyperlink" Target="mailto:sheri.p@harmonycpa.com" TargetMode="External"/><Relationship Id="rId98" Type="http://schemas.openxmlformats.org/officeDocument/2006/relationships/hyperlink" Target="mailto:clobban@clydes.com" TargetMode="External"/><Relationship Id="rId163" Type="http://schemas.openxmlformats.org/officeDocument/2006/relationships/hyperlink" Target="mailto:clobban@clydes.com" TargetMode="External"/><Relationship Id="rId370" Type="http://schemas.openxmlformats.org/officeDocument/2006/relationships/hyperlink" Target="mailto:payroll@missiongroupdc.com" TargetMode="External"/><Relationship Id="rId829" Type="http://schemas.openxmlformats.org/officeDocument/2006/relationships/hyperlink" Target="mailto:sheri.p@harmonycpa.com" TargetMode="External"/><Relationship Id="rId230" Type="http://schemas.openxmlformats.org/officeDocument/2006/relationships/hyperlink" Target="mailto:clobban@clydes.com" TargetMode="External"/><Relationship Id="rId468" Type="http://schemas.openxmlformats.org/officeDocument/2006/relationships/hyperlink" Target="mailto:payroll@missiongroupdc.com" TargetMode="External"/><Relationship Id="rId675" Type="http://schemas.openxmlformats.org/officeDocument/2006/relationships/hyperlink" Target="mailto:sheri.p@harmonycpa.com" TargetMode="External"/><Relationship Id="rId25" Type="http://schemas.openxmlformats.org/officeDocument/2006/relationships/hyperlink" Target="mailto:info@joselitodc.com" TargetMode="External"/><Relationship Id="rId328" Type="http://schemas.openxmlformats.org/officeDocument/2006/relationships/hyperlink" Target="mailto:RWWDC.FIN@Rosewoodhotels.com" TargetMode="External"/><Relationship Id="rId535" Type="http://schemas.openxmlformats.org/officeDocument/2006/relationships/hyperlink" Target="mailto:christina@KneadHD.com" TargetMode="External"/><Relationship Id="rId742" Type="http://schemas.openxmlformats.org/officeDocument/2006/relationships/hyperlink" Target="mailto:sheri.p@harmonycpa.com" TargetMode="External"/><Relationship Id="rId174" Type="http://schemas.openxmlformats.org/officeDocument/2006/relationships/hyperlink" Target="mailto:clobban@clydes.com" TargetMode="External"/><Relationship Id="rId381" Type="http://schemas.openxmlformats.org/officeDocument/2006/relationships/hyperlink" Target="mailto:payroll@missiongroupdc.com" TargetMode="External"/><Relationship Id="rId602" Type="http://schemas.openxmlformats.org/officeDocument/2006/relationships/hyperlink" Target="mailto:karina@estrada-accounting.com" TargetMode="External"/><Relationship Id="rId241" Type="http://schemas.openxmlformats.org/officeDocument/2006/relationships/hyperlink" Target="mailto:clobban@clydes.com" TargetMode="External"/><Relationship Id="rId479" Type="http://schemas.openxmlformats.org/officeDocument/2006/relationships/hyperlink" Target="mailto:christina@KneadHD.com" TargetMode="External"/><Relationship Id="rId686" Type="http://schemas.openxmlformats.org/officeDocument/2006/relationships/hyperlink" Target="mailto:sheri.p@harmonycpa.com" TargetMode="External"/><Relationship Id="rId36" Type="http://schemas.openxmlformats.org/officeDocument/2006/relationships/hyperlink" Target="http://www.thecateringco.com/" TargetMode="External"/><Relationship Id="rId339" Type="http://schemas.openxmlformats.org/officeDocument/2006/relationships/hyperlink" Target="mailto:RWWDC.FIN@Rosewoodhotels.com" TargetMode="External"/><Relationship Id="rId546" Type="http://schemas.openxmlformats.org/officeDocument/2006/relationships/hyperlink" Target="mailto:christina@KneadHD.com" TargetMode="External"/><Relationship Id="rId753" Type="http://schemas.openxmlformats.org/officeDocument/2006/relationships/hyperlink" Target="mailto:sheri.p@harmonycpa.com" TargetMode="External"/><Relationship Id="rId101" Type="http://schemas.openxmlformats.org/officeDocument/2006/relationships/hyperlink" Target="mailto:clobban@clydes.com" TargetMode="External"/><Relationship Id="rId185" Type="http://schemas.openxmlformats.org/officeDocument/2006/relationships/hyperlink" Target="mailto:clobban@clydes.com" TargetMode="External"/><Relationship Id="rId406" Type="http://schemas.openxmlformats.org/officeDocument/2006/relationships/hyperlink" Target="mailto:payroll@missiongroupdc.com" TargetMode="External"/><Relationship Id="rId392" Type="http://schemas.openxmlformats.org/officeDocument/2006/relationships/hyperlink" Target="mailto:payroll@missiongroupdc.com" TargetMode="External"/><Relationship Id="rId613" Type="http://schemas.openxmlformats.org/officeDocument/2006/relationships/hyperlink" Target="mailto:karina@estrada-accounting.com" TargetMode="External"/><Relationship Id="rId697" Type="http://schemas.openxmlformats.org/officeDocument/2006/relationships/hyperlink" Target="mailto:sheri.p@harmonycpa.com" TargetMode="External"/><Relationship Id="rId820" Type="http://schemas.openxmlformats.org/officeDocument/2006/relationships/hyperlink" Target="mailto:sheri.p@harmonycpa.com" TargetMode="External"/><Relationship Id="rId252" Type="http://schemas.openxmlformats.org/officeDocument/2006/relationships/hyperlink" Target="mailto:clobban@clydes.com" TargetMode="External"/><Relationship Id="rId47" Type="http://schemas.openxmlformats.org/officeDocument/2006/relationships/hyperlink" Target="http://www.thecateringco.com/" TargetMode="External"/><Relationship Id="rId112" Type="http://schemas.openxmlformats.org/officeDocument/2006/relationships/hyperlink" Target="mailto:clobban@clydes.com" TargetMode="External"/><Relationship Id="rId557" Type="http://schemas.openxmlformats.org/officeDocument/2006/relationships/hyperlink" Target="mailto:christina@KneadHD.com" TargetMode="External"/><Relationship Id="rId764" Type="http://schemas.openxmlformats.org/officeDocument/2006/relationships/hyperlink" Target="mailto:sheri.p@harmonycpa.com" TargetMode="External"/><Relationship Id="rId196" Type="http://schemas.openxmlformats.org/officeDocument/2006/relationships/hyperlink" Target="mailto:clobban@clydes.com" TargetMode="External"/><Relationship Id="rId417" Type="http://schemas.openxmlformats.org/officeDocument/2006/relationships/hyperlink" Target="mailto:payroll@missiongroupdc.com" TargetMode="External"/><Relationship Id="rId624" Type="http://schemas.openxmlformats.org/officeDocument/2006/relationships/hyperlink" Target="mailto:karina@estrada-accounting.com" TargetMode="External"/><Relationship Id="rId831" Type="http://schemas.openxmlformats.org/officeDocument/2006/relationships/hyperlink" Target="mailto:sheri.p@harmonycpa.com" TargetMode="External"/><Relationship Id="rId263" Type="http://schemas.openxmlformats.org/officeDocument/2006/relationships/hyperlink" Target="mailto:clobban@clydes.com" TargetMode="External"/><Relationship Id="rId470" Type="http://schemas.openxmlformats.org/officeDocument/2006/relationships/hyperlink" Target="mailto:payroll@missiongroupdc.com" TargetMode="External"/><Relationship Id="rId58" Type="http://schemas.openxmlformats.org/officeDocument/2006/relationships/hyperlink" Target="mailto:clobban@clydes.com" TargetMode="External"/><Relationship Id="rId123" Type="http://schemas.openxmlformats.org/officeDocument/2006/relationships/hyperlink" Target="mailto:clobban@clydes.com" TargetMode="External"/><Relationship Id="rId330" Type="http://schemas.openxmlformats.org/officeDocument/2006/relationships/hyperlink" Target="mailto:RWWDC.FIN@Rosewoodhotels.com" TargetMode="External"/><Relationship Id="rId568" Type="http://schemas.openxmlformats.org/officeDocument/2006/relationships/hyperlink" Target="mailto:christina@KneadHD.com" TargetMode="External"/><Relationship Id="rId775" Type="http://schemas.openxmlformats.org/officeDocument/2006/relationships/hyperlink" Target="mailto:sheri.p@harmonycpa.com" TargetMode="External"/><Relationship Id="rId428" Type="http://schemas.openxmlformats.org/officeDocument/2006/relationships/hyperlink" Target="mailto:payroll@missiongroupdc.com" TargetMode="External"/><Relationship Id="rId635" Type="http://schemas.openxmlformats.org/officeDocument/2006/relationships/hyperlink" Target="mailto:zchan@craccountingdc.com" TargetMode="External"/><Relationship Id="rId842" Type="http://schemas.openxmlformats.org/officeDocument/2006/relationships/hyperlink" Target="mailto:jstrine@hanksdc.com" TargetMode="External"/><Relationship Id="rId274" Type="http://schemas.openxmlformats.org/officeDocument/2006/relationships/hyperlink" Target="mailto:clobban@clydes.com" TargetMode="External"/><Relationship Id="rId481" Type="http://schemas.openxmlformats.org/officeDocument/2006/relationships/hyperlink" Target="mailto:christina@KneadHD.com" TargetMode="External"/><Relationship Id="rId702" Type="http://schemas.openxmlformats.org/officeDocument/2006/relationships/hyperlink" Target="mailto:sheri.p@harmonycpa.com" TargetMode="External"/><Relationship Id="rId69" Type="http://schemas.openxmlformats.org/officeDocument/2006/relationships/hyperlink" Target="mailto:clobban@clydes.com" TargetMode="External"/><Relationship Id="rId134" Type="http://schemas.openxmlformats.org/officeDocument/2006/relationships/hyperlink" Target="mailto:clobban@clydes.com" TargetMode="External"/><Relationship Id="rId579" Type="http://schemas.openxmlformats.org/officeDocument/2006/relationships/hyperlink" Target="mailto:christina@KneadHD.com" TargetMode="External"/><Relationship Id="rId786" Type="http://schemas.openxmlformats.org/officeDocument/2006/relationships/hyperlink" Target="mailto:sheri.p@harmonycpa.com" TargetMode="External"/><Relationship Id="rId341" Type="http://schemas.openxmlformats.org/officeDocument/2006/relationships/hyperlink" Target="mailto:RWWDC.FIN@Rosewoodhotels.com" TargetMode="External"/><Relationship Id="rId439" Type="http://schemas.openxmlformats.org/officeDocument/2006/relationships/hyperlink" Target="mailto:payroll@missiongroupdc.com" TargetMode="External"/><Relationship Id="rId646" Type="http://schemas.openxmlformats.org/officeDocument/2006/relationships/hyperlink" Target="mailto:zchan@craccountingdc.com" TargetMode="External"/><Relationship Id="rId201" Type="http://schemas.openxmlformats.org/officeDocument/2006/relationships/hyperlink" Target="mailto:clobban@clydes.com" TargetMode="External"/><Relationship Id="rId285" Type="http://schemas.openxmlformats.org/officeDocument/2006/relationships/hyperlink" Target="mailto:clobban@clydes.com" TargetMode="External"/><Relationship Id="rId506" Type="http://schemas.openxmlformats.org/officeDocument/2006/relationships/hyperlink" Target="mailto:christina@KneadHD.com" TargetMode="External"/><Relationship Id="rId853" Type="http://schemas.openxmlformats.org/officeDocument/2006/relationships/hyperlink" Target="mailto:jstrine@hanksdc.com" TargetMode="External"/><Relationship Id="rId492" Type="http://schemas.openxmlformats.org/officeDocument/2006/relationships/hyperlink" Target="mailto:christina@KneadHD.com" TargetMode="External"/><Relationship Id="rId713" Type="http://schemas.openxmlformats.org/officeDocument/2006/relationships/hyperlink" Target="mailto:sheri.p@harmonycpa.com" TargetMode="External"/><Relationship Id="rId797" Type="http://schemas.openxmlformats.org/officeDocument/2006/relationships/hyperlink" Target="mailto:sheri.p@harmonycpa.com" TargetMode="External"/><Relationship Id="rId145" Type="http://schemas.openxmlformats.org/officeDocument/2006/relationships/hyperlink" Target="mailto:clobban@clydes.com" TargetMode="External"/><Relationship Id="rId352" Type="http://schemas.openxmlformats.org/officeDocument/2006/relationships/hyperlink" Target="mailto:RWWDC.FIN@Rosewoodhotels.com" TargetMode="External"/><Relationship Id="rId212" Type="http://schemas.openxmlformats.org/officeDocument/2006/relationships/hyperlink" Target="mailto:clobban@clydes.com" TargetMode="External"/><Relationship Id="rId657" Type="http://schemas.openxmlformats.org/officeDocument/2006/relationships/hyperlink" Target="mailto:zchan@craccountingdc.com" TargetMode="External"/><Relationship Id="rId864" Type="http://schemas.openxmlformats.org/officeDocument/2006/relationships/vmlDrawing" Target="../drawings/vmlDrawing1.vml"/><Relationship Id="rId296" Type="http://schemas.openxmlformats.org/officeDocument/2006/relationships/hyperlink" Target="mailto:clobban@clydes.com" TargetMode="External"/><Relationship Id="rId517" Type="http://schemas.openxmlformats.org/officeDocument/2006/relationships/hyperlink" Target="mailto:christina@KneadHD.com" TargetMode="External"/><Relationship Id="rId724" Type="http://schemas.openxmlformats.org/officeDocument/2006/relationships/hyperlink" Target="mailto:sheri.p@harmonycpa.com" TargetMode="External"/><Relationship Id="rId60" Type="http://schemas.openxmlformats.org/officeDocument/2006/relationships/hyperlink" Target="mailto:clobban@clydes.com" TargetMode="External"/><Relationship Id="rId156" Type="http://schemas.openxmlformats.org/officeDocument/2006/relationships/hyperlink" Target="mailto:clobban@clydes.com" TargetMode="External"/><Relationship Id="rId363" Type="http://schemas.openxmlformats.org/officeDocument/2006/relationships/hyperlink" Target="mailto:RWWDC.FIN@Rosewoodhotels.com" TargetMode="External"/><Relationship Id="rId570" Type="http://schemas.openxmlformats.org/officeDocument/2006/relationships/hyperlink" Target="mailto:christina@KneadHD.com" TargetMode="External"/><Relationship Id="rId223" Type="http://schemas.openxmlformats.org/officeDocument/2006/relationships/hyperlink" Target="mailto:clobban@clydes.com" TargetMode="External"/><Relationship Id="rId430" Type="http://schemas.openxmlformats.org/officeDocument/2006/relationships/hyperlink" Target="mailto:payroll@missiongroupdc.com" TargetMode="External"/><Relationship Id="rId668" Type="http://schemas.openxmlformats.org/officeDocument/2006/relationships/hyperlink" Target="mailto:sheri.p@harmonycpa.com" TargetMode="External"/><Relationship Id="rId18" Type="http://schemas.openxmlformats.org/officeDocument/2006/relationships/hyperlink" Target="mailto:info@joselitodc.com" TargetMode="External"/><Relationship Id="rId528" Type="http://schemas.openxmlformats.org/officeDocument/2006/relationships/hyperlink" Target="mailto:christina@KneadHD.com" TargetMode="External"/><Relationship Id="rId735" Type="http://schemas.openxmlformats.org/officeDocument/2006/relationships/hyperlink" Target="mailto:sheri.p@harmonycpa.com" TargetMode="External"/><Relationship Id="rId167" Type="http://schemas.openxmlformats.org/officeDocument/2006/relationships/hyperlink" Target="mailto:clobban@clydes.com" TargetMode="External"/><Relationship Id="rId374" Type="http://schemas.openxmlformats.org/officeDocument/2006/relationships/hyperlink" Target="mailto:payroll@missiongroupdc.com" TargetMode="External"/><Relationship Id="rId581" Type="http://schemas.openxmlformats.org/officeDocument/2006/relationships/hyperlink" Target="mailto:christina@KneadHD.com" TargetMode="External"/><Relationship Id="rId71" Type="http://schemas.openxmlformats.org/officeDocument/2006/relationships/hyperlink" Target="mailto:clobban@clydes.com" TargetMode="External"/><Relationship Id="rId234" Type="http://schemas.openxmlformats.org/officeDocument/2006/relationships/hyperlink" Target="mailto:clobban@clydes.com" TargetMode="External"/><Relationship Id="rId679" Type="http://schemas.openxmlformats.org/officeDocument/2006/relationships/hyperlink" Target="mailto:sheri.p@harmonycpa.com" TargetMode="External"/><Relationship Id="rId802" Type="http://schemas.openxmlformats.org/officeDocument/2006/relationships/hyperlink" Target="mailto:sheri.p@harmonycpa.com" TargetMode="External"/><Relationship Id="rId2" Type="http://schemas.openxmlformats.org/officeDocument/2006/relationships/hyperlink" Target="mailto:xfengou@thewatergatehotel.com" TargetMode="External"/><Relationship Id="rId29" Type="http://schemas.openxmlformats.org/officeDocument/2006/relationships/hyperlink" Target="http://www.thecateringco.com/" TargetMode="External"/><Relationship Id="rId441" Type="http://schemas.openxmlformats.org/officeDocument/2006/relationships/hyperlink" Target="mailto:payroll@missiongroupdc.com" TargetMode="External"/><Relationship Id="rId539" Type="http://schemas.openxmlformats.org/officeDocument/2006/relationships/hyperlink" Target="mailto:christina@KneadHD.com" TargetMode="External"/><Relationship Id="rId746" Type="http://schemas.openxmlformats.org/officeDocument/2006/relationships/hyperlink" Target="mailto:sheri.p@harmonycpa.com" TargetMode="External"/><Relationship Id="rId178" Type="http://schemas.openxmlformats.org/officeDocument/2006/relationships/hyperlink" Target="mailto:clobban@clydes.com" TargetMode="External"/><Relationship Id="rId301" Type="http://schemas.openxmlformats.org/officeDocument/2006/relationships/hyperlink" Target="mailto:clobban@clydes.com" TargetMode="External"/><Relationship Id="rId82" Type="http://schemas.openxmlformats.org/officeDocument/2006/relationships/hyperlink" Target="mailto:clobban@clydes.com" TargetMode="External"/><Relationship Id="rId385" Type="http://schemas.openxmlformats.org/officeDocument/2006/relationships/hyperlink" Target="mailto:payroll@missiongroupdc.com" TargetMode="External"/><Relationship Id="rId592" Type="http://schemas.openxmlformats.org/officeDocument/2006/relationships/hyperlink" Target="mailto:christina@KneadHD.com" TargetMode="External"/><Relationship Id="rId606" Type="http://schemas.openxmlformats.org/officeDocument/2006/relationships/hyperlink" Target="mailto:karina@estrada-accounting.com" TargetMode="External"/><Relationship Id="rId813" Type="http://schemas.openxmlformats.org/officeDocument/2006/relationships/hyperlink" Target="mailto:sheri.p@harmonycpa.com" TargetMode="External"/><Relationship Id="rId245" Type="http://schemas.openxmlformats.org/officeDocument/2006/relationships/hyperlink" Target="mailto:clobban@clydes.com" TargetMode="External"/><Relationship Id="rId452" Type="http://schemas.openxmlformats.org/officeDocument/2006/relationships/hyperlink" Target="mailto:payroll@missiongroupdc.com" TargetMode="External"/><Relationship Id="rId105" Type="http://schemas.openxmlformats.org/officeDocument/2006/relationships/hyperlink" Target="mailto:clobban@clydes.com" TargetMode="External"/><Relationship Id="rId312" Type="http://schemas.openxmlformats.org/officeDocument/2006/relationships/hyperlink" Target="mailto:RWWDC.FIN@Rosewoodhotels.com" TargetMode="External"/><Relationship Id="rId757" Type="http://schemas.openxmlformats.org/officeDocument/2006/relationships/hyperlink" Target="mailto:sheri.p@harmonycpa.com" TargetMode="External"/><Relationship Id="rId93" Type="http://schemas.openxmlformats.org/officeDocument/2006/relationships/hyperlink" Target="mailto:clobban@clydes.com" TargetMode="External"/><Relationship Id="rId189" Type="http://schemas.openxmlformats.org/officeDocument/2006/relationships/hyperlink" Target="mailto:clobban@clydes.com" TargetMode="External"/><Relationship Id="rId396" Type="http://schemas.openxmlformats.org/officeDocument/2006/relationships/hyperlink" Target="mailto:payroll@missiongroupdc.com" TargetMode="External"/><Relationship Id="rId617" Type="http://schemas.openxmlformats.org/officeDocument/2006/relationships/hyperlink" Target="mailto:karina@estrada-accounting.com" TargetMode="External"/><Relationship Id="rId824" Type="http://schemas.openxmlformats.org/officeDocument/2006/relationships/hyperlink" Target="mailto:sheri.p@harmonycpa.com" TargetMode="External"/><Relationship Id="rId256" Type="http://schemas.openxmlformats.org/officeDocument/2006/relationships/hyperlink" Target="mailto:clobban@clydes.com" TargetMode="External"/><Relationship Id="rId463" Type="http://schemas.openxmlformats.org/officeDocument/2006/relationships/hyperlink" Target="mailto:payroll@missiongroupdc.com" TargetMode="External"/><Relationship Id="rId670" Type="http://schemas.openxmlformats.org/officeDocument/2006/relationships/hyperlink" Target="mailto:sheri.p@harmonycpa.com" TargetMode="External"/><Relationship Id="rId116" Type="http://schemas.openxmlformats.org/officeDocument/2006/relationships/hyperlink" Target="mailto:clobban@clydes.com" TargetMode="External"/><Relationship Id="rId323" Type="http://schemas.openxmlformats.org/officeDocument/2006/relationships/hyperlink" Target="mailto:RWWDC.FIN@Rosewoodhotels.com" TargetMode="External"/><Relationship Id="rId530" Type="http://schemas.openxmlformats.org/officeDocument/2006/relationships/hyperlink" Target="mailto:christina@KneadHD.com" TargetMode="External"/><Relationship Id="rId768" Type="http://schemas.openxmlformats.org/officeDocument/2006/relationships/hyperlink" Target="mailto:sheri.p@harmonycpa.com" TargetMode="External"/><Relationship Id="rId20" Type="http://schemas.openxmlformats.org/officeDocument/2006/relationships/hyperlink" Target="mailto:info@joselitodc.com" TargetMode="External"/><Relationship Id="rId628" Type="http://schemas.openxmlformats.org/officeDocument/2006/relationships/hyperlink" Target="mailto:karina@estrada-accounting.com" TargetMode="External"/><Relationship Id="rId835" Type="http://schemas.openxmlformats.org/officeDocument/2006/relationships/hyperlink" Target="mailto:sheri.p@harmonycpa.com" TargetMode="External"/><Relationship Id="rId267" Type="http://schemas.openxmlformats.org/officeDocument/2006/relationships/hyperlink" Target="mailto:clobban@clydes.com" TargetMode="External"/><Relationship Id="rId474" Type="http://schemas.openxmlformats.org/officeDocument/2006/relationships/hyperlink" Target="mailto:snmiller63@gmail.com" TargetMode="External"/><Relationship Id="rId127" Type="http://schemas.openxmlformats.org/officeDocument/2006/relationships/hyperlink" Target="mailto:clobban@clydes.com" TargetMode="External"/><Relationship Id="rId681" Type="http://schemas.openxmlformats.org/officeDocument/2006/relationships/hyperlink" Target="mailto:sheri.p@harmonycpa.com" TargetMode="External"/><Relationship Id="rId779" Type="http://schemas.openxmlformats.org/officeDocument/2006/relationships/hyperlink" Target="mailto:sheri.p@harmonycpa.com" TargetMode="External"/><Relationship Id="rId31" Type="http://schemas.openxmlformats.org/officeDocument/2006/relationships/hyperlink" Target="http://www.thecateringco.com/" TargetMode="External"/><Relationship Id="rId334" Type="http://schemas.openxmlformats.org/officeDocument/2006/relationships/hyperlink" Target="mailto:RWWDC.FIN@Rosewoodhotels.com" TargetMode="External"/><Relationship Id="rId541" Type="http://schemas.openxmlformats.org/officeDocument/2006/relationships/hyperlink" Target="mailto:christina@KneadHD.com" TargetMode="External"/><Relationship Id="rId639" Type="http://schemas.openxmlformats.org/officeDocument/2006/relationships/hyperlink" Target="mailto:zchan@craccountingdc.com" TargetMode="External"/><Relationship Id="rId180" Type="http://schemas.openxmlformats.org/officeDocument/2006/relationships/hyperlink" Target="mailto:clobban@clydes.com" TargetMode="External"/><Relationship Id="rId278" Type="http://schemas.openxmlformats.org/officeDocument/2006/relationships/hyperlink" Target="mailto:clobban@clydes.com" TargetMode="External"/><Relationship Id="rId401" Type="http://schemas.openxmlformats.org/officeDocument/2006/relationships/hyperlink" Target="mailto:payroll@missiongroupdc.com" TargetMode="External"/><Relationship Id="rId846" Type="http://schemas.openxmlformats.org/officeDocument/2006/relationships/hyperlink" Target="mailto:jstrine@hanksdc.com" TargetMode="External"/><Relationship Id="rId485" Type="http://schemas.openxmlformats.org/officeDocument/2006/relationships/hyperlink" Target="mailto:christina@KneadHD.com" TargetMode="External"/><Relationship Id="rId692" Type="http://schemas.openxmlformats.org/officeDocument/2006/relationships/hyperlink" Target="mailto:sheri.p@harmonycpa.com" TargetMode="External"/><Relationship Id="rId706" Type="http://schemas.openxmlformats.org/officeDocument/2006/relationships/hyperlink" Target="mailto:sheri.p@harmonycpa.com" TargetMode="External"/><Relationship Id="rId42" Type="http://schemas.openxmlformats.org/officeDocument/2006/relationships/hyperlink" Target="http://www.thecateringco.com/" TargetMode="External"/><Relationship Id="rId138" Type="http://schemas.openxmlformats.org/officeDocument/2006/relationships/hyperlink" Target="mailto:clobban@clydes.com" TargetMode="External"/><Relationship Id="rId345" Type="http://schemas.openxmlformats.org/officeDocument/2006/relationships/hyperlink" Target="mailto:RWWDC.FIN@Rosewoodhotels.com" TargetMode="External"/><Relationship Id="rId552" Type="http://schemas.openxmlformats.org/officeDocument/2006/relationships/hyperlink" Target="mailto:christina@KneadHD.com" TargetMode="External"/><Relationship Id="rId191" Type="http://schemas.openxmlformats.org/officeDocument/2006/relationships/hyperlink" Target="mailto:clobban@clydes.com" TargetMode="External"/><Relationship Id="rId205" Type="http://schemas.openxmlformats.org/officeDocument/2006/relationships/hyperlink" Target="mailto:clobban@clydes.com" TargetMode="External"/><Relationship Id="rId412" Type="http://schemas.openxmlformats.org/officeDocument/2006/relationships/hyperlink" Target="mailto:payroll@missiongroupdc.com" TargetMode="External"/><Relationship Id="rId857" Type="http://schemas.openxmlformats.org/officeDocument/2006/relationships/hyperlink" Target="mailto:jstrine@hanksdc.com" TargetMode="External"/><Relationship Id="rId289" Type="http://schemas.openxmlformats.org/officeDocument/2006/relationships/hyperlink" Target="mailto:clobban@clydes.com" TargetMode="External"/><Relationship Id="rId496" Type="http://schemas.openxmlformats.org/officeDocument/2006/relationships/hyperlink" Target="mailto:christina@KneadHD.com" TargetMode="External"/><Relationship Id="rId717" Type="http://schemas.openxmlformats.org/officeDocument/2006/relationships/hyperlink" Target="mailto:sheri.p@harmonycpa.com" TargetMode="External"/><Relationship Id="rId53" Type="http://schemas.openxmlformats.org/officeDocument/2006/relationships/hyperlink" Target="http://www.thecateringco.com/" TargetMode="External"/><Relationship Id="rId149" Type="http://schemas.openxmlformats.org/officeDocument/2006/relationships/hyperlink" Target="mailto:clobban@clydes.com" TargetMode="External"/><Relationship Id="rId356" Type="http://schemas.openxmlformats.org/officeDocument/2006/relationships/hyperlink" Target="mailto:RWWDC.FIN@Rosewoodhotels.com" TargetMode="External"/><Relationship Id="rId563" Type="http://schemas.openxmlformats.org/officeDocument/2006/relationships/hyperlink" Target="mailto:christina@KneadHD.com" TargetMode="External"/><Relationship Id="rId770" Type="http://schemas.openxmlformats.org/officeDocument/2006/relationships/hyperlink" Target="mailto:sheri.p@harmonycpa.com" TargetMode="External"/><Relationship Id="rId216" Type="http://schemas.openxmlformats.org/officeDocument/2006/relationships/hyperlink" Target="mailto:clobban@clydes.com" TargetMode="External"/><Relationship Id="rId423" Type="http://schemas.openxmlformats.org/officeDocument/2006/relationships/hyperlink" Target="mailto:payroll@missiongroupdc.com" TargetMode="External"/><Relationship Id="rId630" Type="http://schemas.openxmlformats.org/officeDocument/2006/relationships/hyperlink" Target="mailto:zchan@craccountingdc.com" TargetMode="External"/><Relationship Id="rId728" Type="http://schemas.openxmlformats.org/officeDocument/2006/relationships/hyperlink" Target="mailto:sheri.p@harmonycpa.com" TargetMode="External"/><Relationship Id="rId64" Type="http://schemas.openxmlformats.org/officeDocument/2006/relationships/hyperlink" Target="mailto:clobban@clydes.com" TargetMode="External"/><Relationship Id="rId367" Type="http://schemas.openxmlformats.org/officeDocument/2006/relationships/hyperlink" Target="mailto:RWWDC.FIN@Rosewoodhotels.com" TargetMode="External"/><Relationship Id="rId574" Type="http://schemas.openxmlformats.org/officeDocument/2006/relationships/hyperlink" Target="mailto:christina@KneadHD.com" TargetMode="External"/><Relationship Id="rId227" Type="http://schemas.openxmlformats.org/officeDocument/2006/relationships/hyperlink" Target="mailto:clobban@clydes.com" TargetMode="External"/><Relationship Id="rId781" Type="http://schemas.openxmlformats.org/officeDocument/2006/relationships/hyperlink" Target="mailto:sheri.p@harmonycpa.com" TargetMode="External"/><Relationship Id="rId434" Type="http://schemas.openxmlformats.org/officeDocument/2006/relationships/hyperlink" Target="mailto:payroll@missiongroupdc.com" TargetMode="External"/><Relationship Id="rId641" Type="http://schemas.openxmlformats.org/officeDocument/2006/relationships/hyperlink" Target="mailto:zchan@craccountingdc.com" TargetMode="External"/><Relationship Id="rId739" Type="http://schemas.openxmlformats.org/officeDocument/2006/relationships/hyperlink" Target="mailto:sheri.p@harmonycpa.com" TargetMode="External"/><Relationship Id="rId280" Type="http://schemas.openxmlformats.org/officeDocument/2006/relationships/hyperlink" Target="mailto:clobban@clydes.com" TargetMode="External"/><Relationship Id="rId501" Type="http://schemas.openxmlformats.org/officeDocument/2006/relationships/hyperlink" Target="mailto:christina@KneadHD.com" TargetMode="External"/><Relationship Id="rId75" Type="http://schemas.openxmlformats.org/officeDocument/2006/relationships/hyperlink" Target="mailto:clobban@clydes.com" TargetMode="External"/><Relationship Id="rId140" Type="http://schemas.openxmlformats.org/officeDocument/2006/relationships/hyperlink" Target="mailto:clobban@clydes.com" TargetMode="External"/><Relationship Id="rId378" Type="http://schemas.openxmlformats.org/officeDocument/2006/relationships/hyperlink" Target="mailto:payroll@missiongroupdc.com" TargetMode="External"/><Relationship Id="rId585" Type="http://schemas.openxmlformats.org/officeDocument/2006/relationships/hyperlink" Target="mailto:christina@KneadHD.com" TargetMode="External"/><Relationship Id="rId792" Type="http://schemas.openxmlformats.org/officeDocument/2006/relationships/hyperlink" Target="mailto:sheri.p@harmonycpa.com" TargetMode="External"/><Relationship Id="rId806" Type="http://schemas.openxmlformats.org/officeDocument/2006/relationships/hyperlink" Target="mailto:sheri.p@harmonycpa.com" TargetMode="External"/><Relationship Id="rId6" Type="http://schemas.openxmlformats.org/officeDocument/2006/relationships/hyperlink" Target="mailto:sabatasneem@comcast.net" TargetMode="External"/><Relationship Id="rId238" Type="http://schemas.openxmlformats.org/officeDocument/2006/relationships/hyperlink" Target="mailto:clobban@clydes.com" TargetMode="External"/><Relationship Id="rId445" Type="http://schemas.openxmlformats.org/officeDocument/2006/relationships/hyperlink" Target="mailto:payroll@missiongroupdc.com" TargetMode="External"/><Relationship Id="rId652" Type="http://schemas.openxmlformats.org/officeDocument/2006/relationships/hyperlink" Target="mailto:zchan@craccountingdc.com" TargetMode="External"/><Relationship Id="rId291" Type="http://schemas.openxmlformats.org/officeDocument/2006/relationships/hyperlink" Target="mailto:clobban@clydes.com" TargetMode="External"/><Relationship Id="rId305" Type="http://schemas.openxmlformats.org/officeDocument/2006/relationships/hyperlink" Target="mailto:clobban@clydes.com" TargetMode="External"/><Relationship Id="rId512" Type="http://schemas.openxmlformats.org/officeDocument/2006/relationships/hyperlink" Target="mailto:christina@KneadHD.com" TargetMode="External"/><Relationship Id="rId86" Type="http://schemas.openxmlformats.org/officeDocument/2006/relationships/hyperlink" Target="mailto:clobban@clydes.com" TargetMode="External"/><Relationship Id="rId151" Type="http://schemas.openxmlformats.org/officeDocument/2006/relationships/hyperlink" Target="mailto:clobban@clydes.com" TargetMode="External"/><Relationship Id="rId389" Type="http://schemas.openxmlformats.org/officeDocument/2006/relationships/hyperlink" Target="mailto:payroll@missiongroupdc.com" TargetMode="External"/><Relationship Id="rId596" Type="http://schemas.openxmlformats.org/officeDocument/2006/relationships/hyperlink" Target="mailto:karina@estrada-accounting.com" TargetMode="External"/><Relationship Id="rId817" Type="http://schemas.openxmlformats.org/officeDocument/2006/relationships/hyperlink" Target="mailto:sheri.p@harmonycpa.com" TargetMode="External"/><Relationship Id="rId249" Type="http://schemas.openxmlformats.org/officeDocument/2006/relationships/hyperlink" Target="mailto:clobban@clydes.com" TargetMode="External"/><Relationship Id="rId456" Type="http://schemas.openxmlformats.org/officeDocument/2006/relationships/hyperlink" Target="mailto:payroll@missiongroupdc.com" TargetMode="External"/><Relationship Id="rId663" Type="http://schemas.openxmlformats.org/officeDocument/2006/relationships/hyperlink" Target="mailto:zchan@craccountingdc.com" TargetMode="External"/><Relationship Id="rId13" Type="http://schemas.openxmlformats.org/officeDocument/2006/relationships/hyperlink" Target="mailto:sabatasneem@comcast.net" TargetMode="External"/><Relationship Id="rId109" Type="http://schemas.openxmlformats.org/officeDocument/2006/relationships/hyperlink" Target="mailto:clobban@clydes.com" TargetMode="External"/><Relationship Id="rId316" Type="http://schemas.openxmlformats.org/officeDocument/2006/relationships/hyperlink" Target="mailto:RWWDC.FIN@Rosewoodhotels.com" TargetMode="External"/><Relationship Id="rId523" Type="http://schemas.openxmlformats.org/officeDocument/2006/relationships/hyperlink" Target="mailto:christina@KneadHD.com" TargetMode="External"/><Relationship Id="rId97" Type="http://schemas.openxmlformats.org/officeDocument/2006/relationships/hyperlink" Target="mailto:clobban@clydes.com" TargetMode="External"/><Relationship Id="rId730" Type="http://schemas.openxmlformats.org/officeDocument/2006/relationships/hyperlink" Target="mailto:sheri.p@harmonycpa.com" TargetMode="External"/><Relationship Id="rId828" Type="http://schemas.openxmlformats.org/officeDocument/2006/relationships/hyperlink" Target="mailto:sheri.p@harmonycpa.com" TargetMode="External"/><Relationship Id="rId162" Type="http://schemas.openxmlformats.org/officeDocument/2006/relationships/hyperlink" Target="mailto:clobban@clydes.com" TargetMode="External"/><Relationship Id="rId467" Type="http://schemas.openxmlformats.org/officeDocument/2006/relationships/hyperlink" Target="mailto:payroll@missiongroupdc.com" TargetMode="External"/><Relationship Id="rId674" Type="http://schemas.openxmlformats.org/officeDocument/2006/relationships/hyperlink" Target="mailto:sheri.p@harmonycpa.com" TargetMode="External"/><Relationship Id="rId24" Type="http://schemas.openxmlformats.org/officeDocument/2006/relationships/hyperlink" Target="mailto:info@joselitodc.com" TargetMode="External"/><Relationship Id="rId327" Type="http://schemas.openxmlformats.org/officeDocument/2006/relationships/hyperlink" Target="mailto:RWWDC.FIN@Rosewoodhotels.com" TargetMode="External"/><Relationship Id="rId534" Type="http://schemas.openxmlformats.org/officeDocument/2006/relationships/hyperlink" Target="mailto:christina@KneadHD.com" TargetMode="External"/><Relationship Id="rId741" Type="http://schemas.openxmlformats.org/officeDocument/2006/relationships/hyperlink" Target="mailto:sheri.p@harmonycpa.com" TargetMode="External"/><Relationship Id="rId839" Type="http://schemas.openxmlformats.org/officeDocument/2006/relationships/hyperlink" Target="mailto:sheri.p@harmonycpa.com" TargetMode="External"/><Relationship Id="rId173" Type="http://schemas.openxmlformats.org/officeDocument/2006/relationships/hyperlink" Target="mailto:clobban@clydes.com" TargetMode="External"/><Relationship Id="rId380" Type="http://schemas.openxmlformats.org/officeDocument/2006/relationships/hyperlink" Target="mailto:payroll@missiongroupdc.com" TargetMode="External"/><Relationship Id="rId601" Type="http://schemas.openxmlformats.org/officeDocument/2006/relationships/hyperlink" Target="mailto:karina@estrada-accounting.com" TargetMode="External"/><Relationship Id="rId240" Type="http://schemas.openxmlformats.org/officeDocument/2006/relationships/hyperlink" Target="mailto:clobban@clydes.com" TargetMode="External"/><Relationship Id="rId478" Type="http://schemas.openxmlformats.org/officeDocument/2006/relationships/hyperlink" Target="mailto:christina@KneadHD.com" TargetMode="External"/><Relationship Id="rId685" Type="http://schemas.openxmlformats.org/officeDocument/2006/relationships/hyperlink" Target="mailto:sheri.p@harmonycpa.com" TargetMode="External"/><Relationship Id="rId35" Type="http://schemas.openxmlformats.org/officeDocument/2006/relationships/hyperlink" Target="http://www.thecateringco.com/" TargetMode="External"/><Relationship Id="rId100" Type="http://schemas.openxmlformats.org/officeDocument/2006/relationships/hyperlink" Target="mailto:clobban@clydes.com" TargetMode="External"/><Relationship Id="rId338" Type="http://schemas.openxmlformats.org/officeDocument/2006/relationships/hyperlink" Target="mailto:RWWDC.FIN@Rosewoodhotels.com" TargetMode="External"/><Relationship Id="rId545" Type="http://schemas.openxmlformats.org/officeDocument/2006/relationships/hyperlink" Target="mailto:christina@KneadHD.com" TargetMode="External"/><Relationship Id="rId752" Type="http://schemas.openxmlformats.org/officeDocument/2006/relationships/hyperlink" Target="mailto:sheri.p@harmonycpa.com" TargetMode="External"/><Relationship Id="rId184" Type="http://schemas.openxmlformats.org/officeDocument/2006/relationships/hyperlink" Target="mailto:clobban@clydes.com" TargetMode="External"/><Relationship Id="rId391" Type="http://schemas.openxmlformats.org/officeDocument/2006/relationships/hyperlink" Target="mailto:payroll@missiongroupdc.com" TargetMode="External"/><Relationship Id="rId405" Type="http://schemas.openxmlformats.org/officeDocument/2006/relationships/hyperlink" Target="mailto:payroll@missiongroupdc.com" TargetMode="External"/><Relationship Id="rId612" Type="http://schemas.openxmlformats.org/officeDocument/2006/relationships/hyperlink" Target="mailto:karina@estrada-accounting.com" TargetMode="External"/><Relationship Id="rId251" Type="http://schemas.openxmlformats.org/officeDocument/2006/relationships/hyperlink" Target="mailto:clobban@clydes.com" TargetMode="External"/><Relationship Id="rId489" Type="http://schemas.openxmlformats.org/officeDocument/2006/relationships/hyperlink" Target="mailto:christina@KneadHD.com" TargetMode="External"/><Relationship Id="rId654" Type="http://schemas.openxmlformats.org/officeDocument/2006/relationships/hyperlink" Target="mailto:zchan@craccountingdc.com" TargetMode="External"/><Relationship Id="rId696" Type="http://schemas.openxmlformats.org/officeDocument/2006/relationships/hyperlink" Target="mailto:sheri.p@harmonycpa.com" TargetMode="External"/><Relationship Id="rId861" Type="http://schemas.openxmlformats.org/officeDocument/2006/relationships/hyperlink" Target="mailto:jstrine@hanksdc.com" TargetMode="External"/><Relationship Id="rId46" Type="http://schemas.openxmlformats.org/officeDocument/2006/relationships/hyperlink" Target="http://www.thecateringco.com/" TargetMode="External"/><Relationship Id="rId293" Type="http://schemas.openxmlformats.org/officeDocument/2006/relationships/hyperlink" Target="mailto:clobban@clydes.com" TargetMode="External"/><Relationship Id="rId307" Type="http://schemas.openxmlformats.org/officeDocument/2006/relationships/hyperlink" Target="mailto:clobban@clydes.com" TargetMode="External"/><Relationship Id="rId349" Type="http://schemas.openxmlformats.org/officeDocument/2006/relationships/hyperlink" Target="mailto:RWWDC.FIN@Rosewoodhotels.com" TargetMode="External"/><Relationship Id="rId514" Type="http://schemas.openxmlformats.org/officeDocument/2006/relationships/hyperlink" Target="mailto:christina@KneadHD.com" TargetMode="External"/><Relationship Id="rId556" Type="http://schemas.openxmlformats.org/officeDocument/2006/relationships/hyperlink" Target="mailto:christina@KneadHD.com" TargetMode="External"/><Relationship Id="rId721" Type="http://schemas.openxmlformats.org/officeDocument/2006/relationships/hyperlink" Target="mailto:sheri.p@harmonycpa.com" TargetMode="External"/><Relationship Id="rId763" Type="http://schemas.openxmlformats.org/officeDocument/2006/relationships/hyperlink" Target="mailto:sheri.p@harmonycpa.com" TargetMode="External"/><Relationship Id="rId88" Type="http://schemas.openxmlformats.org/officeDocument/2006/relationships/hyperlink" Target="mailto:clobban@clydes.com" TargetMode="External"/><Relationship Id="rId111" Type="http://schemas.openxmlformats.org/officeDocument/2006/relationships/hyperlink" Target="mailto:clobban@clydes.com" TargetMode="External"/><Relationship Id="rId153" Type="http://schemas.openxmlformats.org/officeDocument/2006/relationships/hyperlink" Target="mailto:clobban@clydes.com" TargetMode="External"/><Relationship Id="rId195" Type="http://schemas.openxmlformats.org/officeDocument/2006/relationships/hyperlink" Target="mailto:clobban@clydes.com" TargetMode="External"/><Relationship Id="rId209" Type="http://schemas.openxmlformats.org/officeDocument/2006/relationships/hyperlink" Target="mailto:clobban@clydes.com" TargetMode="External"/><Relationship Id="rId360" Type="http://schemas.openxmlformats.org/officeDocument/2006/relationships/hyperlink" Target="mailto:RWWDC.FIN@Rosewoodhotels.com" TargetMode="External"/><Relationship Id="rId416" Type="http://schemas.openxmlformats.org/officeDocument/2006/relationships/hyperlink" Target="mailto:payroll@missiongroupdc.com" TargetMode="External"/><Relationship Id="rId598" Type="http://schemas.openxmlformats.org/officeDocument/2006/relationships/hyperlink" Target="mailto:karina@estrada-accounting.com" TargetMode="External"/><Relationship Id="rId819" Type="http://schemas.openxmlformats.org/officeDocument/2006/relationships/hyperlink" Target="mailto:sheri.p@harmonycpa.com" TargetMode="External"/><Relationship Id="rId220" Type="http://schemas.openxmlformats.org/officeDocument/2006/relationships/hyperlink" Target="mailto:clobban@clydes.com" TargetMode="External"/><Relationship Id="rId458" Type="http://schemas.openxmlformats.org/officeDocument/2006/relationships/hyperlink" Target="mailto:payroll@missiongroupdc.com" TargetMode="External"/><Relationship Id="rId623" Type="http://schemas.openxmlformats.org/officeDocument/2006/relationships/hyperlink" Target="mailto:karina@estrada-accounting.com" TargetMode="External"/><Relationship Id="rId665" Type="http://schemas.openxmlformats.org/officeDocument/2006/relationships/hyperlink" Target="mailto:sheri.p@harmonycpa.com" TargetMode="External"/><Relationship Id="rId830" Type="http://schemas.openxmlformats.org/officeDocument/2006/relationships/hyperlink" Target="mailto:sheri.p@harmonycpa.com" TargetMode="External"/><Relationship Id="rId15" Type="http://schemas.openxmlformats.org/officeDocument/2006/relationships/hyperlink" Target="mailto:sabatasneem@comcast.net" TargetMode="External"/><Relationship Id="rId57" Type="http://schemas.openxmlformats.org/officeDocument/2006/relationships/hyperlink" Target="mailto:clobban@clydes.com" TargetMode="External"/><Relationship Id="rId262" Type="http://schemas.openxmlformats.org/officeDocument/2006/relationships/hyperlink" Target="mailto:clobban@clydes.com" TargetMode="External"/><Relationship Id="rId318" Type="http://schemas.openxmlformats.org/officeDocument/2006/relationships/hyperlink" Target="mailto:RWWDC.FIN@Rosewoodhotels.com" TargetMode="External"/><Relationship Id="rId525" Type="http://schemas.openxmlformats.org/officeDocument/2006/relationships/hyperlink" Target="mailto:christina@KneadHD.com" TargetMode="External"/><Relationship Id="rId567" Type="http://schemas.openxmlformats.org/officeDocument/2006/relationships/hyperlink" Target="mailto:christina@KneadHD.com" TargetMode="External"/><Relationship Id="rId732" Type="http://schemas.openxmlformats.org/officeDocument/2006/relationships/hyperlink" Target="mailto:sheri.p@harmonycpa.com" TargetMode="External"/><Relationship Id="rId99" Type="http://schemas.openxmlformats.org/officeDocument/2006/relationships/hyperlink" Target="mailto:clobban@clydes.com" TargetMode="External"/><Relationship Id="rId122" Type="http://schemas.openxmlformats.org/officeDocument/2006/relationships/hyperlink" Target="mailto:clobban@clydes.com" TargetMode="External"/><Relationship Id="rId164" Type="http://schemas.openxmlformats.org/officeDocument/2006/relationships/hyperlink" Target="mailto:clobban@clydes.com" TargetMode="External"/><Relationship Id="rId371" Type="http://schemas.openxmlformats.org/officeDocument/2006/relationships/hyperlink" Target="mailto:payroll@missiongroupdc.com" TargetMode="External"/><Relationship Id="rId774" Type="http://schemas.openxmlformats.org/officeDocument/2006/relationships/hyperlink" Target="mailto:sheri.p@harmonycpa.com" TargetMode="External"/><Relationship Id="rId427" Type="http://schemas.openxmlformats.org/officeDocument/2006/relationships/hyperlink" Target="mailto:payroll@missiongroupdc.com" TargetMode="External"/><Relationship Id="rId469" Type="http://schemas.openxmlformats.org/officeDocument/2006/relationships/hyperlink" Target="mailto:payroll@missiongroupdc.com" TargetMode="External"/><Relationship Id="rId634" Type="http://schemas.openxmlformats.org/officeDocument/2006/relationships/hyperlink" Target="mailto:zchan@craccountingdc.com" TargetMode="External"/><Relationship Id="rId676" Type="http://schemas.openxmlformats.org/officeDocument/2006/relationships/hyperlink" Target="mailto:sheri.p@harmonycpa.com" TargetMode="External"/><Relationship Id="rId841" Type="http://schemas.openxmlformats.org/officeDocument/2006/relationships/hyperlink" Target="mailto:sheri.p@harmonycpa.com" TargetMode="External"/><Relationship Id="rId26" Type="http://schemas.openxmlformats.org/officeDocument/2006/relationships/hyperlink" Target="http://www.thecateringco.com/" TargetMode="External"/><Relationship Id="rId231" Type="http://schemas.openxmlformats.org/officeDocument/2006/relationships/hyperlink" Target="mailto:clobban@clydes.com" TargetMode="External"/><Relationship Id="rId273" Type="http://schemas.openxmlformats.org/officeDocument/2006/relationships/hyperlink" Target="mailto:clobban@clydes.com" TargetMode="External"/><Relationship Id="rId329" Type="http://schemas.openxmlformats.org/officeDocument/2006/relationships/hyperlink" Target="mailto:RWWDC.FIN@Rosewoodhotels.com" TargetMode="External"/><Relationship Id="rId480" Type="http://schemas.openxmlformats.org/officeDocument/2006/relationships/hyperlink" Target="mailto:christina@KneadHD.com" TargetMode="External"/><Relationship Id="rId536" Type="http://schemas.openxmlformats.org/officeDocument/2006/relationships/hyperlink" Target="mailto:christina@KneadHD.com" TargetMode="External"/><Relationship Id="rId701" Type="http://schemas.openxmlformats.org/officeDocument/2006/relationships/hyperlink" Target="mailto:sheri.p@harmonycpa.com" TargetMode="External"/><Relationship Id="rId68" Type="http://schemas.openxmlformats.org/officeDocument/2006/relationships/hyperlink" Target="mailto:clobban@clydes.com" TargetMode="External"/><Relationship Id="rId133" Type="http://schemas.openxmlformats.org/officeDocument/2006/relationships/hyperlink" Target="mailto:clobban@clydes.com" TargetMode="External"/><Relationship Id="rId175" Type="http://schemas.openxmlformats.org/officeDocument/2006/relationships/hyperlink" Target="mailto:clobban@clydes.com" TargetMode="External"/><Relationship Id="rId340" Type="http://schemas.openxmlformats.org/officeDocument/2006/relationships/hyperlink" Target="mailto:RWWDC.FIN@Rosewoodhotels.com" TargetMode="External"/><Relationship Id="rId578" Type="http://schemas.openxmlformats.org/officeDocument/2006/relationships/hyperlink" Target="mailto:christina@KneadHD.com" TargetMode="External"/><Relationship Id="rId743" Type="http://schemas.openxmlformats.org/officeDocument/2006/relationships/hyperlink" Target="mailto:sheri.p@harmonycpa.com" TargetMode="External"/><Relationship Id="rId785" Type="http://schemas.openxmlformats.org/officeDocument/2006/relationships/hyperlink" Target="mailto:sheri.p@harmonycpa.com" TargetMode="External"/><Relationship Id="rId200" Type="http://schemas.openxmlformats.org/officeDocument/2006/relationships/hyperlink" Target="mailto:clobban@clydes.com" TargetMode="External"/><Relationship Id="rId382" Type="http://schemas.openxmlformats.org/officeDocument/2006/relationships/hyperlink" Target="mailto:payroll@missiongroupdc.com" TargetMode="External"/><Relationship Id="rId438" Type="http://schemas.openxmlformats.org/officeDocument/2006/relationships/hyperlink" Target="mailto:payroll@missiongroupdc.com" TargetMode="External"/><Relationship Id="rId603" Type="http://schemas.openxmlformats.org/officeDocument/2006/relationships/hyperlink" Target="mailto:karina@estrada-accounting.com" TargetMode="External"/><Relationship Id="rId645" Type="http://schemas.openxmlformats.org/officeDocument/2006/relationships/hyperlink" Target="mailto:zchan@craccountingdc.com" TargetMode="External"/><Relationship Id="rId687" Type="http://schemas.openxmlformats.org/officeDocument/2006/relationships/hyperlink" Target="mailto:sheri.p@harmonycpa.com" TargetMode="External"/><Relationship Id="rId810" Type="http://schemas.openxmlformats.org/officeDocument/2006/relationships/hyperlink" Target="mailto:sheri.p@harmonycpa.com" TargetMode="External"/><Relationship Id="rId852" Type="http://schemas.openxmlformats.org/officeDocument/2006/relationships/hyperlink" Target="mailto:jstrine@hanksdc.com" TargetMode="External"/><Relationship Id="rId242" Type="http://schemas.openxmlformats.org/officeDocument/2006/relationships/hyperlink" Target="mailto:clobban@clydes.com" TargetMode="External"/><Relationship Id="rId284" Type="http://schemas.openxmlformats.org/officeDocument/2006/relationships/hyperlink" Target="mailto:clobban@clydes.com" TargetMode="External"/><Relationship Id="rId491" Type="http://schemas.openxmlformats.org/officeDocument/2006/relationships/hyperlink" Target="mailto:christina@KneadHD.com" TargetMode="External"/><Relationship Id="rId505" Type="http://schemas.openxmlformats.org/officeDocument/2006/relationships/hyperlink" Target="mailto:christina@KneadHD.com" TargetMode="External"/><Relationship Id="rId712" Type="http://schemas.openxmlformats.org/officeDocument/2006/relationships/hyperlink" Target="mailto:sheri.p@harmonycpa.com" TargetMode="External"/><Relationship Id="rId37" Type="http://schemas.openxmlformats.org/officeDocument/2006/relationships/hyperlink" Target="http://www.thecateringco.com/" TargetMode="External"/><Relationship Id="rId79" Type="http://schemas.openxmlformats.org/officeDocument/2006/relationships/hyperlink" Target="mailto:clobban@clydes.com" TargetMode="External"/><Relationship Id="rId102" Type="http://schemas.openxmlformats.org/officeDocument/2006/relationships/hyperlink" Target="mailto:clobban@clydes.com" TargetMode="External"/><Relationship Id="rId144" Type="http://schemas.openxmlformats.org/officeDocument/2006/relationships/hyperlink" Target="mailto:clobban@clydes.com" TargetMode="External"/><Relationship Id="rId547" Type="http://schemas.openxmlformats.org/officeDocument/2006/relationships/hyperlink" Target="mailto:christina@KneadHD.com" TargetMode="External"/><Relationship Id="rId589" Type="http://schemas.openxmlformats.org/officeDocument/2006/relationships/hyperlink" Target="mailto:christina@KneadHD.com" TargetMode="External"/><Relationship Id="rId754" Type="http://schemas.openxmlformats.org/officeDocument/2006/relationships/hyperlink" Target="mailto:sheri.p@harmonycpa.com" TargetMode="External"/><Relationship Id="rId796" Type="http://schemas.openxmlformats.org/officeDocument/2006/relationships/hyperlink" Target="mailto:sheri.p@harmonycpa.com" TargetMode="External"/><Relationship Id="rId90" Type="http://schemas.openxmlformats.org/officeDocument/2006/relationships/hyperlink" Target="mailto:clobban@clydes.com" TargetMode="External"/><Relationship Id="rId186" Type="http://schemas.openxmlformats.org/officeDocument/2006/relationships/hyperlink" Target="mailto:clobban@clydes.com" TargetMode="External"/><Relationship Id="rId351" Type="http://schemas.openxmlformats.org/officeDocument/2006/relationships/hyperlink" Target="mailto:RWWDC.FIN@Rosewoodhotels.com" TargetMode="External"/><Relationship Id="rId393" Type="http://schemas.openxmlformats.org/officeDocument/2006/relationships/hyperlink" Target="mailto:payroll@missiongroupdc.com" TargetMode="External"/><Relationship Id="rId407" Type="http://schemas.openxmlformats.org/officeDocument/2006/relationships/hyperlink" Target="mailto:payroll@missiongroupdc.com" TargetMode="External"/><Relationship Id="rId449" Type="http://schemas.openxmlformats.org/officeDocument/2006/relationships/hyperlink" Target="mailto:payroll@missiongroupdc.com" TargetMode="External"/><Relationship Id="rId614" Type="http://schemas.openxmlformats.org/officeDocument/2006/relationships/hyperlink" Target="mailto:karina@estrada-accounting.com" TargetMode="External"/><Relationship Id="rId656" Type="http://schemas.openxmlformats.org/officeDocument/2006/relationships/hyperlink" Target="mailto:zchan@craccountingdc.com" TargetMode="External"/><Relationship Id="rId821" Type="http://schemas.openxmlformats.org/officeDocument/2006/relationships/hyperlink" Target="mailto:sheri.p@harmonycpa.com" TargetMode="External"/><Relationship Id="rId863" Type="http://schemas.openxmlformats.org/officeDocument/2006/relationships/printerSettings" Target="../printerSettings/printerSettings1.bin"/><Relationship Id="rId211" Type="http://schemas.openxmlformats.org/officeDocument/2006/relationships/hyperlink" Target="mailto:clobban@clydes.com" TargetMode="External"/><Relationship Id="rId253" Type="http://schemas.openxmlformats.org/officeDocument/2006/relationships/hyperlink" Target="mailto:clobban@clydes.com" TargetMode="External"/><Relationship Id="rId295" Type="http://schemas.openxmlformats.org/officeDocument/2006/relationships/hyperlink" Target="mailto:clobban@clydes.com" TargetMode="External"/><Relationship Id="rId309" Type="http://schemas.openxmlformats.org/officeDocument/2006/relationships/hyperlink" Target="mailto:clobban@clydes.com" TargetMode="External"/><Relationship Id="rId460" Type="http://schemas.openxmlformats.org/officeDocument/2006/relationships/hyperlink" Target="mailto:payroll@missiongroupdc.com" TargetMode="External"/><Relationship Id="rId516" Type="http://schemas.openxmlformats.org/officeDocument/2006/relationships/hyperlink" Target="mailto:christina@KneadHD.com" TargetMode="External"/><Relationship Id="rId698" Type="http://schemas.openxmlformats.org/officeDocument/2006/relationships/hyperlink" Target="mailto:sheri.p@harmonycpa.com" TargetMode="External"/><Relationship Id="rId48" Type="http://schemas.openxmlformats.org/officeDocument/2006/relationships/hyperlink" Target="http://www.thecateringco.com/" TargetMode="External"/><Relationship Id="rId113" Type="http://schemas.openxmlformats.org/officeDocument/2006/relationships/hyperlink" Target="mailto:clobban@clydes.com" TargetMode="External"/><Relationship Id="rId320" Type="http://schemas.openxmlformats.org/officeDocument/2006/relationships/hyperlink" Target="mailto:RWWDC.FIN@Rosewoodhotels.com" TargetMode="External"/><Relationship Id="rId558" Type="http://schemas.openxmlformats.org/officeDocument/2006/relationships/hyperlink" Target="mailto:christina@KneadHD.com" TargetMode="External"/><Relationship Id="rId723" Type="http://schemas.openxmlformats.org/officeDocument/2006/relationships/hyperlink" Target="mailto:sheri.p@harmonycpa.com" TargetMode="External"/><Relationship Id="rId765" Type="http://schemas.openxmlformats.org/officeDocument/2006/relationships/hyperlink" Target="mailto:sheri.p@harmonycpa.com" TargetMode="External"/><Relationship Id="rId155" Type="http://schemas.openxmlformats.org/officeDocument/2006/relationships/hyperlink" Target="mailto:clobban@clydes.com" TargetMode="External"/><Relationship Id="rId197" Type="http://schemas.openxmlformats.org/officeDocument/2006/relationships/hyperlink" Target="mailto:clobban@clydes.com" TargetMode="External"/><Relationship Id="rId362" Type="http://schemas.openxmlformats.org/officeDocument/2006/relationships/hyperlink" Target="mailto:RWWDC.FIN@Rosewoodhotels.com" TargetMode="External"/><Relationship Id="rId418" Type="http://schemas.openxmlformats.org/officeDocument/2006/relationships/hyperlink" Target="mailto:payroll@missiongroupdc.com" TargetMode="External"/><Relationship Id="rId625" Type="http://schemas.openxmlformats.org/officeDocument/2006/relationships/hyperlink" Target="mailto:karina@estrada-accounting.com" TargetMode="External"/><Relationship Id="rId832" Type="http://schemas.openxmlformats.org/officeDocument/2006/relationships/hyperlink" Target="mailto:sheri.p@harmonycpa.com" TargetMode="External"/><Relationship Id="rId222" Type="http://schemas.openxmlformats.org/officeDocument/2006/relationships/hyperlink" Target="mailto:clobban@clydes.com" TargetMode="External"/><Relationship Id="rId264" Type="http://schemas.openxmlformats.org/officeDocument/2006/relationships/hyperlink" Target="mailto:clobban@clydes.com" TargetMode="External"/><Relationship Id="rId471" Type="http://schemas.openxmlformats.org/officeDocument/2006/relationships/hyperlink" Target="mailto:payroll@missiongroupdc.com" TargetMode="External"/><Relationship Id="rId667" Type="http://schemas.openxmlformats.org/officeDocument/2006/relationships/hyperlink" Target="mailto:sheri.p@harmonycpa.com" TargetMode="External"/><Relationship Id="rId17" Type="http://schemas.openxmlformats.org/officeDocument/2006/relationships/hyperlink" Target="mailto:sabatasneem@comcast.net" TargetMode="External"/><Relationship Id="rId59" Type="http://schemas.openxmlformats.org/officeDocument/2006/relationships/hyperlink" Target="mailto:clobban@clydes.com" TargetMode="External"/><Relationship Id="rId124" Type="http://schemas.openxmlformats.org/officeDocument/2006/relationships/hyperlink" Target="mailto:clobban@clydes.com" TargetMode="External"/><Relationship Id="rId527" Type="http://schemas.openxmlformats.org/officeDocument/2006/relationships/hyperlink" Target="mailto:christina@KneadHD.com" TargetMode="External"/><Relationship Id="rId569" Type="http://schemas.openxmlformats.org/officeDocument/2006/relationships/hyperlink" Target="mailto:christina@KneadHD.com" TargetMode="External"/><Relationship Id="rId734" Type="http://schemas.openxmlformats.org/officeDocument/2006/relationships/hyperlink" Target="mailto:sheri.p@harmonycpa.com" TargetMode="External"/><Relationship Id="rId776" Type="http://schemas.openxmlformats.org/officeDocument/2006/relationships/hyperlink" Target="mailto:sheri.p@harmonycpa.com" TargetMode="External"/><Relationship Id="rId70" Type="http://schemas.openxmlformats.org/officeDocument/2006/relationships/hyperlink" Target="mailto:clobban@clydes.com" TargetMode="External"/><Relationship Id="rId166" Type="http://schemas.openxmlformats.org/officeDocument/2006/relationships/hyperlink" Target="mailto:clobban@clydes.com" TargetMode="External"/><Relationship Id="rId331" Type="http://schemas.openxmlformats.org/officeDocument/2006/relationships/hyperlink" Target="mailto:RWWDC.FIN@Rosewoodhotels.com" TargetMode="External"/><Relationship Id="rId373" Type="http://schemas.openxmlformats.org/officeDocument/2006/relationships/hyperlink" Target="mailto:payroll@missiongroupdc.com" TargetMode="External"/><Relationship Id="rId429" Type="http://schemas.openxmlformats.org/officeDocument/2006/relationships/hyperlink" Target="mailto:payroll@missiongroupdc.com" TargetMode="External"/><Relationship Id="rId580" Type="http://schemas.openxmlformats.org/officeDocument/2006/relationships/hyperlink" Target="mailto:christina@KneadHD.com" TargetMode="External"/><Relationship Id="rId636" Type="http://schemas.openxmlformats.org/officeDocument/2006/relationships/hyperlink" Target="mailto:zchan@craccountingdc.com" TargetMode="External"/><Relationship Id="rId801" Type="http://schemas.openxmlformats.org/officeDocument/2006/relationships/hyperlink" Target="mailto:sheri.p@harmonycpa.com" TargetMode="External"/><Relationship Id="rId1" Type="http://schemas.openxmlformats.org/officeDocument/2006/relationships/hyperlink" Target="mailto:mlevchuck@trumphotels.com" TargetMode="External"/><Relationship Id="rId233" Type="http://schemas.openxmlformats.org/officeDocument/2006/relationships/hyperlink" Target="mailto:clobban@clydes.com" TargetMode="External"/><Relationship Id="rId440" Type="http://schemas.openxmlformats.org/officeDocument/2006/relationships/hyperlink" Target="mailto:payroll@missiongroupdc.com" TargetMode="External"/><Relationship Id="rId678" Type="http://schemas.openxmlformats.org/officeDocument/2006/relationships/hyperlink" Target="mailto:sheri.p@harmonycpa.com" TargetMode="External"/><Relationship Id="rId843" Type="http://schemas.openxmlformats.org/officeDocument/2006/relationships/hyperlink" Target="mailto:jstrine@hanksdc.com" TargetMode="External"/><Relationship Id="rId28" Type="http://schemas.openxmlformats.org/officeDocument/2006/relationships/hyperlink" Target="http://www.thecateringco.com/" TargetMode="External"/><Relationship Id="rId275" Type="http://schemas.openxmlformats.org/officeDocument/2006/relationships/hyperlink" Target="mailto:clobban@clydes.com" TargetMode="External"/><Relationship Id="rId300" Type="http://schemas.openxmlformats.org/officeDocument/2006/relationships/hyperlink" Target="mailto:clobban@clydes.com" TargetMode="External"/><Relationship Id="rId482" Type="http://schemas.openxmlformats.org/officeDocument/2006/relationships/hyperlink" Target="mailto:christina@KneadHD.com" TargetMode="External"/><Relationship Id="rId538" Type="http://schemas.openxmlformats.org/officeDocument/2006/relationships/hyperlink" Target="mailto:christina@KneadHD.com" TargetMode="External"/><Relationship Id="rId703" Type="http://schemas.openxmlformats.org/officeDocument/2006/relationships/hyperlink" Target="mailto:sheri.p@harmonycpa.com" TargetMode="External"/><Relationship Id="rId745" Type="http://schemas.openxmlformats.org/officeDocument/2006/relationships/hyperlink" Target="mailto:sheri.p@harmonycpa.com" TargetMode="External"/><Relationship Id="rId81" Type="http://schemas.openxmlformats.org/officeDocument/2006/relationships/hyperlink" Target="mailto:clobban@clydes.com" TargetMode="External"/><Relationship Id="rId135" Type="http://schemas.openxmlformats.org/officeDocument/2006/relationships/hyperlink" Target="mailto:clobban@clydes.com" TargetMode="External"/><Relationship Id="rId177" Type="http://schemas.openxmlformats.org/officeDocument/2006/relationships/hyperlink" Target="mailto:clobban@clydes.com" TargetMode="External"/><Relationship Id="rId342" Type="http://schemas.openxmlformats.org/officeDocument/2006/relationships/hyperlink" Target="mailto:RWWDC.FIN@Rosewoodhotels.com" TargetMode="External"/><Relationship Id="rId384" Type="http://schemas.openxmlformats.org/officeDocument/2006/relationships/hyperlink" Target="mailto:payroll@missiongroupdc.com" TargetMode="External"/><Relationship Id="rId591" Type="http://schemas.openxmlformats.org/officeDocument/2006/relationships/hyperlink" Target="mailto:christina@KneadHD.com" TargetMode="External"/><Relationship Id="rId605" Type="http://schemas.openxmlformats.org/officeDocument/2006/relationships/hyperlink" Target="mailto:karina@estrada-accounting.com" TargetMode="External"/><Relationship Id="rId787" Type="http://schemas.openxmlformats.org/officeDocument/2006/relationships/hyperlink" Target="mailto:sheri.p@harmonycpa.com" TargetMode="External"/><Relationship Id="rId812" Type="http://schemas.openxmlformats.org/officeDocument/2006/relationships/hyperlink" Target="mailto:sheri.p@harmonycpa.com" TargetMode="External"/><Relationship Id="rId202" Type="http://schemas.openxmlformats.org/officeDocument/2006/relationships/hyperlink" Target="mailto:clobban@clydes.com" TargetMode="External"/><Relationship Id="rId244" Type="http://schemas.openxmlformats.org/officeDocument/2006/relationships/hyperlink" Target="mailto:clobban@clydes.com" TargetMode="External"/><Relationship Id="rId647" Type="http://schemas.openxmlformats.org/officeDocument/2006/relationships/hyperlink" Target="mailto:zchan@craccountingdc.com" TargetMode="External"/><Relationship Id="rId689" Type="http://schemas.openxmlformats.org/officeDocument/2006/relationships/hyperlink" Target="mailto:sheri.p@harmonycpa.com" TargetMode="External"/><Relationship Id="rId854" Type="http://schemas.openxmlformats.org/officeDocument/2006/relationships/hyperlink" Target="mailto:jstrine@hanksdc.com" TargetMode="External"/><Relationship Id="rId39" Type="http://schemas.openxmlformats.org/officeDocument/2006/relationships/hyperlink" Target="http://www.thecateringco.com/" TargetMode="External"/><Relationship Id="rId286" Type="http://schemas.openxmlformats.org/officeDocument/2006/relationships/hyperlink" Target="mailto:clobban@clydes.com" TargetMode="External"/><Relationship Id="rId451" Type="http://schemas.openxmlformats.org/officeDocument/2006/relationships/hyperlink" Target="mailto:payroll@missiongroupdc.com" TargetMode="External"/><Relationship Id="rId493" Type="http://schemas.openxmlformats.org/officeDocument/2006/relationships/hyperlink" Target="mailto:christina@KneadHD.com" TargetMode="External"/><Relationship Id="rId507" Type="http://schemas.openxmlformats.org/officeDocument/2006/relationships/hyperlink" Target="mailto:christina@KneadHD.com" TargetMode="External"/><Relationship Id="rId549" Type="http://schemas.openxmlformats.org/officeDocument/2006/relationships/hyperlink" Target="mailto:christina@KneadHD.com" TargetMode="External"/><Relationship Id="rId714" Type="http://schemas.openxmlformats.org/officeDocument/2006/relationships/hyperlink" Target="mailto:sheri.p@harmonycpa.com" TargetMode="External"/><Relationship Id="rId756" Type="http://schemas.openxmlformats.org/officeDocument/2006/relationships/hyperlink" Target="mailto:sheri.p@harmonycpa.com" TargetMode="External"/><Relationship Id="rId50" Type="http://schemas.openxmlformats.org/officeDocument/2006/relationships/hyperlink" Target="http://www.thecateringco.com/" TargetMode="External"/><Relationship Id="rId104" Type="http://schemas.openxmlformats.org/officeDocument/2006/relationships/hyperlink" Target="mailto:clobban@clydes.com" TargetMode="External"/><Relationship Id="rId146" Type="http://schemas.openxmlformats.org/officeDocument/2006/relationships/hyperlink" Target="mailto:clobban@clydes.com" TargetMode="External"/><Relationship Id="rId188" Type="http://schemas.openxmlformats.org/officeDocument/2006/relationships/hyperlink" Target="mailto:clobban@clydes.com" TargetMode="External"/><Relationship Id="rId311" Type="http://schemas.openxmlformats.org/officeDocument/2006/relationships/hyperlink" Target="mailto:RWWDC.FIN@Rosewoodhotels.com" TargetMode="External"/><Relationship Id="rId353" Type="http://schemas.openxmlformats.org/officeDocument/2006/relationships/hyperlink" Target="mailto:RWWDC.FIN@Rosewoodhotels.com" TargetMode="External"/><Relationship Id="rId395" Type="http://schemas.openxmlformats.org/officeDocument/2006/relationships/hyperlink" Target="mailto:payroll@missiongroupdc.com" TargetMode="External"/><Relationship Id="rId409" Type="http://schemas.openxmlformats.org/officeDocument/2006/relationships/hyperlink" Target="mailto:payroll@missiongroupdc.com" TargetMode="External"/><Relationship Id="rId560" Type="http://schemas.openxmlformats.org/officeDocument/2006/relationships/hyperlink" Target="mailto:christina@KneadHD.com" TargetMode="External"/><Relationship Id="rId798" Type="http://schemas.openxmlformats.org/officeDocument/2006/relationships/hyperlink" Target="mailto:sheri.p@harmonycpa.com" TargetMode="External"/><Relationship Id="rId92" Type="http://schemas.openxmlformats.org/officeDocument/2006/relationships/hyperlink" Target="mailto:clobban@clydes.com" TargetMode="External"/><Relationship Id="rId213" Type="http://schemas.openxmlformats.org/officeDocument/2006/relationships/hyperlink" Target="mailto:clobban@clydes.com" TargetMode="External"/><Relationship Id="rId420" Type="http://schemas.openxmlformats.org/officeDocument/2006/relationships/hyperlink" Target="mailto:payroll@missiongroupdc.com" TargetMode="External"/><Relationship Id="rId616" Type="http://schemas.openxmlformats.org/officeDocument/2006/relationships/hyperlink" Target="mailto:karina@estrada-accounting.com" TargetMode="External"/><Relationship Id="rId658" Type="http://schemas.openxmlformats.org/officeDocument/2006/relationships/hyperlink" Target="mailto:zchan@craccountingdc.com" TargetMode="External"/><Relationship Id="rId823" Type="http://schemas.openxmlformats.org/officeDocument/2006/relationships/hyperlink" Target="mailto:sheri.p@harmonycpa.com" TargetMode="External"/><Relationship Id="rId865" Type="http://schemas.openxmlformats.org/officeDocument/2006/relationships/comments" Target="../comments1.xml"/><Relationship Id="rId255" Type="http://schemas.openxmlformats.org/officeDocument/2006/relationships/hyperlink" Target="mailto:clobban@clydes.com" TargetMode="External"/><Relationship Id="rId297" Type="http://schemas.openxmlformats.org/officeDocument/2006/relationships/hyperlink" Target="mailto:clobban@clydes.com" TargetMode="External"/><Relationship Id="rId462" Type="http://schemas.openxmlformats.org/officeDocument/2006/relationships/hyperlink" Target="mailto:payroll@missiongroupdc.com" TargetMode="External"/><Relationship Id="rId518" Type="http://schemas.openxmlformats.org/officeDocument/2006/relationships/hyperlink" Target="mailto:christina@KneadHD.com" TargetMode="External"/><Relationship Id="rId725" Type="http://schemas.openxmlformats.org/officeDocument/2006/relationships/hyperlink" Target="mailto:sheri.p@harmonycpa.com" TargetMode="External"/><Relationship Id="rId115" Type="http://schemas.openxmlformats.org/officeDocument/2006/relationships/hyperlink" Target="mailto:clobban@clydes.com" TargetMode="External"/><Relationship Id="rId157" Type="http://schemas.openxmlformats.org/officeDocument/2006/relationships/hyperlink" Target="mailto:clobban@clydes.com" TargetMode="External"/><Relationship Id="rId322" Type="http://schemas.openxmlformats.org/officeDocument/2006/relationships/hyperlink" Target="mailto:RWWDC.FIN@Rosewoodhotels.com" TargetMode="External"/><Relationship Id="rId364" Type="http://schemas.openxmlformats.org/officeDocument/2006/relationships/hyperlink" Target="mailto:RWWDC.FIN@Rosewoodhotels.com" TargetMode="External"/><Relationship Id="rId767" Type="http://schemas.openxmlformats.org/officeDocument/2006/relationships/hyperlink" Target="mailto:sheri.p@harmonycpa.com" TargetMode="External"/><Relationship Id="rId61" Type="http://schemas.openxmlformats.org/officeDocument/2006/relationships/hyperlink" Target="mailto:clobban@clydes.com" TargetMode="External"/><Relationship Id="rId199" Type="http://schemas.openxmlformats.org/officeDocument/2006/relationships/hyperlink" Target="mailto:clobban@clydes.com" TargetMode="External"/><Relationship Id="rId571" Type="http://schemas.openxmlformats.org/officeDocument/2006/relationships/hyperlink" Target="mailto:christina@KneadHD.com" TargetMode="External"/><Relationship Id="rId627" Type="http://schemas.openxmlformats.org/officeDocument/2006/relationships/hyperlink" Target="mailto:karina@estrada-accounting.com" TargetMode="External"/><Relationship Id="rId669" Type="http://schemas.openxmlformats.org/officeDocument/2006/relationships/hyperlink" Target="mailto:sheri.p@harmonycpa.com" TargetMode="External"/><Relationship Id="rId834" Type="http://schemas.openxmlformats.org/officeDocument/2006/relationships/hyperlink" Target="mailto:sheri.p@harmonycpa.com" TargetMode="External"/><Relationship Id="rId19" Type="http://schemas.openxmlformats.org/officeDocument/2006/relationships/hyperlink" Target="mailto:info@joselitodc.com" TargetMode="External"/><Relationship Id="rId224" Type="http://schemas.openxmlformats.org/officeDocument/2006/relationships/hyperlink" Target="mailto:clobban@clydes.com" TargetMode="External"/><Relationship Id="rId266" Type="http://schemas.openxmlformats.org/officeDocument/2006/relationships/hyperlink" Target="mailto:clobban@clydes.com" TargetMode="External"/><Relationship Id="rId431" Type="http://schemas.openxmlformats.org/officeDocument/2006/relationships/hyperlink" Target="mailto:payroll@missiongroupdc.com" TargetMode="External"/><Relationship Id="rId473" Type="http://schemas.openxmlformats.org/officeDocument/2006/relationships/hyperlink" Target="mailto:payroll@missiongroupdc.com" TargetMode="External"/><Relationship Id="rId529" Type="http://schemas.openxmlformats.org/officeDocument/2006/relationships/hyperlink" Target="mailto:christina@KneadHD.com" TargetMode="External"/><Relationship Id="rId680" Type="http://schemas.openxmlformats.org/officeDocument/2006/relationships/hyperlink" Target="mailto:sheri.p@harmonycpa.com" TargetMode="External"/><Relationship Id="rId736" Type="http://schemas.openxmlformats.org/officeDocument/2006/relationships/hyperlink" Target="mailto:sheri.p@harmonycpa.com" TargetMode="External"/><Relationship Id="rId30" Type="http://schemas.openxmlformats.org/officeDocument/2006/relationships/hyperlink" Target="http://www.thecateringco.com/" TargetMode="External"/><Relationship Id="rId126" Type="http://schemas.openxmlformats.org/officeDocument/2006/relationships/hyperlink" Target="mailto:clobban@clydes.com" TargetMode="External"/><Relationship Id="rId168" Type="http://schemas.openxmlformats.org/officeDocument/2006/relationships/hyperlink" Target="mailto:clobban@clydes.com" TargetMode="External"/><Relationship Id="rId333" Type="http://schemas.openxmlformats.org/officeDocument/2006/relationships/hyperlink" Target="mailto:RWWDC.FIN@Rosewoodhotels.com" TargetMode="External"/><Relationship Id="rId540" Type="http://schemas.openxmlformats.org/officeDocument/2006/relationships/hyperlink" Target="mailto:christina@KneadHD.com" TargetMode="External"/><Relationship Id="rId778" Type="http://schemas.openxmlformats.org/officeDocument/2006/relationships/hyperlink" Target="mailto:sheri.p@harmonycpa.com" TargetMode="External"/><Relationship Id="rId72" Type="http://schemas.openxmlformats.org/officeDocument/2006/relationships/hyperlink" Target="mailto:clobban@clydes.com" TargetMode="External"/><Relationship Id="rId375" Type="http://schemas.openxmlformats.org/officeDocument/2006/relationships/hyperlink" Target="mailto:payroll@missiongroupdc.com" TargetMode="External"/><Relationship Id="rId582" Type="http://schemas.openxmlformats.org/officeDocument/2006/relationships/hyperlink" Target="mailto:christina@KneadHD.com" TargetMode="External"/><Relationship Id="rId638" Type="http://schemas.openxmlformats.org/officeDocument/2006/relationships/hyperlink" Target="mailto:zchan@craccountingdc.com" TargetMode="External"/><Relationship Id="rId803" Type="http://schemas.openxmlformats.org/officeDocument/2006/relationships/hyperlink" Target="mailto:sheri.p@harmonycpa.com" TargetMode="External"/><Relationship Id="rId845" Type="http://schemas.openxmlformats.org/officeDocument/2006/relationships/hyperlink" Target="mailto:jstrine@hanksdc.com" TargetMode="External"/><Relationship Id="rId3" Type="http://schemas.openxmlformats.org/officeDocument/2006/relationships/hyperlink" Target="mailto:sabatasneem@comcast.net" TargetMode="External"/><Relationship Id="rId235" Type="http://schemas.openxmlformats.org/officeDocument/2006/relationships/hyperlink" Target="mailto:clobban@clydes.com" TargetMode="External"/><Relationship Id="rId277" Type="http://schemas.openxmlformats.org/officeDocument/2006/relationships/hyperlink" Target="mailto:clobban@clydes.com" TargetMode="External"/><Relationship Id="rId400" Type="http://schemas.openxmlformats.org/officeDocument/2006/relationships/hyperlink" Target="mailto:payroll@missiongroupdc.com" TargetMode="External"/><Relationship Id="rId442" Type="http://schemas.openxmlformats.org/officeDocument/2006/relationships/hyperlink" Target="mailto:payroll@missiongroupdc.com" TargetMode="External"/><Relationship Id="rId484" Type="http://schemas.openxmlformats.org/officeDocument/2006/relationships/hyperlink" Target="mailto:christina@KneadHD.com" TargetMode="External"/><Relationship Id="rId705" Type="http://schemas.openxmlformats.org/officeDocument/2006/relationships/hyperlink" Target="mailto:sheri.p@harmonycpa.com" TargetMode="External"/><Relationship Id="rId137" Type="http://schemas.openxmlformats.org/officeDocument/2006/relationships/hyperlink" Target="mailto:clobban@clydes.com" TargetMode="External"/><Relationship Id="rId302" Type="http://schemas.openxmlformats.org/officeDocument/2006/relationships/hyperlink" Target="mailto:clobban@clydes.com" TargetMode="External"/><Relationship Id="rId344" Type="http://schemas.openxmlformats.org/officeDocument/2006/relationships/hyperlink" Target="mailto:RWWDC.FIN@Rosewoodhotels.com" TargetMode="External"/><Relationship Id="rId691" Type="http://schemas.openxmlformats.org/officeDocument/2006/relationships/hyperlink" Target="mailto:sheri.p@harmonycpa.com" TargetMode="External"/><Relationship Id="rId747" Type="http://schemas.openxmlformats.org/officeDocument/2006/relationships/hyperlink" Target="mailto:sheri.p@harmonycpa.com" TargetMode="External"/><Relationship Id="rId789" Type="http://schemas.openxmlformats.org/officeDocument/2006/relationships/hyperlink" Target="mailto:sheri.p@harmonycpa.com" TargetMode="External"/><Relationship Id="rId41" Type="http://schemas.openxmlformats.org/officeDocument/2006/relationships/hyperlink" Target="http://www.thecateringco.com/" TargetMode="External"/><Relationship Id="rId83" Type="http://schemas.openxmlformats.org/officeDocument/2006/relationships/hyperlink" Target="mailto:clobban@clydes.com" TargetMode="External"/><Relationship Id="rId179" Type="http://schemas.openxmlformats.org/officeDocument/2006/relationships/hyperlink" Target="mailto:clobban@clydes.com" TargetMode="External"/><Relationship Id="rId386" Type="http://schemas.openxmlformats.org/officeDocument/2006/relationships/hyperlink" Target="mailto:payroll@missiongroupdc.com" TargetMode="External"/><Relationship Id="rId551" Type="http://schemas.openxmlformats.org/officeDocument/2006/relationships/hyperlink" Target="mailto:christina@KneadHD.com" TargetMode="External"/><Relationship Id="rId593" Type="http://schemas.openxmlformats.org/officeDocument/2006/relationships/hyperlink" Target="mailto:christina@KneadHD.com" TargetMode="External"/><Relationship Id="rId607" Type="http://schemas.openxmlformats.org/officeDocument/2006/relationships/hyperlink" Target="mailto:karina@estrada-accounting.com" TargetMode="External"/><Relationship Id="rId649" Type="http://schemas.openxmlformats.org/officeDocument/2006/relationships/hyperlink" Target="mailto:zchan@craccountingdc.com" TargetMode="External"/><Relationship Id="rId814" Type="http://schemas.openxmlformats.org/officeDocument/2006/relationships/hyperlink" Target="mailto:sheri.p@harmonycpa.com" TargetMode="External"/><Relationship Id="rId856" Type="http://schemas.openxmlformats.org/officeDocument/2006/relationships/hyperlink" Target="mailto:jstrine@hanksdc.com" TargetMode="External"/><Relationship Id="rId190" Type="http://schemas.openxmlformats.org/officeDocument/2006/relationships/hyperlink" Target="mailto:clobban@clydes.com" TargetMode="External"/><Relationship Id="rId204" Type="http://schemas.openxmlformats.org/officeDocument/2006/relationships/hyperlink" Target="mailto:clobban@clydes.com" TargetMode="External"/><Relationship Id="rId246" Type="http://schemas.openxmlformats.org/officeDocument/2006/relationships/hyperlink" Target="mailto:clobban@clydes.com" TargetMode="External"/><Relationship Id="rId288" Type="http://schemas.openxmlformats.org/officeDocument/2006/relationships/hyperlink" Target="mailto:clobban@clydes.com" TargetMode="External"/><Relationship Id="rId411" Type="http://schemas.openxmlformats.org/officeDocument/2006/relationships/hyperlink" Target="mailto:payroll@missiongroupdc.com" TargetMode="External"/><Relationship Id="rId453" Type="http://schemas.openxmlformats.org/officeDocument/2006/relationships/hyperlink" Target="mailto:payroll@missiongroupdc.com" TargetMode="External"/><Relationship Id="rId509" Type="http://schemas.openxmlformats.org/officeDocument/2006/relationships/hyperlink" Target="mailto:christina@KneadHD.com" TargetMode="External"/><Relationship Id="rId660" Type="http://schemas.openxmlformats.org/officeDocument/2006/relationships/hyperlink" Target="mailto:zchan@craccountingdc.com" TargetMode="External"/><Relationship Id="rId106" Type="http://schemas.openxmlformats.org/officeDocument/2006/relationships/hyperlink" Target="mailto:clobban@clydes.com" TargetMode="External"/><Relationship Id="rId313" Type="http://schemas.openxmlformats.org/officeDocument/2006/relationships/hyperlink" Target="mailto:RWWDC.FIN@Rosewoodhotels.com" TargetMode="External"/><Relationship Id="rId495" Type="http://schemas.openxmlformats.org/officeDocument/2006/relationships/hyperlink" Target="mailto:christina@KneadHD.com" TargetMode="External"/><Relationship Id="rId716" Type="http://schemas.openxmlformats.org/officeDocument/2006/relationships/hyperlink" Target="mailto:sheri.p@harmonycpa.com" TargetMode="External"/><Relationship Id="rId758" Type="http://schemas.openxmlformats.org/officeDocument/2006/relationships/hyperlink" Target="mailto:sheri.p@harmonycpa.com" TargetMode="External"/><Relationship Id="rId10" Type="http://schemas.openxmlformats.org/officeDocument/2006/relationships/hyperlink" Target="mailto:sabatasneem@comcast.net" TargetMode="External"/><Relationship Id="rId52" Type="http://schemas.openxmlformats.org/officeDocument/2006/relationships/hyperlink" Target="http://www.thecateringco.com/" TargetMode="External"/><Relationship Id="rId94" Type="http://schemas.openxmlformats.org/officeDocument/2006/relationships/hyperlink" Target="mailto:clobban@clydes.com" TargetMode="External"/><Relationship Id="rId148" Type="http://schemas.openxmlformats.org/officeDocument/2006/relationships/hyperlink" Target="mailto:clobban@clydes.com" TargetMode="External"/><Relationship Id="rId355" Type="http://schemas.openxmlformats.org/officeDocument/2006/relationships/hyperlink" Target="mailto:RWWDC.FIN@Rosewoodhotels.com" TargetMode="External"/><Relationship Id="rId397" Type="http://schemas.openxmlformats.org/officeDocument/2006/relationships/hyperlink" Target="mailto:payroll@missiongroupdc.com" TargetMode="External"/><Relationship Id="rId520" Type="http://schemas.openxmlformats.org/officeDocument/2006/relationships/hyperlink" Target="mailto:christina@KneadHD.com" TargetMode="External"/><Relationship Id="rId562" Type="http://schemas.openxmlformats.org/officeDocument/2006/relationships/hyperlink" Target="mailto:christina@KneadHD.com" TargetMode="External"/><Relationship Id="rId618" Type="http://schemas.openxmlformats.org/officeDocument/2006/relationships/hyperlink" Target="mailto:karina@estrada-accounting.com" TargetMode="External"/><Relationship Id="rId825" Type="http://schemas.openxmlformats.org/officeDocument/2006/relationships/hyperlink" Target="mailto:sheri.p@harmonycpa.com" TargetMode="External"/><Relationship Id="rId215" Type="http://schemas.openxmlformats.org/officeDocument/2006/relationships/hyperlink" Target="mailto:clobban@clydes.com" TargetMode="External"/><Relationship Id="rId257" Type="http://schemas.openxmlformats.org/officeDocument/2006/relationships/hyperlink" Target="mailto:clobban@clydes.com" TargetMode="External"/><Relationship Id="rId422" Type="http://schemas.openxmlformats.org/officeDocument/2006/relationships/hyperlink" Target="mailto:payroll@missiongroupdc.com" TargetMode="External"/><Relationship Id="rId464" Type="http://schemas.openxmlformats.org/officeDocument/2006/relationships/hyperlink" Target="mailto:payroll@missiongroupdc.com" TargetMode="External"/><Relationship Id="rId299" Type="http://schemas.openxmlformats.org/officeDocument/2006/relationships/hyperlink" Target="mailto:clobban@clydes.com" TargetMode="External"/><Relationship Id="rId727" Type="http://schemas.openxmlformats.org/officeDocument/2006/relationships/hyperlink" Target="mailto:sheri.p@harmonycpa.com" TargetMode="External"/><Relationship Id="rId63" Type="http://schemas.openxmlformats.org/officeDocument/2006/relationships/hyperlink" Target="mailto:clobban@clydes.com" TargetMode="External"/><Relationship Id="rId159" Type="http://schemas.openxmlformats.org/officeDocument/2006/relationships/hyperlink" Target="mailto:clobban@clydes.com" TargetMode="External"/><Relationship Id="rId366" Type="http://schemas.openxmlformats.org/officeDocument/2006/relationships/hyperlink" Target="mailto:RWWDC.FIN@Rosewoodhotels.com" TargetMode="External"/><Relationship Id="rId573" Type="http://schemas.openxmlformats.org/officeDocument/2006/relationships/hyperlink" Target="mailto:christina@KneadHD.com" TargetMode="External"/><Relationship Id="rId780" Type="http://schemas.openxmlformats.org/officeDocument/2006/relationships/hyperlink" Target="mailto:sheri.p@harmonycpa.com" TargetMode="External"/><Relationship Id="rId226" Type="http://schemas.openxmlformats.org/officeDocument/2006/relationships/hyperlink" Target="mailto:clobban@clydes.com" TargetMode="External"/><Relationship Id="rId433" Type="http://schemas.openxmlformats.org/officeDocument/2006/relationships/hyperlink" Target="mailto:payroll@missiongroupdc.com" TargetMode="External"/><Relationship Id="rId640" Type="http://schemas.openxmlformats.org/officeDocument/2006/relationships/hyperlink" Target="mailto:zchan@craccountingdc.com" TargetMode="External"/><Relationship Id="rId738" Type="http://schemas.openxmlformats.org/officeDocument/2006/relationships/hyperlink" Target="mailto:sheri.p@harmonycpa.com" TargetMode="External"/><Relationship Id="rId74" Type="http://schemas.openxmlformats.org/officeDocument/2006/relationships/hyperlink" Target="mailto:clobban@clydes.com" TargetMode="External"/><Relationship Id="rId377" Type="http://schemas.openxmlformats.org/officeDocument/2006/relationships/hyperlink" Target="mailto:payroll@missiongroupdc.com" TargetMode="External"/><Relationship Id="rId500" Type="http://schemas.openxmlformats.org/officeDocument/2006/relationships/hyperlink" Target="mailto:christina@KneadHD.com" TargetMode="External"/><Relationship Id="rId584" Type="http://schemas.openxmlformats.org/officeDocument/2006/relationships/hyperlink" Target="mailto:christina@KneadHD.com" TargetMode="External"/><Relationship Id="rId805" Type="http://schemas.openxmlformats.org/officeDocument/2006/relationships/hyperlink" Target="mailto:sheri.p@harmonycpa.com" TargetMode="External"/><Relationship Id="rId5" Type="http://schemas.openxmlformats.org/officeDocument/2006/relationships/hyperlink" Target="mailto:sabatasneem@comcast.net" TargetMode="External"/><Relationship Id="rId237" Type="http://schemas.openxmlformats.org/officeDocument/2006/relationships/hyperlink" Target="mailto:clobban@clydes.com" TargetMode="External"/><Relationship Id="rId791" Type="http://schemas.openxmlformats.org/officeDocument/2006/relationships/hyperlink" Target="mailto:sheri.p@harmonycpa.com" TargetMode="External"/><Relationship Id="rId444" Type="http://schemas.openxmlformats.org/officeDocument/2006/relationships/hyperlink" Target="mailto:payroll@missiongroupdc.com" TargetMode="External"/><Relationship Id="rId651" Type="http://schemas.openxmlformats.org/officeDocument/2006/relationships/hyperlink" Target="mailto:zchan@craccountingdc.com" TargetMode="External"/><Relationship Id="rId749" Type="http://schemas.openxmlformats.org/officeDocument/2006/relationships/hyperlink" Target="mailto:sheri.p@harmonycpa.com" TargetMode="External"/><Relationship Id="rId290" Type="http://schemas.openxmlformats.org/officeDocument/2006/relationships/hyperlink" Target="mailto:clobban@clydes.com" TargetMode="External"/><Relationship Id="rId304" Type="http://schemas.openxmlformats.org/officeDocument/2006/relationships/hyperlink" Target="mailto:clobban@clydes.com" TargetMode="External"/><Relationship Id="rId388" Type="http://schemas.openxmlformats.org/officeDocument/2006/relationships/hyperlink" Target="mailto:payroll@missiongroupdc.com" TargetMode="External"/><Relationship Id="rId511" Type="http://schemas.openxmlformats.org/officeDocument/2006/relationships/hyperlink" Target="mailto:christina@KneadHD.com" TargetMode="External"/><Relationship Id="rId609" Type="http://schemas.openxmlformats.org/officeDocument/2006/relationships/hyperlink" Target="mailto:karina@estrada-accounting.com" TargetMode="External"/><Relationship Id="rId85" Type="http://schemas.openxmlformats.org/officeDocument/2006/relationships/hyperlink" Target="mailto:clobban@clydes.com" TargetMode="External"/><Relationship Id="rId150" Type="http://schemas.openxmlformats.org/officeDocument/2006/relationships/hyperlink" Target="mailto:clobban@clydes.com" TargetMode="External"/><Relationship Id="rId595" Type="http://schemas.openxmlformats.org/officeDocument/2006/relationships/hyperlink" Target="mailto:karina@estrada-accounting.com" TargetMode="External"/><Relationship Id="rId816" Type="http://schemas.openxmlformats.org/officeDocument/2006/relationships/hyperlink" Target="mailto:sheri.p@harmonycpa.com" TargetMode="External"/><Relationship Id="rId248" Type="http://schemas.openxmlformats.org/officeDocument/2006/relationships/hyperlink" Target="mailto:clobban@clydes.com" TargetMode="External"/><Relationship Id="rId455" Type="http://schemas.openxmlformats.org/officeDocument/2006/relationships/hyperlink" Target="mailto:payroll@missiongroupdc.com" TargetMode="External"/><Relationship Id="rId662" Type="http://schemas.openxmlformats.org/officeDocument/2006/relationships/hyperlink" Target="mailto:zchan@craccountingdc.com" TargetMode="External"/><Relationship Id="rId12" Type="http://schemas.openxmlformats.org/officeDocument/2006/relationships/hyperlink" Target="mailto:sabatasneem@comcast.net" TargetMode="External"/><Relationship Id="rId108" Type="http://schemas.openxmlformats.org/officeDocument/2006/relationships/hyperlink" Target="mailto:clobban@clydes.com" TargetMode="External"/><Relationship Id="rId315" Type="http://schemas.openxmlformats.org/officeDocument/2006/relationships/hyperlink" Target="mailto:RWWDC.FIN@Rosewoodhotels.com" TargetMode="External"/><Relationship Id="rId522" Type="http://schemas.openxmlformats.org/officeDocument/2006/relationships/hyperlink" Target="mailto:christina@KneadHD.com" TargetMode="External"/><Relationship Id="rId96" Type="http://schemas.openxmlformats.org/officeDocument/2006/relationships/hyperlink" Target="mailto:clobban@clydes.com" TargetMode="External"/><Relationship Id="rId161" Type="http://schemas.openxmlformats.org/officeDocument/2006/relationships/hyperlink" Target="mailto:clobban@clydes.com" TargetMode="External"/><Relationship Id="rId399" Type="http://schemas.openxmlformats.org/officeDocument/2006/relationships/hyperlink" Target="mailto:payroll@missiongroupdc.com" TargetMode="External"/><Relationship Id="rId827" Type="http://schemas.openxmlformats.org/officeDocument/2006/relationships/hyperlink" Target="mailto:sheri.p@harmonycpa.com" TargetMode="External"/><Relationship Id="rId259" Type="http://schemas.openxmlformats.org/officeDocument/2006/relationships/hyperlink" Target="mailto:clobban@clydes.com" TargetMode="External"/><Relationship Id="rId466" Type="http://schemas.openxmlformats.org/officeDocument/2006/relationships/hyperlink" Target="mailto:payroll@missiongroupdc.com" TargetMode="External"/><Relationship Id="rId673" Type="http://schemas.openxmlformats.org/officeDocument/2006/relationships/hyperlink" Target="mailto:sheri.p@harmonycpa.com" TargetMode="External"/><Relationship Id="rId23" Type="http://schemas.openxmlformats.org/officeDocument/2006/relationships/hyperlink" Target="mailto:info@joselitodc.com" TargetMode="External"/><Relationship Id="rId119" Type="http://schemas.openxmlformats.org/officeDocument/2006/relationships/hyperlink" Target="mailto:clobban@clydes.com" TargetMode="External"/><Relationship Id="rId326" Type="http://schemas.openxmlformats.org/officeDocument/2006/relationships/hyperlink" Target="mailto:RWWDC.FIN@Rosewoodhotels.com" TargetMode="External"/><Relationship Id="rId533" Type="http://schemas.openxmlformats.org/officeDocument/2006/relationships/hyperlink" Target="mailto:christina@KneadHD.com" TargetMode="External"/><Relationship Id="rId740" Type="http://schemas.openxmlformats.org/officeDocument/2006/relationships/hyperlink" Target="mailto:sheri.p@harmonycpa.com" TargetMode="External"/><Relationship Id="rId838" Type="http://schemas.openxmlformats.org/officeDocument/2006/relationships/hyperlink" Target="mailto:sheri.p@harmonycpa.com" TargetMode="External"/><Relationship Id="rId172" Type="http://schemas.openxmlformats.org/officeDocument/2006/relationships/hyperlink" Target="mailto:clobban@clydes.com" TargetMode="External"/><Relationship Id="rId477" Type="http://schemas.openxmlformats.org/officeDocument/2006/relationships/hyperlink" Target="mailto:christina@KneadHD.com" TargetMode="External"/><Relationship Id="rId600" Type="http://schemas.openxmlformats.org/officeDocument/2006/relationships/hyperlink" Target="mailto:karina@estrada-accounting.com" TargetMode="External"/><Relationship Id="rId684" Type="http://schemas.openxmlformats.org/officeDocument/2006/relationships/hyperlink" Target="mailto:sheri.p@harmonycpa.com" TargetMode="External"/><Relationship Id="rId337" Type="http://schemas.openxmlformats.org/officeDocument/2006/relationships/hyperlink" Target="mailto:RWWDC.FIN@Rosewoodhotels.com" TargetMode="External"/><Relationship Id="rId34" Type="http://schemas.openxmlformats.org/officeDocument/2006/relationships/hyperlink" Target="http://www.thecateringco.com/" TargetMode="External"/><Relationship Id="rId544" Type="http://schemas.openxmlformats.org/officeDocument/2006/relationships/hyperlink" Target="mailto:christina@KneadHD.com" TargetMode="External"/><Relationship Id="rId751" Type="http://schemas.openxmlformats.org/officeDocument/2006/relationships/hyperlink" Target="mailto:sheri.p@harmonycpa.com" TargetMode="External"/><Relationship Id="rId849" Type="http://schemas.openxmlformats.org/officeDocument/2006/relationships/hyperlink" Target="mailto:jstrine@hanksdc.com" TargetMode="External"/><Relationship Id="rId183" Type="http://schemas.openxmlformats.org/officeDocument/2006/relationships/hyperlink" Target="mailto:clobban@clydes.com" TargetMode="External"/><Relationship Id="rId390" Type="http://schemas.openxmlformats.org/officeDocument/2006/relationships/hyperlink" Target="mailto:payroll@missiongroupdc.com" TargetMode="External"/><Relationship Id="rId404" Type="http://schemas.openxmlformats.org/officeDocument/2006/relationships/hyperlink" Target="mailto:payroll@missiongroupdc.com" TargetMode="External"/><Relationship Id="rId611" Type="http://schemas.openxmlformats.org/officeDocument/2006/relationships/hyperlink" Target="mailto:karina@estrada-accounting.com" TargetMode="External"/><Relationship Id="rId250" Type="http://schemas.openxmlformats.org/officeDocument/2006/relationships/hyperlink" Target="mailto:clobban@clydes.com" TargetMode="External"/><Relationship Id="rId488" Type="http://schemas.openxmlformats.org/officeDocument/2006/relationships/hyperlink" Target="mailto:christina@KneadHD.com" TargetMode="External"/><Relationship Id="rId695" Type="http://schemas.openxmlformats.org/officeDocument/2006/relationships/hyperlink" Target="mailto:sheri.p@harmonycpa.com" TargetMode="External"/><Relationship Id="rId709" Type="http://schemas.openxmlformats.org/officeDocument/2006/relationships/hyperlink" Target="mailto:sheri.p@harmonycpa.com" TargetMode="External"/><Relationship Id="rId45" Type="http://schemas.openxmlformats.org/officeDocument/2006/relationships/hyperlink" Target="http://www.thecateringco.com/" TargetMode="External"/><Relationship Id="rId110" Type="http://schemas.openxmlformats.org/officeDocument/2006/relationships/hyperlink" Target="mailto:clobban@clydes.com" TargetMode="External"/><Relationship Id="rId348" Type="http://schemas.openxmlformats.org/officeDocument/2006/relationships/hyperlink" Target="mailto:RWWDC.FIN@Rosewoodhotels.com" TargetMode="External"/><Relationship Id="rId555" Type="http://schemas.openxmlformats.org/officeDocument/2006/relationships/hyperlink" Target="mailto:christina@KneadHD.com" TargetMode="External"/><Relationship Id="rId762" Type="http://schemas.openxmlformats.org/officeDocument/2006/relationships/hyperlink" Target="mailto:sheri.p@harmonycpa.com" TargetMode="External"/><Relationship Id="rId194" Type="http://schemas.openxmlformats.org/officeDocument/2006/relationships/hyperlink" Target="mailto:clobban@clydes.com" TargetMode="External"/><Relationship Id="rId208" Type="http://schemas.openxmlformats.org/officeDocument/2006/relationships/hyperlink" Target="mailto:clobban@clydes.com" TargetMode="External"/><Relationship Id="rId415" Type="http://schemas.openxmlformats.org/officeDocument/2006/relationships/hyperlink" Target="mailto:payroll@missiongroupdc.com" TargetMode="External"/><Relationship Id="rId622" Type="http://schemas.openxmlformats.org/officeDocument/2006/relationships/hyperlink" Target="mailto:karina@estrada-accounting.com" TargetMode="External"/><Relationship Id="rId261" Type="http://schemas.openxmlformats.org/officeDocument/2006/relationships/hyperlink" Target="mailto:clobban@clydes.com" TargetMode="External"/><Relationship Id="rId499" Type="http://schemas.openxmlformats.org/officeDocument/2006/relationships/hyperlink" Target="mailto:christina@KneadHD.com" TargetMode="External"/><Relationship Id="rId56" Type="http://schemas.openxmlformats.org/officeDocument/2006/relationships/hyperlink" Target="mailto:clobban@clydes.com" TargetMode="External"/><Relationship Id="rId359" Type="http://schemas.openxmlformats.org/officeDocument/2006/relationships/hyperlink" Target="mailto:RWWDC.FIN@Rosewoodhotels.com" TargetMode="External"/><Relationship Id="rId566" Type="http://schemas.openxmlformats.org/officeDocument/2006/relationships/hyperlink" Target="mailto:christina@KneadHD.com" TargetMode="External"/><Relationship Id="rId773" Type="http://schemas.openxmlformats.org/officeDocument/2006/relationships/hyperlink" Target="mailto:sheri.p@harmonycpa.com" TargetMode="External"/><Relationship Id="rId121" Type="http://schemas.openxmlformats.org/officeDocument/2006/relationships/hyperlink" Target="mailto:clobban@clydes.com" TargetMode="External"/><Relationship Id="rId219" Type="http://schemas.openxmlformats.org/officeDocument/2006/relationships/hyperlink" Target="mailto:clobban@clydes.com" TargetMode="External"/><Relationship Id="rId426" Type="http://schemas.openxmlformats.org/officeDocument/2006/relationships/hyperlink" Target="mailto:payroll@missiongroupdc.com" TargetMode="External"/><Relationship Id="rId633" Type="http://schemas.openxmlformats.org/officeDocument/2006/relationships/hyperlink" Target="mailto:zchan@craccountingdc.com" TargetMode="External"/><Relationship Id="rId840" Type="http://schemas.openxmlformats.org/officeDocument/2006/relationships/hyperlink" Target="mailto:sheri.p@harmonycpa.com" TargetMode="External"/><Relationship Id="rId67" Type="http://schemas.openxmlformats.org/officeDocument/2006/relationships/hyperlink" Target="mailto:clobban@clydes.com" TargetMode="External"/><Relationship Id="rId272" Type="http://schemas.openxmlformats.org/officeDocument/2006/relationships/hyperlink" Target="mailto:clobban@clydes.com" TargetMode="External"/><Relationship Id="rId577" Type="http://schemas.openxmlformats.org/officeDocument/2006/relationships/hyperlink" Target="mailto:christina@KneadHD.com" TargetMode="External"/><Relationship Id="rId700" Type="http://schemas.openxmlformats.org/officeDocument/2006/relationships/hyperlink" Target="mailto:sheri.p@harmonycpa.com" TargetMode="External"/><Relationship Id="rId132" Type="http://schemas.openxmlformats.org/officeDocument/2006/relationships/hyperlink" Target="mailto:clobban@clydes.com" TargetMode="External"/><Relationship Id="rId784" Type="http://schemas.openxmlformats.org/officeDocument/2006/relationships/hyperlink" Target="mailto:sheri.p@harmonycpa.com" TargetMode="External"/><Relationship Id="rId437" Type="http://schemas.openxmlformats.org/officeDocument/2006/relationships/hyperlink" Target="mailto:payroll@missiongroupdc.com" TargetMode="External"/><Relationship Id="rId644" Type="http://schemas.openxmlformats.org/officeDocument/2006/relationships/hyperlink" Target="mailto:zchan@craccountingdc.com" TargetMode="External"/><Relationship Id="rId851" Type="http://schemas.openxmlformats.org/officeDocument/2006/relationships/hyperlink" Target="mailto:jstrine@hanksdc.com" TargetMode="External"/><Relationship Id="rId283" Type="http://schemas.openxmlformats.org/officeDocument/2006/relationships/hyperlink" Target="mailto:clobban@clydes.com" TargetMode="External"/><Relationship Id="rId490" Type="http://schemas.openxmlformats.org/officeDocument/2006/relationships/hyperlink" Target="mailto:christina@KneadHD.com" TargetMode="External"/><Relationship Id="rId504" Type="http://schemas.openxmlformats.org/officeDocument/2006/relationships/hyperlink" Target="mailto:christina@KneadHD.com" TargetMode="External"/><Relationship Id="rId711" Type="http://schemas.openxmlformats.org/officeDocument/2006/relationships/hyperlink" Target="mailto:sheri.p@harmonycpa.com" TargetMode="External"/><Relationship Id="rId78" Type="http://schemas.openxmlformats.org/officeDocument/2006/relationships/hyperlink" Target="mailto:clobban@clydes.com" TargetMode="External"/><Relationship Id="rId143" Type="http://schemas.openxmlformats.org/officeDocument/2006/relationships/hyperlink" Target="mailto:clobban@clydes.com" TargetMode="External"/><Relationship Id="rId350" Type="http://schemas.openxmlformats.org/officeDocument/2006/relationships/hyperlink" Target="mailto:RWWDC.FIN@Rosewoodhotels.com" TargetMode="External"/><Relationship Id="rId588" Type="http://schemas.openxmlformats.org/officeDocument/2006/relationships/hyperlink" Target="mailto:christina@KneadHD.com" TargetMode="External"/><Relationship Id="rId795" Type="http://schemas.openxmlformats.org/officeDocument/2006/relationships/hyperlink" Target="mailto:sheri.p@harmonycpa.com" TargetMode="External"/><Relationship Id="rId809" Type="http://schemas.openxmlformats.org/officeDocument/2006/relationships/hyperlink" Target="mailto:sheri.p@harmonycpa.com" TargetMode="External"/><Relationship Id="rId9" Type="http://schemas.openxmlformats.org/officeDocument/2006/relationships/hyperlink" Target="mailto:sabatasneem@comcast.net" TargetMode="External"/><Relationship Id="rId210" Type="http://schemas.openxmlformats.org/officeDocument/2006/relationships/hyperlink" Target="mailto:clobban@clydes.com" TargetMode="External"/><Relationship Id="rId448" Type="http://schemas.openxmlformats.org/officeDocument/2006/relationships/hyperlink" Target="mailto:payroll@missiongroupdc.com" TargetMode="External"/><Relationship Id="rId655" Type="http://schemas.openxmlformats.org/officeDocument/2006/relationships/hyperlink" Target="mailto:zchan@craccountingdc.com" TargetMode="External"/><Relationship Id="rId862" Type="http://schemas.openxmlformats.org/officeDocument/2006/relationships/hyperlink" Target="mailto:jstrine@hanksdc.com" TargetMode="External"/><Relationship Id="rId294" Type="http://schemas.openxmlformats.org/officeDocument/2006/relationships/hyperlink" Target="mailto:clobban@clydes.com" TargetMode="External"/><Relationship Id="rId308" Type="http://schemas.openxmlformats.org/officeDocument/2006/relationships/hyperlink" Target="mailto:clobban@clydes.com" TargetMode="External"/><Relationship Id="rId515" Type="http://schemas.openxmlformats.org/officeDocument/2006/relationships/hyperlink" Target="mailto:christina@KneadHD.com" TargetMode="External"/><Relationship Id="rId722" Type="http://schemas.openxmlformats.org/officeDocument/2006/relationships/hyperlink" Target="mailto:sheri.p@harmonycpa.com" TargetMode="External"/><Relationship Id="rId89" Type="http://schemas.openxmlformats.org/officeDocument/2006/relationships/hyperlink" Target="mailto:clobban@clydes.com" TargetMode="External"/><Relationship Id="rId154" Type="http://schemas.openxmlformats.org/officeDocument/2006/relationships/hyperlink" Target="mailto:clobban@clydes.com" TargetMode="External"/><Relationship Id="rId361" Type="http://schemas.openxmlformats.org/officeDocument/2006/relationships/hyperlink" Target="mailto:RWWDC.FIN@Rosewoodhotels.com" TargetMode="External"/><Relationship Id="rId599" Type="http://schemas.openxmlformats.org/officeDocument/2006/relationships/hyperlink" Target="mailto:karina@estrada-accounting.com" TargetMode="External"/><Relationship Id="rId459" Type="http://schemas.openxmlformats.org/officeDocument/2006/relationships/hyperlink" Target="mailto:payroll@missiongroupdc.com" TargetMode="External"/><Relationship Id="rId666" Type="http://schemas.openxmlformats.org/officeDocument/2006/relationships/hyperlink" Target="mailto:sheri.p@harmonycpa.com" TargetMode="External"/><Relationship Id="rId16" Type="http://schemas.openxmlformats.org/officeDocument/2006/relationships/hyperlink" Target="mailto:sabatasneem@comcast.net" TargetMode="External"/><Relationship Id="rId221" Type="http://schemas.openxmlformats.org/officeDocument/2006/relationships/hyperlink" Target="mailto:clobban@clydes.com" TargetMode="External"/><Relationship Id="rId319" Type="http://schemas.openxmlformats.org/officeDocument/2006/relationships/hyperlink" Target="mailto:RWWDC.FIN@Rosewoodhotels.com" TargetMode="External"/><Relationship Id="rId526" Type="http://schemas.openxmlformats.org/officeDocument/2006/relationships/hyperlink" Target="mailto:christina@KneadHD.com" TargetMode="External"/><Relationship Id="rId733" Type="http://schemas.openxmlformats.org/officeDocument/2006/relationships/hyperlink" Target="mailto:sheri.p@harmonycpa.com" TargetMode="External"/><Relationship Id="rId165" Type="http://schemas.openxmlformats.org/officeDocument/2006/relationships/hyperlink" Target="mailto:clobban@clydes.com" TargetMode="External"/><Relationship Id="rId372" Type="http://schemas.openxmlformats.org/officeDocument/2006/relationships/hyperlink" Target="mailto:payroll@missiongroupdc.com" TargetMode="External"/><Relationship Id="rId677" Type="http://schemas.openxmlformats.org/officeDocument/2006/relationships/hyperlink" Target="mailto:sheri.p@harmonycpa.com" TargetMode="External"/><Relationship Id="rId800" Type="http://schemas.openxmlformats.org/officeDocument/2006/relationships/hyperlink" Target="mailto:sheri.p@harmonycpa.com" TargetMode="External"/><Relationship Id="rId232" Type="http://schemas.openxmlformats.org/officeDocument/2006/relationships/hyperlink" Target="mailto:clobban@clydes.com" TargetMode="External"/><Relationship Id="rId27" Type="http://schemas.openxmlformats.org/officeDocument/2006/relationships/hyperlink" Target="http://www.thecateringco.com/" TargetMode="External"/><Relationship Id="rId537" Type="http://schemas.openxmlformats.org/officeDocument/2006/relationships/hyperlink" Target="mailto:christina@KneadHD.com" TargetMode="External"/><Relationship Id="rId744" Type="http://schemas.openxmlformats.org/officeDocument/2006/relationships/hyperlink" Target="mailto:sheri.p@harmonycpa.com" TargetMode="External"/><Relationship Id="rId80" Type="http://schemas.openxmlformats.org/officeDocument/2006/relationships/hyperlink" Target="mailto:clobban@clydes.com" TargetMode="External"/><Relationship Id="rId176" Type="http://schemas.openxmlformats.org/officeDocument/2006/relationships/hyperlink" Target="mailto:clobban@clydes.com" TargetMode="External"/><Relationship Id="rId383" Type="http://schemas.openxmlformats.org/officeDocument/2006/relationships/hyperlink" Target="mailto:payroll@missiongroupdc.com" TargetMode="External"/><Relationship Id="rId590" Type="http://schemas.openxmlformats.org/officeDocument/2006/relationships/hyperlink" Target="mailto:christina@KneadHD.com" TargetMode="External"/><Relationship Id="rId604" Type="http://schemas.openxmlformats.org/officeDocument/2006/relationships/hyperlink" Target="mailto:karina@estrada-accounting.com" TargetMode="External"/><Relationship Id="rId811" Type="http://schemas.openxmlformats.org/officeDocument/2006/relationships/hyperlink" Target="mailto:sheri.p@harmonycpa.com" TargetMode="External"/><Relationship Id="rId243" Type="http://schemas.openxmlformats.org/officeDocument/2006/relationships/hyperlink" Target="mailto:clobban@clydes.com" TargetMode="External"/><Relationship Id="rId450" Type="http://schemas.openxmlformats.org/officeDocument/2006/relationships/hyperlink" Target="mailto:payroll@missiongroupdc.com" TargetMode="External"/><Relationship Id="rId688" Type="http://schemas.openxmlformats.org/officeDocument/2006/relationships/hyperlink" Target="mailto:sheri.p@harmonycpa.com" TargetMode="External"/><Relationship Id="rId38" Type="http://schemas.openxmlformats.org/officeDocument/2006/relationships/hyperlink" Target="http://www.thecateringco.com/" TargetMode="External"/><Relationship Id="rId103" Type="http://schemas.openxmlformats.org/officeDocument/2006/relationships/hyperlink" Target="mailto:clobban@clydes.com" TargetMode="External"/><Relationship Id="rId310" Type="http://schemas.openxmlformats.org/officeDocument/2006/relationships/hyperlink" Target="mailto:clobban@clydes.com" TargetMode="External"/><Relationship Id="rId548" Type="http://schemas.openxmlformats.org/officeDocument/2006/relationships/hyperlink" Target="mailto:christina@KneadHD.com" TargetMode="External"/><Relationship Id="rId755" Type="http://schemas.openxmlformats.org/officeDocument/2006/relationships/hyperlink" Target="mailto:sheri.p@harmonycpa.com" TargetMode="External"/><Relationship Id="rId91" Type="http://schemas.openxmlformats.org/officeDocument/2006/relationships/hyperlink" Target="mailto:clobban@clydes.com" TargetMode="External"/><Relationship Id="rId187" Type="http://schemas.openxmlformats.org/officeDocument/2006/relationships/hyperlink" Target="mailto:clobban@clydes.com" TargetMode="External"/><Relationship Id="rId394" Type="http://schemas.openxmlformats.org/officeDocument/2006/relationships/hyperlink" Target="mailto:payroll@missiongroupdc.com" TargetMode="External"/><Relationship Id="rId408" Type="http://schemas.openxmlformats.org/officeDocument/2006/relationships/hyperlink" Target="mailto:payroll@missiongroupdc.com" TargetMode="External"/><Relationship Id="rId615" Type="http://schemas.openxmlformats.org/officeDocument/2006/relationships/hyperlink" Target="mailto:karina@estrada-accounting.com" TargetMode="External"/><Relationship Id="rId822" Type="http://schemas.openxmlformats.org/officeDocument/2006/relationships/hyperlink" Target="mailto:sheri.p@harmonycpa.com" TargetMode="External"/><Relationship Id="rId254" Type="http://schemas.openxmlformats.org/officeDocument/2006/relationships/hyperlink" Target="mailto:clobban@clydes.com" TargetMode="External"/><Relationship Id="rId699" Type="http://schemas.openxmlformats.org/officeDocument/2006/relationships/hyperlink" Target="mailto:sheri.p@harmonycpa.com" TargetMode="External"/><Relationship Id="rId49" Type="http://schemas.openxmlformats.org/officeDocument/2006/relationships/hyperlink" Target="http://www.thecateringco.com/" TargetMode="External"/><Relationship Id="rId114" Type="http://schemas.openxmlformats.org/officeDocument/2006/relationships/hyperlink" Target="mailto:clobban@clydes.com" TargetMode="External"/><Relationship Id="rId461" Type="http://schemas.openxmlformats.org/officeDocument/2006/relationships/hyperlink" Target="mailto:payroll@missiongroupdc.com" TargetMode="External"/><Relationship Id="rId559" Type="http://schemas.openxmlformats.org/officeDocument/2006/relationships/hyperlink" Target="mailto:christina@KneadHD.com" TargetMode="External"/><Relationship Id="rId766" Type="http://schemas.openxmlformats.org/officeDocument/2006/relationships/hyperlink" Target="mailto:sheri.p@harmonycpa.com" TargetMode="External"/><Relationship Id="rId198" Type="http://schemas.openxmlformats.org/officeDocument/2006/relationships/hyperlink" Target="mailto:clobban@clydes.com" TargetMode="External"/><Relationship Id="rId321" Type="http://schemas.openxmlformats.org/officeDocument/2006/relationships/hyperlink" Target="mailto:RWWDC.FIN@Rosewoodhotels.com" TargetMode="External"/><Relationship Id="rId419" Type="http://schemas.openxmlformats.org/officeDocument/2006/relationships/hyperlink" Target="mailto:payroll@missiongroupdc.com" TargetMode="External"/><Relationship Id="rId626" Type="http://schemas.openxmlformats.org/officeDocument/2006/relationships/hyperlink" Target="mailto:karina@estrada-accounting.com" TargetMode="External"/><Relationship Id="rId833" Type="http://schemas.openxmlformats.org/officeDocument/2006/relationships/hyperlink" Target="mailto:sheri.p@harmonycpa.com" TargetMode="External"/><Relationship Id="rId265" Type="http://schemas.openxmlformats.org/officeDocument/2006/relationships/hyperlink" Target="mailto:clobban@clydes.com" TargetMode="External"/><Relationship Id="rId472" Type="http://schemas.openxmlformats.org/officeDocument/2006/relationships/hyperlink" Target="mailto:payroll@missiongroupdc.com" TargetMode="External"/><Relationship Id="rId125" Type="http://schemas.openxmlformats.org/officeDocument/2006/relationships/hyperlink" Target="mailto:clobban@clydes.com" TargetMode="External"/><Relationship Id="rId332" Type="http://schemas.openxmlformats.org/officeDocument/2006/relationships/hyperlink" Target="mailto:RWWDC.FIN@Rosewoodhotels.com" TargetMode="External"/><Relationship Id="rId777" Type="http://schemas.openxmlformats.org/officeDocument/2006/relationships/hyperlink" Target="mailto:sheri.p@harmonycpa.com" TargetMode="External"/><Relationship Id="rId637" Type="http://schemas.openxmlformats.org/officeDocument/2006/relationships/hyperlink" Target="mailto:zchan@craccountingdc.com" TargetMode="External"/><Relationship Id="rId844" Type="http://schemas.openxmlformats.org/officeDocument/2006/relationships/hyperlink" Target="mailto:jstrine@hanksdc.com" TargetMode="External"/><Relationship Id="rId276" Type="http://schemas.openxmlformats.org/officeDocument/2006/relationships/hyperlink" Target="mailto:clobban@clydes.com" TargetMode="External"/><Relationship Id="rId483" Type="http://schemas.openxmlformats.org/officeDocument/2006/relationships/hyperlink" Target="mailto:christina@KneadHD.com" TargetMode="External"/><Relationship Id="rId690" Type="http://schemas.openxmlformats.org/officeDocument/2006/relationships/hyperlink" Target="mailto:sheri.p@harmonycpa.com" TargetMode="External"/><Relationship Id="rId704" Type="http://schemas.openxmlformats.org/officeDocument/2006/relationships/hyperlink" Target="mailto:sheri.p@harmonycpa.com" TargetMode="External"/><Relationship Id="rId40" Type="http://schemas.openxmlformats.org/officeDocument/2006/relationships/hyperlink" Target="http://www.thecateringco.com/" TargetMode="External"/><Relationship Id="rId136" Type="http://schemas.openxmlformats.org/officeDocument/2006/relationships/hyperlink" Target="mailto:clobban@clydes.com" TargetMode="External"/><Relationship Id="rId343" Type="http://schemas.openxmlformats.org/officeDocument/2006/relationships/hyperlink" Target="mailto:RWWDC.FIN@Rosewoodhotels.com" TargetMode="External"/><Relationship Id="rId550" Type="http://schemas.openxmlformats.org/officeDocument/2006/relationships/hyperlink" Target="mailto:christina@KneadHD.com" TargetMode="External"/><Relationship Id="rId788" Type="http://schemas.openxmlformats.org/officeDocument/2006/relationships/hyperlink" Target="mailto:sheri.p@harmonycpa.com" TargetMode="External"/><Relationship Id="rId203" Type="http://schemas.openxmlformats.org/officeDocument/2006/relationships/hyperlink" Target="mailto:clobban@clydes.com" TargetMode="External"/><Relationship Id="rId648" Type="http://schemas.openxmlformats.org/officeDocument/2006/relationships/hyperlink" Target="mailto:zchan@craccountingdc.com" TargetMode="External"/><Relationship Id="rId855" Type="http://schemas.openxmlformats.org/officeDocument/2006/relationships/hyperlink" Target="mailto:jstrine@hanksdc.com" TargetMode="External"/><Relationship Id="rId287" Type="http://schemas.openxmlformats.org/officeDocument/2006/relationships/hyperlink" Target="mailto:clobban@clydes.com" TargetMode="External"/><Relationship Id="rId410" Type="http://schemas.openxmlformats.org/officeDocument/2006/relationships/hyperlink" Target="mailto:payroll@missiongroupdc.com" TargetMode="External"/><Relationship Id="rId494" Type="http://schemas.openxmlformats.org/officeDocument/2006/relationships/hyperlink" Target="mailto:christina@KneadHD.com" TargetMode="External"/><Relationship Id="rId508" Type="http://schemas.openxmlformats.org/officeDocument/2006/relationships/hyperlink" Target="mailto:christina@KneadHD.com" TargetMode="External"/><Relationship Id="rId715" Type="http://schemas.openxmlformats.org/officeDocument/2006/relationships/hyperlink" Target="mailto:sheri.p@harmonycpa.com" TargetMode="External"/><Relationship Id="rId147" Type="http://schemas.openxmlformats.org/officeDocument/2006/relationships/hyperlink" Target="mailto:clobban@clydes.com" TargetMode="External"/><Relationship Id="rId354" Type="http://schemas.openxmlformats.org/officeDocument/2006/relationships/hyperlink" Target="mailto:RWWDC.FIN@Rosewoodhotels.com" TargetMode="External"/><Relationship Id="rId799" Type="http://schemas.openxmlformats.org/officeDocument/2006/relationships/hyperlink" Target="mailto:sheri.p@harmonycpa.com" TargetMode="External"/><Relationship Id="rId51" Type="http://schemas.openxmlformats.org/officeDocument/2006/relationships/hyperlink" Target="http://www.thecateringco.com/" TargetMode="External"/><Relationship Id="rId561" Type="http://schemas.openxmlformats.org/officeDocument/2006/relationships/hyperlink" Target="mailto:christina@KneadHD.com" TargetMode="External"/><Relationship Id="rId659" Type="http://schemas.openxmlformats.org/officeDocument/2006/relationships/hyperlink" Target="mailto:zchan@craccountingdc.com" TargetMode="External"/><Relationship Id="rId866" Type="http://schemas.microsoft.com/office/2017/10/relationships/threadedComment" Target="../threadedComments/threadedComment1.xml"/><Relationship Id="rId214" Type="http://schemas.openxmlformats.org/officeDocument/2006/relationships/hyperlink" Target="mailto:clobban@clydes.com" TargetMode="External"/><Relationship Id="rId298" Type="http://schemas.openxmlformats.org/officeDocument/2006/relationships/hyperlink" Target="mailto:clobban@clydes.com" TargetMode="External"/><Relationship Id="rId421" Type="http://schemas.openxmlformats.org/officeDocument/2006/relationships/hyperlink" Target="mailto:payroll@missiongroupdc.com" TargetMode="External"/><Relationship Id="rId519" Type="http://schemas.openxmlformats.org/officeDocument/2006/relationships/hyperlink" Target="mailto:christina@KneadHD.com" TargetMode="External"/><Relationship Id="rId158" Type="http://schemas.openxmlformats.org/officeDocument/2006/relationships/hyperlink" Target="mailto:clobban@clydes.com" TargetMode="External"/><Relationship Id="rId726" Type="http://schemas.openxmlformats.org/officeDocument/2006/relationships/hyperlink" Target="mailto:sheri.p@harmonycpa.com" TargetMode="External"/><Relationship Id="rId62" Type="http://schemas.openxmlformats.org/officeDocument/2006/relationships/hyperlink" Target="mailto:clobban@clydes.com" TargetMode="External"/><Relationship Id="rId365" Type="http://schemas.openxmlformats.org/officeDocument/2006/relationships/hyperlink" Target="mailto:RWWDC.FIN@Rosewoodhotels.com" TargetMode="External"/><Relationship Id="rId572" Type="http://schemas.openxmlformats.org/officeDocument/2006/relationships/hyperlink" Target="mailto:christina@KneadHD.com" TargetMode="External"/><Relationship Id="rId225" Type="http://schemas.openxmlformats.org/officeDocument/2006/relationships/hyperlink" Target="mailto:clobban@clydes.com" TargetMode="External"/><Relationship Id="rId432" Type="http://schemas.openxmlformats.org/officeDocument/2006/relationships/hyperlink" Target="mailto:payroll@missiongroupdc.com" TargetMode="External"/><Relationship Id="rId737" Type="http://schemas.openxmlformats.org/officeDocument/2006/relationships/hyperlink" Target="mailto:sheri.p@harmonycpa.com" TargetMode="External"/><Relationship Id="rId73" Type="http://schemas.openxmlformats.org/officeDocument/2006/relationships/hyperlink" Target="mailto:clobban@clydes.com" TargetMode="External"/><Relationship Id="rId169" Type="http://schemas.openxmlformats.org/officeDocument/2006/relationships/hyperlink" Target="mailto:clobban@clydes.com" TargetMode="External"/><Relationship Id="rId376" Type="http://schemas.openxmlformats.org/officeDocument/2006/relationships/hyperlink" Target="mailto:payroll@missiongroupdc.com" TargetMode="External"/><Relationship Id="rId583" Type="http://schemas.openxmlformats.org/officeDocument/2006/relationships/hyperlink" Target="mailto:christina@KneadHD.com" TargetMode="External"/><Relationship Id="rId790" Type="http://schemas.openxmlformats.org/officeDocument/2006/relationships/hyperlink" Target="mailto:sheri.p@harmonycpa.com" TargetMode="External"/><Relationship Id="rId804" Type="http://schemas.openxmlformats.org/officeDocument/2006/relationships/hyperlink" Target="mailto:sheri.p@harmonycpa.com" TargetMode="External"/><Relationship Id="rId4" Type="http://schemas.openxmlformats.org/officeDocument/2006/relationships/hyperlink" Target="mailto:sabatasneem@comcast.net" TargetMode="External"/><Relationship Id="rId236" Type="http://schemas.openxmlformats.org/officeDocument/2006/relationships/hyperlink" Target="mailto:clobban@clydes.com" TargetMode="External"/><Relationship Id="rId443" Type="http://schemas.openxmlformats.org/officeDocument/2006/relationships/hyperlink" Target="mailto:payroll@missiongroupdc.com" TargetMode="External"/><Relationship Id="rId650" Type="http://schemas.openxmlformats.org/officeDocument/2006/relationships/hyperlink" Target="mailto:zchan@craccountingdc.com" TargetMode="External"/><Relationship Id="rId303" Type="http://schemas.openxmlformats.org/officeDocument/2006/relationships/hyperlink" Target="mailto:clobban@clydes.com" TargetMode="External"/><Relationship Id="rId748" Type="http://schemas.openxmlformats.org/officeDocument/2006/relationships/hyperlink" Target="mailto:sheri.p@harmonycpa.com" TargetMode="External"/><Relationship Id="rId84" Type="http://schemas.openxmlformats.org/officeDocument/2006/relationships/hyperlink" Target="mailto:clobban@clydes.com" TargetMode="External"/><Relationship Id="rId387" Type="http://schemas.openxmlformats.org/officeDocument/2006/relationships/hyperlink" Target="mailto:payroll@missiongroupdc.com" TargetMode="External"/><Relationship Id="rId510" Type="http://schemas.openxmlformats.org/officeDocument/2006/relationships/hyperlink" Target="mailto:christina@KneadHD.com" TargetMode="External"/><Relationship Id="rId594" Type="http://schemas.openxmlformats.org/officeDocument/2006/relationships/hyperlink" Target="mailto:christina@KneadHD.com" TargetMode="External"/><Relationship Id="rId608" Type="http://schemas.openxmlformats.org/officeDocument/2006/relationships/hyperlink" Target="mailto:karina@estrada-accounting.com" TargetMode="External"/><Relationship Id="rId815" Type="http://schemas.openxmlformats.org/officeDocument/2006/relationships/hyperlink" Target="mailto:sheri.p@harmonycpa.com" TargetMode="External"/><Relationship Id="rId247" Type="http://schemas.openxmlformats.org/officeDocument/2006/relationships/hyperlink" Target="mailto:clobban@clydes.com" TargetMode="External"/><Relationship Id="rId107" Type="http://schemas.openxmlformats.org/officeDocument/2006/relationships/hyperlink" Target="mailto:clobban@clydes.com" TargetMode="External"/><Relationship Id="rId454" Type="http://schemas.openxmlformats.org/officeDocument/2006/relationships/hyperlink" Target="mailto:payroll@missiongroupdc.com" TargetMode="External"/><Relationship Id="rId661" Type="http://schemas.openxmlformats.org/officeDocument/2006/relationships/hyperlink" Target="mailto:zchan@craccountingdc.com" TargetMode="External"/><Relationship Id="rId759" Type="http://schemas.openxmlformats.org/officeDocument/2006/relationships/hyperlink" Target="mailto:sheri.p@harmonycpa.com" TargetMode="External"/><Relationship Id="rId11" Type="http://schemas.openxmlformats.org/officeDocument/2006/relationships/hyperlink" Target="mailto:sabatasneem@comcast.net" TargetMode="External"/><Relationship Id="rId314" Type="http://schemas.openxmlformats.org/officeDocument/2006/relationships/hyperlink" Target="mailto:RWWDC.FIN@Rosewoodhotels.com" TargetMode="External"/><Relationship Id="rId398" Type="http://schemas.openxmlformats.org/officeDocument/2006/relationships/hyperlink" Target="mailto:payroll@missiongroupdc.com" TargetMode="External"/><Relationship Id="rId521" Type="http://schemas.openxmlformats.org/officeDocument/2006/relationships/hyperlink" Target="mailto:christina@KneadHD.com" TargetMode="External"/><Relationship Id="rId619" Type="http://schemas.openxmlformats.org/officeDocument/2006/relationships/hyperlink" Target="mailto:karina@estrada-accounting.com" TargetMode="External"/><Relationship Id="rId95" Type="http://schemas.openxmlformats.org/officeDocument/2006/relationships/hyperlink" Target="mailto:clobban@clydes.com" TargetMode="External"/><Relationship Id="rId160" Type="http://schemas.openxmlformats.org/officeDocument/2006/relationships/hyperlink" Target="mailto:clobban@clydes.com" TargetMode="External"/><Relationship Id="rId826" Type="http://schemas.openxmlformats.org/officeDocument/2006/relationships/hyperlink" Target="mailto:sheri.p@harmonycpa.com" TargetMode="External"/><Relationship Id="rId258" Type="http://schemas.openxmlformats.org/officeDocument/2006/relationships/hyperlink" Target="mailto:clobban@clydes.com" TargetMode="External"/><Relationship Id="rId465" Type="http://schemas.openxmlformats.org/officeDocument/2006/relationships/hyperlink" Target="mailto:payroll@missiongroupdc.com" TargetMode="External"/><Relationship Id="rId672" Type="http://schemas.openxmlformats.org/officeDocument/2006/relationships/hyperlink" Target="mailto:sheri.p@harmonycpa.com" TargetMode="External"/><Relationship Id="rId22" Type="http://schemas.openxmlformats.org/officeDocument/2006/relationships/hyperlink" Target="mailto:info@joselitodc.com" TargetMode="External"/><Relationship Id="rId118" Type="http://schemas.openxmlformats.org/officeDocument/2006/relationships/hyperlink" Target="mailto:clobban@clydes.com" TargetMode="External"/><Relationship Id="rId325" Type="http://schemas.openxmlformats.org/officeDocument/2006/relationships/hyperlink" Target="mailto:RWWDC.FIN@Rosewoodhotels.com" TargetMode="External"/><Relationship Id="rId532" Type="http://schemas.openxmlformats.org/officeDocument/2006/relationships/hyperlink" Target="mailto:christina@KneadHD.com" TargetMode="External"/><Relationship Id="rId171" Type="http://schemas.openxmlformats.org/officeDocument/2006/relationships/hyperlink" Target="mailto:clobban@clydes.com" TargetMode="External"/><Relationship Id="rId837" Type="http://schemas.openxmlformats.org/officeDocument/2006/relationships/hyperlink" Target="mailto:sheri.p@harmonycpa.com" TargetMode="External"/><Relationship Id="rId269" Type="http://schemas.openxmlformats.org/officeDocument/2006/relationships/hyperlink" Target="mailto:clobban@clydes.com" TargetMode="External"/><Relationship Id="rId476" Type="http://schemas.openxmlformats.org/officeDocument/2006/relationships/hyperlink" Target="mailto:christina@KneadHD.com" TargetMode="External"/><Relationship Id="rId683" Type="http://schemas.openxmlformats.org/officeDocument/2006/relationships/hyperlink" Target="mailto:sheri.p@harmonycpa.com" TargetMode="External"/><Relationship Id="rId33" Type="http://schemas.openxmlformats.org/officeDocument/2006/relationships/hyperlink" Target="http://www.thecateringco.com/" TargetMode="External"/><Relationship Id="rId129" Type="http://schemas.openxmlformats.org/officeDocument/2006/relationships/hyperlink" Target="mailto:clobban@clydes.com" TargetMode="External"/><Relationship Id="rId336" Type="http://schemas.openxmlformats.org/officeDocument/2006/relationships/hyperlink" Target="mailto:RWWDC.FIN@Rosewoodhotels.com" TargetMode="External"/><Relationship Id="rId543" Type="http://schemas.openxmlformats.org/officeDocument/2006/relationships/hyperlink" Target="mailto:christina@KneadHD.com" TargetMode="External"/><Relationship Id="rId182" Type="http://schemas.openxmlformats.org/officeDocument/2006/relationships/hyperlink" Target="mailto:clobban@clydes.com" TargetMode="External"/><Relationship Id="rId403" Type="http://schemas.openxmlformats.org/officeDocument/2006/relationships/hyperlink" Target="mailto:payroll@missiongroupdc.com" TargetMode="External"/><Relationship Id="rId750" Type="http://schemas.openxmlformats.org/officeDocument/2006/relationships/hyperlink" Target="mailto:sheri.p@harmonycpa.com" TargetMode="External"/><Relationship Id="rId848" Type="http://schemas.openxmlformats.org/officeDocument/2006/relationships/hyperlink" Target="mailto:jstrine@hanksdc.com" TargetMode="External"/><Relationship Id="rId487" Type="http://schemas.openxmlformats.org/officeDocument/2006/relationships/hyperlink" Target="mailto:christina@KneadHD.com" TargetMode="External"/><Relationship Id="rId610" Type="http://schemas.openxmlformats.org/officeDocument/2006/relationships/hyperlink" Target="mailto:karina@estrada-accounting.com" TargetMode="External"/><Relationship Id="rId694" Type="http://schemas.openxmlformats.org/officeDocument/2006/relationships/hyperlink" Target="mailto:sheri.p@harmonycpa.com" TargetMode="External"/><Relationship Id="rId708" Type="http://schemas.openxmlformats.org/officeDocument/2006/relationships/hyperlink" Target="mailto:sheri.p@harmonycpa.com" TargetMode="External"/><Relationship Id="rId347" Type="http://schemas.openxmlformats.org/officeDocument/2006/relationships/hyperlink" Target="mailto:RWWDC.FIN@Rosewoodhotels.com" TargetMode="External"/><Relationship Id="rId44" Type="http://schemas.openxmlformats.org/officeDocument/2006/relationships/hyperlink" Target="http://www.thecateringco.com/" TargetMode="External"/><Relationship Id="rId554" Type="http://schemas.openxmlformats.org/officeDocument/2006/relationships/hyperlink" Target="mailto:christina@KneadHD.com" TargetMode="External"/><Relationship Id="rId761" Type="http://schemas.openxmlformats.org/officeDocument/2006/relationships/hyperlink" Target="mailto:sheri.p@harmonycpa.com" TargetMode="External"/><Relationship Id="rId859" Type="http://schemas.openxmlformats.org/officeDocument/2006/relationships/hyperlink" Target="mailto:jstrine@hanksdc.com" TargetMode="External"/><Relationship Id="rId193" Type="http://schemas.openxmlformats.org/officeDocument/2006/relationships/hyperlink" Target="mailto:clobban@clydes.com" TargetMode="External"/><Relationship Id="rId207" Type="http://schemas.openxmlformats.org/officeDocument/2006/relationships/hyperlink" Target="mailto:clobban@clydes.com" TargetMode="External"/><Relationship Id="rId414" Type="http://schemas.openxmlformats.org/officeDocument/2006/relationships/hyperlink" Target="mailto:payroll@missiongroupdc.com" TargetMode="External"/><Relationship Id="rId498" Type="http://schemas.openxmlformats.org/officeDocument/2006/relationships/hyperlink" Target="mailto:christina@KneadHD.com" TargetMode="External"/><Relationship Id="rId621" Type="http://schemas.openxmlformats.org/officeDocument/2006/relationships/hyperlink" Target="mailto:karina@estrada-accounting.com" TargetMode="External"/><Relationship Id="rId260" Type="http://schemas.openxmlformats.org/officeDocument/2006/relationships/hyperlink" Target="mailto:clobban@clydes.com" TargetMode="External"/><Relationship Id="rId719" Type="http://schemas.openxmlformats.org/officeDocument/2006/relationships/hyperlink" Target="mailto:sheri.p@harmonycpa.com" TargetMode="External"/><Relationship Id="rId55" Type="http://schemas.openxmlformats.org/officeDocument/2006/relationships/hyperlink" Target="http://www.thecateringco.com/" TargetMode="External"/><Relationship Id="rId120" Type="http://schemas.openxmlformats.org/officeDocument/2006/relationships/hyperlink" Target="mailto:clobban@clydes.com" TargetMode="External"/><Relationship Id="rId358" Type="http://schemas.openxmlformats.org/officeDocument/2006/relationships/hyperlink" Target="mailto:RWWDC.FIN@Rosewoodhotels.com" TargetMode="External"/><Relationship Id="rId565" Type="http://schemas.openxmlformats.org/officeDocument/2006/relationships/hyperlink" Target="mailto:christina@KneadHD.com" TargetMode="External"/><Relationship Id="rId772" Type="http://schemas.openxmlformats.org/officeDocument/2006/relationships/hyperlink" Target="mailto:sheri.p@harmonycpa.com" TargetMode="External"/><Relationship Id="rId218" Type="http://schemas.openxmlformats.org/officeDocument/2006/relationships/hyperlink" Target="mailto:clobban@clydes.com" TargetMode="External"/><Relationship Id="rId425" Type="http://schemas.openxmlformats.org/officeDocument/2006/relationships/hyperlink" Target="mailto:payroll@missiongroupdc.com" TargetMode="External"/><Relationship Id="rId632" Type="http://schemas.openxmlformats.org/officeDocument/2006/relationships/hyperlink" Target="mailto:zchan@craccountingdc.com" TargetMode="External"/><Relationship Id="rId271" Type="http://schemas.openxmlformats.org/officeDocument/2006/relationships/hyperlink" Target="mailto:clobban@clydes.com" TargetMode="External"/><Relationship Id="rId66" Type="http://schemas.openxmlformats.org/officeDocument/2006/relationships/hyperlink" Target="mailto:clobban@clydes.com" TargetMode="External"/><Relationship Id="rId131" Type="http://schemas.openxmlformats.org/officeDocument/2006/relationships/hyperlink" Target="mailto:clobban@clydes.com" TargetMode="External"/><Relationship Id="rId369" Type="http://schemas.openxmlformats.org/officeDocument/2006/relationships/hyperlink" Target="mailto:payroll@missiongroupdc.com" TargetMode="External"/><Relationship Id="rId576" Type="http://schemas.openxmlformats.org/officeDocument/2006/relationships/hyperlink" Target="mailto:christina@KneadHD.com" TargetMode="External"/><Relationship Id="rId783" Type="http://schemas.openxmlformats.org/officeDocument/2006/relationships/hyperlink" Target="mailto:sheri.p@harmonycpa.com" TargetMode="External"/><Relationship Id="rId229" Type="http://schemas.openxmlformats.org/officeDocument/2006/relationships/hyperlink" Target="mailto:clobban@clydes.com" TargetMode="External"/><Relationship Id="rId436" Type="http://schemas.openxmlformats.org/officeDocument/2006/relationships/hyperlink" Target="mailto:payroll@missiongroupdc.com" TargetMode="External"/><Relationship Id="rId643" Type="http://schemas.openxmlformats.org/officeDocument/2006/relationships/hyperlink" Target="mailto:zchan@craccountingdc.com" TargetMode="External"/><Relationship Id="rId850" Type="http://schemas.openxmlformats.org/officeDocument/2006/relationships/hyperlink" Target="mailto:jstrine@hanksdc.com" TargetMode="External"/><Relationship Id="rId77" Type="http://schemas.openxmlformats.org/officeDocument/2006/relationships/hyperlink" Target="mailto:clobban@clydes.com" TargetMode="External"/><Relationship Id="rId282" Type="http://schemas.openxmlformats.org/officeDocument/2006/relationships/hyperlink" Target="mailto:clobban@clydes.com" TargetMode="External"/><Relationship Id="rId503" Type="http://schemas.openxmlformats.org/officeDocument/2006/relationships/hyperlink" Target="mailto:christina@KneadHD.com" TargetMode="External"/><Relationship Id="rId587" Type="http://schemas.openxmlformats.org/officeDocument/2006/relationships/hyperlink" Target="mailto:christina@KneadHD.com" TargetMode="External"/><Relationship Id="rId710" Type="http://schemas.openxmlformats.org/officeDocument/2006/relationships/hyperlink" Target="mailto:sheri.p@harmonycpa.com" TargetMode="External"/><Relationship Id="rId808" Type="http://schemas.openxmlformats.org/officeDocument/2006/relationships/hyperlink" Target="mailto:sheri.p@harmonycpa.com" TargetMode="External"/><Relationship Id="rId8" Type="http://schemas.openxmlformats.org/officeDocument/2006/relationships/hyperlink" Target="mailto:sabatasneem@comcast.net" TargetMode="External"/><Relationship Id="rId142" Type="http://schemas.openxmlformats.org/officeDocument/2006/relationships/hyperlink" Target="mailto:clobban@clydes.com" TargetMode="External"/><Relationship Id="rId447" Type="http://schemas.openxmlformats.org/officeDocument/2006/relationships/hyperlink" Target="mailto:payroll@missiongroupdc.com" TargetMode="External"/><Relationship Id="rId794" Type="http://schemas.openxmlformats.org/officeDocument/2006/relationships/hyperlink" Target="mailto:sheri.p@harmonycp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A2948"/>
  <sheetViews>
    <sheetView tabSelected="1" zoomScale="94" zoomScaleNormal="94" workbookViewId="0">
      <pane ySplit="1" topLeftCell="A1248" activePane="bottomLeft" state="frozen"/>
      <selection pane="bottomLeft" activeCell="D1260" sqref="D1260"/>
    </sheetView>
  </sheetViews>
  <sheetFormatPr defaultColWidth="8.81640625" defaultRowHeight="14.5" x14ac:dyDescent="0.35"/>
  <cols>
    <col min="1" max="1" width="7.08984375" style="192" bestFit="1" customWidth="1"/>
    <col min="2" max="2" width="15" style="31" bestFit="1" customWidth="1"/>
    <col min="3" max="3" width="32.7265625" style="31" bestFit="1" customWidth="1"/>
    <col min="4" max="4" width="49.26953125" style="31" bestFit="1" customWidth="1"/>
    <col min="5" max="5" width="36.6328125" style="600" bestFit="1" customWidth="1"/>
    <col min="6" max="6" width="18.1796875" style="31" bestFit="1" customWidth="1"/>
    <col min="7" max="7" width="31.7265625" style="31" bestFit="1" customWidth="1"/>
    <col min="8" max="8" width="38.453125" style="31" bestFit="1" customWidth="1"/>
    <col min="9" max="9" width="39.6328125" style="213" bestFit="1" customWidth="1"/>
    <col min="10" max="10" width="29.81640625" style="543" bestFit="1" customWidth="1"/>
    <col min="11" max="11" width="11.36328125" style="501" bestFit="1" customWidth="1"/>
    <col min="12" max="12" width="10.36328125" style="37" bestFit="1" customWidth="1"/>
    <col min="13" max="13" width="13.6328125" style="323" bestFit="1" customWidth="1"/>
    <col min="14" max="14" width="12.36328125" style="36" bestFit="1" customWidth="1"/>
    <col min="15" max="15" width="10.1796875" style="36" bestFit="1" customWidth="1"/>
    <col min="16" max="16" width="11.81640625" style="36" bestFit="1" customWidth="1"/>
    <col min="17" max="17" width="19.7265625" style="36" bestFit="1" customWidth="1"/>
    <col min="18" max="18" width="21.90625" style="31" bestFit="1" customWidth="1"/>
    <col min="19" max="19" width="15.1796875" style="31" bestFit="1" customWidth="1"/>
    <col min="20" max="20" width="14.1796875" style="38" bestFit="1" customWidth="1"/>
    <col min="21" max="21" width="11.81640625" style="38" bestFit="1" customWidth="1"/>
    <col min="22" max="22" width="12.08984375" style="38" bestFit="1" customWidth="1"/>
    <col min="23" max="23" width="8.81640625" style="30"/>
    <col min="24" max="26" width="8.81640625" style="29"/>
    <col min="27" max="27" width="2.54296875" style="29" bestFit="1" customWidth="1"/>
    <col min="28" max="16384" width="8.81640625" style="29"/>
  </cols>
  <sheetData>
    <row r="1" spans="1:209" s="119" customFormat="1" ht="78" thickBot="1" x14ac:dyDescent="0.4">
      <c r="A1" s="208" t="s">
        <v>0</v>
      </c>
      <c r="B1" s="25" t="s">
        <v>1</v>
      </c>
      <c r="C1" s="25" t="s">
        <v>2</v>
      </c>
      <c r="D1" s="25" t="s">
        <v>3</v>
      </c>
      <c r="E1" s="171" t="s">
        <v>4</v>
      </c>
      <c r="F1" s="25" t="s">
        <v>5</v>
      </c>
      <c r="G1" s="25" t="s">
        <v>6</v>
      </c>
      <c r="H1" s="25" t="s">
        <v>7</v>
      </c>
      <c r="I1" s="408" t="s">
        <v>8</v>
      </c>
      <c r="J1" s="25" t="s">
        <v>9</v>
      </c>
      <c r="K1" s="479" t="s">
        <v>10</v>
      </c>
      <c r="L1" s="27" t="s">
        <v>11</v>
      </c>
      <c r="M1" s="301" t="s">
        <v>12</v>
      </c>
      <c r="N1" s="26" t="s">
        <v>13</v>
      </c>
      <c r="O1" s="83" t="s">
        <v>14</v>
      </c>
      <c r="P1" s="83" t="s">
        <v>15</v>
      </c>
      <c r="Q1" s="83" t="s">
        <v>16</v>
      </c>
      <c r="R1" s="84" t="s">
        <v>17</v>
      </c>
      <c r="S1" s="84" t="s">
        <v>18</v>
      </c>
      <c r="T1" s="84" t="s">
        <v>19</v>
      </c>
      <c r="U1" s="84" t="s">
        <v>20</v>
      </c>
      <c r="V1" s="84" t="s">
        <v>1244</v>
      </c>
      <c r="W1" s="118"/>
    </row>
    <row r="2" spans="1:209" s="117" customFormat="1" x14ac:dyDescent="0.35">
      <c r="A2" s="184" t="s">
        <v>23</v>
      </c>
      <c r="B2" s="81" t="s">
        <v>22</v>
      </c>
      <c r="C2" s="81" t="s">
        <v>24</v>
      </c>
      <c r="D2" s="81" t="s">
        <v>25</v>
      </c>
      <c r="E2" s="589" t="s">
        <v>26</v>
      </c>
      <c r="F2" s="81" t="s">
        <v>27</v>
      </c>
      <c r="G2" s="92" t="s">
        <v>28</v>
      </c>
      <c r="H2" s="275" t="s">
        <v>29</v>
      </c>
      <c r="I2" s="416" t="s">
        <v>30</v>
      </c>
      <c r="J2" s="529" t="s">
        <v>31</v>
      </c>
      <c r="K2" s="480">
        <v>10</v>
      </c>
      <c r="L2" s="93">
        <v>223</v>
      </c>
      <c r="M2" s="302">
        <v>12156.67</v>
      </c>
      <c r="N2" s="80">
        <v>9846.67</v>
      </c>
      <c r="O2" s="80">
        <f t="shared" ref="O2:O65" si="0">M2/L2</f>
        <v>54.514215246636773</v>
      </c>
      <c r="P2" s="80">
        <f>N2/L2</f>
        <v>44.155470852017935</v>
      </c>
      <c r="Q2" s="80">
        <f t="shared" ref="Q2:Q65" si="1">(M2+N2)/L2</f>
        <v>98.669686098654708</v>
      </c>
      <c r="R2" s="81" t="str">
        <f t="shared" ref="R2:R65" si="2">IF(Q2&gt;12.49,"YES","NO")</f>
        <v>YES</v>
      </c>
      <c r="S2" s="81" t="str">
        <f t="shared" ref="S2:S67" si="3">IF(O2&gt;3.32,"YES","NO")</f>
        <v>YES</v>
      </c>
      <c r="T2" s="82">
        <f t="shared" ref="T2:T67" si="4">L2*12.5</f>
        <v>2787.5</v>
      </c>
      <c r="U2" s="82">
        <f t="shared" ref="U2:U65" si="5">M2+N2</f>
        <v>22003.34</v>
      </c>
      <c r="V2" s="82">
        <f t="shared" ref="V2:V65" si="6">T2-U2</f>
        <v>-19215.84</v>
      </c>
      <c r="W2" s="115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C2" s="116"/>
      <c r="DD2" s="116"/>
      <c r="DE2" s="116"/>
      <c r="DF2" s="116"/>
      <c r="DG2" s="116"/>
      <c r="DH2" s="116"/>
      <c r="DI2" s="116"/>
      <c r="DJ2" s="116"/>
      <c r="DK2" s="116"/>
      <c r="DL2" s="116"/>
      <c r="DM2" s="116"/>
      <c r="DN2" s="116"/>
      <c r="DO2" s="116"/>
      <c r="DP2" s="116"/>
      <c r="DQ2" s="116"/>
      <c r="DR2" s="116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116"/>
      <c r="EF2" s="116"/>
      <c r="EG2" s="116"/>
      <c r="EH2" s="116"/>
      <c r="EI2" s="116"/>
      <c r="EJ2" s="116"/>
      <c r="EK2" s="116"/>
      <c r="EL2" s="116"/>
      <c r="EM2" s="116"/>
      <c r="EN2" s="116"/>
      <c r="EO2" s="116"/>
      <c r="EP2" s="116"/>
      <c r="EQ2" s="116"/>
      <c r="ER2" s="116"/>
      <c r="ES2" s="116"/>
      <c r="ET2" s="116"/>
      <c r="EU2" s="116"/>
      <c r="EV2" s="116"/>
      <c r="EW2" s="116"/>
      <c r="EX2" s="116"/>
      <c r="EY2" s="116"/>
      <c r="EZ2" s="116"/>
      <c r="FA2" s="116"/>
      <c r="FB2" s="116"/>
      <c r="FC2" s="116"/>
      <c r="FD2" s="116"/>
      <c r="FE2" s="116"/>
      <c r="FF2" s="116"/>
      <c r="FG2" s="116"/>
      <c r="FH2" s="116"/>
      <c r="FI2" s="116"/>
      <c r="FJ2" s="116"/>
      <c r="FK2" s="116"/>
      <c r="FL2" s="116"/>
      <c r="FM2" s="116"/>
      <c r="FN2" s="116"/>
      <c r="FO2" s="116"/>
      <c r="FP2" s="116"/>
      <c r="FQ2" s="116"/>
      <c r="FR2" s="116"/>
      <c r="FS2" s="116"/>
      <c r="FT2" s="116"/>
      <c r="FU2" s="116"/>
      <c r="FV2" s="116"/>
      <c r="FW2" s="116"/>
      <c r="FX2" s="116"/>
      <c r="FY2" s="116"/>
      <c r="FZ2" s="116"/>
      <c r="GA2" s="116"/>
      <c r="GB2" s="116"/>
      <c r="GC2" s="116"/>
      <c r="GD2" s="116"/>
      <c r="GE2" s="116"/>
      <c r="GF2" s="116"/>
      <c r="GG2" s="116"/>
      <c r="GH2" s="116"/>
      <c r="GI2" s="116"/>
      <c r="GJ2" s="116"/>
      <c r="GK2" s="116"/>
      <c r="GL2" s="116"/>
      <c r="GM2" s="116"/>
      <c r="GN2" s="116"/>
      <c r="GO2" s="116"/>
      <c r="GP2" s="116"/>
      <c r="GQ2" s="116"/>
      <c r="GR2" s="116"/>
      <c r="GS2" s="116"/>
      <c r="GT2" s="116"/>
      <c r="GU2" s="116"/>
      <c r="GV2" s="116"/>
      <c r="GW2" s="116"/>
      <c r="GX2" s="116"/>
      <c r="GY2" s="116"/>
      <c r="GZ2" s="116"/>
      <c r="HA2" s="116"/>
    </row>
    <row r="3" spans="1:209" x14ac:dyDescent="0.35">
      <c r="A3" s="185" t="s">
        <v>23</v>
      </c>
      <c r="B3" s="1" t="s">
        <v>22</v>
      </c>
      <c r="C3" s="1" t="s">
        <v>24</v>
      </c>
      <c r="D3" s="1" t="s">
        <v>25</v>
      </c>
      <c r="E3" s="590" t="s">
        <v>26</v>
      </c>
      <c r="F3" s="1" t="s">
        <v>27</v>
      </c>
      <c r="G3" s="53" t="s">
        <v>28</v>
      </c>
      <c r="H3" s="276" t="s">
        <v>29</v>
      </c>
      <c r="I3" s="417" t="s">
        <v>30</v>
      </c>
      <c r="J3" s="530" t="s">
        <v>32</v>
      </c>
      <c r="K3" s="481">
        <v>15</v>
      </c>
      <c r="L3" s="72">
        <v>451</v>
      </c>
      <c r="M3" s="303">
        <v>24515.78</v>
      </c>
      <c r="N3" s="68">
        <v>17529.53</v>
      </c>
      <c r="O3" s="68">
        <f t="shared" si="0"/>
        <v>54.358713968957872</v>
      </c>
      <c r="P3" s="68">
        <f t="shared" ref="P3:P65" si="7">N3/L3</f>
        <v>38.868137472283813</v>
      </c>
      <c r="Q3" s="68">
        <f t="shared" si="1"/>
        <v>93.226851441241678</v>
      </c>
      <c r="R3" s="1" t="str">
        <f t="shared" si="2"/>
        <v>YES</v>
      </c>
      <c r="S3" s="1" t="str">
        <f t="shared" si="3"/>
        <v>YES</v>
      </c>
      <c r="T3" s="78">
        <f t="shared" si="4"/>
        <v>5637.5</v>
      </c>
      <c r="U3" s="78">
        <f t="shared" si="5"/>
        <v>42045.31</v>
      </c>
      <c r="V3" s="78">
        <f t="shared" si="6"/>
        <v>-36407.81</v>
      </c>
      <c r="W3" s="64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  <c r="EQ3" s="61"/>
      <c r="ER3" s="61"/>
      <c r="ES3" s="61"/>
      <c r="ET3" s="61"/>
      <c r="EU3" s="61"/>
      <c r="EV3" s="61"/>
      <c r="EW3" s="61"/>
      <c r="EX3" s="61"/>
      <c r="EY3" s="61"/>
      <c r="EZ3" s="61"/>
      <c r="FA3" s="61"/>
      <c r="FB3" s="61"/>
      <c r="FC3" s="61"/>
      <c r="FD3" s="61"/>
      <c r="FE3" s="61"/>
      <c r="FF3" s="61"/>
      <c r="FG3" s="61"/>
      <c r="FH3" s="61"/>
      <c r="FI3" s="61"/>
      <c r="FJ3" s="61"/>
      <c r="FK3" s="61"/>
      <c r="FL3" s="61"/>
      <c r="FM3" s="61"/>
      <c r="FN3" s="61"/>
      <c r="FO3" s="61"/>
      <c r="FP3" s="61"/>
      <c r="FQ3" s="61"/>
      <c r="FR3" s="61"/>
      <c r="FS3" s="61"/>
      <c r="FT3" s="61"/>
      <c r="FU3" s="61"/>
      <c r="FV3" s="61"/>
      <c r="FW3" s="61"/>
      <c r="FX3" s="61"/>
      <c r="FY3" s="61"/>
      <c r="FZ3" s="61"/>
      <c r="GA3" s="61"/>
      <c r="GB3" s="61"/>
      <c r="GC3" s="61"/>
      <c r="GD3" s="61"/>
      <c r="GE3" s="61"/>
      <c r="GF3" s="61"/>
      <c r="GG3" s="61"/>
      <c r="GH3" s="61"/>
      <c r="GI3" s="61"/>
      <c r="GJ3" s="61"/>
      <c r="GK3" s="61"/>
      <c r="GL3" s="61"/>
      <c r="GM3" s="61"/>
      <c r="GN3" s="61"/>
      <c r="GO3" s="61"/>
      <c r="GP3" s="61"/>
      <c r="GQ3" s="61"/>
      <c r="GR3" s="61"/>
      <c r="GS3" s="61"/>
      <c r="GT3" s="61"/>
      <c r="GU3" s="61"/>
      <c r="GV3" s="61"/>
      <c r="GW3" s="61"/>
      <c r="GX3" s="61"/>
      <c r="GY3" s="61"/>
      <c r="GZ3" s="61"/>
      <c r="HA3" s="61"/>
    </row>
    <row r="4" spans="1:209" x14ac:dyDescent="0.35">
      <c r="A4" s="185" t="s">
        <v>23</v>
      </c>
      <c r="B4" s="1" t="s">
        <v>22</v>
      </c>
      <c r="C4" s="1" t="s">
        <v>24</v>
      </c>
      <c r="D4" s="1" t="s">
        <v>25</v>
      </c>
      <c r="E4" s="590" t="s">
        <v>26</v>
      </c>
      <c r="F4" s="1" t="s">
        <v>27</v>
      </c>
      <c r="G4" s="53" t="s">
        <v>28</v>
      </c>
      <c r="H4" s="276" t="s">
        <v>29</v>
      </c>
      <c r="I4" s="417" t="s">
        <v>30</v>
      </c>
      <c r="J4" s="530" t="s">
        <v>40</v>
      </c>
      <c r="K4" s="481">
        <v>10</v>
      </c>
      <c r="L4" s="72">
        <v>441.5</v>
      </c>
      <c r="M4" s="303">
        <v>22618.27</v>
      </c>
      <c r="N4" s="68">
        <v>18123.27</v>
      </c>
      <c r="O4" s="68">
        <f t="shared" si="0"/>
        <v>51.230509626274063</v>
      </c>
      <c r="P4" s="68">
        <f t="shared" si="7"/>
        <v>41.049309173272931</v>
      </c>
      <c r="Q4" s="68">
        <f t="shared" si="1"/>
        <v>92.279818799547002</v>
      </c>
      <c r="R4" s="1" t="str">
        <f t="shared" si="2"/>
        <v>YES</v>
      </c>
      <c r="S4" s="1" t="str">
        <f t="shared" si="3"/>
        <v>YES</v>
      </c>
      <c r="T4" s="78">
        <f t="shared" si="4"/>
        <v>5518.75</v>
      </c>
      <c r="U4" s="78">
        <f t="shared" si="5"/>
        <v>40741.54</v>
      </c>
      <c r="V4" s="78">
        <f t="shared" si="6"/>
        <v>-35222.79</v>
      </c>
      <c r="W4" s="64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  <c r="GH4" s="61"/>
      <c r="GI4" s="61"/>
      <c r="GJ4" s="61"/>
      <c r="GK4" s="61"/>
      <c r="GL4" s="61"/>
      <c r="GM4" s="61"/>
      <c r="GN4" s="61"/>
      <c r="GO4" s="61"/>
      <c r="GP4" s="61"/>
      <c r="GQ4" s="61"/>
      <c r="GR4" s="61"/>
      <c r="GS4" s="61"/>
      <c r="GT4" s="61"/>
      <c r="GU4" s="61"/>
      <c r="GV4" s="61"/>
      <c r="GW4" s="61"/>
      <c r="GX4" s="61"/>
      <c r="GY4" s="61"/>
      <c r="GZ4" s="61"/>
      <c r="HA4" s="61"/>
    </row>
    <row r="5" spans="1:209" x14ac:dyDescent="0.35">
      <c r="A5" s="185" t="s">
        <v>23</v>
      </c>
      <c r="B5" s="1" t="s">
        <v>22</v>
      </c>
      <c r="C5" s="1" t="s">
        <v>24</v>
      </c>
      <c r="D5" s="1" t="s">
        <v>25</v>
      </c>
      <c r="E5" s="590" t="s">
        <v>26</v>
      </c>
      <c r="F5" s="1" t="s">
        <v>27</v>
      </c>
      <c r="G5" s="53" t="s">
        <v>28</v>
      </c>
      <c r="H5" s="276" t="s">
        <v>29</v>
      </c>
      <c r="I5" s="417" t="s">
        <v>30</v>
      </c>
      <c r="J5" s="530" t="s">
        <v>41</v>
      </c>
      <c r="K5" s="481">
        <v>10</v>
      </c>
      <c r="L5" s="72">
        <v>199</v>
      </c>
      <c r="M5" s="303">
        <v>9194.4500000000007</v>
      </c>
      <c r="N5" s="68">
        <v>7204.45</v>
      </c>
      <c r="O5" s="68">
        <f t="shared" si="0"/>
        <v>46.203266331658298</v>
      </c>
      <c r="P5" s="68">
        <f t="shared" si="7"/>
        <v>36.203266331658291</v>
      </c>
      <c r="Q5" s="68">
        <f t="shared" si="1"/>
        <v>82.406532663316597</v>
      </c>
      <c r="R5" s="1" t="str">
        <f t="shared" si="2"/>
        <v>YES</v>
      </c>
      <c r="S5" s="1" t="str">
        <f t="shared" si="3"/>
        <v>YES</v>
      </c>
      <c r="T5" s="78">
        <f t="shared" si="4"/>
        <v>2487.5</v>
      </c>
      <c r="U5" s="78">
        <f t="shared" si="5"/>
        <v>16398.900000000001</v>
      </c>
      <c r="V5" s="78">
        <f t="shared" si="6"/>
        <v>-13911.400000000001</v>
      </c>
      <c r="W5" s="64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61"/>
      <c r="DY5" s="61"/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  <c r="FV5" s="61"/>
      <c r="FW5" s="61"/>
      <c r="FX5" s="61"/>
      <c r="FY5" s="61"/>
      <c r="FZ5" s="61"/>
      <c r="GA5" s="61"/>
      <c r="GB5" s="61"/>
      <c r="GC5" s="61"/>
      <c r="GD5" s="61"/>
      <c r="GE5" s="61"/>
      <c r="GF5" s="61"/>
      <c r="GG5" s="61"/>
      <c r="GH5" s="61"/>
      <c r="GI5" s="61"/>
      <c r="GJ5" s="61"/>
      <c r="GK5" s="61"/>
      <c r="GL5" s="61"/>
      <c r="GM5" s="61"/>
      <c r="GN5" s="61"/>
      <c r="GO5" s="61"/>
      <c r="GP5" s="61"/>
      <c r="GQ5" s="61"/>
      <c r="GR5" s="61"/>
      <c r="GS5" s="61"/>
      <c r="GT5" s="61"/>
      <c r="GU5" s="61"/>
      <c r="GV5" s="61"/>
      <c r="GW5" s="61"/>
      <c r="GX5" s="61"/>
      <c r="GY5" s="61"/>
      <c r="GZ5" s="61"/>
      <c r="HA5" s="61"/>
    </row>
    <row r="6" spans="1:209" x14ac:dyDescent="0.35">
      <c r="A6" s="185" t="s">
        <v>23</v>
      </c>
      <c r="B6" s="1" t="s">
        <v>22</v>
      </c>
      <c r="C6" s="1" t="s">
        <v>24</v>
      </c>
      <c r="D6" s="1" t="s">
        <v>25</v>
      </c>
      <c r="E6" s="590" t="s">
        <v>26</v>
      </c>
      <c r="F6" s="1" t="s">
        <v>27</v>
      </c>
      <c r="G6" s="53" t="s">
        <v>28</v>
      </c>
      <c r="H6" s="276" t="s">
        <v>29</v>
      </c>
      <c r="I6" s="417" t="s">
        <v>30</v>
      </c>
      <c r="J6" s="530" t="s">
        <v>42</v>
      </c>
      <c r="K6" s="481">
        <v>10</v>
      </c>
      <c r="L6" s="72">
        <v>433.5</v>
      </c>
      <c r="M6" s="303">
        <v>21093.82</v>
      </c>
      <c r="N6" s="68">
        <v>16678.82</v>
      </c>
      <c r="O6" s="68">
        <f t="shared" si="0"/>
        <v>48.659331026528257</v>
      </c>
      <c r="P6" s="68">
        <f t="shared" si="7"/>
        <v>38.474786620530566</v>
      </c>
      <c r="Q6" s="68">
        <f t="shared" si="1"/>
        <v>87.134117647058815</v>
      </c>
      <c r="R6" s="1" t="str">
        <f t="shared" si="2"/>
        <v>YES</v>
      </c>
      <c r="S6" s="1" t="str">
        <f t="shared" si="3"/>
        <v>YES</v>
      </c>
      <c r="T6" s="78">
        <f t="shared" si="4"/>
        <v>5418.75</v>
      </c>
      <c r="U6" s="78">
        <f t="shared" si="5"/>
        <v>37772.639999999999</v>
      </c>
      <c r="V6" s="78">
        <f t="shared" si="6"/>
        <v>-32353.89</v>
      </c>
      <c r="W6" s="64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1"/>
      <c r="DU6" s="61"/>
      <c r="DV6" s="61"/>
      <c r="DW6" s="61"/>
      <c r="DX6" s="61"/>
      <c r="DY6" s="61"/>
      <c r="DZ6" s="61"/>
      <c r="EA6" s="61"/>
      <c r="EB6" s="61"/>
      <c r="EC6" s="61"/>
      <c r="ED6" s="61"/>
      <c r="EE6" s="61"/>
      <c r="EF6" s="61"/>
      <c r="EG6" s="61"/>
      <c r="EH6" s="61"/>
      <c r="EI6" s="61"/>
      <c r="EJ6" s="61"/>
      <c r="EK6" s="61"/>
      <c r="EL6" s="61"/>
      <c r="EM6" s="61"/>
      <c r="EN6" s="61"/>
      <c r="EO6" s="61"/>
      <c r="EP6" s="61"/>
      <c r="EQ6" s="61"/>
      <c r="ER6" s="61"/>
      <c r="ES6" s="61"/>
      <c r="ET6" s="61"/>
      <c r="EU6" s="61"/>
      <c r="EV6" s="61"/>
      <c r="EW6" s="61"/>
      <c r="EX6" s="61"/>
      <c r="EY6" s="61"/>
      <c r="EZ6" s="61"/>
      <c r="FA6" s="61"/>
      <c r="FB6" s="61"/>
      <c r="FC6" s="61"/>
      <c r="FD6" s="61"/>
      <c r="FE6" s="61"/>
      <c r="FF6" s="61"/>
      <c r="FG6" s="61"/>
      <c r="FH6" s="61"/>
      <c r="FI6" s="61"/>
      <c r="FJ6" s="61"/>
      <c r="FK6" s="61"/>
      <c r="FL6" s="61"/>
      <c r="FM6" s="61"/>
      <c r="FN6" s="61"/>
      <c r="FO6" s="61"/>
      <c r="FP6" s="61"/>
      <c r="FQ6" s="61"/>
      <c r="FR6" s="61"/>
      <c r="FS6" s="61"/>
      <c r="FT6" s="61"/>
      <c r="FU6" s="61"/>
      <c r="FV6" s="61"/>
      <c r="FW6" s="61"/>
      <c r="FX6" s="61"/>
      <c r="FY6" s="61"/>
      <c r="FZ6" s="61"/>
      <c r="GA6" s="61"/>
      <c r="GB6" s="61"/>
      <c r="GC6" s="61"/>
      <c r="GD6" s="61"/>
      <c r="GE6" s="61"/>
      <c r="GF6" s="61"/>
      <c r="GG6" s="61"/>
      <c r="GH6" s="61"/>
      <c r="GI6" s="61"/>
      <c r="GJ6" s="61"/>
      <c r="GK6" s="61"/>
      <c r="GL6" s="61"/>
      <c r="GM6" s="61"/>
      <c r="GN6" s="61"/>
      <c r="GO6" s="61"/>
      <c r="GP6" s="61"/>
      <c r="GQ6" s="61"/>
      <c r="GR6" s="61"/>
      <c r="GS6" s="61"/>
      <c r="GT6" s="61"/>
      <c r="GU6" s="61"/>
      <c r="GV6" s="61"/>
      <c r="GW6" s="61"/>
      <c r="GX6" s="61"/>
      <c r="GY6" s="61"/>
      <c r="GZ6" s="61"/>
      <c r="HA6" s="61"/>
    </row>
    <row r="7" spans="1:209" ht="15" thickBot="1" x14ac:dyDescent="0.4">
      <c r="A7" s="186" t="s">
        <v>23</v>
      </c>
      <c r="B7" s="14" t="s">
        <v>22</v>
      </c>
      <c r="C7" s="14" t="s">
        <v>24</v>
      </c>
      <c r="D7" s="14" t="s">
        <v>25</v>
      </c>
      <c r="E7" s="591" t="s">
        <v>26</v>
      </c>
      <c r="F7" s="14" t="s">
        <v>27</v>
      </c>
      <c r="G7" s="54" t="s">
        <v>28</v>
      </c>
      <c r="H7" s="277" t="s">
        <v>29</v>
      </c>
      <c r="I7" s="418" t="s">
        <v>30</v>
      </c>
      <c r="J7" s="531" t="s">
        <v>43</v>
      </c>
      <c r="K7" s="482">
        <v>10</v>
      </c>
      <c r="L7" s="90">
        <v>436</v>
      </c>
      <c r="M7" s="304">
        <v>22625.88</v>
      </c>
      <c r="N7" s="89">
        <v>18185.88</v>
      </c>
      <c r="O7" s="89">
        <f t="shared" si="0"/>
        <v>51.89422018348624</v>
      </c>
      <c r="P7" s="89">
        <f t="shared" si="7"/>
        <v>41.710733944954129</v>
      </c>
      <c r="Q7" s="89">
        <f t="shared" si="1"/>
        <v>93.604954128440369</v>
      </c>
      <c r="R7" s="14" t="str">
        <f t="shared" si="2"/>
        <v>YES</v>
      </c>
      <c r="S7" s="14" t="str">
        <f t="shared" si="3"/>
        <v>YES</v>
      </c>
      <c r="T7" s="91">
        <f t="shared" si="4"/>
        <v>5450</v>
      </c>
      <c r="U7" s="91">
        <f t="shared" si="5"/>
        <v>40811.760000000002</v>
      </c>
      <c r="V7" s="91">
        <f t="shared" si="6"/>
        <v>-35361.760000000002</v>
      </c>
      <c r="W7" s="64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  <c r="DT7" s="61"/>
      <c r="DU7" s="61"/>
      <c r="DV7" s="61"/>
      <c r="DW7" s="61"/>
      <c r="DX7" s="61"/>
      <c r="DY7" s="61"/>
      <c r="DZ7" s="61"/>
      <c r="EA7" s="61"/>
      <c r="EB7" s="61"/>
      <c r="EC7" s="61"/>
      <c r="ED7" s="61"/>
      <c r="EE7" s="61"/>
      <c r="EF7" s="61"/>
      <c r="EG7" s="61"/>
      <c r="EH7" s="61"/>
      <c r="EI7" s="61"/>
      <c r="EJ7" s="61"/>
      <c r="EK7" s="61"/>
      <c r="EL7" s="61"/>
      <c r="EM7" s="61"/>
      <c r="EN7" s="61"/>
      <c r="EO7" s="61"/>
      <c r="EP7" s="61"/>
      <c r="EQ7" s="61"/>
      <c r="ER7" s="61"/>
      <c r="ES7" s="61"/>
      <c r="ET7" s="61"/>
      <c r="EU7" s="61"/>
      <c r="EV7" s="61"/>
      <c r="EW7" s="61"/>
      <c r="EX7" s="61"/>
      <c r="EY7" s="61"/>
      <c r="EZ7" s="61"/>
      <c r="FA7" s="61"/>
      <c r="FB7" s="61"/>
      <c r="FC7" s="61"/>
      <c r="FD7" s="61"/>
      <c r="FE7" s="61"/>
      <c r="FF7" s="61"/>
      <c r="FG7" s="61"/>
      <c r="FH7" s="61"/>
      <c r="FI7" s="61"/>
      <c r="FJ7" s="61"/>
      <c r="FK7" s="61"/>
      <c r="FL7" s="61"/>
      <c r="FM7" s="61"/>
      <c r="FN7" s="61"/>
      <c r="FO7" s="61"/>
      <c r="FP7" s="61"/>
      <c r="FQ7" s="61"/>
      <c r="FR7" s="61"/>
      <c r="FS7" s="61"/>
      <c r="FT7" s="61"/>
      <c r="FU7" s="61"/>
      <c r="FV7" s="61"/>
      <c r="FW7" s="61"/>
      <c r="FX7" s="61"/>
      <c r="FY7" s="61"/>
      <c r="FZ7" s="61"/>
      <c r="GA7" s="61"/>
      <c r="GB7" s="61"/>
      <c r="GC7" s="61"/>
      <c r="GD7" s="61"/>
      <c r="GE7" s="61"/>
      <c r="GF7" s="61"/>
      <c r="GG7" s="61"/>
      <c r="GH7" s="61"/>
      <c r="GI7" s="61"/>
      <c r="GJ7" s="61"/>
      <c r="GK7" s="61"/>
      <c r="GL7" s="61"/>
      <c r="GM7" s="61"/>
      <c r="GN7" s="61"/>
      <c r="GO7" s="61"/>
      <c r="GP7" s="61"/>
      <c r="GQ7" s="61"/>
      <c r="GR7" s="61"/>
      <c r="GS7" s="61"/>
      <c r="GT7" s="61"/>
      <c r="GU7" s="61"/>
      <c r="GV7" s="61"/>
      <c r="GW7" s="61"/>
      <c r="GX7" s="61"/>
      <c r="GY7" s="61"/>
      <c r="GZ7" s="61"/>
      <c r="HA7" s="61"/>
    </row>
    <row r="8" spans="1:209" x14ac:dyDescent="0.35">
      <c r="A8" s="187" t="s">
        <v>23</v>
      </c>
      <c r="B8" s="5" t="s">
        <v>22</v>
      </c>
      <c r="C8" s="5" t="s">
        <v>33</v>
      </c>
      <c r="D8" s="5" t="s">
        <v>34</v>
      </c>
      <c r="E8" s="592" t="s">
        <v>35</v>
      </c>
      <c r="F8" s="5" t="s">
        <v>36</v>
      </c>
      <c r="G8" s="58" t="s">
        <v>37</v>
      </c>
      <c r="H8" s="278" t="s">
        <v>38</v>
      </c>
      <c r="I8" s="419" t="s">
        <v>39</v>
      </c>
      <c r="J8" s="532" t="s">
        <v>44</v>
      </c>
      <c r="K8" s="483">
        <v>12</v>
      </c>
      <c r="L8" s="11">
        <v>560</v>
      </c>
      <c r="M8" s="305">
        <v>13186</v>
      </c>
      <c r="N8" s="24">
        <v>6466</v>
      </c>
      <c r="O8" s="24">
        <f t="shared" si="0"/>
        <v>23.546428571428571</v>
      </c>
      <c r="P8" s="24">
        <f t="shared" si="7"/>
        <v>11.546428571428571</v>
      </c>
      <c r="Q8" s="24">
        <f t="shared" si="1"/>
        <v>35.092857142857142</v>
      </c>
      <c r="R8" s="5" t="str">
        <f t="shared" si="2"/>
        <v>YES</v>
      </c>
      <c r="S8" s="5" t="str">
        <f t="shared" si="3"/>
        <v>YES</v>
      </c>
      <c r="T8" s="2">
        <f t="shared" si="4"/>
        <v>7000</v>
      </c>
      <c r="U8" s="2">
        <f t="shared" si="5"/>
        <v>19652</v>
      </c>
      <c r="V8" s="2">
        <f t="shared" si="6"/>
        <v>-12652</v>
      </c>
      <c r="W8" s="64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  <c r="DO8" s="61"/>
      <c r="DP8" s="61"/>
      <c r="DQ8" s="61"/>
      <c r="DR8" s="61"/>
      <c r="DS8" s="61"/>
      <c r="DT8" s="61"/>
      <c r="DU8" s="61"/>
      <c r="DV8" s="61"/>
      <c r="DW8" s="61"/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/>
      <c r="EI8" s="61"/>
      <c r="EJ8" s="61"/>
      <c r="EK8" s="61"/>
      <c r="EL8" s="61"/>
      <c r="EM8" s="61"/>
      <c r="EN8" s="61"/>
      <c r="EO8" s="61"/>
      <c r="EP8" s="61"/>
      <c r="EQ8" s="61"/>
      <c r="ER8" s="61"/>
      <c r="ES8" s="61"/>
      <c r="ET8" s="61"/>
      <c r="EU8" s="61"/>
      <c r="EV8" s="61"/>
      <c r="EW8" s="61"/>
      <c r="EX8" s="61"/>
      <c r="EY8" s="61"/>
      <c r="EZ8" s="61"/>
      <c r="FA8" s="61"/>
      <c r="FB8" s="61"/>
      <c r="FC8" s="61"/>
      <c r="FD8" s="61"/>
      <c r="FE8" s="61"/>
      <c r="FF8" s="61"/>
      <c r="FG8" s="61"/>
      <c r="FH8" s="61"/>
      <c r="FI8" s="61"/>
      <c r="FJ8" s="61"/>
      <c r="FK8" s="61"/>
      <c r="FL8" s="61"/>
      <c r="FM8" s="61"/>
      <c r="FN8" s="61"/>
      <c r="FO8" s="61"/>
      <c r="FP8" s="61"/>
      <c r="FQ8" s="61"/>
      <c r="FR8" s="61"/>
      <c r="FS8" s="61"/>
      <c r="FT8" s="61"/>
      <c r="FU8" s="61"/>
      <c r="FV8" s="61"/>
      <c r="FW8" s="61"/>
      <c r="FX8" s="61"/>
      <c r="FY8" s="61"/>
      <c r="FZ8" s="61"/>
      <c r="GA8" s="61"/>
      <c r="GB8" s="61"/>
      <c r="GC8" s="61"/>
      <c r="GD8" s="61"/>
      <c r="GE8" s="61"/>
      <c r="GF8" s="61"/>
      <c r="GG8" s="61"/>
      <c r="GH8" s="61"/>
      <c r="GI8" s="61"/>
      <c r="GJ8" s="61"/>
      <c r="GK8" s="61"/>
      <c r="GL8" s="61"/>
      <c r="GM8" s="61"/>
      <c r="GN8" s="61"/>
      <c r="GO8" s="61"/>
      <c r="GP8" s="61"/>
      <c r="GQ8" s="61"/>
      <c r="GR8" s="61"/>
      <c r="GS8" s="61"/>
      <c r="GT8" s="61"/>
      <c r="GU8" s="61"/>
      <c r="GV8" s="61"/>
      <c r="GW8" s="61"/>
      <c r="GX8" s="61"/>
      <c r="GY8" s="61"/>
      <c r="GZ8" s="61"/>
      <c r="HA8" s="61"/>
    </row>
    <row r="9" spans="1:209" x14ac:dyDescent="0.35">
      <c r="A9" s="188" t="s">
        <v>23</v>
      </c>
      <c r="B9" s="6" t="s">
        <v>22</v>
      </c>
      <c r="C9" s="6" t="s">
        <v>33</v>
      </c>
      <c r="D9" s="6" t="s">
        <v>34</v>
      </c>
      <c r="E9" s="593" t="s">
        <v>35</v>
      </c>
      <c r="F9" s="6" t="s">
        <v>36</v>
      </c>
      <c r="G9" s="56" t="s">
        <v>37</v>
      </c>
      <c r="H9" s="279" t="s">
        <v>38</v>
      </c>
      <c r="I9" s="420" t="s">
        <v>39</v>
      </c>
      <c r="J9" s="533" t="s">
        <v>45</v>
      </c>
      <c r="K9" s="484">
        <v>12</v>
      </c>
      <c r="L9" s="12">
        <v>560</v>
      </c>
      <c r="M9" s="306">
        <v>12784</v>
      </c>
      <c r="N9" s="22">
        <v>6064</v>
      </c>
      <c r="O9" s="22">
        <f t="shared" si="0"/>
        <v>22.828571428571429</v>
      </c>
      <c r="P9" s="22">
        <f t="shared" si="7"/>
        <v>10.828571428571429</v>
      </c>
      <c r="Q9" s="22">
        <f t="shared" si="1"/>
        <v>33.657142857142858</v>
      </c>
      <c r="R9" s="6" t="str">
        <f t="shared" si="2"/>
        <v>YES</v>
      </c>
      <c r="S9" s="6" t="str">
        <f t="shared" si="3"/>
        <v>YES</v>
      </c>
      <c r="T9" s="3">
        <f t="shared" si="4"/>
        <v>7000</v>
      </c>
      <c r="U9" s="3">
        <f t="shared" si="5"/>
        <v>18848</v>
      </c>
      <c r="V9" s="3">
        <f t="shared" si="6"/>
        <v>-11848</v>
      </c>
      <c r="W9" s="64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61"/>
      <c r="FI9" s="61"/>
      <c r="FJ9" s="61"/>
      <c r="FK9" s="61"/>
      <c r="FL9" s="61"/>
      <c r="FM9" s="61"/>
      <c r="FN9" s="61"/>
      <c r="FO9" s="61"/>
      <c r="FP9" s="61"/>
      <c r="FQ9" s="61"/>
      <c r="FR9" s="61"/>
      <c r="FS9" s="61"/>
      <c r="FT9" s="61"/>
      <c r="FU9" s="61"/>
      <c r="FV9" s="61"/>
      <c r="FW9" s="61"/>
      <c r="FX9" s="61"/>
      <c r="FY9" s="61"/>
      <c r="FZ9" s="61"/>
      <c r="GA9" s="61"/>
      <c r="GB9" s="61"/>
      <c r="GC9" s="61"/>
      <c r="GD9" s="61"/>
      <c r="GE9" s="61"/>
      <c r="GF9" s="61"/>
      <c r="GG9" s="61"/>
      <c r="GH9" s="61"/>
      <c r="GI9" s="61"/>
      <c r="GJ9" s="61"/>
      <c r="GK9" s="61"/>
      <c r="GL9" s="61"/>
      <c r="GM9" s="61"/>
      <c r="GN9" s="61"/>
      <c r="GO9" s="61"/>
      <c r="GP9" s="61"/>
      <c r="GQ9" s="61"/>
      <c r="GR9" s="61"/>
      <c r="GS9" s="61"/>
      <c r="GT9" s="61"/>
      <c r="GU9" s="61"/>
      <c r="GV9" s="61"/>
      <c r="GW9" s="61"/>
      <c r="GX9" s="61"/>
      <c r="GY9" s="61"/>
      <c r="GZ9" s="61"/>
      <c r="HA9" s="61"/>
    </row>
    <row r="10" spans="1:209" x14ac:dyDescent="0.35">
      <c r="A10" s="188" t="s">
        <v>23</v>
      </c>
      <c r="B10" s="6" t="s">
        <v>22</v>
      </c>
      <c r="C10" s="6" t="s">
        <v>33</v>
      </c>
      <c r="D10" s="6" t="s">
        <v>34</v>
      </c>
      <c r="E10" s="593" t="s">
        <v>35</v>
      </c>
      <c r="F10" s="6" t="s">
        <v>36</v>
      </c>
      <c r="G10" s="56" t="s">
        <v>37</v>
      </c>
      <c r="H10" s="279" t="s">
        <v>38</v>
      </c>
      <c r="I10" s="420" t="s">
        <v>39</v>
      </c>
      <c r="J10" s="533" t="s">
        <v>57</v>
      </c>
      <c r="K10" s="484">
        <v>9</v>
      </c>
      <c r="L10" s="12">
        <v>168.68</v>
      </c>
      <c r="M10" s="306">
        <v>3690.31</v>
      </c>
      <c r="N10" s="22">
        <v>2148</v>
      </c>
      <c r="O10" s="22">
        <f t="shared" si="0"/>
        <v>21.877578847521935</v>
      </c>
      <c r="P10" s="22">
        <f t="shared" si="7"/>
        <v>12.734171211761916</v>
      </c>
      <c r="Q10" s="22">
        <f t="shared" si="1"/>
        <v>34.61175005928385</v>
      </c>
      <c r="R10" s="6" t="str">
        <f t="shared" si="2"/>
        <v>YES</v>
      </c>
      <c r="S10" s="6" t="str">
        <f t="shared" si="3"/>
        <v>YES</v>
      </c>
      <c r="T10" s="3">
        <f t="shared" si="4"/>
        <v>2108.5</v>
      </c>
      <c r="U10" s="3">
        <f t="shared" si="5"/>
        <v>5838.3099999999995</v>
      </c>
      <c r="V10" s="3">
        <f t="shared" si="6"/>
        <v>-3729.8099999999995</v>
      </c>
      <c r="W10" s="64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  <c r="GH10" s="61"/>
      <c r="GI10" s="61"/>
      <c r="GJ10" s="61"/>
      <c r="GK10" s="61"/>
      <c r="GL10" s="61"/>
      <c r="GM10" s="61"/>
      <c r="GN10" s="61"/>
      <c r="GO10" s="61"/>
      <c r="GP10" s="61"/>
      <c r="GQ10" s="61"/>
      <c r="GR10" s="61"/>
      <c r="GS10" s="61"/>
      <c r="GT10" s="61"/>
      <c r="GU10" s="61"/>
      <c r="GV10" s="61"/>
      <c r="GW10" s="61"/>
      <c r="GX10" s="61"/>
      <c r="GY10" s="61"/>
      <c r="GZ10" s="61"/>
      <c r="HA10" s="61"/>
    </row>
    <row r="11" spans="1:209" x14ac:dyDescent="0.35">
      <c r="A11" s="188" t="s">
        <v>23</v>
      </c>
      <c r="B11" s="6" t="s">
        <v>22</v>
      </c>
      <c r="C11" s="6" t="s">
        <v>33</v>
      </c>
      <c r="D11" s="6" t="s">
        <v>34</v>
      </c>
      <c r="E11" s="593" t="s">
        <v>35</v>
      </c>
      <c r="F11" s="6" t="s">
        <v>36</v>
      </c>
      <c r="G11" s="56" t="s">
        <v>37</v>
      </c>
      <c r="H11" s="279" t="s">
        <v>38</v>
      </c>
      <c r="I11" s="420" t="s">
        <v>39</v>
      </c>
      <c r="J11" s="533" t="s">
        <v>46</v>
      </c>
      <c r="K11" s="484">
        <v>15</v>
      </c>
      <c r="L11" s="12">
        <v>287</v>
      </c>
      <c r="M11" s="306">
        <v>4305</v>
      </c>
      <c r="N11" s="22">
        <v>0</v>
      </c>
      <c r="O11" s="22">
        <f t="shared" si="0"/>
        <v>15</v>
      </c>
      <c r="P11" s="22">
        <f t="shared" si="7"/>
        <v>0</v>
      </c>
      <c r="Q11" s="22">
        <f t="shared" si="1"/>
        <v>15</v>
      </c>
      <c r="R11" s="6" t="str">
        <f t="shared" si="2"/>
        <v>YES</v>
      </c>
      <c r="S11" s="6" t="str">
        <f t="shared" si="3"/>
        <v>YES</v>
      </c>
      <c r="T11" s="3">
        <f t="shared" si="4"/>
        <v>3587.5</v>
      </c>
      <c r="U11" s="3">
        <f t="shared" si="5"/>
        <v>4305</v>
      </c>
      <c r="V11" s="3">
        <f t="shared" si="6"/>
        <v>-717.5</v>
      </c>
      <c r="W11" s="64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  <c r="GH11" s="61"/>
      <c r="GI11" s="61"/>
      <c r="GJ11" s="61"/>
      <c r="GK11" s="61"/>
      <c r="GL11" s="61"/>
      <c r="GM11" s="61"/>
      <c r="GN11" s="61"/>
      <c r="GO11" s="61"/>
      <c r="GP11" s="61"/>
      <c r="GQ11" s="61"/>
      <c r="GR11" s="61"/>
      <c r="GS11" s="61"/>
      <c r="GT11" s="61"/>
      <c r="GU11" s="61"/>
      <c r="GV11" s="61"/>
      <c r="GW11" s="61"/>
      <c r="GX11" s="61"/>
      <c r="GY11" s="61"/>
      <c r="GZ11" s="61"/>
      <c r="HA11" s="61"/>
    </row>
    <row r="12" spans="1:209" x14ac:dyDescent="0.35">
      <c r="A12" s="188" t="s">
        <v>23</v>
      </c>
      <c r="B12" s="6" t="s">
        <v>22</v>
      </c>
      <c r="C12" s="6" t="s">
        <v>33</v>
      </c>
      <c r="D12" s="6" t="s">
        <v>34</v>
      </c>
      <c r="E12" s="593" t="s">
        <v>35</v>
      </c>
      <c r="F12" s="6" t="s">
        <v>36</v>
      </c>
      <c r="G12" s="56" t="s">
        <v>37</v>
      </c>
      <c r="H12" s="279" t="s">
        <v>38</v>
      </c>
      <c r="I12" s="420" t="s">
        <v>39</v>
      </c>
      <c r="J12" s="533" t="s">
        <v>47</v>
      </c>
      <c r="K12" s="484">
        <v>15</v>
      </c>
      <c r="L12" s="12">
        <v>156.32</v>
      </c>
      <c r="M12" s="306">
        <v>2344.8000000000002</v>
      </c>
      <c r="N12" s="22">
        <v>0</v>
      </c>
      <c r="O12" s="22">
        <f t="shared" ref="O12:O22" si="8">M12/L12</f>
        <v>15.000000000000002</v>
      </c>
      <c r="P12" s="22">
        <f t="shared" si="7"/>
        <v>0</v>
      </c>
      <c r="Q12" s="22">
        <f t="shared" ref="Q12:Q21" si="9">(M13+N12)/L12</f>
        <v>33.73560644831116</v>
      </c>
      <c r="R12" s="6" t="str">
        <f t="shared" si="2"/>
        <v>YES</v>
      </c>
      <c r="S12" s="6" t="str">
        <f t="shared" si="3"/>
        <v>YES</v>
      </c>
      <c r="T12" s="3">
        <f t="shared" si="4"/>
        <v>1954</v>
      </c>
      <c r="U12" s="3">
        <f t="shared" ref="U12:U21" si="10">M13+N12</f>
        <v>5273.55</v>
      </c>
      <c r="V12" s="3">
        <f t="shared" si="6"/>
        <v>-3319.55</v>
      </c>
      <c r="W12" s="64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61"/>
      <c r="DP12" s="61"/>
      <c r="DQ12" s="61"/>
      <c r="DR12" s="61"/>
      <c r="DS12" s="61"/>
      <c r="DT12" s="61"/>
      <c r="DU12" s="61"/>
      <c r="DV12" s="61"/>
      <c r="DW12" s="61"/>
      <c r="DX12" s="61"/>
      <c r="DY12" s="61"/>
      <c r="DZ12" s="61"/>
      <c r="EA12" s="61"/>
      <c r="EB12" s="61"/>
      <c r="EC12" s="61"/>
      <c r="ED12" s="61"/>
      <c r="EE12" s="61"/>
      <c r="EF12" s="61"/>
      <c r="EG12" s="61"/>
      <c r="EH12" s="61"/>
      <c r="EI12" s="61"/>
      <c r="EJ12" s="61"/>
      <c r="EK12" s="61"/>
      <c r="EL12" s="61"/>
      <c r="EM12" s="61"/>
      <c r="EN12" s="61"/>
      <c r="EO12" s="61"/>
      <c r="EP12" s="61"/>
      <c r="EQ12" s="61"/>
      <c r="ER12" s="61"/>
      <c r="ES12" s="61"/>
      <c r="ET12" s="61"/>
      <c r="EU12" s="61"/>
      <c r="EV12" s="61"/>
      <c r="EW12" s="61"/>
      <c r="EX12" s="61"/>
      <c r="EY12" s="61"/>
      <c r="EZ12" s="61"/>
      <c r="FA12" s="61"/>
      <c r="FB12" s="61"/>
      <c r="FC12" s="61"/>
      <c r="FD12" s="61"/>
      <c r="FE12" s="61"/>
      <c r="FF12" s="61"/>
      <c r="FG12" s="61"/>
      <c r="FH12" s="61"/>
      <c r="FI12" s="61"/>
      <c r="FJ12" s="61"/>
      <c r="FK12" s="61"/>
      <c r="FL12" s="61"/>
      <c r="FM12" s="61"/>
      <c r="FN12" s="61"/>
      <c r="FO12" s="61"/>
      <c r="FP12" s="61"/>
      <c r="FQ12" s="61"/>
      <c r="FR12" s="61"/>
      <c r="FS12" s="61"/>
      <c r="FT12" s="61"/>
      <c r="FU12" s="61"/>
      <c r="FV12" s="61"/>
      <c r="FW12" s="61"/>
      <c r="FX12" s="61"/>
      <c r="FY12" s="61"/>
      <c r="FZ12" s="61"/>
      <c r="GA12" s="61"/>
      <c r="GB12" s="61"/>
      <c r="GC12" s="61"/>
      <c r="GD12" s="61"/>
      <c r="GE12" s="61"/>
      <c r="GF12" s="61"/>
      <c r="GG12" s="61"/>
      <c r="GH12" s="61"/>
      <c r="GI12" s="61"/>
      <c r="GJ12" s="61"/>
      <c r="GK12" s="61"/>
      <c r="GL12" s="61"/>
      <c r="GM12" s="61"/>
      <c r="GN12" s="61"/>
      <c r="GO12" s="61"/>
      <c r="GP12" s="61"/>
      <c r="GQ12" s="61"/>
      <c r="GR12" s="61"/>
      <c r="GS12" s="61"/>
      <c r="GT12" s="61"/>
      <c r="GU12" s="61"/>
      <c r="GV12" s="61"/>
      <c r="GW12" s="61"/>
      <c r="GX12" s="61"/>
      <c r="GY12" s="61"/>
      <c r="GZ12" s="61"/>
      <c r="HA12" s="61"/>
    </row>
    <row r="13" spans="1:209" s="62" customFormat="1" x14ac:dyDescent="0.35">
      <c r="A13" s="188" t="s">
        <v>23</v>
      </c>
      <c r="B13" s="6" t="s">
        <v>22</v>
      </c>
      <c r="C13" s="6" t="s">
        <v>33</v>
      </c>
      <c r="D13" s="6" t="s">
        <v>34</v>
      </c>
      <c r="E13" s="593" t="s">
        <v>35</v>
      </c>
      <c r="F13" s="6" t="s">
        <v>36</v>
      </c>
      <c r="G13" s="56" t="s">
        <v>37</v>
      </c>
      <c r="H13" s="279" t="s">
        <v>38</v>
      </c>
      <c r="I13" s="420" t="s">
        <v>39</v>
      </c>
      <c r="J13" s="533" t="s">
        <v>48</v>
      </c>
      <c r="K13" s="484">
        <v>15</v>
      </c>
      <c r="L13" s="12">
        <v>351.57</v>
      </c>
      <c r="M13" s="306">
        <v>5273.55</v>
      </c>
      <c r="N13" s="22">
        <v>0</v>
      </c>
      <c r="O13" s="22">
        <f t="shared" si="8"/>
        <v>15</v>
      </c>
      <c r="P13" s="22">
        <f t="shared" si="7"/>
        <v>0</v>
      </c>
      <c r="Q13" s="22">
        <f t="shared" si="9"/>
        <v>9.2064169297721641</v>
      </c>
      <c r="R13" s="6" t="str">
        <f t="shared" si="2"/>
        <v>NO</v>
      </c>
      <c r="S13" s="6" t="str">
        <f t="shared" si="3"/>
        <v>YES</v>
      </c>
      <c r="T13" s="3">
        <f t="shared" si="4"/>
        <v>4394.625</v>
      </c>
      <c r="U13" s="3">
        <f t="shared" si="10"/>
        <v>3236.7</v>
      </c>
      <c r="V13" s="3">
        <f t="shared" si="6"/>
        <v>1157.9250000000002</v>
      </c>
      <c r="W13" s="64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  <c r="DV13" s="61"/>
      <c r="DW13" s="61"/>
      <c r="DX13" s="61"/>
      <c r="DY13" s="61"/>
      <c r="DZ13" s="61"/>
      <c r="EA13" s="61"/>
      <c r="EB13" s="61"/>
      <c r="EC13" s="61"/>
      <c r="ED13" s="61"/>
      <c r="EE13" s="61"/>
      <c r="EF13" s="61"/>
      <c r="EG13" s="61"/>
      <c r="EH13" s="61"/>
      <c r="EI13" s="61"/>
      <c r="EJ13" s="61"/>
      <c r="EK13" s="61"/>
      <c r="EL13" s="61"/>
      <c r="EM13" s="61"/>
      <c r="EN13" s="61"/>
      <c r="EO13" s="61"/>
      <c r="EP13" s="61"/>
      <c r="EQ13" s="61"/>
      <c r="ER13" s="61"/>
      <c r="ES13" s="61"/>
      <c r="ET13" s="61"/>
      <c r="EU13" s="61"/>
      <c r="EV13" s="61"/>
      <c r="EW13" s="61"/>
      <c r="EX13" s="61"/>
      <c r="EY13" s="61"/>
      <c r="EZ13" s="61"/>
      <c r="FA13" s="61"/>
      <c r="FB13" s="61"/>
      <c r="FC13" s="61"/>
      <c r="FD13" s="61"/>
      <c r="FE13" s="61"/>
      <c r="FF13" s="61"/>
      <c r="FG13" s="61"/>
      <c r="FH13" s="61"/>
      <c r="FI13" s="61"/>
      <c r="FJ13" s="61"/>
      <c r="FK13" s="61"/>
      <c r="FL13" s="61"/>
      <c r="FM13" s="61"/>
      <c r="FN13" s="61"/>
      <c r="FO13" s="61"/>
      <c r="FP13" s="61"/>
      <c r="FQ13" s="61"/>
      <c r="FR13" s="61"/>
      <c r="FS13" s="61"/>
      <c r="FT13" s="61"/>
      <c r="FU13" s="61"/>
      <c r="FV13" s="61"/>
      <c r="FW13" s="61"/>
      <c r="FX13" s="61"/>
      <c r="FY13" s="61"/>
      <c r="FZ13" s="61"/>
      <c r="GA13" s="61"/>
      <c r="GB13" s="61"/>
      <c r="GC13" s="61"/>
      <c r="GD13" s="61"/>
      <c r="GE13" s="61"/>
      <c r="GF13" s="61"/>
      <c r="GG13" s="61"/>
      <c r="GH13" s="61"/>
      <c r="GI13" s="61"/>
      <c r="GJ13" s="61"/>
      <c r="GK13" s="61"/>
      <c r="GL13" s="61"/>
      <c r="GM13" s="61"/>
      <c r="GN13" s="61"/>
      <c r="GO13" s="61"/>
      <c r="GP13" s="61"/>
      <c r="GQ13" s="61"/>
      <c r="GR13" s="61"/>
      <c r="GS13" s="61"/>
      <c r="GT13" s="61"/>
      <c r="GU13" s="61"/>
      <c r="GV13" s="61"/>
      <c r="GW13" s="61"/>
      <c r="GX13" s="61"/>
      <c r="GY13" s="61"/>
      <c r="GZ13" s="61"/>
      <c r="HA13" s="61"/>
    </row>
    <row r="14" spans="1:209" x14ac:dyDescent="0.35">
      <c r="A14" s="188" t="s">
        <v>23</v>
      </c>
      <c r="B14" s="6" t="s">
        <v>22</v>
      </c>
      <c r="C14" s="6" t="s">
        <v>33</v>
      </c>
      <c r="D14" s="6" t="s">
        <v>34</v>
      </c>
      <c r="E14" s="593" t="s">
        <v>35</v>
      </c>
      <c r="F14" s="6" t="s">
        <v>36</v>
      </c>
      <c r="G14" s="56" t="s">
        <v>37</v>
      </c>
      <c r="H14" s="279" t="s">
        <v>38</v>
      </c>
      <c r="I14" s="420" t="s">
        <v>39</v>
      </c>
      <c r="J14" s="533" t="s">
        <v>49</v>
      </c>
      <c r="K14" s="484">
        <v>15</v>
      </c>
      <c r="L14" s="12">
        <v>215.78</v>
      </c>
      <c r="M14" s="306">
        <v>3236.7</v>
      </c>
      <c r="N14" s="22">
        <v>0</v>
      </c>
      <c r="O14" s="22">
        <f t="shared" si="8"/>
        <v>14.999999999999998</v>
      </c>
      <c r="P14" s="22">
        <f t="shared" si="7"/>
        <v>0</v>
      </c>
      <c r="Q14" s="22">
        <f t="shared" si="9"/>
        <v>24.385253498934102</v>
      </c>
      <c r="R14" s="6" t="str">
        <f t="shared" si="2"/>
        <v>YES</v>
      </c>
      <c r="S14" s="6" t="str">
        <f t="shared" si="3"/>
        <v>YES</v>
      </c>
      <c r="T14" s="3">
        <f t="shared" si="4"/>
        <v>2697.25</v>
      </c>
      <c r="U14" s="3">
        <f t="shared" si="10"/>
        <v>5261.85</v>
      </c>
      <c r="V14" s="3">
        <f t="shared" si="6"/>
        <v>-2564.6000000000004</v>
      </c>
      <c r="W14" s="64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  <c r="DV14" s="61"/>
      <c r="DW14" s="61"/>
      <c r="DX14" s="61"/>
      <c r="DY14" s="61"/>
      <c r="DZ14" s="61"/>
      <c r="EA14" s="61"/>
      <c r="EB14" s="61"/>
      <c r="EC14" s="61"/>
      <c r="ED14" s="61"/>
      <c r="EE14" s="61"/>
      <c r="EF14" s="61"/>
      <c r="EG14" s="61"/>
      <c r="EH14" s="61"/>
      <c r="EI14" s="61"/>
      <c r="EJ14" s="61"/>
      <c r="EK14" s="61"/>
      <c r="EL14" s="61"/>
      <c r="EM14" s="61"/>
      <c r="EN14" s="61"/>
      <c r="EO14" s="61"/>
      <c r="EP14" s="61"/>
      <c r="EQ14" s="61"/>
      <c r="ER14" s="61"/>
      <c r="ES14" s="61"/>
      <c r="ET14" s="61"/>
      <c r="EU14" s="61"/>
      <c r="EV14" s="61"/>
      <c r="EW14" s="61"/>
      <c r="EX14" s="61"/>
      <c r="EY14" s="61"/>
      <c r="EZ14" s="61"/>
      <c r="FA14" s="61"/>
      <c r="FB14" s="61"/>
      <c r="FC14" s="61"/>
      <c r="FD14" s="61"/>
      <c r="FE14" s="61"/>
      <c r="FF14" s="61"/>
      <c r="FG14" s="61"/>
      <c r="FH14" s="61"/>
      <c r="FI14" s="61"/>
      <c r="FJ14" s="61"/>
      <c r="FK14" s="61"/>
      <c r="FL14" s="61"/>
      <c r="FM14" s="61"/>
      <c r="FN14" s="61"/>
      <c r="FO14" s="61"/>
      <c r="FP14" s="61"/>
      <c r="FQ14" s="61"/>
      <c r="FR14" s="61"/>
      <c r="FS14" s="61"/>
      <c r="FT14" s="61"/>
      <c r="FU14" s="61"/>
      <c r="FV14" s="61"/>
      <c r="FW14" s="61"/>
      <c r="FX14" s="61"/>
      <c r="FY14" s="61"/>
      <c r="FZ14" s="61"/>
      <c r="GA14" s="61"/>
      <c r="GB14" s="61"/>
      <c r="GC14" s="61"/>
      <c r="GD14" s="61"/>
      <c r="GE14" s="61"/>
      <c r="GF14" s="61"/>
      <c r="GG14" s="61"/>
      <c r="GH14" s="61"/>
      <c r="GI14" s="61"/>
      <c r="GJ14" s="61"/>
      <c r="GK14" s="61"/>
      <c r="GL14" s="61"/>
      <c r="GM14" s="61"/>
      <c r="GN14" s="61"/>
      <c r="GO14" s="61"/>
      <c r="GP14" s="61"/>
      <c r="GQ14" s="61"/>
      <c r="GR14" s="61"/>
      <c r="GS14" s="61"/>
      <c r="GT14" s="61"/>
      <c r="GU14" s="61"/>
      <c r="GV14" s="61"/>
      <c r="GW14" s="61"/>
      <c r="GX14" s="61"/>
      <c r="GY14" s="61"/>
      <c r="GZ14" s="61"/>
      <c r="HA14" s="61"/>
    </row>
    <row r="15" spans="1:209" x14ac:dyDescent="0.35">
      <c r="A15" s="188" t="s">
        <v>23</v>
      </c>
      <c r="B15" s="6" t="s">
        <v>22</v>
      </c>
      <c r="C15" s="6" t="s">
        <v>33</v>
      </c>
      <c r="D15" s="6" t="s">
        <v>34</v>
      </c>
      <c r="E15" s="593" t="s">
        <v>35</v>
      </c>
      <c r="F15" s="6" t="s">
        <v>36</v>
      </c>
      <c r="G15" s="56" t="s">
        <v>37</v>
      </c>
      <c r="H15" s="279" t="s">
        <v>38</v>
      </c>
      <c r="I15" s="420" t="s">
        <v>39</v>
      </c>
      <c r="J15" s="533" t="s">
        <v>58</v>
      </c>
      <c r="K15" s="484">
        <v>15.000299999999999</v>
      </c>
      <c r="L15" s="12">
        <v>350.79</v>
      </c>
      <c r="M15" s="306">
        <v>5261.85</v>
      </c>
      <c r="N15" s="22">
        <v>0</v>
      </c>
      <c r="O15" s="22">
        <f t="shared" si="8"/>
        <v>15</v>
      </c>
      <c r="P15" s="22">
        <f t="shared" si="7"/>
        <v>0</v>
      </c>
      <c r="Q15" s="22">
        <f t="shared" si="9"/>
        <v>22.235525528093731</v>
      </c>
      <c r="R15" s="6" t="str">
        <f t="shared" si="2"/>
        <v>YES</v>
      </c>
      <c r="S15" s="6" t="str">
        <f t="shared" si="3"/>
        <v>YES</v>
      </c>
      <c r="T15" s="3">
        <f t="shared" si="4"/>
        <v>4384.875</v>
      </c>
      <c r="U15" s="3">
        <f t="shared" si="10"/>
        <v>7800</v>
      </c>
      <c r="V15" s="3">
        <f t="shared" si="6"/>
        <v>-3415.125</v>
      </c>
      <c r="W15" s="64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  <c r="FP15" s="61"/>
      <c r="FQ15" s="61"/>
      <c r="FR15" s="61"/>
      <c r="FS15" s="61"/>
      <c r="FT15" s="61"/>
      <c r="FU15" s="61"/>
      <c r="FV15" s="61"/>
      <c r="FW15" s="61"/>
      <c r="FX15" s="61"/>
      <c r="FY15" s="61"/>
      <c r="FZ15" s="61"/>
      <c r="GA15" s="61"/>
      <c r="GB15" s="61"/>
      <c r="GC15" s="61"/>
      <c r="GD15" s="61"/>
      <c r="GE15" s="61"/>
      <c r="GF15" s="61"/>
      <c r="GG15" s="61"/>
      <c r="GH15" s="61"/>
      <c r="GI15" s="61"/>
      <c r="GJ15" s="61"/>
      <c r="GK15" s="61"/>
      <c r="GL15" s="61"/>
      <c r="GM15" s="61"/>
      <c r="GN15" s="61"/>
      <c r="GO15" s="61"/>
      <c r="GP15" s="61"/>
      <c r="GQ15" s="61"/>
      <c r="GR15" s="61"/>
      <c r="GS15" s="61"/>
      <c r="GT15" s="61"/>
      <c r="GU15" s="61"/>
      <c r="GV15" s="61"/>
      <c r="GW15" s="61"/>
      <c r="GX15" s="61"/>
      <c r="GY15" s="61"/>
      <c r="GZ15" s="61"/>
      <c r="HA15" s="61"/>
    </row>
    <row r="16" spans="1:209" x14ac:dyDescent="0.35">
      <c r="A16" s="188" t="s">
        <v>23</v>
      </c>
      <c r="B16" s="6" t="s">
        <v>22</v>
      </c>
      <c r="C16" s="6" t="s">
        <v>33</v>
      </c>
      <c r="D16" s="6" t="s">
        <v>34</v>
      </c>
      <c r="E16" s="593" t="s">
        <v>35</v>
      </c>
      <c r="F16" s="6" t="s">
        <v>36</v>
      </c>
      <c r="G16" s="56" t="s">
        <v>37</v>
      </c>
      <c r="H16" s="279" t="s">
        <v>38</v>
      </c>
      <c r="I16" s="420" t="s">
        <v>39</v>
      </c>
      <c r="J16" s="533" t="s">
        <v>50</v>
      </c>
      <c r="K16" s="484">
        <v>15.000299999999999</v>
      </c>
      <c r="L16" s="12">
        <v>325</v>
      </c>
      <c r="M16" s="306">
        <v>7800</v>
      </c>
      <c r="N16" s="22">
        <v>0</v>
      </c>
      <c r="O16" s="22">
        <f t="shared" si="8"/>
        <v>24</v>
      </c>
      <c r="P16" s="22">
        <f t="shared" si="7"/>
        <v>0</v>
      </c>
      <c r="Q16" s="22">
        <f t="shared" si="9"/>
        <v>24</v>
      </c>
      <c r="R16" s="6" t="str">
        <f t="shared" si="2"/>
        <v>YES</v>
      </c>
      <c r="S16" s="6" t="str">
        <f t="shared" si="3"/>
        <v>YES</v>
      </c>
      <c r="T16" s="3">
        <f t="shared" si="4"/>
        <v>4062.5</v>
      </c>
      <c r="U16" s="3">
        <f t="shared" si="10"/>
        <v>7800</v>
      </c>
      <c r="V16" s="3">
        <f t="shared" si="6"/>
        <v>-3737.5</v>
      </c>
      <c r="W16" s="64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  <c r="DO16" s="61"/>
      <c r="DP16" s="61"/>
      <c r="DQ16" s="61"/>
      <c r="DR16" s="61"/>
      <c r="DS16" s="61"/>
      <c r="DT16" s="61"/>
      <c r="DU16" s="61"/>
      <c r="DV16" s="61"/>
      <c r="DW16" s="61"/>
      <c r="DX16" s="61"/>
      <c r="DY16" s="61"/>
      <c r="DZ16" s="61"/>
      <c r="EA16" s="61"/>
      <c r="EB16" s="61"/>
      <c r="EC16" s="61"/>
      <c r="ED16" s="61"/>
      <c r="EE16" s="61"/>
      <c r="EF16" s="61"/>
      <c r="EG16" s="61"/>
      <c r="EH16" s="61"/>
      <c r="EI16" s="61"/>
      <c r="EJ16" s="61"/>
      <c r="EK16" s="61"/>
      <c r="EL16" s="61"/>
      <c r="EM16" s="61"/>
      <c r="EN16" s="61"/>
      <c r="EO16" s="61"/>
      <c r="EP16" s="61"/>
      <c r="EQ16" s="61"/>
      <c r="ER16" s="61"/>
      <c r="ES16" s="61"/>
      <c r="ET16" s="61"/>
      <c r="EU16" s="61"/>
      <c r="EV16" s="61"/>
      <c r="EW16" s="61"/>
      <c r="EX16" s="61"/>
      <c r="EY16" s="61"/>
      <c r="EZ16" s="61"/>
      <c r="FA16" s="61"/>
      <c r="FB16" s="61"/>
      <c r="FC16" s="61"/>
      <c r="FD16" s="61"/>
      <c r="FE16" s="61"/>
      <c r="FF16" s="61"/>
      <c r="FG16" s="61"/>
      <c r="FH16" s="61"/>
      <c r="FI16" s="61"/>
      <c r="FJ16" s="61"/>
      <c r="FK16" s="61"/>
      <c r="FL16" s="61"/>
      <c r="FM16" s="61"/>
      <c r="FN16" s="61"/>
      <c r="FO16" s="61"/>
      <c r="FP16" s="61"/>
      <c r="FQ16" s="61"/>
      <c r="FR16" s="61"/>
      <c r="FS16" s="61"/>
      <c r="FT16" s="61"/>
      <c r="FU16" s="61"/>
      <c r="FV16" s="61"/>
      <c r="FW16" s="61"/>
      <c r="FX16" s="61"/>
      <c r="FY16" s="61"/>
      <c r="FZ16" s="61"/>
      <c r="GA16" s="61"/>
      <c r="GB16" s="61"/>
      <c r="GC16" s="61"/>
      <c r="GD16" s="61"/>
      <c r="GE16" s="61"/>
      <c r="GF16" s="61"/>
      <c r="GG16" s="61"/>
      <c r="GH16" s="61"/>
      <c r="GI16" s="61"/>
      <c r="GJ16" s="61"/>
      <c r="GK16" s="61"/>
      <c r="GL16" s="61"/>
      <c r="GM16" s="61"/>
      <c r="GN16" s="61"/>
      <c r="GO16" s="61"/>
      <c r="GP16" s="61"/>
      <c r="GQ16" s="61"/>
      <c r="GR16" s="61"/>
      <c r="GS16" s="61"/>
      <c r="GT16" s="61"/>
      <c r="GU16" s="61"/>
      <c r="GV16" s="61"/>
      <c r="GW16" s="61"/>
      <c r="GX16" s="61"/>
      <c r="GY16" s="61"/>
      <c r="GZ16" s="61"/>
      <c r="HA16" s="61"/>
    </row>
    <row r="17" spans="1:209" s="62" customFormat="1" x14ac:dyDescent="0.35">
      <c r="A17" s="188" t="s">
        <v>23</v>
      </c>
      <c r="B17" s="6" t="s">
        <v>22</v>
      </c>
      <c r="C17" s="6" t="s">
        <v>33</v>
      </c>
      <c r="D17" s="6" t="s">
        <v>34</v>
      </c>
      <c r="E17" s="593" t="s">
        <v>35</v>
      </c>
      <c r="F17" s="6" t="s">
        <v>36</v>
      </c>
      <c r="G17" s="56" t="s">
        <v>37</v>
      </c>
      <c r="H17" s="279" t="s">
        <v>38</v>
      </c>
      <c r="I17" s="420" t="s">
        <v>39</v>
      </c>
      <c r="J17" s="533" t="s">
        <v>51</v>
      </c>
      <c r="K17" s="484">
        <v>15.000299999999999</v>
      </c>
      <c r="L17" s="12">
        <v>325</v>
      </c>
      <c r="M17" s="306">
        <v>7800</v>
      </c>
      <c r="N17" s="22">
        <v>0</v>
      </c>
      <c r="O17" s="22">
        <f t="shared" si="8"/>
        <v>24</v>
      </c>
      <c r="P17" s="22">
        <f t="shared" si="7"/>
        <v>0</v>
      </c>
      <c r="Q17" s="22">
        <f t="shared" si="9"/>
        <v>5.2000307692307688</v>
      </c>
      <c r="R17" s="6" t="str">
        <f t="shared" si="2"/>
        <v>NO</v>
      </c>
      <c r="S17" s="6" t="str">
        <f t="shared" si="3"/>
        <v>YES</v>
      </c>
      <c r="T17" s="3">
        <f t="shared" si="4"/>
        <v>4062.5</v>
      </c>
      <c r="U17" s="3">
        <f t="shared" si="10"/>
        <v>1690.01</v>
      </c>
      <c r="V17" s="3">
        <f t="shared" si="6"/>
        <v>2372.4899999999998</v>
      </c>
      <c r="W17" s="64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61"/>
      <c r="DP17" s="61"/>
      <c r="DQ17" s="61"/>
      <c r="DR17" s="61"/>
      <c r="DS17" s="61"/>
      <c r="DT17" s="61"/>
      <c r="DU17" s="61"/>
      <c r="DV17" s="61"/>
      <c r="DW17" s="61"/>
      <c r="DX17" s="61"/>
      <c r="DY17" s="61"/>
      <c r="DZ17" s="61"/>
      <c r="EA17" s="61"/>
      <c r="EB17" s="61"/>
      <c r="EC17" s="61"/>
      <c r="ED17" s="61"/>
      <c r="EE17" s="61"/>
      <c r="EF17" s="61"/>
      <c r="EG17" s="61"/>
      <c r="EH17" s="61"/>
      <c r="EI17" s="61"/>
      <c r="EJ17" s="61"/>
      <c r="EK17" s="61"/>
      <c r="EL17" s="61"/>
      <c r="EM17" s="61"/>
      <c r="EN17" s="61"/>
      <c r="EO17" s="61"/>
      <c r="EP17" s="61"/>
      <c r="EQ17" s="61"/>
      <c r="ER17" s="61"/>
      <c r="ES17" s="61"/>
      <c r="ET17" s="61"/>
      <c r="EU17" s="61"/>
      <c r="EV17" s="61"/>
      <c r="EW17" s="61"/>
      <c r="EX17" s="61"/>
      <c r="EY17" s="61"/>
      <c r="EZ17" s="61"/>
      <c r="FA17" s="61"/>
      <c r="FB17" s="61"/>
      <c r="FC17" s="61"/>
      <c r="FD17" s="61"/>
      <c r="FE17" s="61"/>
      <c r="FF17" s="61"/>
      <c r="FG17" s="61"/>
      <c r="FH17" s="61"/>
      <c r="FI17" s="61"/>
      <c r="FJ17" s="61"/>
      <c r="FK17" s="61"/>
      <c r="FL17" s="61"/>
      <c r="FM17" s="61"/>
      <c r="FN17" s="61"/>
      <c r="FO17" s="61"/>
      <c r="FP17" s="61"/>
      <c r="FQ17" s="61"/>
      <c r="FR17" s="61"/>
      <c r="FS17" s="61"/>
      <c r="FT17" s="61"/>
      <c r="FU17" s="61"/>
      <c r="FV17" s="61"/>
      <c r="FW17" s="61"/>
      <c r="FX17" s="61"/>
      <c r="FY17" s="61"/>
      <c r="FZ17" s="61"/>
      <c r="GA17" s="61"/>
      <c r="GB17" s="61"/>
      <c r="GC17" s="61"/>
      <c r="GD17" s="61"/>
      <c r="GE17" s="61"/>
      <c r="GF17" s="61"/>
      <c r="GG17" s="61"/>
      <c r="GH17" s="61"/>
      <c r="GI17" s="61"/>
      <c r="GJ17" s="61"/>
      <c r="GK17" s="61"/>
      <c r="GL17" s="61"/>
      <c r="GM17" s="61"/>
      <c r="GN17" s="61"/>
      <c r="GO17" s="61"/>
      <c r="GP17" s="61"/>
      <c r="GQ17" s="61"/>
      <c r="GR17" s="61"/>
      <c r="GS17" s="61"/>
      <c r="GT17" s="61"/>
      <c r="GU17" s="61"/>
      <c r="GV17" s="61"/>
      <c r="GW17" s="61"/>
      <c r="GX17" s="61"/>
      <c r="GY17" s="61"/>
      <c r="GZ17" s="61"/>
      <c r="HA17" s="61"/>
    </row>
    <row r="18" spans="1:209" x14ac:dyDescent="0.35">
      <c r="A18" s="188" t="s">
        <v>23</v>
      </c>
      <c r="B18" s="6" t="s">
        <v>22</v>
      </c>
      <c r="C18" s="6" t="s">
        <v>33</v>
      </c>
      <c r="D18" s="6" t="s">
        <v>34</v>
      </c>
      <c r="E18" s="593" t="s">
        <v>35</v>
      </c>
      <c r="F18" s="6" t="s">
        <v>36</v>
      </c>
      <c r="G18" s="56" t="s">
        <v>37</v>
      </c>
      <c r="H18" s="279" t="s">
        <v>38</v>
      </c>
      <c r="I18" s="420" t="s">
        <v>39</v>
      </c>
      <c r="J18" s="533" t="s">
        <v>52</v>
      </c>
      <c r="K18" s="484">
        <v>15.25</v>
      </c>
      <c r="L18" s="12">
        <v>110.82</v>
      </c>
      <c r="M18" s="306">
        <v>1690.01</v>
      </c>
      <c r="N18" s="22">
        <v>0</v>
      </c>
      <c r="O18" s="22">
        <f t="shared" si="8"/>
        <v>15.250045118209711</v>
      </c>
      <c r="P18" s="22">
        <f t="shared" si="7"/>
        <v>0</v>
      </c>
      <c r="Q18" s="22">
        <f t="shared" si="9"/>
        <v>37.39397220718282</v>
      </c>
      <c r="R18" s="6" t="str">
        <f t="shared" si="2"/>
        <v>YES</v>
      </c>
      <c r="S18" s="6" t="str">
        <f t="shared" si="3"/>
        <v>YES</v>
      </c>
      <c r="T18" s="3">
        <f t="shared" si="4"/>
        <v>1385.25</v>
      </c>
      <c r="U18" s="3">
        <f t="shared" si="10"/>
        <v>4144</v>
      </c>
      <c r="V18" s="3">
        <f t="shared" si="6"/>
        <v>-2758.75</v>
      </c>
      <c r="W18" s="64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  <c r="DO18" s="61"/>
      <c r="DP18" s="61"/>
      <c r="DQ18" s="61"/>
      <c r="DR18" s="61"/>
      <c r="DS18" s="61"/>
      <c r="DT18" s="61"/>
      <c r="DU18" s="61"/>
      <c r="DV18" s="61"/>
      <c r="DW18" s="61"/>
      <c r="DX18" s="61"/>
      <c r="DY18" s="61"/>
      <c r="DZ18" s="61"/>
      <c r="EA18" s="61"/>
      <c r="EB18" s="61"/>
      <c r="EC18" s="61"/>
      <c r="ED18" s="61"/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  <c r="GH18" s="61"/>
      <c r="GI18" s="61"/>
      <c r="GJ18" s="61"/>
      <c r="GK18" s="61"/>
      <c r="GL18" s="61"/>
      <c r="GM18" s="61"/>
      <c r="GN18" s="61"/>
      <c r="GO18" s="61"/>
      <c r="GP18" s="61"/>
      <c r="GQ18" s="61"/>
      <c r="GR18" s="61"/>
      <c r="GS18" s="61"/>
      <c r="GT18" s="61"/>
      <c r="GU18" s="61"/>
      <c r="GV18" s="61"/>
      <c r="GW18" s="61"/>
      <c r="GX18" s="61"/>
      <c r="GY18" s="61"/>
      <c r="GZ18" s="61"/>
      <c r="HA18" s="61"/>
    </row>
    <row r="19" spans="1:209" x14ac:dyDescent="0.35">
      <c r="A19" s="188" t="s">
        <v>23</v>
      </c>
      <c r="B19" s="6" t="s">
        <v>22</v>
      </c>
      <c r="C19" s="6" t="s">
        <v>33</v>
      </c>
      <c r="D19" s="6" t="s">
        <v>34</v>
      </c>
      <c r="E19" s="593" t="s">
        <v>35</v>
      </c>
      <c r="F19" s="6" t="s">
        <v>36</v>
      </c>
      <c r="G19" s="56" t="s">
        <v>37</v>
      </c>
      <c r="H19" s="279" t="s">
        <v>38</v>
      </c>
      <c r="I19" s="420" t="s">
        <v>39</v>
      </c>
      <c r="J19" s="533" t="s">
        <v>53</v>
      </c>
      <c r="K19" s="484">
        <v>16</v>
      </c>
      <c r="L19" s="12">
        <v>259</v>
      </c>
      <c r="M19" s="306">
        <v>4144</v>
      </c>
      <c r="N19" s="22">
        <v>0</v>
      </c>
      <c r="O19" s="22">
        <f t="shared" si="8"/>
        <v>16</v>
      </c>
      <c r="P19" s="22">
        <f t="shared" si="7"/>
        <v>0</v>
      </c>
      <c r="Q19" s="22">
        <f t="shared" si="9"/>
        <v>41.891891891891895</v>
      </c>
      <c r="R19" s="6" t="str">
        <f t="shared" si="2"/>
        <v>YES</v>
      </c>
      <c r="S19" s="6" t="str">
        <f t="shared" si="3"/>
        <v>YES</v>
      </c>
      <c r="T19" s="3">
        <f t="shared" si="4"/>
        <v>3237.5</v>
      </c>
      <c r="U19" s="3">
        <f t="shared" si="10"/>
        <v>10850</v>
      </c>
      <c r="V19" s="3">
        <f t="shared" si="6"/>
        <v>-7612.5</v>
      </c>
      <c r="W19" s="64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61"/>
      <c r="DP19" s="61"/>
      <c r="DQ19" s="61"/>
      <c r="DR19" s="61"/>
      <c r="DS19" s="61"/>
      <c r="DT19" s="61"/>
      <c r="DU19" s="61"/>
      <c r="DV19" s="61"/>
      <c r="DW19" s="61"/>
      <c r="DX19" s="61"/>
      <c r="DY19" s="61"/>
      <c r="DZ19" s="61"/>
      <c r="EA19" s="61"/>
      <c r="EB19" s="61"/>
      <c r="EC19" s="61"/>
      <c r="ED19" s="61"/>
      <c r="EE19" s="61"/>
      <c r="EF19" s="61"/>
      <c r="EG19" s="61"/>
      <c r="EH19" s="61"/>
      <c r="EI19" s="61"/>
      <c r="EJ19" s="61"/>
      <c r="EK19" s="61"/>
      <c r="EL19" s="61"/>
      <c r="EM19" s="61"/>
      <c r="EN19" s="61"/>
      <c r="EO19" s="61"/>
      <c r="EP19" s="61"/>
      <c r="EQ19" s="61"/>
      <c r="ER19" s="61"/>
      <c r="ES19" s="61"/>
      <c r="ET19" s="61"/>
      <c r="EU19" s="61"/>
      <c r="EV19" s="61"/>
      <c r="EW19" s="61"/>
      <c r="EX19" s="61"/>
      <c r="EY19" s="61"/>
      <c r="EZ19" s="61"/>
      <c r="FA19" s="61"/>
      <c r="FB19" s="61"/>
      <c r="FC19" s="61"/>
      <c r="FD19" s="61"/>
      <c r="FE19" s="61"/>
      <c r="FF19" s="61"/>
      <c r="FG19" s="61"/>
      <c r="FH19" s="61"/>
      <c r="FI19" s="61"/>
      <c r="FJ19" s="61"/>
      <c r="FK19" s="61"/>
      <c r="FL19" s="61"/>
      <c r="FM19" s="61"/>
      <c r="FN19" s="61"/>
      <c r="FO19" s="61"/>
      <c r="FP19" s="61"/>
      <c r="FQ19" s="61"/>
      <c r="FR19" s="61"/>
      <c r="FS19" s="61"/>
      <c r="FT19" s="61"/>
      <c r="FU19" s="61"/>
      <c r="FV19" s="61"/>
      <c r="FW19" s="61"/>
      <c r="FX19" s="61"/>
      <c r="FY19" s="61"/>
      <c r="FZ19" s="61"/>
      <c r="GA19" s="61"/>
      <c r="GB19" s="61"/>
      <c r="GC19" s="61"/>
      <c r="GD19" s="61"/>
      <c r="GE19" s="61"/>
      <c r="GF19" s="61"/>
      <c r="GG19" s="61"/>
      <c r="GH19" s="61"/>
      <c r="GI19" s="61"/>
      <c r="GJ19" s="61"/>
      <c r="GK19" s="61"/>
      <c r="GL19" s="61"/>
      <c r="GM19" s="61"/>
      <c r="GN19" s="61"/>
      <c r="GO19" s="61"/>
      <c r="GP19" s="61"/>
      <c r="GQ19" s="61"/>
      <c r="GR19" s="61"/>
      <c r="GS19" s="61"/>
      <c r="GT19" s="61"/>
      <c r="GU19" s="61"/>
      <c r="GV19" s="61"/>
      <c r="GW19" s="61"/>
      <c r="GX19" s="61"/>
      <c r="GY19" s="61"/>
      <c r="GZ19" s="61"/>
      <c r="HA19" s="61"/>
    </row>
    <row r="20" spans="1:209" s="62" customFormat="1" x14ac:dyDescent="0.35">
      <c r="A20" s="188" t="s">
        <v>23</v>
      </c>
      <c r="B20" s="6" t="s">
        <v>22</v>
      </c>
      <c r="C20" s="6" t="s">
        <v>33</v>
      </c>
      <c r="D20" s="6" t="s">
        <v>34</v>
      </c>
      <c r="E20" s="593" t="s">
        <v>35</v>
      </c>
      <c r="F20" s="6" t="s">
        <v>36</v>
      </c>
      <c r="G20" s="56" t="s">
        <v>37</v>
      </c>
      <c r="H20" s="279" t="s">
        <v>38</v>
      </c>
      <c r="I20" s="420" t="s">
        <v>39</v>
      </c>
      <c r="J20" s="533" t="s">
        <v>54</v>
      </c>
      <c r="K20" s="484">
        <v>16</v>
      </c>
      <c r="L20" s="12">
        <v>595</v>
      </c>
      <c r="M20" s="306">
        <v>10850</v>
      </c>
      <c r="N20" s="22">
        <v>0</v>
      </c>
      <c r="O20" s="22">
        <f t="shared" si="8"/>
        <v>18.235294117647058</v>
      </c>
      <c r="P20" s="22">
        <f t="shared" si="7"/>
        <v>0</v>
      </c>
      <c r="Q20" s="22">
        <f t="shared" si="9"/>
        <v>8.5534789915966378</v>
      </c>
      <c r="R20" s="6" t="str">
        <f t="shared" si="2"/>
        <v>NO</v>
      </c>
      <c r="S20" s="6" t="str">
        <f t="shared" si="3"/>
        <v>YES</v>
      </c>
      <c r="T20" s="3">
        <f t="shared" si="4"/>
        <v>7437.5</v>
      </c>
      <c r="U20" s="3">
        <f t="shared" si="10"/>
        <v>5089.32</v>
      </c>
      <c r="V20" s="3">
        <f t="shared" si="6"/>
        <v>2348.1800000000003</v>
      </c>
      <c r="W20" s="64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  <c r="DO20" s="61"/>
      <c r="DP20" s="61"/>
      <c r="DQ20" s="61"/>
      <c r="DR20" s="61"/>
      <c r="DS20" s="61"/>
      <c r="DT20" s="61"/>
      <c r="DU20" s="61"/>
      <c r="DV20" s="61"/>
      <c r="DW20" s="61"/>
      <c r="DX20" s="61"/>
      <c r="DY20" s="61"/>
      <c r="DZ20" s="61"/>
      <c r="EA20" s="61"/>
      <c r="EB20" s="61"/>
      <c r="EC20" s="61"/>
      <c r="ED20" s="61"/>
      <c r="EE20" s="61"/>
      <c r="EF20" s="61"/>
      <c r="EG20" s="61"/>
      <c r="EH20" s="61"/>
      <c r="EI20" s="61"/>
      <c r="EJ20" s="61"/>
      <c r="EK20" s="61"/>
      <c r="EL20" s="61"/>
      <c r="EM20" s="61"/>
      <c r="EN20" s="61"/>
      <c r="EO20" s="61"/>
      <c r="EP20" s="61"/>
      <c r="EQ20" s="61"/>
      <c r="ER20" s="61"/>
      <c r="ES20" s="61"/>
      <c r="ET20" s="61"/>
      <c r="EU20" s="61"/>
      <c r="EV20" s="61"/>
      <c r="EW20" s="61"/>
      <c r="EX20" s="61"/>
      <c r="EY20" s="61"/>
      <c r="EZ20" s="61"/>
      <c r="FA20" s="61"/>
      <c r="FB20" s="61"/>
      <c r="FC20" s="61"/>
      <c r="FD20" s="61"/>
      <c r="FE20" s="61"/>
      <c r="FF20" s="61"/>
      <c r="FG20" s="61"/>
      <c r="FH20" s="61"/>
      <c r="FI20" s="61"/>
      <c r="FJ20" s="61"/>
      <c r="FK20" s="61"/>
      <c r="FL20" s="61"/>
      <c r="FM20" s="61"/>
      <c r="FN20" s="61"/>
      <c r="FO20" s="61"/>
      <c r="FP20" s="61"/>
      <c r="FQ20" s="61"/>
      <c r="FR20" s="61"/>
      <c r="FS20" s="61"/>
      <c r="FT20" s="61"/>
      <c r="FU20" s="61"/>
      <c r="FV20" s="61"/>
      <c r="FW20" s="61"/>
      <c r="FX20" s="61"/>
      <c r="FY20" s="61"/>
      <c r="FZ20" s="61"/>
      <c r="GA20" s="61"/>
      <c r="GB20" s="61"/>
      <c r="GC20" s="61"/>
      <c r="GD20" s="61"/>
      <c r="GE20" s="61"/>
      <c r="GF20" s="61"/>
      <c r="GG20" s="61"/>
      <c r="GH20" s="61"/>
      <c r="GI20" s="61"/>
      <c r="GJ20" s="61"/>
      <c r="GK20" s="61"/>
      <c r="GL20" s="61"/>
      <c r="GM20" s="61"/>
      <c r="GN20" s="61"/>
      <c r="GO20" s="61"/>
      <c r="GP20" s="61"/>
      <c r="GQ20" s="61"/>
      <c r="GR20" s="61"/>
      <c r="GS20" s="61"/>
      <c r="GT20" s="61"/>
      <c r="GU20" s="61"/>
      <c r="GV20" s="61"/>
      <c r="GW20" s="61"/>
      <c r="GX20" s="61"/>
      <c r="GY20" s="61"/>
      <c r="GZ20" s="61"/>
      <c r="HA20" s="61"/>
    </row>
    <row r="21" spans="1:209" x14ac:dyDescent="0.35">
      <c r="A21" s="188" t="s">
        <v>23</v>
      </c>
      <c r="B21" s="6" t="s">
        <v>22</v>
      </c>
      <c r="C21" s="6" t="s">
        <v>33</v>
      </c>
      <c r="D21" s="6" t="s">
        <v>34</v>
      </c>
      <c r="E21" s="593" t="s">
        <v>35</v>
      </c>
      <c r="F21" s="6" t="s">
        <v>36</v>
      </c>
      <c r="G21" s="56" t="s">
        <v>37</v>
      </c>
      <c r="H21" s="279" t="s">
        <v>38</v>
      </c>
      <c r="I21" s="420" t="s">
        <v>39</v>
      </c>
      <c r="J21" s="533" t="s">
        <v>55</v>
      </c>
      <c r="K21" s="484">
        <v>18</v>
      </c>
      <c r="L21" s="12">
        <v>282.74</v>
      </c>
      <c r="M21" s="306">
        <v>5089.32</v>
      </c>
      <c r="N21" s="22">
        <v>0</v>
      </c>
      <c r="O21" s="22">
        <f t="shared" si="8"/>
        <v>18</v>
      </c>
      <c r="P21" s="22">
        <f t="shared" si="7"/>
        <v>0</v>
      </c>
      <c r="Q21" s="22">
        <f t="shared" si="9"/>
        <v>53.052274174152927</v>
      </c>
      <c r="R21" s="6" t="str">
        <f t="shared" si="2"/>
        <v>YES</v>
      </c>
      <c r="S21" s="6" t="str">
        <f t="shared" si="3"/>
        <v>YES</v>
      </c>
      <c r="T21" s="3">
        <f t="shared" si="4"/>
        <v>3534.25</v>
      </c>
      <c r="U21" s="3">
        <f t="shared" si="10"/>
        <v>15000</v>
      </c>
      <c r="V21" s="3">
        <f t="shared" si="6"/>
        <v>-11465.75</v>
      </c>
      <c r="W21" s="64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  <c r="DQ21" s="61"/>
      <c r="DR21" s="61"/>
      <c r="DS21" s="61"/>
      <c r="DT21" s="61"/>
      <c r="DU21" s="61"/>
      <c r="DV21" s="61"/>
      <c r="DW21" s="61"/>
      <c r="DX21" s="61"/>
      <c r="DY21" s="61"/>
      <c r="DZ21" s="61"/>
      <c r="EA21" s="61"/>
      <c r="EB21" s="61"/>
      <c r="EC21" s="61"/>
      <c r="ED21" s="61"/>
      <c r="EE21" s="61"/>
      <c r="EF21" s="61"/>
      <c r="EG21" s="61"/>
      <c r="EH21" s="61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1"/>
      <c r="EW21" s="61"/>
      <c r="EX21" s="61"/>
      <c r="EY21" s="61"/>
      <c r="EZ21" s="61"/>
      <c r="FA21" s="61"/>
      <c r="FB21" s="61"/>
      <c r="FC21" s="61"/>
      <c r="FD21" s="61"/>
      <c r="FE21" s="61"/>
      <c r="FF21" s="61"/>
      <c r="FG21" s="61"/>
      <c r="FH21" s="61"/>
      <c r="FI21" s="61"/>
      <c r="FJ21" s="61"/>
      <c r="FK21" s="61"/>
      <c r="FL21" s="61"/>
      <c r="FM21" s="61"/>
      <c r="FN21" s="61"/>
      <c r="FO21" s="61"/>
      <c r="FP21" s="61"/>
      <c r="FQ21" s="61"/>
      <c r="FR21" s="61"/>
      <c r="FS21" s="61"/>
      <c r="FT21" s="61"/>
      <c r="FU21" s="61"/>
      <c r="FV21" s="61"/>
      <c r="FW21" s="61"/>
      <c r="FX21" s="61"/>
      <c r="FY21" s="61"/>
      <c r="FZ21" s="61"/>
      <c r="GA21" s="61"/>
      <c r="GB21" s="61"/>
      <c r="GC21" s="61"/>
      <c r="GD21" s="61"/>
      <c r="GE21" s="61"/>
      <c r="GF21" s="61"/>
      <c r="GG21" s="61"/>
      <c r="GH21" s="61"/>
      <c r="GI21" s="61"/>
      <c r="GJ21" s="61"/>
      <c r="GK21" s="61"/>
      <c r="GL21" s="61"/>
      <c r="GM21" s="61"/>
      <c r="GN21" s="61"/>
      <c r="GO21" s="61"/>
      <c r="GP21" s="61"/>
      <c r="GQ21" s="61"/>
      <c r="GR21" s="61"/>
      <c r="GS21" s="61"/>
      <c r="GT21" s="61"/>
      <c r="GU21" s="61"/>
      <c r="GV21" s="61"/>
      <c r="GW21" s="61"/>
      <c r="GX21" s="61"/>
      <c r="GY21" s="61"/>
      <c r="GZ21" s="61"/>
      <c r="HA21" s="61"/>
    </row>
    <row r="22" spans="1:209" ht="15" thickBot="1" x14ac:dyDescent="0.4">
      <c r="A22" s="189" t="s">
        <v>23</v>
      </c>
      <c r="B22" s="7" t="s">
        <v>22</v>
      </c>
      <c r="C22" s="7" t="s">
        <v>33</v>
      </c>
      <c r="D22" s="7" t="s">
        <v>34</v>
      </c>
      <c r="E22" s="594" t="s">
        <v>35</v>
      </c>
      <c r="F22" s="7" t="s">
        <v>36</v>
      </c>
      <c r="G22" s="60" t="s">
        <v>37</v>
      </c>
      <c r="H22" s="280" t="s">
        <v>38</v>
      </c>
      <c r="I22" s="421" t="s">
        <v>39</v>
      </c>
      <c r="J22" s="534" t="s">
        <v>56</v>
      </c>
      <c r="K22" s="485">
        <v>28.846699999999998</v>
      </c>
      <c r="L22" s="13">
        <v>519.99</v>
      </c>
      <c r="M22" s="307">
        <v>15000</v>
      </c>
      <c r="N22" s="23">
        <v>0</v>
      </c>
      <c r="O22" s="23">
        <f t="shared" si="8"/>
        <v>28.846708590549817</v>
      </c>
      <c r="P22" s="23">
        <f t="shared" si="7"/>
        <v>0</v>
      </c>
      <c r="Q22" s="23">
        <f>(M22+N22)/L22</f>
        <v>28.846708590549817</v>
      </c>
      <c r="R22" s="7" t="str">
        <f t="shared" si="2"/>
        <v>YES</v>
      </c>
      <c r="S22" s="7" t="str">
        <f t="shared" si="3"/>
        <v>YES</v>
      </c>
      <c r="T22" s="4">
        <f t="shared" si="4"/>
        <v>6499.875</v>
      </c>
      <c r="U22" s="4">
        <f>M22+N22</f>
        <v>15000</v>
      </c>
      <c r="V22" s="4">
        <f t="shared" si="6"/>
        <v>-8500.125</v>
      </c>
      <c r="W22" s="64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  <c r="DT22" s="61"/>
      <c r="DU22" s="61"/>
      <c r="DV22" s="61"/>
      <c r="DW22" s="61"/>
      <c r="DX22" s="61"/>
      <c r="DY22" s="61"/>
      <c r="DZ22" s="61"/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1"/>
      <c r="EY22" s="61"/>
      <c r="EZ22" s="61"/>
      <c r="FA22" s="61"/>
      <c r="FB22" s="61"/>
      <c r="FC22" s="61"/>
      <c r="FD22" s="61"/>
      <c r="FE22" s="61"/>
      <c r="FF22" s="61"/>
      <c r="FG22" s="61"/>
      <c r="FH22" s="61"/>
      <c r="FI22" s="61"/>
      <c r="FJ22" s="61"/>
      <c r="FK22" s="61"/>
      <c r="FL22" s="61"/>
      <c r="FM22" s="61"/>
      <c r="FN22" s="61"/>
      <c r="FO22" s="61"/>
      <c r="FP22" s="61"/>
      <c r="FQ22" s="61"/>
      <c r="FR22" s="61"/>
      <c r="FS22" s="61"/>
      <c r="FT22" s="61"/>
      <c r="FU22" s="61"/>
      <c r="FV22" s="61"/>
      <c r="FW22" s="61"/>
      <c r="FX22" s="61"/>
      <c r="FY22" s="61"/>
      <c r="FZ22" s="61"/>
      <c r="GA22" s="61"/>
      <c r="GB22" s="61"/>
      <c r="GC22" s="61"/>
      <c r="GD22" s="61"/>
      <c r="GE22" s="61"/>
      <c r="GF22" s="61"/>
      <c r="GG22" s="61"/>
      <c r="GH22" s="61"/>
      <c r="GI22" s="61"/>
      <c r="GJ22" s="61"/>
      <c r="GK22" s="61"/>
      <c r="GL22" s="61"/>
      <c r="GM22" s="61"/>
      <c r="GN22" s="61"/>
      <c r="GO22" s="61"/>
      <c r="GP22" s="61"/>
      <c r="GQ22" s="61"/>
      <c r="GR22" s="61"/>
      <c r="GS22" s="61"/>
      <c r="GT22" s="61"/>
      <c r="GU22" s="61"/>
      <c r="GV22" s="61"/>
      <c r="GW22" s="61"/>
      <c r="GX22" s="61"/>
      <c r="GY22" s="61"/>
      <c r="GZ22" s="61"/>
      <c r="HA22" s="61"/>
    </row>
    <row r="23" spans="1:209" x14ac:dyDescent="0.35">
      <c r="A23" s="190" t="s">
        <v>23</v>
      </c>
      <c r="B23" s="85" t="s">
        <v>22</v>
      </c>
      <c r="C23" s="85" t="s">
        <v>59</v>
      </c>
      <c r="D23" s="85" t="s">
        <v>60</v>
      </c>
      <c r="E23" s="595" t="s">
        <v>61</v>
      </c>
      <c r="F23" s="85" t="s">
        <v>62</v>
      </c>
      <c r="G23" s="52" t="s">
        <v>63</v>
      </c>
      <c r="H23" s="281" t="s">
        <v>64</v>
      </c>
      <c r="I23" s="422" t="s">
        <v>65</v>
      </c>
      <c r="J23" s="535" t="s">
        <v>66</v>
      </c>
      <c r="K23" s="486">
        <v>5</v>
      </c>
      <c r="L23" s="87">
        <v>90.18</v>
      </c>
      <c r="M23" s="308">
        <v>450.9</v>
      </c>
      <c r="N23" s="86">
        <v>956</v>
      </c>
      <c r="O23" s="86">
        <f t="shared" si="0"/>
        <v>4.9999999999999991</v>
      </c>
      <c r="P23" s="86">
        <f t="shared" si="7"/>
        <v>10.601020181858505</v>
      </c>
      <c r="Q23" s="86">
        <f t="shared" si="1"/>
        <v>15.601020181858505</v>
      </c>
      <c r="R23" s="85" t="str">
        <f t="shared" si="2"/>
        <v>YES</v>
      </c>
      <c r="S23" s="85" t="str">
        <f t="shared" si="3"/>
        <v>YES</v>
      </c>
      <c r="T23" s="88">
        <f t="shared" si="4"/>
        <v>1127.25</v>
      </c>
      <c r="U23" s="88">
        <f t="shared" si="5"/>
        <v>1406.9</v>
      </c>
      <c r="V23" s="88">
        <f t="shared" si="6"/>
        <v>-279.65000000000009</v>
      </c>
      <c r="W23" s="64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61"/>
      <c r="DS23" s="61"/>
      <c r="DT23" s="61"/>
      <c r="DU23" s="61"/>
      <c r="DV23" s="61"/>
      <c r="DW23" s="61"/>
      <c r="DX23" s="61"/>
      <c r="DY23" s="61"/>
      <c r="DZ23" s="61"/>
      <c r="EA23" s="61"/>
      <c r="EB23" s="61"/>
      <c r="EC23" s="61"/>
      <c r="ED23" s="61"/>
      <c r="EE23" s="61"/>
      <c r="EF23" s="61"/>
      <c r="EG23" s="61"/>
      <c r="EH23" s="61"/>
      <c r="EI23" s="61"/>
      <c r="EJ23" s="61"/>
      <c r="EK23" s="61"/>
      <c r="EL23" s="61"/>
      <c r="EM23" s="61"/>
      <c r="EN23" s="61"/>
      <c r="EO23" s="61"/>
      <c r="EP23" s="61"/>
      <c r="EQ23" s="61"/>
      <c r="ER23" s="61"/>
      <c r="ES23" s="61"/>
      <c r="ET23" s="61"/>
      <c r="EU23" s="61"/>
      <c r="EV23" s="61"/>
      <c r="EW23" s="61"/>
      <c r="EX23" s="61"/>
      <c r="EY23" s="61"/>
      <c r="EZ23" s="61"/>
      <c r="FA23" s="61"/>
      <c r="FB23" s="61"/>
      <c r="FC23" s="61"/>
      <c r="FD23" s="61"/>
      <c r="FE23" s="61"/>
      <c r="FF23" s="61"/>
      <c r="FG23" s="61"/>
      <c r="FH23" s="61"/>
      <c r="FI23" s="61"/>
      <c r="FJ23" s="61"/>
      <c r="FK23" s="61"/>
      <c r="FL23" s="61"/>
      <c r="FM23" s="61"/>
      <c r="FN23" s="61"/>
      <c r="FO23" s="61"/>
      <c r="FP23" s="61"/>
      <c r="FQ23" s="61"/>
      <c r="FR23" s="61"/>
      <c r="FS23" s="61"/>
      <c r="FT23" s="61"/>
      <c r="FU23" s="61"/>
      <c r="FV23" s="61"/>
      <c r="FW23" s="61"/>
      <c r="FX23" s="61"/>
      <c r="FY23" s="61"/>
      <c r="FZ23" s="61"/>
      <c r="GA23" s="61"/>
      <c r="GB23" s="61"/>
      <c r="GC23" s="61"/>
      <c r="GD23" s="61"/>
      <c r="GE23" s="61"/>
      <c r="GF23" s="61"/>
      <c r="GG23" s="61"/>
      <c r="GH23" s="61"/>
      <c r="GI23" s="61"/>
      <c r="GJ23" s="61"/>
      <c r="GK23" s="61"/>
      <c r="GL23" s="61"/>
      <c r="GM23" s="61"/>
      <c r="GN23" s="61"/>
      <c r="GO23" s="61"/>
      <c r="GP23" s="61"/>
      <c r="GQ23" s="61"/>
      <c r="GR23" s="61"/>
      <c r="GS23" s="61"/>
      <c r="GT23" s="61"/>
      <c r="GU23" s="61"/>
      <c r="GV23" s="61"/>
      <c r="GW23" s="61"/>
      <c r="GX23" s="61"/>
      <c r="GY23" s="61"/>
      <c r="GZ23" s="61"/>
      <c r="HA23" s="61"/>
    </row>
    <row r="24" spans="1:209" x14ac:dyDescent="0.35">
      <c r="A24" s="185" t="s">
        <v>23</v>
      </c>
      <c r="B24" s="1" t="s">
        <v>22</v>
      </c>
      <c r="C24" s="1" t="s">
        <v>59</v>
      </c>
      <c r="D24" s="1" t="s">
        <v>60</v>
      </c>
      <c r="E24" s="590" t="s">
        <v>61</v>
      </c>
      <c r="F24" s="1" t="s">
        <v>62</v>
      </c>
      <c r="G24" s="53" t="s">
        <v>63</v>
      </c>
      <c r="H24" s="276" t="s">
        <v>64</v>
      </c>
      <c r="I24" s="417" t="s">
        <v>65</v>
      </c>
      <c r="J24" s="530" t="s">
        <v>67</v>
      </c>
      <c r="K24" s="481">
        <v>5</v>
      </c>
      <c r="L24" s="72">
        <v>206.72</v>
      </c>
      <c r="M24" s="303">
        <v>1033.5999999999999</v>
      </c>
      <c r="N24" s="68">
        <v>2318</v>
      </c>
      <c r="O24" s="68">
        <f t="shared" si="0"/>
        <v>5</v>
      </c>
      <c r="P24" s="68">
        <f t="shared" si="7"/>
        <v>11.213235294117647</v>
      </c>
      <c r="Q24" s="68">
        <f t="shared" si="1"/>
        <v>16.213235294117645</v>
      </c>
      <c r="R24" s="1" t="str">
        <f t="shared" si="2"/>
        <v>YES</v>
      </c>
      <c r="S24" s="1" t="str">
        <f t="shared" si="3"/>
        <v>YES</v>
      </c>
      <c r="T24" s="78">
        <f t="shared" si="4"/>
        <v>2584</v>
      </c>
      <c r="U24" s="78">
        <f t="shared" si="5"/>
        <v>3351.6</v>
      </c>
      <c r="V24" s="78">
        <f t="shared" si="6"/>
        <v>-767.59999999999991</v>
      </c>
      <c r="W24" s="64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  <c r="DO24" s="61"/>
      <c r="DP24" s="61"/>
      <c r="DQ24" s="61"/>
      <c r="DR24" s="61"/>
      <c r="DS24" s="61"/>
      <c r="DT24" s="61"/>
      <c r="DU24" s="61"/>
      <c r="DV24" s="61"/>
      <c r="DW24" s="61"/>
      <c r="DX24" s="61"/>
      <c r="DY24" s="61"/>
      <c r="DZ24" s="61"/>
      <c r="EA24" s="61"/>
      <c r="EB24" s="61"/>
      <c r="EC24" s="61"/>
      <c r="ED24" s="61"/>
      <c r="EE24" s="61"/>
      <c r="EF24" s="61"/>
      <c r="EG24" s="61"/>
      <c r="EH24" s="61"/>
      <c r="EI24" s="61"/>
      <c r="EJ24" s="61"/>
      <c r="EK24" s="61"/>
      <c r="EL24" s="61"/>
      <c r="EM24" s="61"/>
      <c r="EN24" s="61"/>
      <c r="EO24" s="61"/>
      <c r="EP24" s="61"/>
      <c r="EQ24" s="61"/>
      <c r="ER24" s="61"/>
      <c r="ES24" s="61"/>
      <c r="ET24" s="61"/>
      <c r="EU24" s="61"/>
      <c r="EV24" s="61"/>
      <c r="EW24" s="61"/>
      <c r="EX24" s="61"/>
      <c r="EY24" s="61"/>
      <c r="EZ24" s="61"/>
      <c r="FA24" s="61"/>
      <c r="FB24" s="61"/>
      <c r="FC24" s="61"/>
      <c r="FD24" s="61"/>
      <c r="FE24" s="61"/>
      <c r="FF24" s="61"/>
      <c r="FG24" s="61"/>
      <c r="FH24" s="61"/>
      <c r="FI24" s="61"/>
      <c r="FJ24" s="61"/>
      <c r="FK24" s="61"/>
      <c r="FL24" s="61"/>
      <c r="FM24" s="61"/>
      <c r="FN24" s="61"/>
      <c r="FO24" s="61"/>
      <c r="FP24" s="61"/>
      <c r="FQ24" s="61"/>
      <c r="FR24" s="61"/>
      <c r="FS24" s="61"/>
      <c r="FT24" s="61"/>
      <c r="FU24" s="61"/>
      <c r="FV24" s="61"/>
      <c r="FW24" s="61"/>
      <c r="FX24" s="61"/>
      <c r="FY24" s="61"/>
      <c r="FZ24" s="61"/>
      <c r="GA24" s="61"/>
      <c r="GB24" s="61"/>
      <c r="GC24" s="61"/>
      <c r="GD24" s="61"/>
      <c r="GE24" s="61"/>
      <c r="GF24" s="61"/>
      <c r="GG24" s="61"/>
      <c r="GH24" s="61"/>
      <c r="GI24" s="61"/>
      <c r="GJ24" s="61"/>
      <c r="GK24" s="61"/>
      <c r="GL24" s="61"/>
      <c r="GM24" s="61"/>
      <c r="GN24" s="61"/>
      <c r="GO24" s="61"/>
      <c r="GP24" s="61"/>
      <c r="GQ24" s="61"/>
      <c r="GR24" s="61"/>
      <c r="GS24" s="61"/>
      <c r="GT24" s="61"/>
      <c r="GU24" s="61"/>
      <c r="GV24" s="61"/>
      <c r="GW24" s="61"/>
      <c r="GX24" s="61"/>
      <c r="GY24" s="61"/>
      <c r="GZ24" s="61"/>
      <c r="HA24" s="61"/>
    </row>
    <row r="25" spans="1:209" x14ac:dyDescent="0.35">
      <c r="A25" s="185" t="s">
        <v>23</v>
      </c>
      <c r="B25" s="1" t="s">
        <v>22</v>
      </c>
      <c r="C25" s="1" t="s">
        <v>59</v>
      </c>
      <c r="D25" s="1" t="s">
        <v>60</v>
      </c>
      <c r="E25" s="590" t="s">
        <v>61</v>
      </c>
      <c r="F25" s="1" t="s">
        <v>62</v>
      </c>
      <c r="G25" s="53" t="s">
        <v>63</v>
      </c>
      <c r="H25" s="276" t="s">
        <v>64</v>
      </c>
      <c r="I25" s="417" t="s">
        <v>65</v>
      </c>
      <c r="J25" s="530" t="s">
        <v>68</v>
      </c>
      <c r="K25" s="481">
        <v>5</v>
      </c>
      <c r="L25" s="72">
        <v>389.62</v>
      </c>
      <c r="M25" s="303">
        <v>1948.1</v>
      </c>
      <c r="N25" s="68">
        <v>4421</v>
      </c>
      <c r="O25" s="68">
        <f t="shared" si="0"/>
        <v>5</v>
      </c>
      <c r="P25" s="68">
        <f t="shared" si="7"/>
        <v>11.346953441815101</v>
      </c>
      <c r="Q25" s="68">
        <f t="shared" si="1"/>
        <v>16.346953441815103</v>
      </c>
      <c r="R25" s="1" t="str">
        <f t="shared" si="2"/>
        <v>YES</v>
      </c>
      <c r="S25" s="1" t="str">
        <f t="shared" si="3"/>
        <v>YES</v>
      </c>
      <c r="T25" s="78">
        <f t="shared" si="4"/>
        <v>4870.25</v>
      </c>
      <c r="U25" s="78">
        <f t="shared" si="5"/>
        <v>6369.1</v>
      </c>
      <c r="V25" s="78">
        <f t="shared" si="6"/>
        <v>-1498.8500000000004</v>
      </c>
      <c r="W25" s="64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1"/>
      <c r="DW25" s="61"/>
      <c r="DX25" s="61"/>
      <c r="DY25" s="61"/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  <c r="GH25" s="61"/>
      <c r="GI25" s="61"/>
      <c r="GJ25" s="61"/>
      <c r="GK25" s="61"/>
      <c r="GL25" s="61"/>
      <c r="GM25" s="61"/>
      <c r="GN25" s="61"/>
      <c r="GO25" s="61"/>
      <c r="GP25" s="61"/>
      <c r="GQ25" s="61"/>
      <c r="GR25" s="61"/>
      <c r="GS25" s="61"/>
      <c r="GT25" s="61"/>
      <c r="GU25" s="61"/>
      <c r="GV25" s="61"/>
      <c r="GW25" s="61"/>
      <c r="GX25" s="61"/>
      <c r="GY25" s="61"/>
      <c r="GZ25" s="61"/>
      <c r="HA25" s="61"/>
    </row>
    <row r="26" spans="1:209" x14ac:dyDescent="0.35">
      <c r="A26" s="185" t="s">
        <v>23</v>
      </c>
      <c r="B26" s="1" t="s">
        <v>22</v>
      </c>
      <c r="C26" s="1" t="s">
        <v>59</v>
      </c>
      <c r="D26" s="1" t="s">
        <v>60</v>
      </c>
      <c r="E26" s="590" t="s">
        <v>61</v>
      </c>
      <c r="F26" s="1" t="s">
        <v>62</v>
      </c>
      <c r="G26" s="53" t="s">
        <v>63</v>
      </c>
      <c r="H26" s="276" t="s">
        <v>64</v>
      </c>
      <c r="I26" s="417" t="s">
        <v>65</v>
      </c>
      <c r="J26" s="530" t="s">
        <v>69</v>
      </c>
      <c r="K26" s="481">
        <v>5</v>
      </c>
      <c r="L26" s="72">
        <v>234.2</v>
      </c>
      <c r="M26" s="303">
        <v>1171</v>
      </c>
      <c r="N26" s="68">
        <v>2428</v>
      </c>
      <c r="O26" s="68">
        <f t="shared" si="0"/>
        <v>5</v>
      </c>
      <c r="P26" s="68">
        <f t="shared" si="7"/>
        <v>10.367207514944493</v>
      </c>
      <c r="Q26" s="68">
        <f t="shared" si="1"/>
        <v>15.367207514944493</v>
      </c>
      <c r="R26" s="1" t="str">
        <f t="shared" si="2"/>
        <v>YES</v>
      </c>
      <c r="S26" s="1" t="str">
        <f t="shared" si="3"/>
        <v>YES</v>
      </c>
      <c r="T26" s="78">
        <f t="shared" si="4"/>
        <v>2927.5</v>
      </c>
      <c r="U26" s="78">
        <f t="shared" si="5"/>
        <v>3599</v>
      </c>
      <c r="V26" s="78">
        <f t="shared" si="6"/>
        <v>-671.5</v>
      </c>
      <c r="W26" s="64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  <c r="DO26" s="61"/>
      <c r="DP26" s="61"/>
      <c r="DQ26" s="61"/>
      <c r="DR26" s="61"/>
      <c r="DS26" s="61"/>
      <c r="DT26" s="61"/>
      <c r="DU26" s="61"/>
      <c r="DV26" s="61"/>
      <c r="DW26" s="61"/>
      <c r="DX26" s="61"/>
      <c r="DY26" s="61"/>
      <c r="DZ26" s="61"/>
      <c r="EA26" s="61"/>
      <c r="EB26" s="61"/>
      <c r="EC26" s="61"/>
      <c r="ED26" s="61"/>
      <c r="EE26" s="61"/>
      <c r="EF26" s="61"/>
      <c r="EG26" s="61"/>
      <c r="EH26" s="61"/>
      <c r="EI26" s="61"/>
      <c r="EJ26" s="61"/>
      <c r="EK26" s="61"/>
      <c r="EL26" s="61"/>
      <c r="EM26" s="61"/>
      <c r="EN26" s="61"/>
      <c r="EO26" s="61"/>
      <c r="EP26" s="61"/>
      <c r="EQ26" s="61"/>
      <c r="ER26" s="61"/>
      <c r="ES26" s="61"/>
      <c r="ET26" s="61"/>
      <c r="EU26" s="61"/>
      <c r="EV26" s="61"/>
      <c r="EW26" s="61"/>
      <c r="EX26" s="61"/>
      <c r="EY26" s="61"/>
      <c r="EZ26" s="61"/>
      <c r="FA26" s="61"/>
      <c r="FB26" s="61"/>
      <c r="FC26" s="61"/>
      <c r="FD26" s="61"/>
      <c r="FE26" s="61"/>
      <c r="FF26" s="61"/>
      <c r="FG26" s="61"/>
      <c r="FH26" s="61"/>
      <c r="FI26" s="61"/>
      <c r="FJ26" s="61"/>
      <c r="FK26" s="61"/>
      <c r="FL26" s="61"/>
      <c r="FM26" s="61"/>
      <c r="FN26" s="61"/>
      <c r="FO26" s="61"/>
      <c r="FP26" s="61"/>
      <c r="FQ26" s="61"/>
      <c r="FR26" s="61"/>
      <c r="FS26" s="61"/>
      <c r="FT26" s="61"/>
      <c r="FU26" s="61"/>
      <c r="FV26" s="61"/>
      <c r="FW26" s="61"/>
      <c r="FX26" s="61"/>
      <c r="FY26" s="61"/>
      <c r="FZ26" s="61"/>
      <c r="GA26" s="61"/>
      <c r="GB26" s="61"/>
      <c r="GC26" s="61"/>
      <c r="GD26" s="61"/>
      <c r="GE26" s="61"/>
      <c r="GF26" s="61"/>
      <c r="GG26" s="61"/>
      <c r="GH26" s="61"/>
      <c r="GI26" s="61"/>
      <c r="GJ26" s="61"/>
      <c r="GK26" s="61"/>
      <c r="GL26" s="61"/>
      <c r="GM26" s="61"/>
      <c r="GN26" s="61"/>
      <c r="GO26" s="61"/>
      <c r="GP26" s="61"/>
      <c r="GQ26" s="61"/>
      <c r="GR26" s="61"/>
      <c r="GS26" s="61"/>
      <c r="GT26" s="61"/>
      <c r="GU26" s="61"/>
      <c r="GV26" s="61"/>
      <c r="GW26" s="61"/>
      <c r="GX26" s="61"/>
      <c r="GY26" s="61"/>
      <c r="GZ26" s="61"/>
      <c r="HA26" s="61"/>
    </row>
    <row r="27" spans="1:209" x14ac:dyDescent="0.35">
      <c r="A27" s="185" t="s">
        <v>23</v>
      </c>
      <c r="B27" s="1" t="s">
        <v>22</v>
      </c>
      <c r="C27" s="1" t="s">
        <v>59</v>
      </c>
      <c r="D27" s="1" t="s">
        <v>60</v>
      </c>
      <c r="E27" s="590" t="s">
        <v>61</v>
      </c>
      <c r="F27" s="1" t="s">
        <v>62</v>
      </c>
      <c r="G27" s="53" t="s">
        <v>63</v>
      </c>
      <c r="H27" s="276" t="s">
        <v>64</v>
      </c>
      <c r="I27" s="417" t="s">
        <v>65</v>
      </c>
      <c r="J27" s="530" t="s">
        <v>70</v>
      </c>
      <c r="K27" s="481">
        <v>5</v>
      </c>
      <c r="L27" s="72">
        <v>298.77</v>
      </c>
      <c r="M27" s="303">
        <v>1493.85</v>
      </c>
      <c r="N27" s="68">
        <v>2994</v>
      </c>
      <c r="O27" s="68">
        <f t="shared" si="0"/>
        <v>5</v>
      </c>
      <c r="P27" s="68">
        <f t="shared" si="7"/>
        <v>10.021086454463299</v>
      </c>
      <c r="Q27" s="68">
        <f t="shared" si="1"/>
        <v>15.021086454463301</v>
      </c>
      <c r="R27" s="1" t="str">
        <f t="shared" si="2"/>
        <v>YES</v>
      </c>
      <c r="S27" s="1" t="str">
        <f t="shared" si="3"/>
        <v>YES</v>
      </c>
      <c r="T27" s="78">
        <f t="shared" si="4"/>
        <v>3734.625</v>
      </c>
      <c r="U27" s="78">
        <f t="shared" si="5"/>
        <v>4487.8500000000004</v>
      </c>
      <c r="V27" s="78">
        <f t="shared" si="6"/>
        <v>-753.22500000000036</v>
      </c>
      <c r="W27" s="64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  <c r="DQ27" s="61"/>
      <c r="DR27" s="61"/>
      <c r="DS27" s="61"/>
      <c r="DT27" s="61"/>
      <c r="DU27" s="61"/>
      <c r="DV27" s="61"/>
      <c r="DW27" s="61"/>
      <c r="DX27" s="61"/>
      <c r="DY27" s="61"/>
      <c r="DZ27" s="61"/>
      <c r="EA27" s="61"/>
      <c r="EB27" s="61"/>
      <c r="EC27" s="61"/>
      <c r="ED27" s="61"/>
      <c r="EE27" s="61"/>
      <c r="EF27" s="61"/>
      <c r="EG27" s="61"/>
      <c r="EH27" s="61"/>
      <c r="EI27" s="61"/>
      <c r="EJ27" s="61"/>
      <c r="EK27" s="61"/>
      <c r="EL27" s="61"/>
      <c r="EM27" s="61"/>
      <c r="EN27" s="61"/>
      <c r="EO27" s="61"/>
      <c r="EP27" s="61"/>
      <c r="EQ27" s="61"/>
      <c r="ER27" s="61"/>
      <c r="ES27" s="61"/>
      <c r="ET27" s="61"/>
      <c r="EU27" s="61"/>
      <c r="EV27" s="61"/>
      <c r="EW27" s="61"/>
      <c r="EX27" s="61"/>
      <c r="EY27" s="61"/>
      <c r="EZ27" s="61"/>
      <c r="FA27" s="61"/>
      <c r="FB27" s="61"/>
      <c r="FC27" s="61"/>
      <c r="FD27" s="61"/>
      <c r="FE27" s="61"/>
      <c r="FF27" s="61"/>
      <c r="FG27" s="61"/>
      <c r="FH27" s="61"/>
      <c r="FI27" s="61"/>
      <c r="FJ27" s="61"/>
      <c r="FK27" s="61"/>
      <c r="FL27" s="61"/>
      <c r="FM27" s="61"/>
      <c r="FN27" s="61"/>
      <c r="FO27" s="61"/>
      <c r="FP27" s="61"/>
      <c r="FQ27" s="61"/>
      <c r="FR27" s="61"/>
      <c r="FS27" s="61"/>
      <c r="FT27" s="61"/>
      <c r="FU27" s="61"/>
      <c r="FV27" s="61"/>
      <c r="FW27" s="61"/>
      <c r="FX27" s="61"/>
      <c r="FY27" s="61"/>
      <c r="FZ27" s="61"/>
      <c r="GA27" s="61"/>
      <c r="GB27" s="61"/>
      <c r="GC27" s="61"/>
      <c r="GD27" s="61"/>
      <c r="GE27" s="61"/>
      <c r="GF27" s="61"/>
      <c r="GG27" s="61"/>
      <c r="GH27" s="61"/>
      <c r="GI27" s="61"/>
      <c r="GJ27" s="61"/>
      <c r="GK27" s="61"/>
      <c r="GL27" s="61"/>
      <c r="GM27" s="61"/>
      <c r="GN27" s="61"/>
      <c r="GO27" s="61"/>
      <c r="GP27" s="61"/>
      <c r="GQ27" s="61"/>
      <c r="GR27" s="61"/>
      <c r="GS27" s="61"/>
      <c r="GT27" s="61"/>
      <c r="GU27" s="61"/>
      <c r="GV27" s="61"/>
      <c r="GW27" s="61"/>
      <c r="GX27" s="61"/>
      <c r="GY27" s="61"/>
      <c r="GZ27" s="61"/>
      <c r="HA27" s="61"/>
    </row>
    <row r="28" spans="1:209" x14ac:dyDescent="0.35">
      <c r="A28" s="185" t="s">
        <v>23</v>
      </c>
      <c r="B28" s="1" t="s">
        <v>22</v>
      </c>
      <c r="C28" s="1" t="s">
        <v>59</v>
      </c>
      <c r="D28" s="1" t="s">
        <v>60</v>
      </c>
      <c r="E28" s="590" t="s">
        <v>61</v>
      </c>
      <c r="F28" s="1" t="s">
        <v>62</v>
      </c>
      <c r="G28" s="53" t="s">
        <v>63</v>
      </c>
      <c r="H28" s="276" t="s">
        <v>64</v>
      </c>
      <c r="I28" s="417" t="s">
        <v>65</v>
      </c>
      <c r="J28" s="530" t="s">
        <v>71</v>
      </c>
      <c r="K28" s="481">
        <v>5</v>
      </c>
      <c r="L28" s="72">
        <v>354.59</v>
      </c>
      <c r="M28" s="303">
        <v>1772.95</v>
      </c>
      <c r="N28" s="68">
        <v>4153</v>
      </c>
      <c r="O28" s="68">
        <f t="shared" si="0"/>
        <v>5.0000000000000009</v>
      </c>
      <c r="P28" s="68">
        <f t="shared" si="7"/>
        <v>11.712118221044024</v>
      </c>
      <c r="Q28" s="68">
        <f t="shared" si="1"/>
        <v>16.712118221044022</v>
      </c>
      <c r="R28" s="1" t="str">
        <f t="shared" si="2"/>
        <v>YES</v>
      </c>
      <c r="S28" s="1" t="str">
        <f t="shared" si="3"/>
        <v>YES</v>
      </c>
      <c r="T28" s="78">
        <f t="shared" si="4"/>
        <v>4432.375</v>
      </c>
      <c r="U28" s="78">
        <f t="shared" si="5"/>
        <v>5925.95</v>
      </c>
      <c r="V28" s="78">
        <f t="shared" si="6"/>
        <v>-1493.5749999999998</v>
      </c>
      <c r="W28" s="64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  <c r="DO28" s="61"/>
      <c r="DP28" s="61"/>
      <c r="DQ28" s="61"/>
      <c r="DR28" s="61"/>
      <c r="DS28" s="61"/>
      <c r="DT28" s="61"/>
      <c r="DU28" s="61"/>
      <c r="DV28" s="61"/>
      <c r="DW28" s="61"/>
      <c r="DX28" s="61"/>
      <c r="DY28" s="61"/>
      <c r="DZ28" s="61"/>
      <c r="EA28" s="61"/>
      <c r="EB28" s="61"/>
      <c r="EC28" s="61"/>
      <c r="ED28" s="61"/>
      <c r="EE28" s="61"/>
      <c r="EF28" s="61"/>
      <c r="EG28" s="61"/>
      <c r="EH28" s="61"/>
      <c r="EI28" s="61"/>
      <c r="EJ28" s="61"/>
      <c r="EK28" s="61"/>
      <c r="EL28" s="61"/>
      <c r="EM28" s="61"/>
      <c r="EN28" s="61"/>
      <c r="EO28" s="61"/>
      <c r="EP28" s="61"/>
      <c r="EQ28" s="61"/>
      <c r="ER28" s="61"/>
      <c r="ES28" s="61"/>
      <c r="ET28" s="61"/>
      <c r="EU28" s="61"/>
      <c r="EV28" s="61"/>
      <c r="EW28" s="61"/>
      <c r="EX28" s="61"/>
      <c r="EY28" s="61"/>
      <c r="EZ28" s="61"/>
      <c r="FA28" s="61"/>
      <c r="FB28" s="61"/>
      <c r="FC28" s="61"/>
      <c r="FD28" s="61"/>
      <c r="FE28" s="61"/>
      <c r="FF28" s="61"/>
      <c r="FG28" s="61"/>
      <c r="FH28" s="61"/>
      <c r="FI28" s="61"/>
      <c r="FJ28" s="61"/>
      <c r="FK28" s="61"/>
      <c r="FL28" s="61"/>
      <c r="FM28" s="61"/>
      <c r="FN28" s="61"/>
      <c r="FO28" s="61"/>
      <c r="FP28" s="61"/>
      <c r="FQ28" s="61"/>
      <c r="FR28" s="61"/>
      <c r="FS28" s="61"/>
      <c r="FT28" s="61"/>
      <c r="FU28" s="61"/>
      <c r="FV28" s="61"/>
      <c r="FW28" s="61"/>
      <c r="FX28" s="61"/>
      <c r="FY28" s="61"/>
      <c r="FZ28" s="61"/>
      <c r="GA28" s="61"/>
      <c r="GB28" s="61"/>
      <c r="GC28" s="61"/>
      <c r="GD28" s="61"/>
      <c r="GE28" s="61"/>
      <c r="GF28" s="61"/>
      <c r="GG28" s="61"/>
      <c r="GH28" s="61"/>
      <c r="GI28" s="61"/>
      <c r="GJ28" s="61"/>
      <c r="GK28" s="61"/>
      <c r="GL28" s="61"/>
      <c r="GM28" s="61"/>
      <c r="GN28" s="61"/>
      <c r="GO28" s="61"/>
      <c r="GP28" s="61"/>
      <c r="GQ28" s="61"/>
      <c r="GR28" s="61"/>
      <c r="GS28" s="61"/>
      <c r="GT28" s="61"/>
      <c r="GU28" s="61"/>
      <c r="GV28" s="61"/>
      <c r="GW28" s="61"/>
      <c r="GX28" s="61"/>
      <c r="GY28" s="61"/>
      <c r="GZ28" s="61"/>
      <c r="HA28" s="61"/>
    </row>
    <row r="29" spans="1:209" x14ac:dyDescent="0.35">
      <c r="A29" s="185" t="s">
        <v>23</v>
      </c>
      <c r="B29" s="1" t="s">
        <v>22</v>
      </c>
      <c r="C29" s="1" t="s">
        <v>59</v>
      </c>
      <c r="D29" s="1" t="s">
        <v>60</v>
      </c>
      <c r="E29" s="590" t="s">
        <v>61</v>
      </c>
      <c r="F29" s="1" t="s">
        <v>62</v>
      </c>
      <c r="G29" s="53" t="s">
        <v>63</v>
      </c>
      <c r="H29" s="276" t="s">
        <v>64</v>
      </c>
      <c r="I29" s="417" t="s">
        <v>65</v>
      </c>
      <c r="J29" s="530" t="s">
        <v>72</v>
      </c>
      <c r="K29" s="481">
        <v>35</v>
      </c>
      <c r="L29" s="72">
        <v>30</v>
      </c>
      <c r="M29" s="303">
        <v>1050</v>
      </c>
      <c r="N29" s="68">
        <v>0</v>
      </c>
      <c r="O29" s="68">
        <f t="shared" ref="O29:O44" si="11">M29/L29</f>
        <v>35</v>
      </c>
      <c r="P29" s="68">
        <f t="shared" si="7"/>
        <v>0</v>
      </c>
      <c r="Q29" s="68">
        <f t="shared" si="1"/>
        <v>35</v>
      </c>
      <c r="R29" s="1" t="str">
        <f t="shared" si="2"/>
        <v>YES</v>
      </c>
      <c r="S29" s="1" t="str">
        <f t="shared" si="3"/>
        <v>YES</v>
      </c>
      <c r="T29" s="78">
        <f t="shared" si="4"/>
        <v>375</v>
      </c>
      <c r="U29" s="78">
        <f t="shared" si="5"/>
        <v>1050</v>
      </c>
      <c r="V29" s="78">
        <f t="shared" si="6"/>
        <v>-675</v>
      </c>
      <c r="W29" s="64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  <c r="DQ29" s="61"/>
      <c r="DR29" s="61"/>
      <c r="DS29" s="61"/>
      <c r="DT29" s="61"/>
      <c r="DU29" s="61"/>
      <c r="DV29" s="61"/>
      <c r="DW29" s="61"/>
      <c r="DX29" s="61"/>
      <c r="DY29" s="61"/>
      <c r="DZ29" s="61"/>
      <c r="EA29" s="61"/>
      <c r="EB29" s="61"/>
      <c r="EC29" s="61"/>
      <c r="ED29" s="61"/>
      <c r="EE29" s="61"/>
      <c r="EF29" s="61"/>
      <c r="EG29" s="61"/>
      <c r="EH29" s="61"/>
      <c r="EI29" s="61"/>
      <c r="EJ29" s="61"/>
      <c r="EK29" s="61"/>
      <c r="EL29" s="61"/>
      <c r="EM29" s="61"/>
      <c r="EN29" s="61"/>
      <c r="EO29" s="61"/>
      <c r="EP29" s="61"/>
      <c r="EQ29" s="61"/>
      <c r="ER29" s="61"/>
      <c r="ES29" s="61"/>
      <c r="ET29" s="61"/>
      <c r="EU29" s="61"/>
      <c r="EV29" s="61"/>
      <c r="EW29" s="61"/>
      <c r="EX29" s="61"/>
      <c r="EY29" s="61"/>
      <c r="EZ29" s="61"/>
      <c r="FA29" s="61"/>
      <c r="FB29" s="61"/>
      <c r="FC29" s="61"/>
      <c r="FD29" s="61"/>
      <c r="FE29" s="61"/>
      <c r="FF29" s="61"/>
      <c r="FG29" s="61"/>
      <c r="FH29" s="61"/>
      <c r="FI29" s="61"/>
      <c r="FJ29" s="61"/>
      <c r="FK29" s="61"/>
      <c r="FL29" s="61"/>
      <c r="FM29" s="61"/>
      <c r="FN29" s="61"/>
      <c r="FO29" s="61"/>
      <c r="FP29" s="61"/>
      <c r="FQ29" s="61"/>
      <c r="FR29" s="61"/>
      <c r="FS29" s="61"/>
      <c r="FT29" s="61"/>
      <c r="FU29" s="61"/>
      <c r="FV29" s="61"/>
      <c r="FW29" s="61"/>
      <c r="FX29" s="61"/>
      <c r="FY29" s="61"/>
      <c r="FZ29" s="61"/>
      <c r="GA29" s="61"/>
      <c r="GB29" s="61"/>
      <c r="GC29" s="61"/>
      <c r="GD29" s="61"/>
      <c r="GE29" s="61"/>
      <c r="GF29" s="61"/>
      <c r="GG29" s="61"/>
      <c r="GH29" s="61"/>
      <c r="GI29" s="61"/>
      <c r="GJ29" s="61"/>
      <c r="GK29" s="61"/>
      <c r="GL29" s="61"/>
      <c r="GM29" s="61"/>
      <c r="GN29" s="61"/>
      <c r="GO29" s="61"/>
      <c r="GP29" s="61"/>
      <c r="GQ29" s="61"/>
      <c r="GR29" s="61"/>
      <c r="GS29" s="61"/>
      <c r="GT29" s="61"/>
      <c r="GU29" s="61"/>
      <c r="GV29" s="61"/>
      <c r="GW29" s="61"/>
      <c r="GX29" s="61"/>
      <c r="GY29" s="61"/>
      <c r="GZ29" s="61"/>
      <c r="HA29" s="61"/>
    </row>
    <row r="30" spans="1:209" ht="15" thickBot="1" x14ac:dyDescent="0.4">
      <c r="A30" s="186" t="s">
        <v>23</v>
      </c>
      <c r="B30" s="14" t="s">
        <v>22</v>
      </c>
      <c r="C30" s="14" t="s">
        <v>59</v>
      </c>
      <c r="D30" s="14" t="s">
        <v>60</v>
      </c>
      <c r="E30" s="591" t="s">
        <v>61</v>
      </c>
      <c r="F30" s="14" t="s">
        <v>62</v>
      </c>
      <c r="G30" s="54" t="s">
        <v>63</v>
      </c>
      <c r="H30" s="277" t="s">
        <v>64</v>
      </c>
      <c r="I30" s="418" t="s">
        <v>65</v>
      </c>
      <c r="J30" s="531" t="s">
        <v>72</v>
      </c>
      <c r="K30" s="482">
        <v>5</v>
      </c>
      <c r="L30" s="90">
        <v>176.41</v>
      </c>
      <c r="M30" s="304">
        <v>882.05</v>
      </c>
      <c r="N30" s="89">
        <v>2026</v>
      </c>
      <c r="O30" s="89">
        <f t="shared" si="11"/>
        <v>5</v>
      </c>
      <c r="P30" s="89">
        <f t="shared" si="7"/>
        <v>11.484609716002494</v>
      </c>
      <c r="Q30" s="89">
        <f t="shared" si="1"/>
        <v>16.484609716002495</v>
      </c>
      <c r="R30" s="14" t="str">
        <f t="shared" si="2"/>
        <v>YES</v>
      </c>
      <c r="S30" s="14" t="str">
        <f t="shared" si="3"/>
        <v>YES</v>
      </c>
      <c r="T30" s="91">
        <f t="shared" si="4"/>
        <v>2205.125</v>
      </c>
      <c r="U30" s="91">
        <f t="shared" si="5"/>
        <v>2908.05</v>
      </c>
      <c r="V30" s="91">
        <f t="shared" si="6"/>
        <v>-702.92500000000018</v>
      </c>
      <c r="W30" s="64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  <c r="DO30" s="61"/>
      <c r="DP30" s="61"/>
      <c r="DQ30" s="61"/>
      <c r="DR30" s="61"/>
      <c r="DS30" s="61"/>
      <c r="DT30" s="61"/>
      <c r="DU30" s="61"/>
      <c r="DV30" s="61"/>
      <c r="DW30" s="61"/>
      <c r="DX30" s="61"/>
      <c r="DY30" s="61"/>
      <c r="DZ30" s="61"/>
      <c r="EA30" s="61"/>
      <c r="EB30" s="61"/>
      <c r="EC30" s="61"/>
      <c r="ED30" s="61"/>
      <c r="EE30" s="61"/>
      <c r="EF30" s="61"/>
      <c r="EG30" s="61"/>
      <c r="EH30" s="61"/>
      <c r="EI30" s="61"/>
      <c r="EJ30" s="61"/>
      <c r="EK30" s="61"/>
      <c r="EL30" s="61"/>
      <c r="EM30" s="61"/>
      <c r="EN30" s="61"/>
      <c r="EO30" s="61"/>
      <c r="EP30" s="61"/>
      <c r="EQ30" s="61"/>
      <c r="ER30" s="61"/>
      <c r="ES30" s="61"/>
      <c r="ET30" s="61"/>
      <c r="EU30" s="61"/>
      <c r="EV30" s="61"/>
      <c r="EW30" s="61"/>
      <c r="EX30" s="61"/>
      <c r="EY30" s="61"/>
      <c r="EZ30" s="61"/>
      <c r="FA30" s="61"/>
      <c r="FB30" s="61"/>
      <c r="FC30" s="61"/>
      <c r="FD30" s="61"/>
      <c r="FE30" s="61"/>
      <c r="FF30" s="61"/>
      <c r="FG30" s="61"/>
      <c r="FH30" s="61"/>
      <c r="FI30" s="61"/>
      <c r="FJ30" s="61"/>
      <c r="FK30" s="61"/>
      <c r="FL30" s="61"/>
      <c r="FM30" s="61"/>
      <c r="FN30" s="61"/>
      <c r="FO30" s="61"/>
      <c r="FP30" s="61"/>
      <c r="FQ30" s="61"/>
      <c r="FR30" s="61"/>
      <c r="FS30" s="61"/>
      <c r="FT30" s="61"/>
      <c r="FU30" s="61"/>
      <c r="FV30" s="61"/>
      <c r="FW30" s="61"/>
      <c r="FX30" s="61"/>
      <c r="FY30" s="61"/>
      <c r="FZ30" s="61"/>
      <c r="GA30" s="61"/>
      <c r="GB30" s="61"/>
      <c r="GC30" s="61"/>
      <c r="GD30" s="61"/>
      <c r="GE30" s="61"/>
      <c r="GF30" s="61"/>
      <c r="GG30" s="61"/>
      <c r="GH30" s="61"/>
      <c r="GI30" s="61"/>
      <c r="GJ30" s="61"/>
      <c r="GK30" s="61"/>
      <c r="GL30" s="61"/>
      <c r="GM30" s="61"/>
      <c r="GN30" s="61"/>
      <c r="GO30" s="61"/>
      <c r="GP30" s="61"/>
      <c r="GQ30" s="61"/>
      <c r="GR30" s="61"/>
      <c r="GS30" s="61"/>
      <c r="GT30" s="61"/>
      <c r="GU30" s="61"/>
      <c r="GV30" s="61"/>
      <c r="GW30" s="61"/>
      <c r="GX30" s="61"/>
      <c r="GY30" s="61"/>
      <c r="GZ30" s="61"/>
      <c r="HA30" s="61"/>
    </row>
    <row r="31" spans="1:209" x14ac:dyDescent="0.35">
      <c r="A31" s="187" t="s">
        <v>23</v>
      </c>
      <c r="B31" s="5" t="s">
        <v>22</v>
      </c>
      <c r="C31" s="5" t="s">
        <v>73</v>
      </c>
      <c r="D31" s="5" t="s">
        <v>73</v>
      </c>
      <c r="E31" s="592" t="s">
        <v>74</v>
      </c>
      <c r="F31" s="5" t="s">
        <v>75</v>
      </c>
      <c r="G31" s="58" t="s">
        <v>76</v>
      </c>
      <c r="H31" s="278" t="s">
        <v>77</v>
      </c>
      <c r="I31" s="419" t="s">
        <v>78</v>
      </c>
      <c r="J31" s="532" t="s">
        <v>80</v>
      </c>
      <c r="K31" s="483">
        <v>36.057600000000001</v>
      </c>
      <c r="L31" s="11">
        <v>560</v>
      </c>
      <c r="M31" s="305">
        <v>20192.27</v>
      </c>
      <c r="N31" s="24">
        <v>825</v>
      </c>
      <c r="O31" s="24">
        <f t="shared" si="11"/>
        <v>36.057625000000002</v>
      </c>
      <c r="P31" s="24">
        <f t="shared" si="7"/>
        <v>1.4732142857142858</v>
      </c>
      <c r="Q31" s="24">
        <f t="shared" si="1"/>
        <v>37.530839285714286</v>
      </c>
      <c r="R31" s="5" t="str">
        <f t="shared" si="2"/>
        <v>YES</v>
      </c>
      <c r="S31" s="5" t="str">
        <f t="shared" si="3"/>
        <v>YES</v>
      </c>
      <c r="T31" s="2">
        <f>L31*12.5</f>
        <v>7000</v>
      </c>
      <c r="U31" s="2">
        <f t="shared" si="5"/>
        <v>21017.27</v>
      </c>
      <c r="V31" s="2">
        <f t="shared" si="6"/>
        <v>-14017.27</v>
      </c>
      <c r="W31" s="64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  <c r="DQ31" s="61"/>
      <c r="DR31" s="61"/>
      <c r="DS31" s="61"/>
      <c r="DT31" s="61"/>
      <c r="DU31" s="61"/>
      <c r="DV31" s="61"/>
      <c r="DW31" s="61"/>
      <c r="DX31" s="61"/>
      <c r="DY31" s="61"/>
      <c r="DZ31" s="61"/>
      <c r="EA31" s="61"/>
      <c r="EB31" s="61"/>
      <c r="EC31" s="61"/>
      <c r="ED31" s="61"/>
      <c r="EE31" s="61"/>
      <c r="EF31" s="61"/>
      <c r="EG31" s="61"/>
      <c r="EH31" s="61"/>
      <c r="EI31" s="61"/>
      <c r="EJ31" s="61"/>
      <c r="EK31" s="61"/>
      <c r="EL31" s="61"/>
      <c r="EM31" s="61"/>
      <c r="EN31" s="61"/>
      <c r="EO31" s="61"/>
      <c r="EP31" s="61"/>
      <c r="EQ31" s="61"/>
      <c r="ER31" s="61"/>
      <c r="ES31" s="61"/>
      <c r="ET31" s="61"/>
      <c r="EU31" s="61"/>
      <c r="EV31" s="61"/>
      <c r="EW31" s="61"/>
      <c r="EX31" s="61"/>
      <c r="EY31" s="61"/>
      <c r="EZ31" s="61"/>
      <c r="FA31" s="61"/>
      <c r="FB31" s="61"/>
      <c r="FC31" s="61"/>
      <c r="FD31" s="61"/>
      <c r="FE31" s="61"/>
      <c r="FF31" s="61"/>
      <c r="FG31" s="61"/>
      <c r="FH31" s="61"/>
      <c r="FI31" s="61"/>
      <c r="FJ31" s="61"/>
      <c r="FK31" s="61"/>
      <c r="FL31" s="61"/>
      <c r="FM31" s="61"/>
      <c r="FN31" s="61"/>
      <c r="FO31" s="61"/>
      <c r="FP31" s="61"/>
      <c r="FQ31" s="61"/>
      <c r="FR31" s="61"/>
      <c r="FS31" s="61"/>
      <c r="FT31" s="61"/>
      <c r="FU31" s="61"/>
      <c r="FV31" s="61"/>
      <c r="FW31" s="61"/>
      <c r="FX31" s="61"/>
      <c r="FY31" s="61"/>
      <c r="FZ31" s="61"/>
      <c r="GA31" s="61"/>
      <c r="GB31" s="61"/>
      <c r="GC31" s="61"/>
      <c r="GD31" s="61"/>
      <c r="GE31" s="61"/>
      <c r="GF31" s="61"/>
      <c r="GG31" s="61"/>
      <c r="GH31" s="61"/>
      <c r="GI31" s="61"/>
      <c r="GJ31" s="61"/>
      <c r="GK31" s="61"/>
      <c r="GL31" s="61"/>
      <c r="GM31" s="61"/>
      <c r="GN31" s="61"/>
      <c r="GO31" s="61"/>
      <c r="GP31" s="61"/>
      <c r="GQ31" s="61"/>
      <c r="GR31" s="61"/>
      <c r="GS31" s="61"/>
      <c r="GT31" s="61"/>
      <c r="GU31" s="61"/>
      <c r="GV31" s="61"/>
      <c r="GW31" s="61"/>
      <c r="GX31" s="61"/>
      <c r="GY31" s="61"/>
      <c r="GZ31" s="61"/>
      <c r="HA31" s="61"/>
    </row>
    <row r="32" spans="1:209" x14ac:dyDescent="0.35">
      <c r="A32" s="188" t="s">
        <v>23</v>
      </c>
      <c r="B32" s="6" t="s">
        <v>22</v>
      </c>
      <c r="C32" s="6" t="s">
        <v>73</v>
      </c>
      <c r="D32" s="6" t="s">
        <v>73</v>
      </c>
      <c r="E32" s="593" t="s">
        <v>74</v>
      </c>
      <c r="F32" s="6" t="s">
        <v>75</v>
      </c>
      <c r="G32" s="56" t="s">
        <v>76</v>
      </c>
      <c r="H32" s="279" t="s">
        <v>77</v>
      </c>
      <c r="I32" s="420" t="s">
        <v>78</v>
      </c>
      <c r="J32" s="533" t="s">
        <v>80</v>
      </c>
      <c r="K32" s="484">
        <v>0</v>
      </c>
      <c r="L32" s="73">
        <v>0</v>
      </c>
      <c r="M32" s="306">
        <v>0</v>
      </c>
      <c r="N32" s="22">
        <v>0</v>
      </c>
      <c r="O32" s="22" t="e">
        <f t="shared" si="11"/>
        <v>#DIV/0!</v>
      </c>
      <c r="P32" s="22" t="e">
        <f t="shared" si="7"/>
        <v>#DIV/0!</v>
      </c>
      <c r="Q32" s="22" t="e">
        <f t="shared" si="1"/>
        <v>#DIV/0!</v>
      </c>
      <c r="R32" s="6" t="e">
        <f t="shared" si="2"/>
        <v>#DIV/0!</v>
      </c>
      <c r="S32" s="6" t="e">
        <f t="shared" si="3"/>
        <v>#DIV/0!</v>
      </c>
      <c r="T32" s="3">
        <f t="shared" ref="T32:T44" si="12">L31*12.5</f>
        <v>7000</v>
      </c>
      <c r="U32" s="3">
        <f t="shared" si="5"/>
        <v>0</v>
      </c>
      <c r="V32" s="3">
        <f t="shared" si="6"/>
        <v>7000</v>
      </c>
      <c r="W32" s="64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  <c r="DO32" s="61"/>
      <c r="DP32" s="61"/>
      <c r="DQ32" s="61"/>
      <c r="DR32" s="61"/>
      <c r="DS32" s="61"/>
      <c r="DT32" s="61"/>
      <c r="DU32" s="61"/>
      <c r="DV32" s="61"/>
      <c r="DW32" s="61"/>
      <c r="DX32" s="61"/>
      <c r="DY32" s="61"/>
      <c r="DZ32" s="61"/>
      <c r="EA32" s="61"/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  <c r="GH32" s="61"/>
      <c r="GI32" s="61"/>
      <c r="GJ32" s="61"/>
      <c r="GK32" s="61"/>
      <c r="GL32" s="61"/>
      <c r="GM32" s="61"/>
      <c r="GN32" s="61"/>
      <c r="GO32" s="61"/>
      <c r="GP32" s="61"/>
      <c r="GQ32" s="61"/>
      <c r="GR32" s="61"/>
      <c r="GS32" s="61"/>
      <c r="GT32" s="61"/>
      <c r="GU32" s="61"/>
      <c r="GV32" s="61"/>
      <c r="GW32" s="61"/>
      <c r="GX32" s="61"/>
      <c r="GY32" s="61"/>
      <c r="GZ32" s="61"/>
      <c r="HA32" s="61"/>
    </row>
    <row r="33" spans="1:209" x14ac:dyDescent="0.35">
      <c r="A33" s="188" t="s">
        <v>23</v>
      </c>
      <c r="B33" s="6" t="s">
        <v>22</v>
      </c>
      <c r="C33" s="6" t="s">
        <v>73</v>
      </c>
      <c r="D33" s="6" t="s">
        <v>73</v>
      </c>
      <c r="E33" s="593" t="s">
        <v>74</v>
      </c>
      <c r="F33" s="6" t="s">
        <v>75</v>
      </c>
      <c r="G33" s="56" t="s">
        <v>76</v>
      </c>
      <c r="H33" s="279" t="s">
        <v>77</v>
      </c>
      <c r="I33" s="420" t="s">
        <v>78</v>
      </c>
      <c r="J33" s="533" t="s">
        <v>81</v>
      </c>
      <c r="K33" s="487">
        <v>32.28</v>
      </c>
      <c r="L33" s="73">
        <v>560</v>
      </c>
      <c r="M33" s="309">
        <v>18076.8</v>
      </c>
      <c r="N33" s="69">
        <v>275</v>
      </c>
      <c r="O33" s="22">
        <f t="shared" si="11"/>
        <v>32.28</v>
      </c>
      <c r="P33" s="22">
        <f t="shared" si="7"/>
        <v>0.49107142857142855</v>
      </c>
      <c r="Q33" s="22">
        <f t="shared" si="1"/>
        <v>32.771071428571425</v>
      </c>
      <c r="R33" s="6" t="str">
        <f t="shared" si="2"/>
        <v>YES</v>
      </c>
      <c r="S33" s="6" t="str">
        <f t="shared" si="3"/>
        <v>YES</v>
      </c>
      <c r="T33" s="3">
        <f t="shared" si="12"/>
        <v>0</v>
      </c>
      <c r="U33" s="3">
        <f t="shared" si="5"/>
        <v>18351.8</v>
      </c>
      <c r="V33" s="3">
        <f t="shared" si="6"/>
        <v>-18351.8</v>
      </c>
      <c r="W33" s="64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1"/>
      <c r="EB33" s="61"/>
      <c r="EC33" s="61"/>
      <c r="ED33" s="61"/>
      <c r="EE33" s="61"/>
      <c r="EF33" s="61"/>
      <c r="EG33" s="61"/>
      <c r="EH33" s="61"/>
      <c r="EI33" s="61"/>
      <c r="EJ33" s="61"/>
      <c r="EK33" s="61"/>
      <c r="EL33" s="61"/>
      <c r="EM33" s="61"/>
      <c r="EN33" s="61"/>
      <c r="EO33" s="61"/>
      <c r="EP33" s="61"/>
      <c r="EQ33" s="61"/>
      <c r="ER33" s="61"/>
      <c r="ES33" s="61"/>
      <c r="ET33" s="61"/>
      <c r="EU33" s="61"/>
      <c r="EV33" s="61"/>
      <c r="EW33" s="61"/>
      <c r="EX33" s="61"/>
      <c r="EY33" s="61"/>
      <c r="EZ33" s="61"/>
      <c r="FA33" s="61"/>
      <c r="FB33" s="61"/>
      <c r="FC33" s="61"/>
      <c r="FD33" s="61"/>
      <c r="FE33" s="61"/>
      <c r="FF33" s="61"/>
      <c r="FG33" s="61"/>
      <c r="FH33" s="61"/>
      <c r="FI33" s="61"/>
      <c r="FJ33" s="61"/>
      <c r="FK33" s="61"/>
      <c r="FL33" s="61"/>
      <c r="FM33" s="61"/>
      <c r="FN33" s="61"/>
      <c r="FO33" s="61"/>
      <c r="FP33" s="61"/>
      <c r="FQ33" s="61"/>
      <c r="FR33" s="61"/>
      <c r="FS33" s="61"/>
      <c r="FT33" s="61"/>
      <c r="FU33" s="61"/>
      <c r="FV33" s="61"/>
      <c r="FW33" s="61"/>
      <c r="FX33" s="61"/>
      <c r="FY33" s="61"/>
      <c r="FZ33" s="61"/>
      <c r="GA33" s="61"/>
      <c r="GB33" s="61"/>
      <c r="GC33" s="61"/>
      <c r="GD33" s="61"/>
      <c r="GE33" s="61"/>
      <c r="GF33" s="61"/>
      <c r="GG33" s="61"/>
      <c r="GH33" s="61"/>
      <c r="GI33" s="61"/>
      <c r="GJ33" s="61"/>
      <c r="GK33" s="61"/>
      <c r="GL33" s="61"/>
      <c r="GM33" s="61"/>
      <c r="GN33" s="61"/>
      <c r="GO33" s="61"/>
      <c r="GP33" s="61"/>
      <c r="GQ33" s="61"/>
      <c r="GR33" s="61"/>
      <c r="GS33" s="61"/>
      <c r="GT33" s="61"/>
      <c r="GU33" s="61"/>
      <c r="GV33" s="61"/>
      <c r="GW33" s="61"/>
      <c r="GX33" s="61"/>
      <c r="GY33" s="61"/>
      <c r="GZ33" s="61"/>
      <c r="HA33" s="61"/>
    </row>
    <row r="34" spans="1:209" x14ac:dyDescent="0.35">
      <c r="A34" s="188" t="s">
        <v>23</v>
      </c>
      <c r="B34" s="6" t="s">
        <v>22</v>
      </c>
      <c r="C34" s="6" t="s">
        <v>73</v>
      </c>
      <c r="D34" s="6" t="s">
        <v>73</v>
      </c>
      <c r="E34" s="593" t="s">
        <v>74</v>
      </c>
      <c r="F34" s="6" t="s">
        <v>75</v>
      </c>
      <c r="G34" s="56" t="s">
        <v>76</v>
      </c>
      <c r="H34" s="279" t="s">
        <v>77</v>
      </c>
      <c r="I34" s="420" t="s">
        <v>78</v>
      </c>
      <c r="J34" s="533" t="s">
        <v>81</v>
      </c>
      <c r="K34" s="487">
        <v>0</v>
      </c>
      <c r="L34" s="73">
        <v>0</v>
      </c>
      <c r="M34" s="309">
        <v>0</v>
      </c>
      <c r="N34" s="69">
        <v>0</v>
      </c>
      <c r="O34" s="22" t="e">
        <f t="shared" si="11"/>
        <v>#DIV/0!</v>
      </c>
      <c r="P34" s="22" t="e">
        <f t="shared" si="7"/>
        <v>#DIV/0!</v>
      </c>
      <c r="Q34" s="22" t="e">
        <f t="shared" si="1"/>
        <v>#DIV/0!</v>
      </c>
      <c r="R34" s="6" t="e">
        <f t="shared" si="2"/>
        <v>#DIV/0!</v>
      </c>
      <c r="S34" s="6" t="e">
        <f t="shared" si="3"/>
        <v>#DIV/0!</v>
      </c>
      <c r="T34" s="3">
        <f t="shared" si="12"/>
        <v>7000</v>
      </c>
      <c r="U34" s="3">
        <f t="shared" si="5"/>
        <v>0</v>
      </c>
      <c r="V34" s="3">
        <f t="shared" si="6"/>
        <v>7000</v>
      </c>
      <c r="W34" s="64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61"/>
      <c r="DP34" s="61"/>
      <c r="DQ34" s="61"/>
      <c r="DR34" s="61"/>
      <c r="DS34" s="61"/>
      <c r="DT34" s="61"/>
      <c r="DU34" s="61"/>
      <c r="DV34" s="61"/>
      <c r="DW34" s="61"/>
      <c r="DX34" s="61"/>
      <c r="DY34" s="61"/>
      <c r="DZ34" s="61"/>
      <c r="EA34" s="61"/>
      <c r="EB34" s="61"/>
      <c r="EC34" s="61"/>
      <c r="ED34" s="61"/>
      <c r="EE34" s="61"/>
      <c r="EF34" s="61"/>
      <c r="EG34" s="61"/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61"/>
      <c r="ET34" s="61"/>
      <c r="EU34" s="61"/>
      <c r="EV34" s="61"/>
      <c r="EW34" s="61"/>
      <c r="EX34" s="61"/>
      <c r="EY34" s="61"/>
      <c r="EZ34" s="61"/>
      <c r="FA34" s="61"/>
      <c r="FB34" s="61"/>
      <c r="FC34" s="61"/>
      <c r="FD34" s="61"/>
      <c r="FE34" s="61"/>
      <c r="FF34" s="61"/>
      <c r="FG34" s="61"/>
      <c r="FH34" s="61"/>
      <c r="FI34" s="61"/>
      <c r="FJ34" s="61"/>
      <c r="FK34" s="61"/>
      <c r="FL34" s="61"/>
      <c r="FM34" s="61"/>
      <c r="FN34" s="61"/>
      <c r="FO34" s="61"/>
      <c r="FP34" s="61"/>
      <c r="FQ34" s="61"/>
      <c r="FR34" s="61"/>
      <c r="FS34" s="61"/>
      <c r="FT34" s="61"/>
      <c r="FU34" s="61"/>
      <c r="FV34" s="61"/>
      <c r="FW34" s="61"/>
      <c r="FX34" s="61"/>
      <c r="FY34" s="61"/>
      <c r="FZ34" s="61"/>
      <c r="GA34" s="61"/>
      <c r="GB34" s="61"/>
      <c r="GC34" s="61"/>
      <c r="GD34" s="61"/>
      <c r="GE34" s="61"/>
      <c r="GF34" s="61"/>
      <c r="GG34" s="61"/>
      <c r="GH34" s="61"/>
      <c r="GI34" s="61"/>
      <c r="GJ34" s="61"/>
      <c r="GK34" s="61"/>
      <c r="GL34" s="61"/>
      <c r="GM34" s="61"/>
      <c r="GN34" s="61"/>
      <c r="GO34" s="61"/>
      <c r="GP34" s="61"/>
      <c r="GQ34" s="61"/>
      <c r="GR34" s="61"/>
      <c r="GS34" s="61"/>
      <c r="GT34" s="61"/>
      <c r="GU34" s="61"/>
      <c r="GV34" s="61"/>
      <c r="GW34" s="61"/>
      <c r="GX34" s="61"/>
      <c r="GY34" s="61"/>
      <c r="GZ34" s="61"/>
      <c r="HA34" s="61"/>
    </row>
    <row r="35" spans="1:209" x14ac:dyDescent="0.35">
      <c r="A35" s="188" t="s">
        <v>23</v>
      </c>
      <c r="B35" s="6" t="s">
        <v>22</v>
      </c>
      <c r="C35" s="6" t="s">
        <v>73</v>
      </c>
      <c r="D35" s="6" t="s">
        <v>73</v>
      </c>
      <c r="E35" s="593" t="s">
        <v>74</v>
      </c>
      <c r="F35" s="6" t="s">
        <v>75</v>
      </c>
      <c r="G35" s="56" t="s">
        <v>76</v>
      </c>
      <c r="H35" s="279" t="s">
        <v>77</v>
      </c>
      <c r="I35" s="420" t="s">
        <v>78</v>
      </c>
      <c r="J35" s="533" t="s">
        <v>82</v>
      </c>
      <c r="K35" s="487">
        <v>19.59</v>
      </c>
      <c r="L35" s="73">
        <v>320</v>
      </c>
      <c r="M35" s="309">
        <v>6268.8</v>
      </c>
      <c r="N35" s="69">
        <v>2062.12</v>
      </c>
      <c r="O35" s="22">
        <f t="shared" si="11"/>
        <v>19.59</v>
      </c>
      <c r="P35" s="22">
        <f t="shared" si="7"/>
        <v>6.4441249999999997</v>
      </c>
      <c r="Q35" s="22">
        <f t="shared" si="1"/>
        <v>26.034125</v>
      </c>
      <c r="R35" s="6" t="str">
        <f t="shared" si="2"/>
        <v>YES</v>
      </c>
      <c r="S35" s="6" t="str">
        <f t="shared" si="3"/>
        <v>YES</v>
      </c>
      <c r="T35" s="3">
        <f t="shared" si="12"/>
        <v>0</v>
      </c>
      <c r="U35" s="3">
        <f t="shared" si="5"/>
        <v>8330.92</v>
      </c>
      <c r="V35" s="3">
        <f t="shared" si="6"/>
        <v>-8330.92</v>
      </c>
      <c r="W35" s="64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  <c r="EE35" s="61"/>
      <c r="EF35" s="61"/>
      <c r="EG35" s="61"/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ES35" s="61"/>
      <c r="ET35" s="61"/>
      <c r="EU35" s="61"/>
      <c r="EV35" s="61"/>
      <c r="EW35" s="61"/>
      <c r="EX35" s="61"/>
      <c r="EY35" s="61"/>
      <c r="EZ35" s="61"/>
      <c r="FA35" s="61"/>
      <c r="FB35" s="61"/>
      <c r="FC35" s="61"/>
      <c r="FD35" s="61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61"/>
      <c r="FS35" s="61"/>
      <c r="FT35" s="61"/>
      <c r="FU35" s="61"/>
      <c r="FV35" s="61"/>
      <c r="FW35" s="61"/>
      <c r="FX35" s="61"/>
      <c r="FY35" s="61"/>
      <c r="FZ35" s="61"/>
      <c r="GA35" s="61"/>
      <c r="GB35" s="61"/>
      <c r="GC35" s="61"/>
      <c r="GD35" s="61"/>
      <c r="GE35" s="61"/>
      <c r="GF35" s="61"/>
      <c r="GG35" s="61"/>
      <c r="GH35" s="61"/>
      <c r="GI35" s="61"/>
      <c r="GJ35" s="61"/>
      <c r="GK35" s="61"/>
      <c r="GL35" s="61"/>
      <c r="GM35" s="61"/>
      <c r="GN35" s="61"/>
      <c r="GO35" s="61"/>
      <c r="GP35" s="61"/>
      <c r="GQ35" s="61"/>
      <c r="GR35" s="61"/>
      <c r="GS35" s="61"/>
      <c r="GT35" s="61"/>
      <c r="GU35" s="61"/>
      <c r="GV35" s="61"/>
      <c r="GW35" s="61"/>
      <c r="GX35" s="61"/>
      <c r="GY35" s="61"/>
      <c r="GZ35" s="61"/>
      <c r="HA35" s="61"/>
    </row>
    <row r="36" spans="1:209" x14ac:dyDescent="0.35">
      <c r="A36" s="188" t="s">
        <v>23</v>
      </c>
      <c r="B36" s="6" t="s">
        <v>22</v>
      </c>
      <c r="C36" s="6" t="s">
        <v>73</v>
      </c>
      <c r="D36" s="6" t="s">
        <v>73</v>
      </c>
      <c r="E36" s="593" t="s">
        <v>74</v>
      </c>
      <c r="F36" s="6" t="s">
        <v>75</v>
      </c>
      <c r="G36" s="56" t="s">
        <v>76</v>
      </c>
      <c r="H36" s="279" t="s">
        <v>77</v>
      </c>
      <c r="I36" s="420" t="s">
        <v>78</v>
      </c>
      <c r="J36" s="533" t="s">
        <v>83</v>
      </c>
      <c r="K36" s="487">
        <v>0</v>
      </c>
      <c r="L36" s="73">
        <v>0</v>
      </c>
      <c r="M36" s="309">
        <v>0</v>
      </c>
      <c r="N36" s="69">
        <v>0</v>
      </c>
      <c r="O36" s="22" t="e">
        <f t="shared" si="11"/>
        <v>#DIV/0!</v>
      </c>
      <c r="P36" s="22" t="e">
        <f t="shared" si="7"/>
        <v>#DIV/0!</v>
      </c>
      <c r="Q36" s="22" t="e">
        <f t="shared" si="1"/>
        <v>#DIV/0!</v>
      </c>
      <c r="R36" s="6" t="e">
        <f t="shared" si="2"/>
        <v>#DIV/0!</v>
      </c>
      <c r="S36" s="6" t="e">
        <f t="shared" si="3"/>
        <v>#DIV/0!</v>
      </c>
      <c r="T36" s="3">
        <f t="shared" si="12"/>
        <v>4000</v>
      </c>
      <c r="U36" s="3">
        <f t="shared" si="5"/>
        <v>0</v>
      </c>
      <c r="V36" s="3">
        <f t="shared" si="6"/>
        <v>4000</v>
      </c>
      <c r="W36" s="64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  <c r="DO36" s="61"/>
      <c r="DP36" s="61"/>
      <c r="DQ36" s="61"/>
      <c r="DR36" s="61"/>
      <c r="DS36" s="61"/>
      <c r="DT36" s="61"/>
      <c r="DU36" s="61"/>
      <c r="DV36" s="61"/>
      <c r="DW36" s="61"/>
      <c r="DX36" s="61"/>
      <c r="DY36" s="61"/>
      <c r="DZ36" s="61"/>
      <c r="EA36" s="61"/>
      <c r="EB36" s="61"/>
      <c r="EC36" s="61"/>
      <c r="ED36" s="61"/>
      <c r="EE36" s="61"/>
      <c r="EF36" s="61"/>
      <c r="EG36" s="61"/>
      <c r="EH36" s="61"/>
      <c r="EI36" s="61"/>
      <c r="EJ36" s="61"/>
      <c r="EK36" s="61"/>
      <c r="EL36" s="61"/>
      <c r="EM36" s="61"/>
      <c r="EN36" s="61"/>
      <c r="EO36" s="61"/>
      <c r="EP36" s="61"/>
      <c r="EQ36" s="61"/>
      <c r="ER36" s="61"/>
      <c r="ES36" s="61"/>
      <c r="ET36" s="61"/>
      <c r="EU36" s="61"/>
      <c r="EV36" s="61"/>
      <c r="EW36" s="61"/>
      <c r="EX36" s="61"/>
      <c r="EY36" s="61"/>
      <c r="EZ36" s="61"/>
      <c r="FA36" s="61"/>
      <c r="FB36" s="61"/>
      <c r="FC36" s="61"/>
      <c r="FD36" s="61"/>
      <c r="FE36" s="61"/>
      <c r="FF36" s="61"/>
      <c r="FG36" s="61"/>
      <c r="FH36" s="61"/>
      <c r="FI36" s="61"/>
      <c r="FJ36" s="61"/>
      <c r="FK36" s="61"/>
      <c r="FL36" s="61"/>
      <c r="FM36" s="61"/>
      <c r="FN36" s="61"/>
      <c r="FO36" s="61"/>
      <c r="FP36" s="61"/>
      <c r="FQ36" s="61"/>
      <c r="FR36" s="61"/>
      <c r="FS36" s="61"/>
      <c r="FT36" s="61"/>
      <c r="FU36" s="61"/>
      <c r="FV36" s="61"/>
      <c r="FW36" s="61"/>
      <c r="FX36" s="61"/>
      <c r="FY36" s="61"/>
      <c r="FZ36" s="61"/>
      <c r="GA36" s="61"/>
      <c r="GB36" s="61"/>
      <c r="GC36" s="61"/>
      <c r="GD36" s="61"/>
      <c r="GE36" s="61"/>
      <c r="GF36" s="61"/>
      <c r="GG36" s="61"/>
      <c r="GH36" s="61"/>
      <c r="GI36" s="61"/>
      <c r="GJ36" s="61"/>
      <c r="GK36" s="61"/>
      <c r="GL36" s="61"/>
      <c r="GM36" s="61"/>
      <c r="GN36" s="61"/>
      <c r="GO36" s="61"/>
      <c r="GP36" s="61"/>
      <c r="GQ36" s="61"/>
      <c r="GR36" s="61"/>
      <c r="GS36" s="61"/>
      <c r="GT36" s="61"/>
      <c r="GU36" s="61"/>
      <c r="GV36" s="61"/>
      <c r="GW36" s="61"/>
      <c r="GX36" s="61"/>
      <c r="GY36" s="61"/>
      <c r="GZ36" s="61"/>
      <c r="HA36" s="61"/>
    </row>
    <row r="37" spans="1:209" x14ac:dyDescent="0.35">
      <c r="A37" s="188" t="s">
        <v>23</v>
      </c>
      <c r="B37" s="6" t="s">
        <v>22</v>
      </c>
      <c r="C37" s="6" t="s">
        <v>73</v>
      </c>
      <c r="D37" s="6" t="s">
        <v>73</v>
      </c>
      <c r="E37" s="593" t="s">
        <v>74</v>
      </c>
      <c r="F37" s="6" t="s">
        <v>75</v>
      </c>
      <c r="G37" s="56" t="s">
        <v>79</v>
      </c>
      <c r="H37" s="279" t="s">
        <v>77</v>
      </c>
      <c r="I37" s="420" t="s">
        <v>78</v>
      </c>
      <c r="J37" s="533" t="s">
        <v>84</v>
      </c>
      <c r="K37" s="487">
        <v>28.846299999999999</v>
      </c>
      <c r="L37" s="73">
        <v>560</v>
      </c>
      <c r="M37" s="309">
        <v>16153.9</v>
      </c>
      <c r="N37" s="69">
        <v>90</v>
      </c>
      <c r="O37" s="22">
        <f t="shared" si="11"/>
        <v>28.846249999999998</v>
      </c>
      <c r="P37" s="22">
        <f t="shared" si="7"/>
        <v>0.16071428571428573</v>
      </c>
      <c r="Q37" s="22">
        <f t="shared" si="1"/>
        <v>29.006964285714286</v>
      </c>
      <c r="R37" s="6" t="str">
        <f t="shared" si="2"/>
        <v>YES</v>
      </c>
      <c r="S37" s="6" t="str">
        <f t="shared" si="3"/>
        <v>YES</v>
      </c>
      <c r="T37" s="3">
        <f t="shared" si="12"/>
        <v>0</v>
      </c>
      <c r="U37" s="3">
        <f t="shared" si="5"/>
        <v>16243.9</v>
      </c>
      <c r="V37" s="3">
        <f t="shared" si="6"/>
        <v>-16243.9</v>
      </c>
      <c r="W37" s="64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  <c r="DO37" s="61"/>
      <c r="DP37" s="61"/>
      <c r="DQ37" s="61"/>
      <c r="DR37" s="61"/>
      <c r="DS37" s="61"/>
      <c r="DT37" s="61"/>
      <c r="DU37" s="61"/>
      <c r="DV37" s="61"/>
      <c r="DW37" s="61"/>
      <c r="DX37" s="61"/>
      <c r="DY37" s="61"/>
      <c r="DZ37" s="61"/>
      <c r="EA37" s="61"/>
      <c r="EB37" s="61"/>
      <c r="EC37" s="61"/>
      <c r="ED37" s="61"/>
      <c r="EE37" s="61"/>
      <c r="EF37" s="61"/>
      <c r="EG37" s="61"/>
      <c r="EH37" s="61"/>
      <c r="EI37" s="61"/>
      <c r="EJ37" s="61"/>
      <c r="EK37" s="61"/>
      <c r="EL37" s="61"/>
      <c r="EM37" s="61"/>
      <c r="EN37" s="61"/>
      <c r="EO37" s="61"/>
      <c r="EP37" s="61"/>
      <c r="EQ37" s="61"/>
      <c r="ER37" s="61"/>
      <c r="ES37" s="61"/>
      <c r="ET37" s="61"/>
      <c r="EU37" s="61"/>
      <c r="EV37" s="61"/>
      <c r="EW37" s="61"/>
      <c r="EX37" s="61"/>
      <c r="EY37" s="61"/>
      <c r="EZ37" s="61"/>
      <c r="FA37" s="61"/>
      <c r="FB37" s="61"/>
      <c r="FC37" s="61"/>
      <c r="FD37" s="61"/>
      <c r="FE37" s="61"/>
      <c r="FF37" s="61"/>
      <c r="FG37" s="61"/>
      <c r="FH37" s="61"/>
      <c r="FI37" s="61"/>
      <c r="FJ37" s="61"/>
      <c r="FK37" s="61"/>
      <c r="FL37" s="61"/>
      <c r="FM37" s="61"/>
      <c r="FN37" s="61"/>
      <c r="FO37" s="61"/>
      <c r="FP37" s="61"/>
      <c r="FQ37" s="61"/>
      <c r="FR37" s="61"/>
      <c r="FS37" s="61"/>
      <c r="FT37" s="61"/>
      <c r="FU37" s="61"/>
      <c r="FV37" s="61"/>
      <c r="FW37" s="61"/>
      <c r="FX37" s="61"/>
      <c r="FY37" s="61"/>
      <c r="FZ37" s="61"/>
      <c r="GA37" s="61"/>
      <c r="GB37" s="61"/>
      <c r="GC37" s="61"/>
      <c r="GD37" s="61"/>
      <c r="GE37" s="61"/>
      <c r="GF37" s="61"/>
      <c r="GG37" s="61"/>
      <c r="GH37" s="61"/>
      <c r="GI37" s="61"/>
      <c r="GJ37" s="61"/>
      <c r="GK37" s="61"/>
      <c r="GL37" s="61"/>
      <c r="GM37" s="61"/>
      <c r="GN37" s="61"/>
      <c r="GO37" s="61"/>
      <c r="GP37" s="61"/>
      <c r="GQ37" s="61"/>
      <c r="GR37" s="61"/>
      <c r="GS37" s="61"/>
      <c r="GT37" s="61"/>
      <c r="GU37" s="61"/>
      <c r="GV37" s="61"/>
      <c r="GW37" s="61"/>
      <c r="GX37" s="61"/>
      <c r="GY37" s="61"/>
      <c r="GZ37" s="61"/>
      <c r="HA37" s="61"/>
    </row>
    <row r="38" spans="1:209" x14ac:dyDescent="0.35">
      <c r="A38" s="188" t="s">
        <v>23</v>
      </c>
      <c r="B38" s="6" t="s">
        <v>22</v>
      </c>
      <c r="C38" s="6" t="s">
        <v>73</v>
      </c>
      <c r="D38" s="6" t="s">
        <v>73</v>
      </c>
      <c r="E38" s="593" t="s">
        <v>74</v>
      </c>
      <c r="F38" s="6" t="s">
        <v>75</v>
      </c>
      <c r="G38" s="56" t="s">
        <v>76</v>
      </c>
      <c r="H38" s="279" t="s">
        <v>77</v>
      </c>
      <c r="I38" s="420" t="s">
        <v>78</v>
      </c>
      <c r="J38" s="533" t="s">
        <v>85</v>
      </c>
      <c r="K38" s="487">
        <v>15</v>
      </c>
      <c r="L38" s="73">
        <v>458.28</v>
      </c>
      <c r="M38" s="309">
        <v>6874.2</v>
      </c>
      <c r="N38" s="69">
        <v>0</v>
      </c>
      <c r="O38" s="22">
        <f t="shared" si="11"/>
        <v>15</v>
      </c>
      <c r="P38" s="22">
        <f t="shared" si="7"/>
        <v>0</v>
      </c>
      <c r="Q38" s="22">
        <f t="shared" si="1"/>
        <v>15</v>
      </c>
      <c r="R38" s="6" t="str">
        <f t="shared" si="2"/>
        <v>YES</v>
      </c>
      <c r="S38" s="6" t="str">
        <f t="shared" si="3"/>
        <v>YES</v>
      </c>
      <c r="T38" s="3">
        <f t="shared" si="12"/>
        <v>7000</v>
      </c>
      <c r="U38" s="3">
        <f t="shared" si="5"/>
        <v>6874.2</v>
      </c>
      <c r="V38" s="3">
        <f t="shared" si="6"/>
        <v>125.80000000000018</v>
      </c>
      <c r="W38" s="64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1"/>
      <c r="EA38" s="61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1"/>
      <c r="EQ38" s="61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1"/>
      <c r="FG38" s="61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1"/>
      <c r="FW38" s="61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1"/>
      <c r="GM38" s="61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</row>
    <row r="39" spans="1:209" x14ac:dyDescent="0.35">
      <c r="A39" s="188" t="s">
        <v>23</v>
      </c>
      <c r="B39" s="6" t="s">
        <v>22</v>
      </c>
      <c r="C39" s="6" t="s">
        <v>73</v>
      </c>
      <c r="D39" s="6" t="s">
        <v>73</v>
      </c>
      <c r="E39" s="593" t="s">
        <v>74</v>
      </c>
      <c r="F39" s="6" t="s">
        <v>75</v>
      </c>
      <c r="G39" s="56" t="s">
        <v>76</v>
      </c>
      <c r="H39" s="279" t="s">
        <v>77</v>
      </c>
      <c r="I39" s="420" t="s">
        <v>78</v>
      </c>
      <c r="J39" s="533" t="s">
        <v>85</v>
      </c>
      <c r="K39" s="487">
        <v>22.5</v>
      </c>
      <c r="L39" s="73">
        <v>7.97</v>
      </c>
      <c r="M39" s="309">
        <v>179.33</v>
      </c>
      <c r="N39" s="69">
        <v>0</v>
      </c>
      <c r="O39" s="22">
        <f t="shared" si="11"/>
        <v>22.500627352572149</v>
      </c>
      <c r="P39" s="22">
        <f t="shared" si="7"/>
        <v>0</v>
      </c>
      <c r="Q39" s="22">
        <f t="shared" si="1"/>
        <v>22.500627352572149</v>
      </c>
      <c r="R39" s="6" t="str">
        <f t="shared" si="2"/>
        <v>YES</v>
      </c>
      <c r="S39" s="6" t="str">
        <f t="shared" si="3"/>
        <v>YES</v>
      </c>
      <c r="T39" s="3">
        <f t="shared" si="12"/>
        <v>5728.5</v>
      </c>
      <c r="U39" s="3">
        <f t="shared" si="5"/>
        <v>179.33</v>
      </c>
      <c r="V39" s="3">
        <f t="shared" si="6"/>
        <v>5549.17</v>
      </c>
      <c r="W39" s="64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  <c r="DO39" s="61"/>
      <c r="DP39" s="61"/>
      <c r="DQ39" s="61"/>
      <c r="DR39" s="61"/>
      <c r="DS39" s="61"/>
      <c r="DT39" s="61"/>
      <c r="DU39" s="61"/>
      <c r="DV39" s="61"/>
      <c r="DW39" s="61"/>
      <c r="DX39" s="61"/>
      <c r="DY39" s="61"/>
      <c r="DZ39" s="61"/>
      <c r="EA39" s="61"/>
      <c r="EB39" s="61"/>
      <c r="EC39" s="61"/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  <c r="GH39" s="61"/>
      <c r="GI39" s="61"/>
      <c r="GJ39" s="61"/>
      <c r="GK39" s="61"/>
      <c r="GL39" s="61"/>
      <c r="GM39" s="61"/>
      <c r="GN39" s="61"/>
      <c r="GO39" s="61"/>
      <c r="GP39" s="61"/>
      <c r="GQ39" s="61"/>
      <c r="GR39" s="61"/>
      <c r="GS39" s="61"/>
      <c r="GT39" s="61"/>
      <c r="GU39" s="61"/>
      <c r="GV39" s="61"/>
      <c r="GW39" s="61"/>
      <c r="GX39" s="61"/>
      <c r="GY39" s="61"/>
      <c r="GZ39" s="61"/>
      <c r="HA39" s="61"/>
    </row>
    <row r="40" spans="1:209" x14ac:dyDescent="0.35">
      <c r="A40" s="188" t="s">
        <v>23</v>
      </c>
      <c r="B40" s="6" t="s">
        <v>22</v>
      </c>
      <c r="C40" s="6" t="s">
        <v>73</v>
      </c>
      <c r="D40" s="6" t="s">
        <v>73</v>
      </c>
      <c r="E40" s="593" t="s">
        <v>74</v>
      </c>
      <c r="F40" s="6" t="s">
        <v>75</v>
      </c>
      <c r="G40" s="56" t="s">
        <v>76</v>
      </c>
      <c r="H40" s="279" t="s">
        <v>77</v>
      </c>
      <c r="I40" s="420" t="s">
        <v>78</v>
      </c>
      <c r="J40" s="533" t="s">
        <v>85</v>
      </c>
      <c r="K40" s="487">
        <v>0</v>
      </c>
      <c r="L40" s="73">
        <v>0</v>
      </c>
      <c r="M40" s="309">
        <v>0</v>
      </c>
      <c r="N40" s="69">
        <v>0</v>
      </c>
      <c r="O40" s="22" t="e">
        <f t="shared" si="11"/>
        <v>#DIV/0!</v>
      </c>
      <c r="P40" s="22" t="e">
        <f t="shared" si="7"/>
        <v>#DIV/0!</v>
      </c>
      <c r="Q40" s="22" t="e">
        <f t="shared" si="1"/>
        <v>#DIV/0!</v>
      </c>
      <c r="R40" s="6" t="e">
        <f t="shared" si="2"/>
        <v>#DIV/0!</v>
      </c>
      <c r="S40" s="6" t="e">
        <f t="shared" si="3"/>
        <v>#DIV/0!</v>
      </c>
      <c r="T40" s="3">
        <f t="shared" si="12"/>
        <v>99.625</v>
      </c>
      <c r="U40" s="3">
        <f t="shared" si="5"/>
        <v>0</v>
      </c>
      <c r="V40" s="3">
        <f t="shared" si="6"/>
        <v>99.625</v>
      </c>
      <c r="W40" s="64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</row>
    <row r="41" spans="1:209" x14ac:dyDescent="0.35">
      <c r="A41" s="188" t="s">
        <v>23</v>
      </c>
      <c r="B41" s="6" t="s">
        <v>22</v>
      </c>
      <c r="C41" s="6" t="s">
        <v>73</v>
      </c>
      <c r="D41" s="6" t="s">
        <v>73</v>
      </c>
      <c r="E41" s="593" t="s">
        <v>74</v>
      </c>
      <c r="F41" s="6" t="s">
        <v>75</v>
      </c>
      <c r="G41" s="56" t="s">
        <v>76</v>
      </c>
      <c r="H41" s="279" t="s">
        <v>77</v>
      </c>
      <c r="I41" s="420" t="s">
        <v>78</v>
      </c>
      <c r="J41" s="533" t="s">
        <v>85</v>
      </c>
      <c r="K41" s="487">
        <v>15</v>
      </c>
      <c r="L41" s="73">
        <v>8</v>
      </c>
      <c r="M41" s="309">
        <v>120</v>
      </c>
      <c r="N41" s="69">
        <v>0</v>
      </c>
      <c r="O41" s="22">
        <f t="shared" si="11"/>
        <v>15</v>
      </c>
      <c r="P41" s="22">
        <f t="shared" si="7"/>
        <v>0</v>
      </c>
      <c r="Q41" s="22">
        <f t="shared" si="1"/>
        <v>15</v>
      </c>
      <c r="R41" s="6" t="str">
        <f t="shared" si="2"/>
        <v>YES</v>
      </c>
      <c r="S41" s="6" t="str">
        <f t="shared" si="3"/>
        <v>YES</v>
      </c>
      <c r="T41" s="3">
        <f t="shared" si="12"/>
        <v>0</v>
      </c>
      <c r="U41" s="3">
        <f t="shared" si="5"/>
        <v>120</v>
      </c>
      <c r="V41" s="3">
        <f t="shared" si="6"/>
        <v>-120</v>
      </c>
      <c r="W41" s="64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  <c r="DO41" s="61"/>
      <c r="DP41" s="61"/>
      <c r="DQ41" s="61"/>
      <c r="DR41" s="61"/>
      <c r="DS41" s="61"/>
      <c r="DT41" s="61"/>
      <c r="DU41" s="61"/>
      <c r="DV41" s="61"/>
      <c r="DW41" s="61"/>
      <c r="DX41" s="61"/>
      <c r="DY41" s="61"/>
      <c r="DZ41" s="61"/>
      <c r="EA41" s="61"/>
      <c r="EB41" s="61"/>
      <c r="EC41" s="61"/>
      <c r="ED41" s="61"/>
      <c r="EE41" s="61"/>
      <c r="EF41" s="61"/>
      <c r="EG41" s="61"/>
      <c r="EH41" s="61"/>
      <c r="EI41" s="61"/>
      <c r="EJ41" s="61"/>
      <c r="EK41" s="61"/>
      <c r="EL41" s="61"/>
      <c r="EM41" s="61"/>
      <c r="EN41" s="61"/>
      <c r="EO41" s="61"/>
      <c r="EP41" s="61"/>
      <c r="EQ41" s="61"/>
      <c r="ER41" s="61"/>
      <c r="ES41" s="61"/>
      <c r="ET41" s="61"/>
      <c r="EU41" s="61"/>
      <c r="EV41" s="61"/>
      <c r="EW41" s="61"/>
      <c r="EX41" s="61"/>
      <c r="EY41" s="61"/>
      <c r="EZ41" s="61"/>
      <c r="FA41" s="61"/>
      <c r="FB41" s="61"/>
      <c r="FC41" s="61"/>
      <c r="FD41" s="61"/>
      <c r="FE41" s="61"/>
      <c r="FF41" s="61"/>
      <c r="FG41" s="61"/>
      <c r="FH41" s="61"/>
      <c r="FI41" s="61"/>
      <c r="FJ41" s="61"/>
      <c r="FK41" s="61"/>
      <c r="FL41" s="61"/>
      <c r="FM41" s="61"/>
      <c r="FN41" s="61"/>
      <c r="FO41" s="61"/>
      <c r="FP41" s="61"/>
      <c r="FQ41" s="61"/>
      <c r="FR41" s="61"/>
      <c r="FS41" s="61"/>
      <c r="FT41" s="61"/>
      <c r="FU41" s="61"/>
      <c r="FV41" s="61"/>
      <c r="FW41" s="61"/>
      <c r="FX41" s="61"/>
      <c r="FY41" s="61"/>
      <c r="FZ41" s="61"/>
      <c r="GA41" s="61"/>
      <c r="GB41" s="61"/>
      <c r="GC41" s="61"/>
      <c r="GD41" s="61"/>
      <c r="GE41" s="61"/>
      <c r="GF41" s="61"/>
      <c r="GG41" s="61"/>
      <c r="GH41" s="61"/>
      <c r="GI41" s="61"/>
      <c r="GJ41" s="61"/>
      <c r="GK41" s="61"/>
      <c r="GL41" s="61"/>
      <c r="GM41" s="61"/>
      <c r="GN41" s="61"/>
      <c r="GO41" s="61"/>
      <c r="GP41" s="61"/>
      <c r="GQ41" s="61"/>
      <c r="GR41" s="61"/>
      <c r="GS41" s="61"/>
      <c r="GT41" s="61"/>
      <c r="GU41" s="61"/>
      <c r="GV41" s="61"/>
      <c r="GW41" s="61"/>
      <c r="GX41" s="61"/>
      <c r="GY41" s="61"/>
      <c r="GZ41" s="61"/>
      <c r="HA41" s="61"/>
    </row>
    <row r="42" spans="1:209" x14ac:dyDescent="0.35">
      <c r="A42" s="188" t="s">
        <v>23</v>
      </c>
      <c r="B42" s="6" t="s">
        <v>22</v>
      </c>
      <c r="C42" s="6" t="s">
        <v>73</v>
      </c>
      <c r="D42" s="6" t="s">
        <v>73</v>
      </c>
      <c r="E42" s="593" t="s">
        <v>74</v>
      </c>
      <c r="F42" s="6" t="s">
        <v>75</v>
      </c>
      <c r="G42" s="56" t="s">
        <v>76</v>
      </c>
      <c r="H42" s="279" t="s">
        <v>77</v>
      </c>
      <c r="I42" s="420" t="s">
        <v>78</v>
      </c>
      <c r="J42" s="536" t="s">
        <v>86</v>
      </c>
      <c r="K42" s="487">
        <v>15</v>
      </c>
      <c r="L42" s="73">
        <v>484.49</v>
      </c>
      <c r="M42" s="309">
        <v>7267.36</v>
      </c>
      <c r="N42" s="69">
        <v>90</v>
      </c>
      <c r="O42" s="22">
        <f t="shared" si="11"/>
        <v>15.000020640260892</v>
      </c>
      <c r="P42" s="22">
        <f t="shared" si="7"/>
        <v>0.18576234803607916</v>
      </c>
      <c r="Q42" s="22">
        <f t="shared" si="1"/>
        <v>15.185782988296971</v>
      </c>
      <c r="R42" s="6" t="str">
        <f t="shared" si="2"/>
        <v>YES</v>
      </c>
      <c r="S42" s="6" t="str">
        <f t="shared" si="3"/>
        <v>YES</v>
      </c>
      <c r="T42" s="3">
        <f t="shared" si="12"/>
        <v>100</v>
      </c>
      <c r="U42" s="3">
        <f t="shared" si="5"/>
        <v>7357.36</v>
      </c>
      <c r="V42" s="3">
        <f t="shared" si="6"/>
        <v>-7257.36</v>
      </c>
      <c r="W42" s="64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  <c r="EB42" s="61"/>
      <c r="EC42" s="61"/>
      <c r="ED42" s="61"/>
      <c r="EE42" s="61"/>
      <c r="EF42" s="61"/>
      <c r="EG42" s="61"/>
      <c r="EH42" s="61"/>
      <c r="EI42" s="61"/>
      <c r="EJ42" s="61"/>
      <c r="EK42" s="61"/>
      <c r="EL42" s="61"/>
      <c r="EM42" s="61"/>
      <c r="EN42" s="61"/>
      <c r="EO42" s="61"/>
      <c r="EP42" s="61"/>
      <c r="EQ42" s="61"/>
      <c r="ER42" s="61"/>
      <c r="ES42" s="61"/>
      <c r="ET42" s="61"/>
      <c r="EU42" s="61"/>
      <c r="EV42" s="61"/>
      <c r="EW42" s="61"/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61"/>
      <c r="FI42" s="61"/>
      <c r="FJ42" s="61"/>
      <c r="FK42" s="61"/>
      <c r="FL42" s="61"/>
      <c r="FM42" s="61"/>
      <c r="FN42" s="61"/>
      <c r="FO42" s="61"/>
      <c r="FP42" s="61"/>
      <c r="FQ42" s="61"/>
      <c r="FR42" s="61"/>
      <c r="FS42" s="61"/>
      <c r="FT42" s="61"/>
      <c r="FU42" s="61"/>
      <c r="FV42" s="61"/>
      <c r="FW42" s="61"/>
      <c r="FX42" s="61"/>
      <c r="FY42" s="61"/>
      <c r="FZ42" s="61"/>
      <c r="GA42" s="61"/>
      <c r="GB42" s="61"/>
      <c r="GC42" s="61"/>
      <c r="GD42" s="61"/>
      <c r="GE42" s="61"/>
      <c r="GF42" s="61"/>
      <c r="GG42" s="61"/>
      <c r="GH42" s="61"/>
      <c r="GI42" s="61"/>
      <c r="GJ42" s="61"/>
      <c r="GK42" s="61"/>
      <c r="GL42" s="61"/>
      <c r="GM42" s="61"/>
      <c r="GN42" s="61"/>
      <c r="GO42" s="61"/>
      <c r="GP42" s="61"/>
      <c r="GQ42" s="61"/>
      <c r="GR42" s="61"/>
      <c r="GS42" s="61"/>
      <c r="GT42" s="61"/>
      <c r="GU42" s="61"/>
      <c r="GV42" s="61"/>
      <c r="GW42" s="61"/>
      <c r="GX42" s="61"/>
      <c r="GY42" s="61"/>
      <c r="GZ42" s="61"/>
      <c r="HA42" s="61"/>
    </row>
    <row r="43" spans="1:209" x14ac:dyDescent="0.35">
      <c r="A43" s="188" t="s">
        <v>23</v>
      </c>
      <c r="B43" s="6" t="s">
        <v>22</v>
      </c>
      <c r="C43" s="6" t="s">
        <v>73</v>
      </c>
      <c r="D43" s="6" t="s">
        <v>73</v>
      </c>
      <c r="E43" s="593" t="s">
        <v>74</v>
      </c>
      <c r="F43" s="6" t="s">
        <v>75</v>
      </c>
      <c r="G43" s="56" t="s">
        <v>76</v>
      </c>
      <c r="H43" s="279" t="s">
        <v>77</v>
      </c>
      <c r="I43" s="420" t="s">
        <v>78</v>
      </c>
      <c r="J43" s="536" t="s">
        <v>86</v>
      </c>
      <c r="K43" s="487">
        <v>22.5</v>
      </c>
      <c r="L43" s="74">
        <v>21.9</v>
      </c>
      <c r="M43" s="309">
        <v>492.75</v>
      </c>
      <c r="N43" s="69">
        <v>0</v>
      </c>
      <c r="O43" s="22">
        <f t="shared" si="11"/>
        <v>22.5</v>
      </c>
      <c r="P43" s="22">
        <f t="shared" si="7"/>
        <v>0</v>
      </c>
      <c r="Q43" s="22">
        <f t="shared" si="1"/>
        <v>22.5</v>
      </c>
      <c r="R43" s="6" t="str">
        <f t="shared" si="2"/>
        <v>YES</v>
      </c>
      <c r="S43" s="6" t="str">
        <f t="shared" si="3"/>
        <v>YES</v>
      </c>
      <c r="T43" s="3">
        <f t="shared" si="12"/>
        <v>6056.125</v>
      </c>
      <c r="U43" s="3">
        <f t="shared" si="5"/>
        <v>492.75</v>
      </c>
      <c r="V43" s="3">
        <f t="shared" si="6"/>
        <v>5563.375</v>
      </c>
    </row>
    <row r="44" spans="1:209" s="63" customFormat="1" x14ac:dyDescent="0.35">
      <c r="A44" s="188" t="s">
        <v>23</v>
      </c>
      <c r="B44" s="6" t="s">
        <v>22</v>
      </c>
      <c r="C44" s="6" t="s">
        <v>73</v>
      </c>
      <c r="D44" s="6" t="s">
        <v>73</v>
      </c>
      <c r="E44" s="593" t="s">
        <v>74</v>
      </c>
      <c r="F44" s="6" t="s">
        <v>75</v>
      </c>
      <c r="G44" s="56" t="s">
        <v>76</v>
      </c>
      <c r="H44" s="279" t="s">
        <v>77</v>
      </c>
      <c r="I44" s="420" t="s">
        <v>78</v>
      </c>
      <c r="J44" s="536" t="s">
        <v>86</v>
      </c>
      <c r="K44" s="488">
        <v>15</v>
      </c>
      <c r="L44" s="75">
        <v>8</v>
      </c>
      <c r="M44" s="310">
        <v>120</v>
      </c>
      <c r="N44" s="70">
        <v>0</v>
      </c>
      <c r="O44" s="22">
        <f t="shared" si="11"/>
        <v>15</v>
      </c>
      <c r="P44" s="22">
        <f t="shared" si="7"/>
        <v>0</v>
      </c>
      <c r="Q44" s="22">
        <f t="shared" si="1"/>
        <v>15</v>
      </c>
      <c r="R44" s="6" t="str">
        <f t="shared" si="2"/>
        <v>YES</v>
      </c>
      <c r="S44" s="6" t="str">
        <f t="shared" si="3"/>
        <v>YES</v>
      </c>
      <c r="T44" s="3">
        <f t="shared" si="12"/>
        <v>273.75</v>
      </c>
      <c r="U44" s="3">
        <f t="shared" si="5"/>
        <v>120</v>
      </c>
      <c r="V44" s="3">
        <f t="shared" si="6"/>
        <v>153.75</v>
      </c>
      <c r="W44" s="79"/>
    </row>
    <row r="45" spans="1:209" x14ac:dyDescent="0.35">
      <c r="A45" s="188" t="s">
        <v>23</v>
      </c>
      <c r="B45" s="6" t="s">
        <v>22</v>
      </c>
      <c r="C45" s="6" t="s">
        <v>73</v>
      </c>
      <c r="D45" s="6" t="s">
        <v>73</v>
      </c>
      <c r="E45" s="593" t="s">
        <v>74</v>
      </c>
      <c r="F45" s="6" t="s">
        <v>75</v>
      </c>
      <c r="G45" s="56" t="s">
        <v>76</v>
      </c>
      <c r="H45" s="279" t="s">
        <v>77</v>
      </c>
      <c r="I45" s="420" t="s">
        <v>78</v>
      </c>
      <c r="J45" s="533" t="s">
        <v>87</v>
      </c>
      <c r="K45" s="488">
        <v>15</v>
      </c>
      <c r="L45" s="74">
        <v>170.6</v>
      </c>
      <c r="M45" s="310">
        <v>2559</v>
      </c>
      <c r="N45" s="70">
        <v>0</v>
      </c>
      <c r="O45" s="22">
        <f t="shared" si="0"/>
        <v>15</v>
      </c>
      <c r="P45" s="22">
        <f t="shared" si="7"/>
        <v>0</v>
      </c>
      <c r="Q45" s="22">
        <f t="shared" si="1"/>
        <v>15</v>
      </c>
      <c r="R45" s="6" t="str">
        <f t="shared" si="2"/>
        <v>YES</v>
      </c>
      <c r="S45" s="6" t="str">
        <f t="shared" si="3"/>
        <v>YES</v>
      </c>
      <c r="T45" s="3">
        <f t="shared" si="4"/>
        <v>2132.5</v>
      </c>
      <c r="U45" s="3">
        <f t="shared" si="5"/>
        <v>2559</v>
      </c>
      <c r="V45" s="3">
        <f t="shared" si="6"/>
        <v>-426.5</v>
      </c>
    </row>
    <row r="46" spans="1:209" x14ac:dyDescent="0.35">
      <c r="A46" s="188" t="s">
        <v>23</v>
      </c>
      <c r="B46" s="6" t="s">
        <v>22</v>
      </c>
      <c r="C46" s="6" t="s">
        <v>73</v>
      </c>
      <c r="D46" s="6" t="s">
        <v>73</v>
      </c>
      <c r="E46" s="593" t="s">
        <v>74</v>
      </c>
      <c r="F46" s="6" t="s">
        <v>75</v>
      </c>
      <c r="G46" s="56" t="s">
        <v>76</v>
      </c>
      <c r="H46" s="279" t="s">
        <v>77</v>
      </c>
      <c r="I46" s="420" t="s">
        <v>78</v>
      </c>
      <c r="J46" s="533" t="s">
        <v>88</v>
      </c>
      <c r="K46" s="484">
        <v>15</v>
      </c>
      <c r="L46" s="12">
        <v>11</v>
      </c>
      <c r="M46" s="306">
        <v>165</v>
      </c>
      <c r="N46" s="22">
        <v>0</v>
      </c>
      <c r="O46" s="22">
        <f t="shared" si="0"/>
        <v>15</v>
      </c>
      <c r="P46" s="22">
        <f t="shared" si="7"/>
        <v>0</v>
      </c>
      <c r="Q46" s="22">
        <f t="shared" si="1"/>
        <v>15</v>
      </c>
      <c r="R46" s="6" t="str">
        <f t="shared" si="2"/>
        <v>YES</v>
      </c>
      <c r="S46" s="6" t="str">
        <f t="shared" si="3"/>
        <v>YES</v>
      </c>
      <c r="T46" s="3">
        <f t="shared" si="4"/>
        <v>137.5</v>
      </c>
      <c r="U46" s="3">
        <f t="shared" si="5"/>
        <v>165</v>
      </c>
      <c r="V46" s="3">
        <f t="shared" si="6"/>
        <v>-27.5</v>
      </c>
    </row>
    <row r="47" spans="1:209" x14ac:dyDescent="0.35">
      <c r="A47" s="188" t="s">
        <v>23</v>
      </c>
      <c r="B47" s="6" t="s">
        <v>22</v>
      </c>
      <c r="C47" s="6" t="s">
        <v>73</v>
      </c>
      <c r="D47" s="6" t="s">
        <v>73</v>
      </c>
      <c r="E47" s="593" t="s">
        <v>74</v>
      </c>
      <c r="F47" s="6" t="s">
        <v>75</v>
      </c>
      <c r="G47" s="56" t="s">
        <v>76</v>
      </c>
      <c r="H47" s="279" t="s">
        <v>77</v>
      </c>
      <c r="I47" s="420" t="s">
        <v>78</v>
      </c>
      <c r="J47" s="533" t="s">
        <v>89</v>
      </c>
      <c r="K47" s="484">
        <v>20</v>
      </c>
      <c r="L47" s="12">
        <v>6.5</v>
      </c>
      <c r="M47" s="306">
        <v>130</v>
      </c>
      <c r="N47" s="22">
        <v>0</v>
      </c>
      <c r="O47" s="22">
        <f t="shared" si="0"/>
        <v>20</v>
      </c>
      <c r="P47" s="22">
        <f t="shared" si="7"/>
        <v>0</v>
      </c>
      <c r="Q47" s="22">
        <f t="shared" si="1"/>
        <v>20</v>
      </c>
      <c r="R47" s="6" t="str">
        <f t="shared" si="2"/>
        <v>YES</v>
      </c>
      <c r="S47" s="6" t="str">
        <f t="shared" si="3"/>
        <v>YES</v>
      </c>
      <c r="T47" s="3">
        <f t="shared" si="4"/>
        <v>81.25</v>
      </c>
      <c r="U47" s="3">
        <f t="shared" si="5"/>
        <v>130</v>
      </c>
      <c r="V47" s="3">
        <f t="shared" si="6"/>
        <v>-48.75</v>
      </c>
    </row>
    <row r="48" spans="1:209" x14ac:dyDescent="0.35">
      <c r="A48" s="188" t="s">
        <v>23</v>
      </c>
      <c r="B48" s="6" t="s">
        <v>22</v>
      </c>
      <c r="C48" s="6" t="s">
        <v>73</v>
      </c>
      <c r="D48" s="6" t="s">
        <v>73</v>
      </c>
      <c r="E48" s="593" t="s">
        <v>74</v>
      </c>
      <c r="F48" s="6" t="s">
        <v>75</v>
      </c>
      <c r="G48" s="56" t="s">
        <v>76</v>
      </c>
      <c r="H48" s="279" t="s">
        <v>77</v>
      </c>
      <c r="I48" s="420" t="s">
        <v>78</v>
      </c>
      <c r="J48" s="533" t="s">
        <v>90</v>
      </c>
      <c r="K48" s="484">
        <v>15</v>
      </c>
      <c r="L48" s="12">
        <v>44.5</v>
      </c>
      <c r="M48" s="306">
        <v>667.5</v>
      </c>
      <c r="N48" s="22">
        <v>0</v>
      </c>
      <c r="O48" s="22">
        <f t="shared" si="0"/>
        <v>15</v>
      </c>
      <c r="P48" s="22">
        <f t="shared" si="7"/>
        <v>0</v>
      </c>
      <c r="Q48" s="22">
        <f t="shared" si="1"/>
        <v>15</v>
      </c>
      <c r="R48" s="6" t="str">
        <f t="shared" si="2"/>
        <v>YES</v>
      </c>
      <c r="S48" s="6" t="str">
        <f t="shared" si="3"/>
        <v>YES</v>
      </c>
      <c r="T48" s="3">
        <f t="shared" si="4"/>
        <v>556.25</v>
      </c>
      <c r="U48" s="3">
        <f t="shared" si="5"/>
        <v>667.5</v>
      </c>
      <c r="V48" s="3">
        <f t="shared" si="6"/>
        <v>-111.25</v>
      </c>
    </row>
    <row r="49" spans="1:22" x14ac:dyDescent="0.35">
      <c r="A49" s="188" t="s">
        <v>23</v>
      </c>
      <c r="B49" s="6" t="s">
        <v>22</v>
      </c>
      <c r="C49" s="6" t="s">
        <v>73</v>
      </c>
      <c r="D49" s="6" t="s">
        <v>73</v>
      </c>
      <c r="E49" s="593" t="s">
        <v>74</v>
      </c>
      <c r="F49" s="6" t="s">
        <v>75</v>
      </c>
      <c r="G49" s="56" t="s">
        <v>76</v>
      </c>
      <c r="H49" s="279" t="s">
        <v>77</v>
      </c>
      <c r="I49" s="420" t="s">
        <v>78</v>
      </c>
      <c r="J49" s="537" t="s">
        <v>90</v>
      </c>
      <c r="K49" s="484">
        <v>16</v>
      </c>
      <c r="L49" s="12">
        <v>38</v>
      </c>
      <c r="M49" s="306">
        <v>608</v>
      </c>
      <c r="N49" s="22">
        <v>0</v>
      </c>
      <c r="O49" s="22">
        <f t="shared" si="0"/>
        <v>16</v>
      </c>
      <c r="P49" s="22">
        <f t="shared" si="7"/>
        <v>0</v>
      </c>
      <c r="Q49" s="22">
        <f t="shared" si="1"/>
        <v>16</v>
      </c>
      <c r="R49" s="6" t="str">
        <f t="shared" si="2"/>
        <v>YES</v>
      </c>
      <c r="S49" s="6" t="str">
        <f t="shared" si="3"/>
        <v>YES</v>
      </c>
      <c r="T49" s="3">
        <f t="shared" si="4"/>
        <v>475</v>
      </c>
      <c r="U49" s="3">
        <f t="shared" si="5"/>
        <v>608</v>
      </c>
      <c r="V49" s="3">
        <f t="shared" si="6"/>
        <v>-133</v>
      </c>
    </row>
    <row r="50" spans="1:22" x14ac:dyDescent="0.35">
      <c r="A50" s="188" t="s">
        <v>23</v>
      </c>
      <c r="B50" s="6" t="s">
        <v>22</v>
      </c>
      <c r="C50" s="6" t="s">
        <v>73</v>
      </c>
      <c r="D50" s="6" t="s">
        <v>73</v>
      </c>
      <c r="E50" s="593" t="s">
        <v>74</v>
      </c>
      <c r="F50" s="6" t="s">
        <v>75</v>
      </c>
      <c r="G50" s="56" t="s">
        <v>76</v>
      </c>
      <c r="H50" s="279" t="s">
        <v>77</v>
      </c>
      <c r="I50" s="420" t="s">
        <v>78</v>
      </c>
      <c r="J50" s="537" t="s">
        <v>91</v>
      </c>
      <c r="K50" s="484">
        <v>15</v>
      </c>
      <c r="L50" s="12">
        <v>42</v>
      </c>
      <c r="M50" s="306">
        <v>630</v>
      </c>
      <c r="N50" s="22">
        <v>311.72000000000003</v>
      </c>
      <c r="O50" s="22">
        <f t="shared" si="0"/>
        <v>15</v>
      </c>
      <c r="P50" s="22">
        <f t="shared" si="7"/>
        <v>7.4219047619047629</v>
      </c>
      <c r="Q50" s="22">
        <f t="shared" si="1"/>
        <v>22.421904761904763</v>
      </c>
      <c r="R50" s="6" t="str">
        <f t="shared" si="2"/>
        <v>YES</v>
      </c>
      <c r="S50" s="6" t="str">
        <f t="shared" si="3"/>
        <v>YES</v>
      </c>
      <c r="T50" s="3">
        <f t="shared" si="4"/>
        <v>525</v>
      </c>
      <c r="U50" s="3">
        <f t="shared" si="5"/>
        <v>941.72</v>
      </c>
      <c r="V50" s="3">
        <f t="shared" si="6"/>
        <v>-416.72</v>
      </c>
    </row>
    <row r="51" spans="1:22" x14ac:dyDescent="0.35">
      <c r="A51" s="188" t="s">
        <v>23</v>
      </c>
      <c r="B51" s="6" t="s">
        <v>22</v>
      </c>
      <c r="C51" s="6" t="s">
        <v>73</v>
      </c>
      <c r="D51" s="6" t="s">
        <v>73</v>
      </c>
      <c r="E51" s="593" t="s">
        <v>74</v>
      </c>
      <c r="F51" s="6" t="s">
        <v>75</v>
      </c>
      <c r="G51" s="56" t="s">
        <v>76</v>
      </c>
      <c r="H51" s="279" t="s">
        <v>77</v>
      </c>
      <c r="I51" s="420" t="s">
        <v>78</v>
      </c>
      <c r="J51" s="537" t="s">
        <v>92</v>
      </c>
      <c r="K51" s="484">
        <v>20</v>
      </c>
      <c r="L51" s="12">
        <v>108.5</v>
      </c>
      <c r="M51" s="306">
        <v>2170</v>
      </c>
      <c r="N51" s="22">
        <v>2639.12</v>
      </c>
      <c r="O51" s="22">
        <f t="shared" si="0"/>
        <v>20</v>
      </c>
      <c r="P51" s="22">
        <f t="shared" si="7"/>
        <v>24.3236866359447</v>
      </c>
      <c r="Q51" s="22">
        <f t="shared" si="1"/>
        <v>44.323686635944696</v>
      </c>
      <c r="R51" s="6" t="str">
        <f t="shared" si="2"/>
        <v>YES</v>
      </c>
      <c r="S51" s="6" t="str">
        <f t="shared" si="3"/>
        <v>YES</v>
      </c>
      <c r="T51" s="3">
        <f t="shared" si="4"/>
        <v>1356.25</v>
      </c>
      <c r="U51" s="3">
        <f t="shared" si="5"/>
        <v>4809.12</v>
      </c>
      <c r="V51" s="3">
        <f t="shared" si="6"/>
        <v>-3452.87</v>
      </c>
    </row>
    <row r="52" spans="1:22" x14ac:dyDescent="0.35">
      <c r="A52" s="188" t="s">
        <v>23</v>
      </c>
      <c r="B52" s="6" t="s">
        <v>22</v>
      </c>
      <c r="C52" s="6" t="s">
        <v>73</v>
      </c>
      <c r="D52" s="6" t="s">
        <v>73</v>
      </c>
      <c r="E52" s="593" t="s">
        <v>74</v>
      </c>
      <c r="F52" s="6" t="s">
        <v>75</v>
      </c>
      <c r="G52" s="56" t="s">
        <v>76</v>
      </c>
      <c r="H52" s="279" t="s">
        <v>77</v>
      </c>
      <c r="I52" s="420" t="s">
        <v>78</v>
      </c>
      <c r="J52" s="537" t="s">
        <v>92</v>
      </c>
      <c r="K52" s="484">
        <v>25</v>
      </c>
      <c r="L52" s="12">
        <v>4.25</v>
      </c>
      <c r="M52" s="306">
        <v>106.25</v>
      </c>
      <c r="N52" s="22">
        <v>0</v>
      </c>
      <c r="O52" s="22">
        <f t="shared" si="0"/>
        <v>25</v>
      </c>
      <c r="P52" s="22">
        <f t="shared" si="7"/>
        <v>0</v>
      </c>
      <c r="Q52" s="22">
        <f t="shared" si="1"/>
        <v>25</v>
      </c>
      <c r="R52" s="6" t="str">
        <f t="shared" si="2"/>
        <v>YES</v>
      </c>
      <c r="S52" s="6" t="str">
        <f t="shared" si="3"/>
        <v>YES</v>
      </c>
      <c r="T52" s="3">
        <f t="shared" si="4"/>
        <v>53.125</v>
      </c>
      <c r="U52" s="3">
        <f t="shared" si="5"/>
        <v>106.25</v>
      </c>
      <c r="V52" s="3">
        <f t="shared" si="6"/>
        <v>-53.125</v>
      </c>
    </row>
    <row r="53" spans="1:22" x14ac:dyDescent="0.35">
      <c r="A53" s="188" t="s">
        <v>23</v>
      </c>
      <c r="B53" s="6" t="s">
        <v>22</v>
      </c>
      <c r="C53" s="6" t="s">
        <v>73</v>
      </c>
      <c r="D53" s="6" t="s">
        <v>73</v>
      </c>
      <c r="E53" s="593" t="s">
        <v>74</v>
      </c>
      <c r="F53" s="6" t="s">
        <v>75</v>
      </c>
      <c r="G53" s="56" t="s">
        <v>76</v>
      </c>
      <c r="H53" s="279" t="s">
        <v>77</v>
      </c>
      <c r="I53" s="420" t="s">
        <v>78</v>
      </c>
      <c r="J53" s="537" t="s">
        <v>93</v>
      </c>
      <c r="K53" s="484">
        <v>18</v>
      </c>
      <c r="L53" s="12">
        <v>8.5</v>
      </c>
      <c r="M53" s="306">
        <v>153</v>
      </c>
      <c r="N53" s="22">
        <v>50</v>
      </c>
      <c r="O53" s="22">
        <f t="shared" si="0"/>
        <v>18</v>
      </c>
      <c r="P53" s="22">
        <f t="shared" si="7"/>
        <v>5.882352941176471</v>
      </c>
      <c r="Q53" s="22">
        <f t="shared" si="1"/>
        <v>23.882352941176471</v>
      </c>
      <c r="R53" s="6" t="str">
        <f t="shared" si="2"/>
        <v>YES</v>
      </c>
      <c r="S53" s="6" t="str">
        <f t="shared" si="3"/>
        <v>YES</v>
      </c>
      <c r="T53" s="3">
        <f t="shared" si="4"/>
        <v>106.25</v>
      </c>
      <c r="U53" s="3">
        <f t="shared" si="5"/>
        <v>203</v>
      </c>
      <c r="V53" s="3">
        <f t="shared" si="6"/>
        <v>-96.75</v>
      </c>
    </row>
    <row r="54" spans="1:22" x14ac:dyDescent="0.35">
      <c r="A54" s="188" t="s">
        <v>23</v>
      </c>
      <c r="B54" s="6" t="s">
        <v>22</v>
      </c>
      <c r="C54" s="6" t="s">
        <v>73</v>
      </c>
      <c r="D54" s="6" t="s">
        <v>73</v>
      </c>
      <c r="E54" s="593" t="s">
        <v>74</v>
      </c>
      <c r="F54" s="6" t="s">
        <v>75</v>
      </c>
      <c r="G54" s="56" t="s">
        <v>76</v>
      </c>
      <c r="H54" s="279" t="s">
        <v>77</v>
      </c>
      <c r="I54" s="420" t="s">
        <v>78</v>
      </c>
      <c r="J54" s="537" t="s">
        <v>94</v>
      </c>
      <c r="K54" s="484">
        <v>15</v>
      </c>
      <c r="L54" s="12">
        <v>3.5</v>
      </c>
      <c r="M54" s="306">
        <v>52.5</v>
      </c>
      <c r="N54" s="22">
        <v>0</v>
      </c>
      <c r="O54" s="22">
        <f t="shared" si="0"/>
        <v>15</v>
      </c>
      <c r="P54" s="22">
        <f t="shared" si="7"/>
        <v>0</v>
      </c>
      <c r="Q54" s="22">
        <f t="shared" si="1"/>
        <v>15</v>
      </c>
      <c r="R54" s="6" t="str">
        <f t="shared" si="2"/>
        <v>YES</v>
      </c>
      <c r="S54" s="6" t="str">
        <f t="shared" si="3"/>
        <v>YES</v>
      </c>
      <c r="T54" s="3">
        <f t="shared" si="4"/>
        <v>43.75</v>
      </c>
      <c r="U54" s="3">
        <f t="shared" si="5"/>
        <v>52.5</v>
      </c>
      <c r="V54" s="3">
        <f t="shared" si="6"/>
        <v>-8.75</v>
      </c>
    </row>
    <row r="55" spans="1:22" x14ac:dyDescent="0.35">
      <c r="A55" s="188" t="s">
        <v>23</v>
      </c>
      <c r="B55" s="6" t="s">
        <v>22</v>
      </c>
      <c r="C55" s="6" t="s">
        <v>73</v>
      </c>
      <c r="D55" s="6" t="s">
        <v>73</v>
      </c>
      <c r="E55" s="593" t="s">
        <v>74</v>
      </c>
      <c r="F55" s="6" t="s">
        <v>75</v>
      </c>
      <c r="G55" s="56" t="s">
        <v>76</v>
      </c>
      <c r="H55" s="279" t="s">
        <v>77</v>
      </c>
      <c r="I55" s="420" t="s">
        <v>78</v>
      </c>
      <c r="J55" s="537" t="s">
        <v>95</v>
      </c>
      <c r="K55" s="484">
        <v>20</v>
      </c>
      <c r="L55" s="12">
        <v>30</v>
      </c>
      <c r="M55" s="306">
        <v>600</v>
      </c>
      <c r="N55" s="77">
        <v>687.96</v>
      </c>
      <c r="O55" s="22">
        <f t="shared" si="0"/>
        <v>20</v>
      </c>
      <c r="P55" s="22">
        <f t="shared" si="7"/>
        <v>22.932000000000002</v>
      </c>
      <c r="Q55" s="22">
        <f t="shared" si="1"/>
        <v>42.932000000000002</v>
      </c>
      <c r="R55" s="6" t="str">
        <f t="shared" si="2"/>
        <v>YES</v>
      </c>
      <c r="S55" s="6" t="str">
        <f t="shared" si="3"/>
        <v>YES</v>
      </c>
      <c r="T55" s="3">
        <f t="shared" si="4"/>
        <v>375</v>
      </c>
      <c r="U55" s="3">
        <f t="shared" si="5"/>
        <v>1287.96</v>
      </c>
      <c r="V55" s="3">
        <f t="shared" si="6"/>
        <v>-912.96</v>
      </c>
    </row>
    <row r="56" spans="1:22" x14ac:dyDescent="0.35">
      <c r="A56" s="188" t="s">
        <v>23</v>
      </c>
      <c r="B56" s="6" t="s">
        <v>22</v>
      </c>
      <c r="C56" s="6" t="s">
        <v>73</v>
      </c>
      <c r="D56" s="6" t="s">
        <v>73</v>
      </c>
      <c r="E56" s="593" t="s">
        <v>74</v>
      </c>
      <c r="F56" s="6" t="s">
        <v>75</v>
      </c>
      <c r="G56" s="56" t="s">
        <v>76</v>
      </c>
      <c r="H56" s="279" t="s">
        <v>77</v>
      </c>
      <c r="I56" s="420" t="s">
        <v>78</v>
      </c>
      <c r="J56" s="537" t="s">
        <v>96</v>
      </c>
      <c r="K56" s="484">
        <v>25</v>
      </c>
      <c r="L56" s="12">
        <v>46.75</v>
      </c>
      <c r="M56" s="306">
        <v>1168.75</v>
      </c>
      <c r="N56" s="77">
        <v>0</v>
      </c>
      <c r="O56" s="22">
        <f t="shared" si="0"/>
        <v>25</v>
      </c>
      <c r="P56" s="22">
        <f t="shared" si="7"/>
        <v>0</v>
      </c>
      <c r="Q56" s="22">
        <f t="shared" si="1"/>
        <v>25</v>
      </c>
      <c r="R56" s="6" t="str">
        <f t="shared" si="2"/>
        <v>YES</v>
      </c>
      <c r="S56" s="6" t="str">
        <f t="shared" si="3"/>
        <v>YES</v>
      </c>
      <c r="T56" s="3">
        <f t="shared" si="4"/>
        <v>584.375</v>
      </c>
      <c r="U56" s="3">
        <f t="shared" si="5"/>
        <v>1168.75</v>
      </c>
      <c r="V56" s="3">
        <f t="shared" si="6"/>
        <v>-584.375</v>
      </c>
    </row>
    <row r="57" spans="1:22" x14ac:dyDescent="0.35">
      <c r="A57" s="188" t="s">
        <v>23</v>
      </c>
      <c r="B57" s="6" t="s">
        <v>22</v>
      </c>
      <c r="C57" s="6" t="s">
        <v>73</v>
      </c>
      <c r="D57" s="6" t="s">
        <v>73</v>
      </c>
      <c r="E57" s="593" t="s">
        <v>74</v>
      </c>
      <c r="F57" s="6" t="s">
        <v>75</v>
      </c>
      <c r="G57" s="56" t="s">
        <v>76</v>
      </c>
      <c r="H57" s="279" t="s">
        <v>77</v>
      </c>
      <c r="I57" s="420" t="s">
        <v>78</v>
      </c>
      <c r="J57" s="537" t="s">
        <v>97</v>
      </c>
      <c r="K57" s="484">
        <v>15</v>
      </c>
      <c r="L57" s="12">
        <v>16.5</v>
      </c>
      <c r="M57" s="306">
        <v>247.5</v>
      </c>
      <c r="N57" s="22">
        <v>145</v>
      </c>
      <c r="O57" s="22">
        <f t="shared" si="0"/>
        <v>15</v>
      </c>
      <c r="P57" s="22">
        <f t="shared" si="7"/>
        <v>8.7878787878787872</v>
      </c>
      <c r="Q57" s="22">
        <f t="shared" si="1"/>
        <v>23.787878787878789</v>
      </c>
      <c r="R57" s="6" t="str">
        <f t="shared" si="2"/>
        <v>YES</v>
      </c>
      <c r="S57" s="6" t="str">
        <f t="shared" si="3"/>
        <v>YES</v>
      </c>
      <c r="T57" s="3">
        <f t="shared" si="4"/>
        <v>206.25</v>
      </c>
      <c r="U57" s="3">
        <f t="shared" si="5"/>
        <v>392.5</v>
      </c>
      <c r="V57" s="3">
        <f t="shared" si="6"/>
        <v>-186.25</v>
      </c>
    </row>
    <row r="58" spans="1:22" x14ac:dyDescent="0.35">
      <c r="A58" s="188" t="s">
        <v>23</v>
      </c>
      <c r="B58" s="6" t="s">
        <v>22</v>
      </c>
      <c r="C58" s="6" t="s">
        <v>73</v>
      </c>
      <c r="D58" s="6" t="s">
        <v>73</v>
      </c>
      <c r="E58" s="593" t="s">
        <v>74</v>
      </c>
      <c r="F58" s="6" t="s">
        <v>75</v>
      </c>
      <c r="G58" s="56" t="s">
        <v>76</v>
      </c>
      <c r="H58" s="279" t="s">
        <v>77</v>
      </c>
      <c r="I58" s="420" t="s">
        <v>78</v>
      </c>
      <c r="J58" s="537" t="s">
        <v>98</v>
      </c>
      <c r="K58" s="484">
        <v>20</v>
      </c>
      <c r="L58" s="12">
        <v>50.5</v>
      </c>
      <c r="M58" s="306">
        <v>1010</v>
      </c>
      <c r="N58" s="22">
        <v>431.72</v>
      </c>
      <c r="O58" s="22">
        <f t="shared" si="0"/>
        <v>20</v>
      </c>
      <c r="P58" s="22">
        <f t="shared" si="7"/>
        <v>8.5489108910891094</v>
      </c>
      <c r="Q58" s="22">
        <f t="shared" si="1"/>
        <v>28.548910891089111</v>
      </c>
      <c r="R58" s="6" t="str">
        <f t="shared" si="2"/>
        <v>YES</v>
      </c>
      <c r="S58" s="6" t="str">
        <f t="shared" si="3"/>
        <v>YES</v>
      </c>
      <c r="T58" s="3">
        <f t="shared" si="4"/>
        <v>631.25</v>
      </c>
      <c r="U58" s="3">
        <f t="shared" si="5"/>
        <v>1441.72</v>
      </c>
      <c r="V58" s="3">
        <f t="shared" si="6"/>
        <v>-810.47</v>
      </c>
    </row>
    <row r="59" spans="1:22" x14ac:dyDescent="0.35">
      <c r="A59" s="188" t="s">
        <v>23</v>
      </c>
      <c r="B59" s="6" t="s">
        <v>22</v>
      </c>
      <c r="C59" s="6" t="s">
        <v>73</v>
      </c>
      <c r="D59" s="6" t="s">
        <v>73</v>
      </c>
      <c r="E59" s="593" t="s">
        <v>74</v>
      </c>
      <c r="F59" s="6" t="s">
        <v>75</v>
      </c>
      <c r="G59" s="56" t="s">
        <v>76</v>
      </c>
      <c r="H59" s="279" t="s">
        <v>77</v>
      </c>
      <c r="I59" s="420" t="s">
        <v>78</v>
      </c>
      <c r="J59" s="537" t="s">
        <v>99</v>
      </c>
      <c r="K59" s="484">
        <v>22</v>
      </c>
      <c r="L59" s="12">
        <v>12</v>
      </c>
      <c r="M59" s="306">
        <v>264</v>
      </c>
      <c r="N59" s="22">
        <v>50</v>
      </c>
      <c r="O59" s="22">
        <f t="shared" si="0"/>
        <v>22</v>
      </c>
      <c r="P59" s="22">
        <f t="shared" si="7"/>
        <v>4.166666666666667</v>
      </c>
      <c r="Q59" s="22">
        <f t="shared" si="1"/>
        <v>26.166666666666668</v>
      </c>
      <c r="R59" s="6" t="str">
        <f t="shared" si="2"/>
        <v>YES</v>
      </c>
      <c r="S59" s="6" t="str">
        <f t="shared" si="3"/>
        <v>YES</v>
      </c>
      <c r="T59" s="3">
        <f t="shared" si="4"/>
        <v>150</v>
      </c>
      <c r="U59" s="3">
        <f t="shared" si="5"/>
        <v>314</v>
      </c>
      <c r="V59" s="3">
        <f t="shared" si="6"/>
        <v>-164</v>
      </c>
    </row>
    <row r="60" spans="1:22" ht="15" thickBot="1" x14ac:dyDescent="0.4">
      <c r="A60" s="189" t="s">
        <v>23</v>
      </c>
      <c r="B60" s="7" t="s">
        <v>22</v>
      </c>
      <c r="C60" s="7" t="s">
        <v>73</v>
      </c>
      <c r="D60" s="7" t="s">
        <v>73</v>
      </c>
      <c r="E60" s="594" t="s">
        <v>74</v>
      </c>
      <c r="F60" s="7" t="s">
        <v>75</v>
      </c>
      <c r="G60" s="60" t="s">
        <v>76</v>
      </c>
      <c r="H60" s="280" t="s">
        <v>77</v>
      </c>
      <c r="I60" s="421" t="s">
        <v>78</v>
      </c>
      <c r="J60" s="538" t="s">
        <v>99</v>
      </c>
      <c r="K60" s="485">
        <v>25</v>
      </c>
      <c r="L60" s="13">
        <v>0</v>
      </c>
      <c r="M60" s="307">
        <v>0</v>
      </c>
      <c r="N60" s="23">
        <v>0</v>
      </c>
      <c r="O60" s="23" t="e">
        <f t="shared" si="0"/>
        <v>#DIV/0!</v>
      </c>
      <c r="P60" s="23" t="e">
        <f t="shared" si="7"/>
        <v>#DIV/0!</v>
      </c>
      <c r="Q60" s="23" t="e">
        <f t="shared" si="1"/>
        <v>#DIV/0!</v>
      </c>
      <c r="R60" s="7" t="e">
        <f t="shared" si="2"/>
        <v>#DIV/0!</v>
      </c>
      <c r="S60" s="7" t="e">
        <f t="shared" si="3"/>
        <v>#DIV/0!</v>
      </c>
      <c r="T60" s="4">
        <f t="shared" si="4"/>
        <v>0</v>
      </c>
      <c r="U60" s="4">
        <f t="shared" si="5"/>
        <v>0</v>
      </c>
      <c r="V60" s="4">
        <f t="shared" si="6"/>
        <v>0</v>
      </c>
    </row>
    <row r="61" spans="1:22" x14ac:dyDescent="0.35">
      <c r="A61" s="190" t="s">
        <v>23</v>
      </c>
      <c r="B61" s="85" t="s">
        <v>22</v>
      </c>
      <c r="C61" s="85" t="s">
        <v>100</v>
      </c>
      <c r="D61" s="85" t="s">
        <v>104</v>
      </c>
      <c r="E61" s="595" t="s">
        <v>101</v>
      </c>
      <c r="F61" s="85" t="s">
        <v>102</v>
      </c>
      <c r="G61" s="52" t="s">
        <v>103</v>
      </c>
      <c r="H61" s="281" t="s">
        <v>105</v>
      </c>
      <c r="I61" s="422" t="s">
        <v>106</v>
      </c>
      <c r="J61" s="535" t="s">
        <v>121</v>
      </c>
      <c r="K61" s="489">
        <v>7</v>
      </c>
      <c r="L61" s="96">
        <v>131.16</v>
      </c>
      <c r="M61" s="311">
        <v>1550.4</v>
      </c>
      <c r="N61" s="95">
        <v>734</v>
      </c>
      <c r="O61" s="86">
        <f t="shared" si="0"/>
        <v>11.82067703568161</v>
      </c>
      <c r="P61" s="86">
        <f t="shared" si="7"/>
        <v>5.5962183592558707</v>
      </c>
      <c r="Q61" s="86">
        <f t="shared" si="1"/>
        <v>17.416895394937484</v>
      </c>
      <c r="R61" s="85" t="str">
        <f t="shared" si="2"/>
        <v>YES</v>
      </c>
      <c r="S61" s="85" t="str">
        <f t="shared" si="3"/>
        <v>YES</v>
      </c>
      <c r="T61" s="88">
        <f t="shared" si="4"/>
        <v>1639.5</v>
      </c>
      <c r="U61" s="88">
        <f t="shared" si="5"/>
        <v>2284.4</v>
      </c>
      <c r="V61" s="88">
        <f t="shared" si="6"/>
        <v>-644.90000000000009</v>
      </c>
    </row>
    <row r="62" spans="1:22" x14ac:dyDescent="0.35">
      <c r="A62" s="185" t="s">
        <v>23</v>
      </c>
      <c r="B62" s="1" t="s">
        <v>22</v>
      </c>
      <c r="C62" s="1" t="s">
        <v>100</v>
      </c>
      <c r="D62" s="1" t="s">
        <v>104</v>
      </c>
      <c r="E62" s="590" t="s">
        <v>101</v>
      </c>
      <c r="F62" s="1" t="s">
        <v>102</v>
      </c>
      <c r="G62" s="53" t="s">
        <v>103</v>
      </c>
      <c r="H62" s="276" t="s">
        <v>105</v>
      </c>
      <c r="I62" s="417" t="s">
        <v>106</v>
      </c>
      <c r="J62" s="530" t="s">
        <v>122</v>
      </c>
      <c r="K62" s="490">
        <v>7</v>
      </c>
      <c r="L62" s="76">
        <v>385.65</v>
      </c>
      <c r="M62" s="312">
        <v>5624.18</v>
      </c>
      <c r="N62" s="71">
        <v>470</v>
      </c>
      <c r="O62" s="68">
        <f t="shared" si="0"/>
        <v>14.583638013743032</v>
      </c>
      <c r="P62" s="68">
        <f t="shared" si="7"/>
        <v>1.2187216387916506</v>
      </c>
      <c r="Q62" s="68">
        <f t="shared" si="1"/>
        <v>15.802359652534683</v>
      </c>
      <c r="R62" s="1" t="str">
        <f t="shared" si="2"/>
        <v>YES</v>
      </c>
      <c r="S62" s="1" t="str">
        <f t="shared" si="3"/>
        <v>YES</v>
      </c>
      <c r="T62" s="78">
        <f t="shared" si="4"/>
        <v>4820.625</v>
      </c>
      <c r="U62" s="78">
        <f t="shared" si="5"/>
        <v>6094.18</v>
      </c>
      <c r="V62" s="78">
        <f t="shared" si="6"/>
        <v>-1273.5550000000003</v>
      </c>
    </row>
    <row r="63" spans="1:22" x14ac:dyDescent="0.35">
      <c r="A63" s="185" t="s">
        <v>23</v>
      </c>
      <c r="B63" s="1" t="s">
        <v>22</v>
      </c>
      <c r="C63" s="1" t="s">
        <v>100</v>
      </c>
      <c r="D63" s="1" t="s">
        <v>104</v>
      </c>
      <c r="E63" s="590" t="s">
        <v>101</v>
      </c>
      <c r="F63" s="1" t="s">
        <v>102</v>
      </c>
      <c r="G63" s="53" t="s">
        <v>103</v>
      </c>
      <c r="H63" s="276" t="s">
        <v>105</v>
      </c>
      <c r="I63" s="417" t="s">
        <v>106</v>
      </c>
      <c r="J63" s="530" t="s">
        <v>123</v>
      </c>
      <c r="K63" s="490">
        <v>7</v>
      </c>
      <c r="L63" s="76">
        <v>99.44</v>
      </c>
      <c r="M63" s="312">
        <v>1336.4</v>
      </c>
      <c r="N63" s="71">
        <v>366</v>
      </c>
      <c r="O63" s="68">
        <f t="shared" si="0"/>
        <v>13.439259855189061</v>
      </c>
      <c r="P63" s="68">
        <f t="shared" si="7"/>
        <v>3.680611423974256</v>
      </c>
      <c r="Q63" s="68">
        <f t="shared" si="1"/>
        <v>17.119871279163316</v>
      </c>
      <c r="R63" s="1" t="str">
        <f t="shared" si="2"/>
        <v>YES</v>
      </c>
      <c r="S63" s="1" t="str">
        <f t="shared" si="3"/>
        <v>YES</v>
      </c>
      <c r="T63" s="78">
        <f t="shared" si="4"/>
        <v>1243</v>
      </c>
      <c r="U63" s="78">
        <f t="shared" si="5"/>
        <v>1702.4</v>
      </c>
      <c r="V63" s="78">
        <f t="shared" si="6"/>
        <v>-459.40000000000009</v>
      </c>
    </row>
    <row r="64" spans="1:22" x14ac:dyDescent="0.35">
      <c r="A64" s="185" t="s">
        <v>23</v>
      </c>
      <c r="B64" s="1" t="s">
        <v>22</v>
      </c>
      <c r="C64" s="1" t="s">
        <v>100</v>
      </c>
      <c r="D64" s="1" t="s">
        <v>104</v>
      </c>
      <c r="E64" s="590" t="s">
        <v>101</v>
      </c>
      <c r="F64" s="1" t="s">
        <v>102</v>
      </c>
      <c r="G64" s="53" t="s">
        <v>103</v>
      </c>
      <c r="H64" s="276" t="s">
        <v>105</v>
      </c>
      <c r="I64" s="417" t="s">
        <v>106</v>
      </c>
      <c r="J64" s="530" t="s">
        <v>124</v>
      </c>
      <c r="K64" s="490">
        <v>15</v>
      </c>
      <c r="L64" s="76">
        <v>96.8</v>
      </c>
      <c r="M64" s="312">
        <v>1411.08</v>
      </c>
      <c r="N64" s="71">
        <v>201.07</v>
      </c>
      <c r="O64" s="68">
        <f t="shared" si="0"/>
        <v>14.577272727272726</v>
      </c>
      <c r="P64" s="68">
        <f t="shared" si="7"/>
        <v>2.0771694214876031</v>
      </c>
      <c r="Q64" s="68">
        <f t="shared" si="1"/>
        <v>16.654442148760328</v>
      </c>
      <c r="R64" s="1" t="str">
        <f t="shared" si="2"/>
        <v>YES</v>
      </c>
      <c r="S64" s="1" t="str">
        <f t="shared" si="3"/>
        <v>YES</v>
      </c>
      <c r="T64" s="78">
        <f t="shared" si="4"/>
        <v>1210</v>
      </c>
      <c r="U64" s="78">
        <f t="shared" si="5"/>
        <v>1612.1499999999999</v>
      </c>
      <c r="V64" s="78">
        <f t="shared" si="6"/>
        <v>-402.14999999999986</v>
      </c>
    </row>
    <row r="65" spans="1:22" x14ac:dyDescent="0.35">
      <c r="A65" s="185" t="s">
        <v>23</v>
      </c>
      <c r="B65" s="1" t="s">
        <v>22</v>
      </c>
      <c r="C65" s="1" t="s">
        <v>100</v>
      </c>
      <c r="D65" s="1" t="s">
        <v>104</v>
      </c>
      <c r="E65" s="590" t="s">
        <v>101</v>
      </c>
      <c r="F65" s="1" t="s">
        <v>102</v>
      </c>
      <c r="G65" s="53" t="s">
        <v>103</v>
      </c>
      <c r="H65" s="276" t="s">
        <v>105</v>
      </c>
      <c r="I65" s="417" t="s">
        <v>106</v>
      </c>
      <c r="J65" s="530" t="s">
        <v>125</v>
      </c>
      <c r="K65" s="490">
        <v>7</v>
      </c>
      <c r="L65" s="76">
        <v>106.88</v>
      </c>
      <c r="M65" s="312">
        <v>832.23</v>
      </c>
      <c r="N65" s="71">
        <v>896</v>
      </c>
      <c r="O65" s="68">
        <f t="shared" si="0"/>
        <v>7.786583083832336</v>
      </c>
      <c r="P65" s="68">
        <f t="shared" si="7"/>
        <v>8.3832335329341312</v>
      </c>
      <c r="Q65" s="68">
        <f t="shared" si="1"/>
        <v>16.169816616766468</v>
      </c>
      <c r="R65" s="1" t="str">
        <f t="shared" si="2"/>
        <v>YES</v>
      </c>
      <c r="S65" s="1" t="str">
        <f t="shared" si="3"/>
        <v>YES</v>
      </c>
      <c r="T65" s="78">
        <f t="shared" si="4"/>
        <v>1336</v>
      </c>
      <c r="U65" s="78">
        <f t="shared" si="5"/>
        <v>1728.23</v>
      </c>
      <c r="V65" s="78">
        <f t="shared" si="6"/>
        <v>-392.23</v>
      </c>
    </row>
    <row r="66" spans="1:22" x14ac:dyDescent="0.35">
      <c r="A66" s="185" t="s">
        <v>23</v>
      </c>
      <c r="B66" s="1" t="s">
        <v>22</v>
      </c>
      <c r="C66" s="1" t="s">
        <v>100</v>
      </c>
      <c r="D66" s="1" t="s">
        <v>104</v>
      </c>
      <c r="E66" s="590" t="s">
        <v>101</v>
      </c>
      <c r="F66" s="1" t="s">
        <v>102</v>
      </c>
      <c r="G66" s="53" t="s">
        <v>103</v>
      </c>
      <c r="H66" s="276" t="s">
        <v>105</v>
      </c>
      <c r="I66" s="417" t="s">
        <v>106</v>
      </c>
      <c r="J66" s="530" t="s">
        <v>126</v>
      </c>
      <c r="K66" s="490">
        <v>5</v>
      </c>
      <c r="L66" s="76">
        <v>288.05</v>
      </c>
      <c r="M66" s="312">
        <v>3103.97</v>
      </c>
      <c r="N66" s="71">
        <v>2065.5</v>
      </c>
      <c r="O66" s="68">
        <f t="shared" ref="O66:O128" si="13">M66/L66</f>
        <v>10.775802812011802</v>
      </c>
      <c r="P66" s="68">
        <f t="shared" ref="P66:P128" si="14">N66/L66</f>
        <v>7.1706300989411558</v>
      </c>
      <c r="Q66" s="68">
        <f t="shared" ref="Q66:Q128" si="15">(M66+N66)/L66</f>
        <v>17.946432910952957</v>
      </c>
      <c r="R66" s="1" t="str">
        <f t="shared" ref="R66:R128" si="16">IF(Q66&gt;12.49,"YES","NO")</f>
        <v>YES</v>
      </c>
      <c r="S66" s="1" t="str">
        <f t="shared" si="3"/>
        <v>YES</v>
      </c>
      <c r="T66" s="78">
        <f t="shared" si="4"/>
        <v>3600.625</v>
      </c>
      <c r="U66" s="78">
        <f t="shared" ref="U66:U128" si="17">M66+N66</f>
        <v>5169.4699999999993</v>
      </c>
      <c r="V66" s="78">
        <f t="shared" ref="V66:V128" si="18">T66-U66</f>
        <v>-1568.8449999999993</v>
      </c>
    </row>
    <row r="67" spans="1:22" x14ac:dyDescent="0.35">
      <c r="A67" s="185" t="s">
        <v>23</v>
      </c>
      <c r="B67" s="1" t="s">
        <v>22</v>
      </c>
      <c r="C67" s="1" t="s">
        <v>100</v>
      </c>
      <c r="D67" s="1" t="s">
        <v>104</v>
      </c>
      <c r="E67" s="590" t="s">
        <v>101</v>
      </c>
      <c r="F67" s="1" t="s">
        <v>102</v>
      </c>
      <c r="G67" s="53" t="s">
        <v>103</v>
      </c>
      <c r="H67" s="276" t="s">
        <v>105</v>
      </c>
      <c r="I67" s="417" t="s">
        <v>106</v>
      </c>
      <c r="J67" s="530" t="s">
        <v>127</v>
      </c>
      <c r="K67" s="490">
        <v>5</v>
      </c>
      <c r="L67" s="76">
        <v>49.07</v>
      </c>
      <c r="M67" s="312">
        <v>706</v>
      </c>
      <c r="N67" s="71">
        <v>30</v>
      </c>
      <c r="O67" s="68">
        <f t="shared" si="13"/>
        <v>14.387609537395557</v>
      </c>
      <c r="P67" s="68">
        <f t="shared" si="14"/>
        <v>0.61137151008762991</v>
      </c>
      <c r="Q67" s="68">
        <f t="shared" si="15"/>
        <v>14.998981047483188</v>
      </c>
      <c r="R67" s="1" t="str">
        <f t="shared" si="16"/>
        <v>YES</v>
      </c>
      <c r="S67" s="1" t="str">
        <f t="shared" si="3"/>
        <v>YES</v>
      </c>
      <c r="T67" s="78">
        <f t="shared" si="4"/>
        <v>613.375</v>
      </c>
      <c r="U67" s="78">
        <f t="shared" si="17"/>
        <v>736</v>
      </c>
      <c r="V67" s="78">
        <f t="shared" si="18"/>
        <v>-122.625</v>
      </c>
    </row>
    <row r="68" spans="1:22" x14ac:dyDescent="0.35">
      <c r="A68" s="185" t="s">
        <v>23</v>
      </c>
      <c r="B68" s="1" t="s">
        <v>22</v>
      </c>
      <c r="C68" s="1" t="s">
        <v>100</v>
      </c>
      <c r="D68" s="1" t="s">
        <v>104</v>
      </c>
      <c r="E68" s="590" t="s">
        <v>101</v>
      </c>
      <c r="F68" s="1" t="s">
        <v>102</v>
      </c>
      <c r="G68" s="53" t="s">
        <v>103</v>
      </c>
      <c r="H68" s="276" t="s">
        <v>105</v>
      </c>
      <c r="I68" s="417" t="s">
        <v>106</v>
      </c>
      <c r="J68" s="530" t="s">
        <v>128</v>
      </c>
      <c r="K68" s="490">
        <v>5</v>
      </c>
      <c r="L68" s="76">
        <v>151.15</v>
      </c>
      <c r="M68" s="312">
        <v>1140.55</v>
      </c>
      <c r="N68" s="71">
        <v>2102</v>
      </c>
      <c r="O68" s="68">
        <f t="shared" si="13"/>
        <v>7.5458154151505124</v>
      </c>
      <c r="P68" s="68">
        <f t="shared" si="14"/>
        <v>13.906715183592457</v>
      </c>
      <c r="Q68" s="68">
        <f t="shared" si="15"/>
        <v>21.452530598742971</v>
      </c>
      <c r="R68" s="1" t="str">
        <f t="shared" si="16"/>
        <v>YES</v>
      </c>
      <c r="S68" s="1" t="str">
        <f t="shared" ref="S68:S130" si="19">IF(O68&gt;3.32,"YES","NO")</f>
        <v>YES</v>
      </c>
      <c r="T68" s="78">
        <f t="shared" ref="T68:T130" si="20">L68*12.5</f>
        <v>1889.375</v>
      </c>
      <c r="U68" s="78">
        <f t="shared" si="17"/>
        <v>3242.55</v>
      </c>
      <c r="V68" s="78">
        <f t="shared" si="18"/>
        <v>-1353.1750000000002</v>
      </c>
    </row>
    <row r="69" spans="1:22" x14ac:dyDescent="0.35">
      <c r="A69" s="185" t="s">
        <v>23</v>
      </c>
      <c r="B69" s="1" t="s">
        <v>22</v>
      </c>
      <c r="C69" s="1" t="s">
        <v>100</v>
      </c>
      <c r="D69" s="1" t="s">
        <v>104</v>
      </c>
      <c r="E69" s="590" t="s">
        <v>101</v>
      </c>
      <c r="F69" s="1" t="s">
        <v>102</v>
      </c>
      <c r="G69" s="53" t="s">
        <v>103</v>
      </c>
      <c r="H69" s="276" t="s">
        <v>105</v>
      </c>
      <c r="I69" s="417" t="s">
        <v>106</v>
      </c>
      <c r="J69" s="530" t="s">
        <v>129</v>
      </c>
      <c r="K69" s="490">
        <v>5</v>
      </c>
      <c r="L69" s="76">
        <v>78.2</v>
      </c>
      <c r="M69" s="312">
        <v>1102.5</v>
      </c>
      <c r="N69" s="71">
        <v>140</v>
      </c>
      <c r="O69" s="68">
        <f t="shared" si="13"/>
        <v>14.098465473145779</v>
      </c>
      <c r="P69" s="68">
        <f t="shared" si="14"/>
        <v>1.7902813299232736</v>
      </c>
      <c r="Q69" s="68">
        <f t="shared" si="15"/>
        <v>15.888746803069052</v>
      </c>
      <c r="R69" s="1" t="str">
        <f t="shared" si="16"/>
        <v>YES</v>
      </c>
      <c r="S69" s="1" t="str">
        <f t="shared" si="19"/>
        <v>YES</v>
      </c>
      <c r="T69" s="78">
        <f t="shared" si="20"/>
        <v>977.5</v>
      </c>
      <c r="U69" s="78">
        <f t="shared" si="17"/>
        <v>1242.5</v>
      </c>
      <c r="V69" s="78">
        <f t="shared" si="18"/>
        <v>-265</v>
      </c>
    </row>
    <row r="70" spans="1:22" x14ac:dyDescent="0.35">
      <c r="A70" s="185" t="s">
        <v>23</v>
      </c>
      <c r="B70" s="1" t="s">
        <v>22</v>
      </c>
      <c r="C70" s="1" t="s">
        <v>100</v>
      </c>
      <c r="D70" s="1" t="s">
        <v>104</v>
      </c>
      <c r="E70" s="590" t="s">
        <v>101</v>
      </c>
      <c r="F70" s="1" t="s">
        <v>102</v>
      </c>
      <c r="G70" s="53" t="s">
        <v>103</v>
      </c>
      <c r="H70" s="276" t="s">
        <v>105</v>
      </c>
      <c r="I70" s="417" t="s">
        <v>106</v>
      </c>
      <c r="J70" s="530" t="s">
        <v>130</v>
      </c>
      <c r="K70" s="490">
        <v>5</v>
      </c>
      <c r="L70" s="76">
        <v>169.69</v>
      </c>
      <c r="M70" s="312">
        <v>892.96</v>
      </c>
      <c r="N70" s="71">
        <v>2323.4699999999998</v>
      </c>
      <c r="O70" s="68">
        <f t="shared" si="13"/>
        <v>5.262301844540044</v>
      </c>
      <c r="P70" s="68">
        <f t="shared" si="14"/>
        <v>13.692439153750957</v>
      </c>
      <c r="Q70" s="68">
        <f t="shared" si="15"/>
        <v>18.954740998291001</v>
      </c>
      <c r="R70" s="1" t="str">
        <f t="shared" si="16"/>
        <v>YES</v>
      </c>
      <c r="S70" s="1" t="str">
        <f t="shared" si="19"/>
        <v>YES</v>
      </c>
      <c r="T70" s="78">
        <f t="shared" si="20"/>
        <v>2121.125</v>
      </c>
      <c r="U70" s="78">
        <f t="shared" si="17"/>
        <v>3216.43</v>
      </c>
      <c r="V70" s="78">
        <f t="shared" si="18"/>
        <v>-1095.3049999999998</v>
      </c>
    </row>
    <row r="71" spans="1:22" x14ac:dyDescent="0.35">
      <c r="A71" s="185" t="s">
        <v>23</v>
      </c>
      <c r="B71" s="1" t="s">
        <v>22</v>
      </c>
      <c r="C71" s="1" t="s">
        <v>100</v>
      </c>
      <c r="D71" s="1" t="s">
        <v>104</v>
      </c>
      <c r="E71" s="590" t="s">
        <v>101</v>
      </c>
      <c r="F71" s="1" t="s">
        <v>102</v>
      </c>
      <c r="G71" s="53" t="s">
        <v>103</v>
      </c>
      <c r="H71" s="276" t="s">
        <v>105</v>
      </c>
      <c r="I71" s="417" t="s">
        <v>106</v>
      </c>
      <c r="J71" s="530" t="s">
        <v>131</v>
      </c>
      <c r="K71" s="490">
        <v>5</v>
      </c>
      <c r="L71" s="76">
        <v>69.319999999999993</v>
      </c>
      <c r="M71" s="312">
        <v>350.6</v>
      </c>
      <c r="N71" s="71">
        <v>1091.1199999999999</v>
      </c>
      <c r="O71" s="68">
        <f t="shared" si="13"/>
        <v>5.0577034045008666</v>
      </c>
      <c r="P71" s="68">
        <f t="shared" si="14"/>
        <v>15.740334679746105</v>
      </c>
      <c r="Q71" s="68">
        <f t="shared" si="15"/>
        <v>20.798038084246969</v>
      </c>
      <c r="R71" s="1" t="str">
        <f t="shared" si="16"/>
        <v>YES</v>
      </c>
      <c r="S71" s="1" t="str">
        <f t="shared" si="19"/>
        <v>YES</v>
      </c>
      <c r="T71" s="78" t="e">
        <f>#REF!*12.5</f>
        <v>#REF!</v>
      </c>
      <c r="U71" s="78">
        <f t="shared" si="17"/>
        <v>1441.7199999999998</v>
      </c>
      <c r="V71" s="78" t="e">
        <f t="shared" si="18"/>
        <v>#REF!</v>
      </c>
    </row>
    <row r="72" spans="1:22" x14ac:dyDescent="0.35">
      <c r="A72" s="185" t="s">
        <v>23</v>
      </c>
      <c r="B72" s="1" t="s">
        <v>22</v>
      </c>
      <c r="C72" s="1" t="s">
        <v>100</v>
      </c>
      <c r="D72" s="1" t="s">
        <v>104</v>
      </c>
      <c r="E72" s="590" t="s">
        <v>101</v>
      </c>
      <c r="F72" s="1" t="s">
        <v>102</v>
      </c>
      <c r="G72" s="53" t="s">
        <v>103</v>
      </c>
      <c r="H72" s="276" t="s">
        <v>105</v>
      </c>
      <c r="I72" s="417" t="s">
        <v>106</v>
      </c>
      <c r="J72" s="530" t="s">
        <v>132</v>
      </c>
      <c r="K72" s="490">
        <v>5</v>
      </c>
      <c r="L72" s="76">
        <v>7.1</v>
      </c>
      <c r="M72" s="312">
        <v>35.5</v>
      </c>
      <c r="N72" s="71">
        <v>126</v>
      </c>
      <c r="O72" s="68">
        <f t="shared" si="13"/>
        <v>5</v>
      </c>
      <c r="P72" s="68">
        <f t="shared" si="14"/>
        <v>17.746478873239436</v>
      </c>
      <c r="Q72" s="68">
        <f t="shared" si="15"/>
        <v>22.746478873239436</v>
      </c>
      <c r="R72" s="1" t="str">
        <f t="shared" si="16"/>
        <v>YES</v>
      </c>
      <c r="S72" s="1" t="str">
        <f t="shared" si="19"/>
        <v>YES</v>
      </c>
      <c r="T72" s="78">
        <f t="shared" ref="T72:T99" si="21">L71*12.5</f>
        <v>866.49999999999989</v>
      </c>
      <c r="U72" s="78">
        <f t="shared" si="17"/>
        <v>161.5</v>
      </c>
      <c r="V72" s="78">
        <f t="shared" si="18"/>
        <v>704.99999999999989</v>
      </c>
    </row>
    <row r="73" spans="1:22" x14ac:dyDescent="0.35">
      <c r="A73" s="185" t="s">
        <v>23</v>
      </c>
      <c r="B73" s="1" t="s">
        <v>22</v>
      </c>
      <c r="C73" s="1" t="s">
        <v>100</v>
      </c>
      <c r="D73" s="1" t="s">
        <v>104</v>
      </c>
      <c r="E73" s="590" t="s">
        <v>101</v>
      </c>
      <c r="F73" s="1" t="s">
        <v>102</v>
      </c>
      <c r="G73" s="53" t="s">
        <v>103</v>
      </c>
      <c r="H73" s="276" t="s">
        <v>105</v>
      </c>
      <c r="I73" s="417" t="s">
        <v>106</v>
      </c>
      <c r="J73" s="530" t="s">
        <v>133</v>
      </c>
      <c r="K73" s="490">
        <v>5</v>
      </c>
      <c r="L73" s="76">
        <v>124.62</v>
      </c>
      <c r="M73" s="312">
        <v>677.98</v>
      </c>
      <c r="N73" s="71">
        <v>1657.83</v>
      </c>
      <c r="O73" s="68">
        <f t="shared" si="13"/>
        <v>5.4403787514042685</v>
      </c>
      <c r="P73" s="68">
        <f t="shared" si="14"/>
        <v>13.303081367356764</v>
      </c>
      <c r="Q73" s="68">
        <f t="shared" si="15"/>
        <v>18.743460118761032</v>
      </c>
      <c r="R73" s="1" t="str">
        <f t="shared" si="16"/>
        <v>YES</v>
      </c>
      <c r="S73" s="1" t="str">
        <f t="shared" si="19"/>
        <v>YES</v>
      </c>
      <c r="T73" s="78">
        <f t="shared" si="21"/>
        <v>88.75</v>
      </c>
      <c r="U73" s="78">
        <f t="shared" si="17"/>
        <v>2335.81</v>
      </c>
      <c r="V73" s="78">
        <f t="shared" si="18"/>
        <v>-2247.06</v>
      </c>
    </row>
    <row r="74" spans="1:22" x14ac:dyDescent="0.35">
      <c r="A74" s="185" t="s">
        <v>23</v>
      </c>
      <c r="B74" s="1" t="s">
        <v>22</v>
      </c>
      <c r="C74" s="1" t="s">
        <v>100</v>
      </c>
      <c r="D74" s="1" t="s">
        <v>104</v>
      </c>
      <c r="E74" s="590" t="s">
        <v>101</v>
      </c>
      <c r="F74" s="1" t="s">
        <v>102</v>
      </c>
      <c r="G74" s="53" t="s">
        <v>103</v>
      </c>
      <c r="H74" s="276" t="s">
        <v>105</v>
      </c>
      <c r="I74" s="417" t="s">
        <v>106</v>
      </c>
      <c r="J74" s="530" t="s">
        <v>134</v>
      </c>
      <c r="K74" s="490">
        <v>5</v>
      </c>
      <c r="L74" s="76">
        <v>329.55</v>
      </c>
      <c r="M74" s="312">
        <v>1787.28</v>
      </c>
      <c r="N74" s="71">
        <v>4221</v>
      </c>
      <c r="O74" s="68">
        <f t="shared" si="13"/>
        <v>5.42339553937187</v>
      </c>
      <c r="P74" s="68">
        <f t="shared" si="14"/>
        <v>12.808375056895766</v>
      </c>
      <c r="Q74" s="68">
        <f t="shared" si="15"/>
        <v>18.231770596267637</v>
      </c>
      <c r="R74" s="1" t="str">
        <f t="shared" si="16"/>
        <v>YES</v>
      </c>
      <c r="S74" s="1" t="str">
        <f t="shared" si="19"/>
        <v>YES</v>
      </c>
      <c r="T74" s="78">
        <f t="shared" si="21"/>
        <v>1557.75</v>
      </c>
      <c r="U74" s="78">
        <f t="shared" si="17"/>
        <v>6008.28</v>
      </c>
      <c r="V74" s="78">
        <f t="shared" si="18"/>
        <v>-4450.53</v>
      </c>
    </row>
    <row r="75" spans="1:22" x14ac:dyDescent="0.35">
      <c r="A75" s="185" t="s">
        <v>23</v>
      </c>
      <c r="B75" s="1" t="s">
        <v>22</v>
      </c>
      <c r="C75" s="1" t="s">
        <v>100</v>
      </c>
      <c r="D75" s="1" t="s">
        <v>104</v>
      </c>
      <c r="E75" s="590" t="s">
        <v>101</v>
      </c>
      <c r="F75" s="1" t="s">
        <v>102</v>
      </c>
      <c r="G75" s="53" t="s">
        <v>103</v>
      </c>
      <c r="H75" s="276" t="s">
        <v>105</v>
      </c>
      <c r="I75" s="417" t="s">
        <v>106</v>
      </c>
      <c r="J75" s="530" t="s">
        <v>135</v>
      </c>
      <c r="K75" s="490">
        <v>5</v>
      </c>
      <c r="L75" s="76">
        <v>35.25</v>
      </c>
      <c r="M75" s="312">
        <v>178.55</v>
      </c>
      <c r="N75" s="71">
        <v>606</v>
      </c>
      <c r="O75" s="68">
        <f t="shared" si="13"/>
        <v>5.0652482269503549</v>
      </c>
      <c r="P75" s="68">
        <f t="shared" si="14"/>
        <v>17.191489361702128</v>
      </c>
      <c r="Q75" s="68">
        <f t="shared" si="15"/>
        <v>22.256737588652481</v>
      </c>
      <c r="R75" s="1" t="str">
        <f t="shared" si="16"/>
        <v>YES</v>
      </c>
      <c r="S75" s="1" t="str">
        <f t="shared" si="19"/>
        <v>YES</v>
      </c>
      <c r="T75" s="78">
        <f t="shared" si="21"/>
        <v>4119.375</v>
      </c>
      <c r="U75" s="78">
        <f t="shared" si="17"/>
        <v>784.55</v>
      </c>
      <c r="V75" s="78">
        <f t="shared" si="18"/>
        <v>3334.8249999999998</v>
      </c>
    </row>
    <row r="76" spans="1:22" x14ac:dyDescent="0.35">
      <c r="A76" s="185" t="s">
        <v>23</v>
      </c>
      <c r="B76" s="1" t="s">
        <v>22</v>
      </c>
      <c r="C76" s="1" t="s">
        <v>100</v>
      </c>
      <c r="D76" s="1" t="s">
        <v>104</v>
      </c>
      <c r="E76" s="590" t="s">
        <v>101</v>
      </c>
      <c r="F76" s="1" t="s">
        <v>102</v>
      </c>
      <c r="G76" s="53" t="s">
        <v>103</v>
      </c>
      <c r="H76" s="276" t="s">
        <v>105</v>
      </c>
      <c r="I76" s="417" t="s">
        <v>106</v>
      </c>
      <c r="J76" s="530" t="s">
        <v>136</v>
      </c>
      <c r="K76" s="490">
        <v>5</v>
      </c>
      <c r="L76" s="76">
        <v>171</v>
      </c>
      <c r="M76" s="312">
        <v>884.33</v>
      </c>
      <c r="N76" s="71">
        <v>2139.31</v>
      </c>
      <c r="O76" s="68">
        <f t="shared" si="13"/>
        <v>5.1715204678362579</v>
      </c>
      <c r="P76" s="68">
        <f t="shared" si="14"/>
        <v>12.510584795321638</v>
      </c>
      <c r="Q76" s="68">
        <f t="shared" si="15"/>
        <v>17.682105263157894</v>
      </c>
      <c r="R76" s="1" t="str">
        <f t="shared" si="16"/>
        <v>YES</v>
      </c>
      <c r="S76" s="1" t="str">
        <f t="shared" si="19"/>
        <v>YES</v>
      </c>
      <c r="T76" s="78">
        <f t="shared" si="21"/>
        <v>440.625</v>
      </c>
      <c r="U76" s="78">
        <f t="shared" si="17"/>
        <v>3023.64</v>
      </c>
      <c r="V76" s="78">
        <f t="shared" si="18"/>
        <v>-2583.0149999999999</v>
      </c>
    </row>
    <row r="77" spans="1:22" x14ac:dyDescent="0.35">
      <c r="A77" s="185" t="s">
        <v>23</v>
      </c>
      <c r="B77" s="1" t="s">
        <v>22</v>
      </c>
      <c r="C77" s="1" t="s">
        <v>100</v>
      </c>
      <c r="D77" s="1" t="s">
        <v>104</v>
      </c>
      <c r="E77" s="590" t="s">
        <v>101</v>
      </c>
      <c r="F77" s="1" t="s">
        <v>102</v>
      </c>
      <c r="G77" s="53" t="s">
        <v>103</v>
      </c>
      <c r="H77" s="276" t="s">
        <v>105</v>
      </c>
      <c r="I77" s="417" t="s">
        <v>106</v>
      </c>
      <c r="J77" s="530" t="s">
        <v>137</v>
      </c>
      <c r="K77" s="490">
        <v>5</v>
      </c>
      <c r="L77" s="76">
        <v>77.150000000000006</v>
      </c>
      <c r="M77" s="312">
        <v>436.05</v>
      </c>
      <c r="N77" s="71">
        <v>804</v>
      </c>
      <c r="O77" s="68">
        <f t="shared" si="13"/>
        <v>5.6519766688269604</v>
      </c>
      <c r="P77" s="68">
        <f t="shared" si="14"/>
        <v>10.421257290991575</v>
      </c>
      <c r="Q77" s="68">
        <f t="shared" si="15"/>
        <v>16.073233959818534</v>
      </c>
      <c r="R77" s="1" t="str">
        <f t="shared" si="16"/>
        <v>YES</v>
      </c>
      <c r="S77" s="1" t="str">
        <f t="shared" si="19"/>
        <v>YES</v>
      </c>
      <c r="T77" s="78">
        <f t="shared" si="21"/>
        <v>2137.5</v>
      </c>
      <c r="U77" s="78">
        <f t="shared" si="17"/>
        <v>1240.05</v>
      </c>
      <c r="V77" s="78">
        <f t="shared" si="18"/>
        <v>897.45</v>
      </c>
    </row>
    <row r="78" spans="1:22" x14ac:dyDescent="0.35">
      <c r="A78" s="185" t="s">
        <v>23</v>
      </c>
      <c r="B78" s="1" t="s">
        <v>22</v>
      </c>
      <c r="C78" s="1" t="s">
        <v>100</v>
      </c>
      <c r="D78" s="1" t="s">
        <v>104</v>
      </c>
      <c r="E78" s="590" t="s">
        <v>101</v>
      </c>
      <c r="F78" s="1" t="s">
        <v>102</v>
      </c>
      <c r="G78" s="53" t="s">
        <v>103</v>
      </c>
      <c r="H78" s="276" t="s">
        <v>105</v>
      </c>
      <c r="I78" s="417" t="s">
        <v>106</v>
      </c>
      <c r="J78" s="530" t="s">
        <v>138</v>
      </c>
      <c r="K78" s="490">
        <v>5</v>
      </c>
      <c r="L78" s="76">
        <v>82.18</v>
      </c>
      <c r="M78" s="312">
        <v>420.9</v>
      </c>
      <c r="N78" s="71">
        <v>1301.73</v>
      </c>
      <c r="O78" s="68">
        <f t="shared" si="13"/>
        <v>5.1216841080554873</v>
      </c>
      <c r="P78" s="68">
        <f t="shared" si="14"/>
        <v>15.839985397907032</v>
      </c>
      <c r="Q78" s="68">
        <f t="shared" si="15"/>
        <v>20.961669505962522</v>
      </c>
      <c r="R78" s="1" t="str">
        <f t="shared" si="16"/>
        <v>YES</v>
      </c>
      <c r="S78" s="1" t="str">
        <f t="shared" si="19"/>
        <v>YES</v>
      </c>
      <c r="T78" s="78">
        <f t="shared" si="21"/>
        <v>964.37500000000011</v>
      </c>
      <c r="U78" s="78">
        <f t="shared" si="17"/>
        <v>1722.63</v>
      </c>
      <c r="V78" s="78">
        <f t="shared" si="18"/>
        <v>-758.255</v>
      </c>
    </row>
    <row r="79" spans="1:22" x14ac:dyDescent="0.35">
      <c r="A79" s="185" t="s">
        <v>23</v>
      </c>
      <c r="B79" s="1" t="s">
        <v>22</v>
      </c>
      <c r="C79" s="1" t="s">
        <v>100</v>
      </c>
      <c r="D79" s="1" t="s">
        <v>104</v>
      </c>
      <c r="E79" s="590" t="s">
        <v>101</v>
      </c>
      <c r="F79" s="1" t="s">
        <v>102</v>
      </c>
      <c r="G79" s="53" t="s">
        <v>103</v>
      </c>
      <c r="H79" s="276" t="s">
        <v>105</v>
      </c>
      <c r="I79" s="417" t="s">
        <v>106</v>
      </c>
      <c r="J79" s="530" t="s">
        <v>139</v>
      </c>
      <c r="K79" s="490">
        <v>5</v>
      </c>
      <c r="L79" s="76">
        <v>15.05</v>
      </c>
      <c r="M79" s="312">
        <v>75.25</v>
      </c>
      <c r="N79" s="71">
        <v>303.32</v>
      </c>
      <c r="O79" s="68">
        <f t="shared" si="13"/>
        <v>5</v>
      </c>
      <c r="P79" s="68">
        <f t="shared" si="14"/>
        <v>20.154152823920263</v>
      </c>
      <c r="Q79" s="68">
        <f t="shared" si="15"/>
        <v>25.154152823920263</v>
      </c>
      <c r="R79" s="1" t="str">
        <f t="shared" si="16"/>
        <v>YES</v>
      </c>
      <c r="S79" s="1" t="str">
        <f t="shared" si="19"/>
        <v>YES</v>
      </c>
      <c r="T79" s="78">
        <f t="shared" si="21"/>
        <v>1027.25</v>
      </c>
      <c r="U79" s="78">
        <f t="shared" si="17"/>
        <v>378.57</v>
      </c>
      <c r="V79" s="78">
        <f t="shared" si="18"/>
        <v>648.68000000000006</v>
      </c>
    </row>
    <row r="80" spans="1:22" x14ac:dyDescent="0.35">
      <c r="A80" s="185" t="s">
        <v>23</v>
      </c>
      <c r="B80" s="1" t="s">
        <v>22</v>
      </c>
      <c r="C80" s="1" t="s">
        <v>100</v>
      </c>
      <c r="D80" s="1" t="s">
        <v>104</v>
      </c>
      <c r="E80" s="590" t="s">
        <v>101</v>
      </c>
      <c r="F80" s="1" t="s">
        <v>102</v>
      </c>
      <c r="G80" s="53" t="s">
        <v>103</v>
      </c>
      <c r="H80" s="276" t="s">
        <v>105</v>
      </c>
      <c r="I80" s="417" t="s">
        <v>106</v>
      </c>
      <c r="J80" s="530" t="s">
        <v>140</v>
      </c>
      <c r="K80" s="490">
        <v>5</v>
      </c>
      <c r="L80" s="76">
        <v>134.61000000000001</v>
      </c>
      <c r="M80" s="312">
        <v>673.05</v>
      </c>
      <c r="N80" s="71">
        <v>2001</v>
      </c>
      <c r="O80" s="68">
        <f t="shared" si="13"/>
        <v>4.9999999999999991</v>
      </c>
      <c r="P80" s="68">
        <f t="shared" si="14"/>
        <v>14.865166035212836</v>
      </c>
      <c r="Q80" s="68">
        <f t="shared" si="15"/>
        <v>19.865166035212837</v>
      </c>
      <c r="R80" s="1" t="str">
        <f t="shared" si="16"/>
        <v>YES</v>
      </c>
      <c r="S80" s="1" t="str">
        <f t="shared" si="19"/>
        <v>YES</v>
      </c>
      <c r="T80" s="78">
        <f t="shared" si="21"/>
        <v>188.125</v>
      </c>
      <c r="U80" s="78">
        <f t="shared" si="17"/>
        <v>2674.05</v>
      </c>
      <c r="V80" s="78">
        <f t="shared" si="18"/>
        <v>-2485.9250000000002</v>
      </c>
    </row>
    <row r="81" spans="1:22" x14ac:dyDescent="0.35">
      <c r="A81" s="185" t="s">
        <v>23</v>
      </c>
      <c r="B81" s="1" t="s">
        <v>22</v>
      </c>
      <c r="C81" s="1" t="s">
        <v>100</v>
      </c>
      <c r="D81" s="1" t="s">
        <v>104</v>
      </c>
      <c r="E81" s="590" t="s">
        <v>101</v>
      </c>
      <c r="F81" s="1" t="s">
        <v>102</v>
      </c>
      <c r="G81" s="53" t="s">
        <v>103</v>
      </c>
      <c r="H81" s="276" t="s">
        <v>105</v>
      </c>
      <c r="I81" s="417" t="s">
        <v>106</v>
      </c>
      <c r="J81" s="530" t="s">
        <v>141</v>
      </c>
      <c r="K81" s="490">
        <v>5</v>
      </c>
      <c r="L81" s="76">
        <v>163.25</v>
      </c>
      <c r="M81" s="312">
        <v>2483.73</v>
      </c>
      <c r="N81" s="71">
        <v>25</v>
      </c>
      <c r="O81" s="68">
        <f t="shared" si="13"/>
        <v>15.214272588055131</v>
      </c>
      <c r="P81" s="68">
        <f t="shared" si="14"/>
        <v>0.15313935681470137</v>
      </c>
      <c r="Q81" s="68">
        <f t="shared" si="15"/>
        <v>15.367411944869831</v>
      </c>
      <c r="R81" s="1" t="str">
        <f t="shared" si="16"/>
        <v>YES</v>
      </c>
      <c r="S81" s="1" t="str">
        <f t="shared" si="19"/>
        <v>YES</v>
      </c>
      <c r="T81" s="78">
        <f t="shared" si="21"/>
        <v>1682.6250000000002</v>
      </c>
      <c r="U81" s="78">
        <f t="shared" si="17"/>
        <v>2508.73</v>
      </c>
      <c r="V81" s="78">
        <f t="shared" si="18"/>
        <v>-826.10499999999979</v>
      </c>
    </row>
    <row r="82" spans="1:22" x14ac:dyDescent="0.35">
      <c r="A82" s="185" t="s">
        <v>23</v>
      </c>
      <c r="B82" s="1" t="s">
        <v>22</v>
      </c>
      <c r="C82" s="1" t="s">
        <v>100</v>
      </c>
      <c r="D82" s="1" t="s">
        <v>104</v>
      </c>
      <c r="E82" s="590" t="s">
        <v>101</v>
      </c>
      <c r="F82" s="1" t="s">
        <v>102</v>
      </c>
      <c r="G82" s="53" t="s">
        <v>103</v>
      </c>
      <c r="H82" s="276" t="s">
        <v>105</v>
      </c>
      <c r="I82" s="417" t="s">
        <v>106</v>
      </c>
      <c r="J82" s="530" t="s">
        <v>142</v>
      </c>
      <c r="K82" s="490">
        <v>5</v>
      </c>
      <c r="L82" s="76">
        <v>156.12</v>
      </c>
      <c r="M82" s="312">
        <v>780.6</v>
      </c>
      <c r="N82" s="71">
        <v>1809.1</v>
      </c>
      <c r="O82" s="68">
        <f t="shared" si="13"/>
        <v>5</v>
      </c>
      <c r="P82" s="68">
        <f t="shared" si="14"/>
        <v>11.587881117089417</v>
      </c>
      <c r="Q82" s="68">
        <f t="shared" si="15"/>
        <v>16.587881117089417</v>
      </c>
      <c r="R82" s="1" t="str">
        <f t="shared" si="16"/>
        <v>YES</v>
      </c>
      <c r="S82" s="1" t="str">
        <f t="shared" si="19"/>
        <v>YES</v>
      </c>
      <c r="T82" s="78">
        <f t="shared" si="21"/>
        <v>2040.625</v>
      </c>
      <c r="U82" s="78">
        <f t="shared" si="17"/>
        <v>2589.6999999999998</v>
      </c>
      <c r="V82" s="78">
        <f t="shared" si="18"/>
        <v>-549.07499999999982</v>
      </c>
    </row>
    <row r="83" spans="1:22" x14ac:dyDescent="0.35">
      <c r="A83" s="185" t="s">
        <v>23</v>
      </c>
      <c r="B83" s="1" t="s">
        <v>22</v>
      </c>
      <c r="C83" s="1" t="s">
        <v>100</v>
      </c>
      <c r="D83" s="1" t="s">
        <v>104</v>
      </c>
      <c r="E83" s="590" t="s">
        <v>101</v>
      </c>
      <c r="F83" s="1" t="s">
        <v>102</v>
      </c>
      <c r="G83" s="53" t="s">
        <v>103</v>
      </c>
      <c r="H83" s="276" t="s">
        <v>105</v>
      </c>
      <c r="I83" s="417" t="s">
        <v>106</v>
      </c>
      <c r="J83" s="530" t="s">
        <v>143</v>
      </c>
      <c r="K83" s="490">
        <v>5</v>
      </c>
      <c r="L83" s="76">
        <v>154.85</v>
      </c>
      <c r="M83" s="312">
        <v>2391.9699999999998</v>
      </c>
      <c r="N83" s="71">
        <v>10</v>
      </c>
      <c r="O83" s="68">
        <f t="shared" si="13"/>
        <v>15.447013238618016</v>
      </c>
      <c r="P83" s="68">
        <f t="shared" si="14"/>
        <v>6.4578624475298677E-2</v>
      </c>
      <c r="Q83" s="68">
        <f t="shared" si="15"/>
        <v>15.511591863093315</v>
      </c>
      <c r="R83" s="1" t="str">
        <f t="shared" si="16"/>
        <v>YES</v>
      </c>
      <c r="S83" s="1" t="str">
        <f t="shared" si="19"/>
        <v>YES</v>
      </c>
      <c r="T83" s="78">
        <f t="shared" si="21"/>
        <v>1951.5</v>
      </c>
      <c r="U83" s="78">
        <f t="shared" si="17"/>
        <v>2401.9699999999998</v>
      </c>
      <c r="V83" s="78">
        <f t="shared" si="18"/>
        <v>-450.4699999999998</v>
      </c>
    </row>
    <row r="84" spans="1:22" x14ac:dyDescent="0.35">
      <c r="A84" s="185" t="s">
        <v>23</v>
      </c>
      <c r="B84" s="1" t="s">
        <v>22</v>
      </c>
      <c r="C84" s="1" t="s">
        <v>100</v>
      </c>
      <c r="D84" s="1" t="s">
        <v>104</v>
      </c>
      <c r="E84" s="590" t="s">
        <v>101</v>
      </c>
      <c r="F84" s="1" t="s">
        <v>102</v>
      </c>
      <c r="G84" s="53" t="s">
        <v>103</v>
      </c>
      <c r="H84" s="276" t="s">
        <v>105</v>
      </c>
      <c r="I84" s="417" t="s">
        <v>106</v>
      </c>
      <c r="J84" s="530" t="s">
        <v>144</v>
      </c>
      <c r="K84" s="490">
        <v>5</v>
      </c>
      <c r="L84" s="76">
        <v>190.05</v>
      </c>
      <c r="M84" s="312">
        <v>1117.28</v>
      </c>
      <c r="N84" s="71">
        <v>1834</v>
      </c>
      <c r="O84" s="68">
        <f t="shared" si="13"/>
        <v>5.8788739805314387</v>
      </c>
      <c r="P84" s="68">
        <f t="shared" si="14"/>
        <v>9.6500920810313069</v>
      </c>
      <c r="Q84" s="68">
        <f t="shared" si="15"/>
        <v>15.528966061562745</v>
      </c>
      <c r="R84" s="1" t="str">
        <f t="shared" si="16"/>
        <v>YES</v>
      </c>
      <c r="S84" s="1" t="str">
        <f t="shared" si="19"/>
        <v>YES</v>
      </c>
      <c r="T84" s="78">
        <f t="shared" si="21"/>
        <v>1935.625</v>
      </c>
      <c r="U84" s="78">
        <f t="shared" si="17"/>
        <v>2951.2799999999997</v>
      </c>
      <c r="V84" s="78">
        <f t="shared" si="18"/>
        <v>-1015.6549999999997</v>
      </c>
    </row>
    <row r="85" spans="1:22" x14ac:dyDescent="0.35">
      <c r="A85" s="185" t="s">
        <v>23</v>
      </c>
      <c r="B85" s="1" t="s">
        <v>22</v>
      </c>
      <c r="C85" s="1" t="s">
        <v>100</v>
      </c>
      <c r="D85" s="1" t="s">
        <v>104</v>
      </c>
      <c r="E85" s="590" t="s">
        <v>101</v>
      </c>
      <c r="F85" s="1" t="s">
        <v>102</v>
      </c>
      <c r="G85" s="53" t="s">
        <v>103</v>
      </c>
      <c r="H85" s="276" t="s">
        <v>105</v>
      </c>
      <c r="I85" s="417" t="s">
        <v>106</v>
      </c>
      <c r="J85" s="530" t="s">
        <v>145</v>
      </c>
      <c r="K85" s="490">
        <v>5</v>
      </c>
      <c r="L85" s="76">
        <v>65.67</v>
      </c>
      <c r="M85" s="312">
        <v>856.98</v>
      </c>
      <c r="N85" s="71">
        <v>128</v>
      </c>
      <c r="O85" s="68">
        <f t="shared" si="13"/>
        <v>13.049794426678849</v>
      </c>
      <c r="P85" s="68">
        <f t="shared" si="14"/>
        <v>1.9491396375818486</v>
      </c>
      <c r="Q85" s="68">
        <f t="shared" si="15"/>
        <v>14.998934064260697</v>
      </c>
      <c r="R85" s="1" t="str">
        <f t="shared" si="16"/>
        <v>YES</v>
      </c>
      <c r="S85" s="1" t="str">
        <f t="shared" si="19"/>
        <v>YES</v>
      </c>
      <c r="T85" s="78">
        <f t="shared" si="21"/>
        <v>2375.625</v>
      </c>
      <c r="U85" s="78">
        <f t="shared" si="17"/>
        <v>984.98</v>
      </c>
      <c r="V85" s="78">
        <f t="shared" si="18"/>
        <v>1390.645</v>
      </c>
    </row>
    <row r="86" spans="1:22" x14ac:dyDescent="0.35">
      <c r="A86" s="185" t="s">
        <v>23</v>
      </c>
      <c r="B86" s="1" t="s">
        <v>22</v>
      </c>
      <c r="C86" s="1" t="s">
        <v>100</v>
      </c>
      <c r="D86" s="1" t="s">
        <v>104</v>
      </c>
      <c r="E86" s="590" t="s">
        <v>101</v>
      </c>
      <c r="F86" s="1" t="s">
        <v>102</v>
      </c>
      <c r="G86" s="53" t="s">
        <v>103</v>
      </c>
      <c r="H86" s="276" t="s">
        <v>105</v>
      </c>
      <c r="I86" s="417" t="s">
        <v>106</v>
      </c>
      <c r="J86" s="530" t="s">
        <v>146</v>
      </c>
      <c r="K86" s="490">
        <v>5</v>
      </c>
      <c r="L86" s="76">
        <v>219.07</v>
      </c>
      <c r="M86" s="312">
        <v>1105.3499999999999</v>
      </c>
      <c r="N86" s="71">
        <v>4462.01</v>
      </c>
      <c r="O86" s="68">
        <f t="shared" si="13"/>
        <v>5.0456475099283331</v>
      </c>
      <c r="P86" s="68">
        <f t="shared" si="14"/>
        <v>20.367964577532298</v>
      </c>
      <c r="Q86" s="68">
        <f t="shared" si="15"/>
        <v>25.413612087460631</v>
      </c>
      <c r="R86" s="1" t="str">
        <f t="shared" si="16"/>
        <v>YES</v>
      </c>
      <c r="S86" s="1" t="str">
        <f t="shared" si="19"/>
        <v>YES</v>
      </c>
      <c r="T86" s="78">
        <f t="shared" si="21"/>
        <v>820.875</v>
      </c>
      <c r="U86" s="78">
        <f t="shared" si="17"/>
        <v>5567.3600000000006</v>
      </c>
      <c r="V86" s="78">
        <f t="shared" si="18"/>
        <v>-4746.4850000000006</v>
      </c>
    </row>
    <row r="87" spans="1:22" x14ac:dyDescent="0.35">
      <c r="A87" s="185" t="s">
        <v>23</v>
      </c>
      <c r="B87" s="1" t="s">
        <v>22</v>
      </c>
      <c r="C87" s="1" t="s">
        <v>100</v>
      </c>
      <c r="D87" s="1" t="s">
        <v>104</v>
      </c>
      <c r="E87" s="590" t="s">
        <v>101</v>
      </c>
      <c r="F87" s="1" t="s">
        <v>102</v>
      </c>
      <c r="G87" s="53" t="s">
        <v>103</v>
      </c>
      <c r="H87" s="276" t="s">
        <v>105</v>
      </c>
      <c r="I87" s="417" t="s">
        <v>106</v>
      </c>
      <c r="J87" s="530" t="s">
        <v>147</v>
      </c>
      <c r="K87" s="490">
        <v>5</v>
      </c>
      <c r="L87" s="76">
        <v>156.91999999999999</v>
      </c>
      <c r="M87" s="312">
        <v>1549.6</v>
      </c>
      <c r="N87" s="71">
        <v>1483</v>
      </c>
      <c r="O87" s="68">
        <f t="shared" si="13"/>
        <v>9.8750955901096109</v>
      </c>
      <c r="P87" s="68">
        <f t="shared" si="14"/>
        <v>9.4506755034412446</v>
      </c>
      <c r="Q87" s="68">
        <f t="shared" si="15"/>
        <v>19.325771093550856</v>
      </c>
      <c r="R87" s="1" t="str">
        <f t="shared" si="16"/>
        <v>YES</v>
      </c>
      <c r="S87" s="1" t="str">
        <f t="shared" si="19"/>
        <v>YES</v>
      </c>
      <c r="T87" s="78">
        <f t="shared" si="21"/>
        <v>2738.375</v>
      </c>
      <c r="U87" s="78">
        <f t="shared" si="17"/>
        <v>3032.6</v>
      </c>
      <c r="V87" s="78">
        <f t="shared" si="18"/>
        <v>-294.22499999999991</v>
      </c>
    </row>
    <row r="88" spans="1:22" x14ac:dyDescent="0.35">
      <c r="A88" s="185" t="s">
        <v>23</v>
      </c>
      <c r="B88" s="1" t="s">
        <v>22</v>
      </c>
      <c r="C88" s="1" t="s">
        <v>100</v>
      </c>
      <c r="D88" s="1" t="s">
        <v>104</v>
      </c>
      <c r="E88" s="590" t="s">
        <v>101</v>
      </c>
      <c r="F88" s="1" t="s">
        <v>102</v>
      </c>
      <c r="G88" s="53" t="s">
        <v>103</v>
      </c>
      <c r="H88" s="276" t="s">
        <v>105</v>
      </c>
      <c r="I88" s="417" t="s">
        <v>106</v>
      </c>
      <c r="J88" s="530" t="s">
        <v>148</v>
      </c>
      <c r="K88" s="490">
        <v>5</v>
      </c>
      <c r="L88" s="76">
        <v>156.12</v>
      </c>
      <c r="M88" s="312">
        <v>790.6</v>
      </c>
      <c r="N88" s="71">
        <v>2733.22</v>
      </c>
      <c r="O88" s="68">
        <f t="shared" si="13"/>
        <v>5.0640532923392261</v>
      </c>
      <c r="P88" s="68">
        <f t="shared" si="14"/>
        <v>17.507173968741991</v>
      </c>
      <c r="Q88" s="68">
        <f t="shared" si="15"/>
        <v>22.571227261081216</v>
      </c>
      <c r="R88" s="1" t="str">
        <f t="shared" si="16"/>
        <v>YES</v>
      </c>
      <c r="S88" s="1" t="str">
        <f t="shared" si="19"/>
        <v>YES</v>
      </c>
      <c r="T88" s="78">
        <f t="shared" si="21"/>
        <v>1961.4999999999998</v>
      </c>
      <c r="U88" s="78">
        <f t="shared" si="17"/>
        <v>3523.8199999999997</v>
      </c>
      <c r="V88" s="78">
        <f t="shared" si="18"/>
        <v>-1562.32</v>
      </c>
    </row>
    <row r="89" spans="1:22" x14ac:dyDescent="0.35">
      <c r="A89" s="185" t="s">
        <v>23</v>
      </c>
      <c r="B89" s="1" t="s">
        <v>22</v>
      </c>
      <c r="C89" s="1" t="s">
        <v>100</v>
      </c>
      <c r="D89" s="1" t="s">
        <v>104</v>
      </c>
      <c r="E89" s="590" t="s">
        <v>101</v>
      </c>
      <c r="F89" s="1" t="s">
        <v>102</v>
      </c>
      <c r="G89" s="53" t="s">
        <v>103</v>
      </c>
      <c r="H89" s="276" t="s">
        <v>105</v>
      </c>
      <c r="I89" s="417" t="s">
        <v>106</v>
      </c>
      <c r="J89" s="530" t="s">
        <v>149</v>
      </c>
      <c r="K89" s="490">
        <v>5</v>
      </c>
      <c r="L89" s="76">
        <v>401.86</v>
      </c>
      <c r="M89" s="312">
        <v>3132.44</v>
      </c>
      <c r="N89" s="71">
        <v>4380.45</v>
      </c>
      <c r="O89" s="68">
        <f t="shared" si="13"/>
        <v>7.7948539292290846</v>
      </c>
      <c r="P89" s="68">
        <f t="shared" si="14"/>
        <v>10.900437963469864</v>
      </c>
      <c r="Q89" s="68">
        <f t="shared" si="15"/>
        <v>18.695291892698947</v>
      </c>
      <c r="R89" s="1" t="str">
        <f t="shared" si="16"/>
        <v>YES</v>
      </c>
      <c r="S89" s="1" t="str">
        <f t="shared" si="19"/>
        <v>YES</v>
      </c>
      <c r="T89" s="78">
        <f t="shared" si="21"/>
        <v>1951.5</v>
      </c>
      <c r="U89" s="78">
        <f t="shared" si="17"/>
        <v>7512.8899999999994</v>
      </c>
      <c r="V89" s="78">
        <f t="shared" si="18"/>
        <v>-5561.3899999999994</v>
      </c>
    </row>
    <row r="90" spans="1:22" x14ac:dyDescent="0.35">
      <c r="A90" s="185" t="s">
        <v>23</v>
      </c>
      <c r="B90" s="1" t="s">
        <v>22</v>
      </c>
      <c r="C90" s="1" t="s">
        <v>100</v>
      </c>
      <c r="D90" s="1" t="s">
        <v>104</v>
      </c>
      <c r="E90" s="590" t="s">
        <v>101</v>
      </c>
      <c r="F90" s="1" t="s">
        <v>102</v>
      </c>
      <c r="G90" s="53" t="s">
        <v>103</v>
      </c>
      <c r="H90" s="276" t="s">
        <v>105</v>
      </c>
      <c r="I90" s="417" t="s">
        <v>106</v>
      </c>
      <c r="J90" s="530" t="s">
        <v>150</v>
      </c>
      <c r="K90" s="490">
        <v>5</v>
      </c>
      <c r="L90" s="76">
        <v>49.92</v>
      </c>
      <c r="M90" s="312">
        <v>324.02999999999997</v>
      </c>
      <c r="N90" s="71">
        <v>520.92999999999995</v>
      </c>
      <c r="O90" s="68">
        <f t="shared" si="13"/>
        <v>6.4909855769230758</v>
      </c>
      <c r="P90" s="68">
        <f t="shared" si="14"/>
        <v>10.435296474358973</v>
      </c>
      <c r="Q90" s="68">
        <f t="shared" si="15"/>
        <v>16.926282051282048</v>
      </c>
      <c r="R90" s="1" t="str">
        <f t="shared" si="16"/>
        <v>YES</v>
      </c>
      <c r="S90" s="1" t="str">
        <f t="shared" si="19"/>
        <v>YES</v>
      </c>
      <c r="T90" s="78">
        <f t="shared" si="21"/>
        <v>5023.25</v>
      </c>
      <c r="U90" s="78">
        <f t="shared" si="17"/>
        <v>844.95999999999992</v>
      </c>
      <c r="V90" s="78">
        <f t="shared" si="18"/>
        <v>4178.29</v>
      </c>
    </row>
    <row r="91" spans="1:22" x14ac:dyDescent="0.35">
      <c r="A91" s="185" t="s">
        <v>23</v>
      </c>
      <c r="B91" s="1" t="s">
        <v>22</v>
      </c>
      <c r="C91" s="1" t="s">
        <v>100</v>
      </c>
      <c r="D91" s="1" t="s">
        <v>104</v>
      </c>
      <c r="E91" s="590" t="s">
        <v>101</v>
      </c>
      <c r="F91" s="1" t="s">
        <v>102</v>
      </c>
      <c r="G91" s="53" t="s">
        <v>103</v>
      </c>
      <c r="H91" s="276" t="s">
        <v>105</v>
      </c>
      <c r="I91" s="417" t="s">
        <v>106</v>
      </c>
      <c r="J91" s="530" t="s">
        <v>151</v>
      </c>
      <c r="K91" s="490">
        <v>5</v>
      </c>
      <c r="L91" s="76">
        <v>204.82</v>
      </c>
      <c r="M91" s="312">
        <v>1034.0999999999999</v>
      </c>
      <c r="N91" s="71">
        <v>4643.05</v>
      </c>
      <c r="O91" s="68">
        <f t="shared" si="13"/>
        <v>5.0488233570940331</v>
      </c>
      <c r="P91" s="68">
        <f t="shared" si="14"/>
        <v>22.668928815545357</v>
      </c>
      <c r="Q91" s="68">
        <f t="shared" si="15"/>
        <v>27.71775217263939</v>
      </c>
      <c r="R91" s="1" t="str">
        <f t="shared" si="16"/>
        <v>YES</v>
      </c>
      <c r="S91" s="1" t="str">
        <f t="shared" si="19"/>
        <v>YES</v>
      </c>
      <c r="T91" s="78">
        <f t="shared" si="21"/>
        <v>624</v>
      </c>
      <c r="U91" s="78">
        <f t="shared" si="17"/>
        <v>5677.15</v>
      </c>
      <c r="V91" s="78">
        <f t="shared" si="18"/>
        <v>-5053.1499999999996</v>
      </c>
    </row>
    <row r="92" spans="1:22" x14ac:dyDescent="0.35">
      <c r="A92" s="185" t="s">
        <v>23</v>
      </c>
      <c r="B92" s="1" t="s">
        <v>22</v>
      </c>
      <c r="C92" s="1" t="s">
        <v>100</v>
      </c>
      <c r="D92" s="1" t="s">
        <v>104</v>
      </c>
      <c r="E92" s="590" t="s">
        <v>101</v>
      </c>
      <c r="F92" s="1" t="s">
        <v>102</v>
      </c>
      <c r="G92" s="53" t="s">
        <v>103</v>
      </c>
      <c r="H92" s="276" t="s">
        <v>105</v>
      </c>
      <c r="I92" s="417" t="s">
        <v>106</v>
      </c>
      <c r="J92" s="530" t="s">
        <v>152</v>
      </c>
      <c r="K92" s="490">
        <v>5</v>
      </c>
      <c r="L92" s="76">
        <v>108.44</v>
      </c>
      <c r="M92" s="312">
        <v>542.20000000000005</v>
      </c>
      <c r="N92" s="71">
        <v>2440.59</v>
      </c>
      <c r="O92" s="68">
        <f t="shared" si="13"/>
        <v>5.0000000000000009</v>
      </c>
      <c r="P92" s="68">
        <f t="shared" si="14"/>
        <v>22.506362965695317</v>
      </c>
      <c r="Q92" s="68">
        <f t="shared" si="15"/>
        <v>27.506362965695317</v>
      </c>
      <c r="R92" s="1" t="str">
        <f t="shared" si="16"/>
        <v>YES</v>
      </c>
      <c r="S92" s="1" t="str">
        <f t="shared" si="19"/>
        <v>YES</v>
      </c>
      <c r="T92" s="78">
        <f t="shared" si="21"/>
        <v>2560.25</v>
      </c>
      <c r="U92" s="78">
        <f t="shared" si="17"/>
        <v>2982.79</v>
      </c>
      <c r="V92" s="78">
        <f t="shared" si="18"/>
        <v>-422.53999999999996</v>
      </c>
    </row>
    <row r="93" spans="1:22" x14ac:dyDescent="0.35">
      <c r="A93" s="185" t="s">
        <v>23</v>
      </c>
      <c r="B93" s="1" t="s">
        <v>22</v>
      </c>
      <c r="C93" s="1" t="s">
        <v>100</v>
      </c>
      <c r="D93" s="1" t="s">
        <v>104</v>
      </c>
      <c r="E93" s="590" t="s">
        <v>101</v>
      </c>
      <c r="F93" s="1" t="s">
        <v>102</v>
      </c>
      <c r="G93" s="53" t="s">
        <v>103</v>
      </c>
      <c r="H93" s="276" t="s">
        <v>105</v>
      </c>
      <c r="I93" s="417" t="s">
        <v>106</v>
      </c>
      <c r="J93" s="530" t="s">
        <v>153</v>
      </c>
      <c r="K93" s="490">
        <v>5</v>
      </c>
      <c r="L93" s="76">
        <v>186.78</v>
      </c>
      <c r="M93" s="312">
        <v>933.9</v>
      </c>
      <c r="N93" s="71">
        <v>3814.5</v>
      </c>
      <c r="O93" s="68">
        <f t="shared" si="13"/>
        <v>5</v>
      </c>
      <c r="P93" s="68">
        <f t="shared" si="14"/>
        <v>20.42242210086733</v>
      </c>
      <c r="Q93" s="68">
        <f t="shared" si="15"/>
        <v>25.42242210086733</v>
      </c>
      <c r="R93" s="1" t="str">
        <f t="shared" si="16"/>
        <v>YES</v>
      </c>
      <c r="S93" s="1" t="str">
        <f t="shared" si="19"/>
        <v>YES</v>
      </c>
      <c r="T93" s="78">
        <f t="shared" si="21"/>
        <v>1355.5</v>
      </c>
      <c r="U93" s="78">
        <f t="shared" si="17"/>
        <v>4748.3999999999996</v>
      </c>
      <c r="V93" s="78">
        <f t="shared" si="18"/>
        <v>-3392.8999999999996</v>
      </c>
    </row>
    <row r="94" spans="1:22" x14ac:dyDescent="0.35">
      <c r="A94" s="185" t="s">
        <v>23</v>
      </c>
      <c r="B94" s="1" t="s">
        <v>22</v>
      </c>
      <c r="C94" s="1" t="s">
        <v>100</v>
      </c>
      <c r="D94" s="1" t="s">
        <v>104</v>
      </c>
      <c r="E94" s="590" t="s">
        <v>101</v>
      </c>
      <c r="F94" s="1" t="s">
        <v>102</v>
      </c>
      <c r="G94" s="53" t="s">
        <v>103</v>
      </c>
      <c r="H94" s="276" t="s">
        <v>105</v>
      </c>
      <c r="I94" s="417" t="s">
        <v>106</v>
      </c>
      <c r="J94" s="530" t="s">
        <v>154</v>
      </c>
      <c r="K94" s="490">
        <v>5</v>
      </c>
      <c r="L94" s="76">
        <v>398.29</v>
      </c>
      <c r="M94" s="312">
        <v>2132.41</v>
      </c>
      <c r="N94" s="71">
        <v>7661.79</v>
      </c>
      <c r="O94" s="68">
        <f t="shared" si="13"/>
        <v>5.3539129779808672</v>
      </c>
      <c r="P94" s="68">
        <f t="shared" si="14"/>
        <v>19.236711943558714</v>
      </c>
      <c r="Q94" s="68">
        <f t="shared" si="15"/>
        <v>24.590624921539582</v>
      </c>
      <c r="R94" s="1" t="str">
        <f t="shared" si="16"/>
        <v>YES</v>
      </c>
      <c r="S94" s="1" t="str">
        <f t="shared" si="19"/>
        <v>YES</v>
      </c>
      <c r="T94" s="78">
        <f t="shared" si="21"/>
        <v>2334.75</v>
      </c>
      <c r="U94" s="78">
        <f t="shared" si="17"/>
        <v>9794.2000000000007</v>
      </c>
      <c r="V94" s="78">
        <f t="shared" si="18"/>
        <v>-7459.4500000000007</v>
      </c>
    </row>
    <row r="95" spans="1:22" x14ac:dyDescent="0.35">
      <c r="A95" s="185" t="s">
        <v>23</v>
      </c>
      <c r="B95" s="1" t="s">
        <v>22</v>
      </c>
      <c r="C95" s="1" t="s">
        <v>100</v>
      </c>
      <c r="D95" s="1" t="s">
        <v>104</v>
      </c>
      <c r="E95" s="590" t="s">
        <v>101</v>
      </c>
      <c r="F95" s="1" t="s">
        <v>102</v>
      </c>
      <c r="G95" s="53" t="s">
        <v>103</v>
      </c>
      <c r="H95" s="276" t="s">
        <v>105</v>
      </c>
      <c r="I95" s="417" t="s">
        <v>106</v>
      </c>
      <c r="J95" s="530" t="s">
        <v>155</v>
      </c>
      <c r="K95" s="490">
        <v>5</v>
      </c>
      <c r="L95" s="76">
        <v>242.9</v>
      </c>
      <c r="M95" s="312">
        <v>1560.02</v>
      </c>
      <c r="N95" s="71">
        <v>2271</v>
      </c>
      <c r="O95" s="68">
        <f t="shared" si="13"/>
        <v>6.4224783861671471</v>
      </c>
      <c r="P95" s="68">
        <f t="shared" si="14"/>
        <v>9.3495265541375048</v>
      </c>
      <c r="Q95" s="68">
        <f t="shared" si="15"/>
        <v>15.772004940304651</v>
      </c>
      <c r="R95" s="1" t="str">
        <f t="shared" si="16"/>
        <v>YES</v>
      </c>
      <c r="S95" s="1" t="str">
        <f t="shared" si="19"/>
        <v>YES</v>
      </c>
      <c r="T95" s="78">
        <f t="shared" si="21"/>
        <v>4978.625</v>
      </c>
      <c r="U95" s="78">
        <f t="shared" si="17"/>
        <v>3831.02</v>
      </c>
      <c r="V95" s="78">
        <f t="shared" si="18"/>
        <v>1147.605</v>
      </c>
    </row>
    <row r="96" spans="1:22" x14ac:dyDescent="0.35">
      <c r="A96" s="185" t="s">
        <v>23</v>
      </c>
      <c r="B96" s="1" t="s">
        <v>22</v>
      </c>
      <c r="C96" s="1" t="s">
        <v>100</v>
      </c>
      <c r="D96" s="1" t="s">
        <v>104</v>
      </c>
      <c r="E96" s="590" t="s">
        <v>101</v>
      </c>
      <c r="F96" s="1" t="s">
        <v>102</v>
      </c>
      <c r="G96" s="53" t="s">
        <v>103</v>
      </c>
      <c r="H96" s="276" t="s">
        <v>105</v>
      </c>
      <c r="I96" s="417" t="s">
        <v>106</v>
      </c>
      <c r="J96" s="530" t="s">
        <v>156</v>
      </c>
      <c r="K96" s="490">
        <v>5</v>
      </c>
      <c r="L96" s="76">
        <v>191.73</v>
      </c>
      <c r="M96" s="312">
        <v>1592.65</v>
      </c>
      <c r="N96" s="71">
        <v>1831.5</v>
      </c>
      <c r="O96" s="68">
        <f t="shared" si="13"/>
        <v>8.3067334272153559</v>
      </c>
      <c r="P96" s="68">
        <f t="shared" si="14"/>
        <v>9.5524956970740114</v>
      </c>
      <c r="Q96" s="68">
        <f t="shared" si="15"/>
        <v>17.859229124289367</v>
      </c>
      <c r="R96" s="1" t="str">
        <f t="shared" si="16"/>
        <v>YES</v>
      </c>
      <c r="S96" s="1" t="str">
        <f t="shared" si="19"/>
        <v>YES</v>
      </c>
      <c r="T96" s="78">
        <f t="shared" si="21"/>
        <v>3036.25</v>
      </c>
      <c r="U96" s="78">
        <f t="shared" si="17"/>
        <v>3424.15</v>
      </c>
      <c r="V96" s="78">
        <f t="shared" si="18"/>
        <v>-387.90000000000009</v>
      </c>
    </row>
    <row r="97" spans="1:22" x14ac:dyDescent="0.35">
      <c r="A97" s="185" t="s">
        <v>23</v>
      </c>
      <c r="B97" s="1" t="s">
        <v>22</v>
      </c>
      <c r="C97" s="1" t="s">
        <v>100</v>
      </c>
      <c r="D97" s="1" t="s">
        <v>104</v>
      </c>
      <c r="E97" s="590" t="s">
        <v>101</v>
      </c>
      <c r="F97" s="1" t="s">
        <v>102</v>
      </c>
      <c r="G97" s="53" t="s">
        <v>103</v>
      </c>
      <c r="H97" s="276" t="s">
        <v>105</v>
      </c>
      <c r="I97" s="417" t="s">
        <v>106</v>
      </c>
      <c r="J97" s="530" t="s">
        <v>157</v>
      </c>
      <c r="K97" s="490">
        <v>7</v>
      </c>
      <c r="L97" s="76">
        <v>94.46</v>
      </c>
      <c r="M97" s="312">
        <v>1089.02</v>
      </c>
      <c r="N97" s="71">
        <v>327.88</v>
      </c>
      <c r="O97" s="68">
        <f t="shared" si="13"/>
        <v>11.528901122168113</v>
      </c>
      <c r="P97" s="68">
        <f t="shared" si="14"/>
        <v>3.4710988778318868</v>
      </c>
      <c r="Q97" s="68">
        <f t="shared" si="15"/>
        <v>15.000000000000002</v>
      </c>
      <c r="R97" s="1" t="str">
        <f t="shared" si="16"/>
        <v>YES</v>
      </c>
      <c r="S97" s="1" t="str">
        <f t="shared" si="19"/>
        <v>YES</v>
      </c>
      <c r="T97" s="78">
        <f t="shared" si="21"/>
        <v>2396.625</v>
      </c>
      <c r="U97" s="78">
        <f t="shared" si="17"/>
        <v>1416.9</v>
      </c>
      <c r="V97" s="78">
        <f t="shared" si="18"/>
        <v>979.72499999999991</v>
      </c>
    </row>
    <row r="98" spans="1:22" x14ac:dyDescent="0.35">
      <c r="A98" s="185" t="s">
        <v>23</v>
      </c>
      <c r="B98" s="1" t="s">
        <v>22</v>
      </c>
      <c r="C98" s="1" t="s">
        <v>100</v>
      </c>
      <c r="D98" s="1" t="s">
        <v>104</v>
      </c>
      <c r="E98" s="590" t="s">
        <v>101</v>
      </c>
      <c r="F98" s="1" t="s">
        <v>102</v>
      </c>
      <c r="G98" s="53" t="s">
        <v>103</v>
      </c>
      <c r="H98" s="276" t="s">
        <v>105</v>
      </c>
      <c r="I98" s="417" t="s">
        <v>106</v>
      </c>
      <c r="J98" s="530" t="s">
        <v>158</v>
      </c>
      <c r="K98" s="490">
        <v>5</v>
      </c>
      <c r="L98" s="76">
        <v>179.1</v>
      </c>
      <c r="M98" s="312">
        <v>905.5</v>
      </c>
      <c r="N98" s="71">
        <v>3302.99</v>
      </c>
      <c r="O98" s="68">
        <f t="shared" si="13"/>
        <v>5.055834729201564</v>
      </c>
      <c r="P98" s="68">
        <f t="shared" si="14"/>
        <v>18.442155220547178</v>
      </c>
      <c r="Q98" s="68">
        <f t="shared" si="15"/>
        <v>23.497989949748742</v>
      </c>
      <c r="R98" s="1" t="str">
        <f t="shared" si="16"/>
        <v>YES</v>
      </c>
      <c r="S98" s="1" t="str">
        <f t="shared" si="19"/>
        <v>YES</v>
      </c>
      <c r="T98" s="78">
        <f t="shared" si="21"/>
        <v>1180.75</v>
      </c>
      <c r="U98" s="78">
        <f t="shared" si="17"/>
        <v>4208.49</v>
      </c>
      <c r="V98" s="78">
        <f t="shared" si="18"/>
        <v>-3027.74</v>
      </c>
    </row>
    <row r="99" spans="1:22" x14ac:dyDescent="0.35">
      <c r="A99" s="185" t="s">
        <v>23</v>
      </c>
      <c r="B99" s="1" t="s">
        <v>22</v>
      </c>
      <c r="C99" s="1" t="s">
        <v>100</v>
      </c>
      <c r="D99" s="1" t="s">
        <v>104</v>
      </c>
      <c r="E99" s="590" t="s">
        <v>101</v>
      </c>
      <c r="F99" s="1" t="s">
        <v>102</v>
      </c>
      <c r="G99" s="53" t="s">
        <v>103</v>
      </c>
      <c r="H99" s="276" t="s">
        <v>105</v>
      </c>
      <c r="I99" s="417" t="s">
        <v>106</v>
      </c>
      <c r="J99" s="530" t="s">
        <v>159</v>
      </c>
      <c r="K99" s="490">
        <v>5</v>
      </c>
      <c r="L99" s="76">
        <v>501.84</v>
      </c>
      <c r="M99" s="312">
        <v>3683.97</v>
      </c>
      <c r="N99" s="71">
        <v>4312</v>
      </c>
      <c r="O99" s="68">
        <f t="shared" si="13"/>
        <v>7.340925394548063</v>
      </c>
      <c r="P99" s="68">
        <f t="shared" si="14"/>
        <v>8.5923800414474734</v>
      </c>
      <c r="Q99" s="68">
        <f t="shared" si="15"/>
        <v>15.933305435995536</v>
      </c>
      <c r="R99" s="1" t="str">
        <f t="shared" si="16"/>
        <v>YES</v>
      </c>
      <c r="S99" s="1" t="str">
        <f t="shared" si="19"/>
        <v>YES</v>
      </c>
      <c r="T99" s="78">
        <f t="shared" si="21"/>
        <v>2238.75</v>
      </c>
      <c r="U99" s="78">
        <f t="shared" si="17"/>
        <v>7995.9699999999993</v>
      </c>
      <c r="V99" s="78">
        <f t="shared" si="18"/>
        <v>-5757.2199999999993</v>
      </c>
    </row>
    <row r="100" spans="1:22" x14ac:dyDescent="0.35">
      <c r="A100" s="185" t="s">
        <v>23</v>
      </c>
      <c r="B100" s="1" t="s">
        <v>22</v>
      </c>
      <c r="C100" s="1" t="s">
        <v>100</v>
      </c>
      <c r="D100" s="1" t="s">
        <v>104</v>
      </c>
      <c r="E100" s="590" t="s">
        <v>101</v>
      </c>
      <c r="F100" s="1" t="s">
        <v>102</v>
      </c>
      <c r="G100" s="53" t="s">
        <v>103</v>
      </c>
      <c r="H100" s="276" t="s">
        <v>105</v>
      </c>
      <c r="I100" s="417" t="s">
        <v>106</v>
      </c>
      <c r="J100" s="530" t="s">
        <v>160</v>
      </c>
      <c r="K100" s="490">
        <v>5</v>
      </c>
      <c r="L100" s="76">
        <v>126.3</v>
      </c>
      <c r="M100" s="312">
        <v>856.95</v>
      </c>
      <c r="N100" s="71">
        <v>1053.25</v>
      </c>
      <c r="O100" s="68">
        <f t="shared" si="13"/>
        <v>6.7850356294536827</v>
      </c>
      <c r="P100" s="68">
        <f t="shared" si="14"/>
        <v>8.3392715756136191</v>
      </c>
      <c r="Q100" s="68">
        <f t="shared" si="15"/>
        <v>15.1243072050673</v>
      </c>
      <c r="R100" s="1" t="str">
        <f t="shared" si="16"/>
        <v>YES</v>
      </c>
      <c r="S100" s="1" t="str">
        <f t="shared" si="19"/>
        <v>YES</v>
      </c>
      <c r="T100" s="78">
        <f t="shared" si="20"/>
        <v>1578.75</v>
      </c>
      <c r="U100" s="78">
        <f t="shared" si="17"/>
        <v>1910.2</v>
      </c>
      <c r="V100" s="78">
        <f t="shared" si="18"/>
        <v>-331.45000000000005</v>
      </c>
    </row>
    <row r="101" spans="1:22" x14ac:dyDescent="0.35">
      <c r="A101" s="185" t="s">
        <v>23</v>
      </c>
      <c r="B101" s="1" t="s">
        <v>22</v>
      </c>
      <c r="C101" s="1" t="s">
        <v>100</v>
      </c>
      <c r="D101" s="1" t="s">
        <v>104</v>
      </c>
      <c r="E101" s="590" t="s">
        <v>101</v>
      </c>
      <c r="F101" s="1" t="s">
        <v>102</v>
      </c>
      <c r="G101" s="53" t="s">
        <v>103</v>
      </c>
      <c r="H101" s="276" t="s">
        <v>105</v>
      </c>
      <c r="I101" s="417" t="s">
        <v>106</v>
      </c>
      <c r="J101" s="530" t="s">
        <v>161</v>
      </c>
      <c r="K101" s="490">
        <v>5</v>
      </c>
      <c r="L101" s="76">
        <v>212.93</v>
      </c>
      <c r="M101" s="312">
        <v>1527.52</v>
      </c>
      <c r="N101" s="71">
        <v>2469.34</v>
      </c>
      <c r="O101" s="68">
        <f t="shared" si="13"/>
        <v>7.1738129901845671</v>
      </c>
      <c r="P101" s="68">
        <f t="shared" si="14"/>
        <v>11.596956746348566</v>
      </c>
      <c r="Q101" s="68">
        <f t="shared" si="15"/>
        <v>18.770769736533133</v>
      </c>
      <c r="R101" s="1" t="str">
        <f t="shared" si="16"/>
        <v>YES</v>
      </c>
      <c r="S101" s="1" t="str">
        <f t="shared" si="19"/>
        <v>YES</v>
      </c>
      <c r="T101" s="78">
        <f t="shared" si="20"/>
        <v>2661.625</v>
      </c>
      <c r="U101" s="78">
        <f t="shared" si="17"/>
        <v>3996.86</v>
      </c>
      <c r="V101" s="78">
        <f t="shared" si="18"/>
        <v>-1335.2350000000001</v>
      </c>
    </row>
    <row r="102" spans="1:22" x14ac:dyDescent="0.35">
      <c r="A102" s="185" t="s">
        <v>23</v>
      </c>
      <c r="B102" s="1" t="s">
        <v>22</v>
      </c>
      <c r="C102" s="1" t="s">
        <v>100</v>
      </c>
      <c r="D102" s="1" t="s">
        <v>104</v>
      </c>
      <c r="E102" s="590" t="s">
        <v>101</v>
      </c>
      <c r="F102" s="1" t="s">
        <v>102</v>
      </c>
      <c r="G102" s="53" t="s">
        <v>103</v>
      </c>
      <c r="H102" s="276" t="s">
        <v>105</v>
      </c>
      <c r="I102" s="417" t="s">
        <v>106</v>
      </c>
      <c r="J102" s="530" t="s">
        <v>162</v>
      </c>
      <c r="K102" s="490">
        <v>7</v>
      </c>
      <c r="L102" s="76">
        <v>342.39</v>
      </c>
      <c r="M102" s="312">
        <v>4769.07</v>
      </c>
      <c r="N102" s="71">
        <v>694</v>
      </c>
      <c r="O102" s="68">
        <f t="shared" si="13"/>
        <v>13.928765442915973</v>
      </c>
      <c r="P102" s="68">
        <f t="shared" si="14"/>
        <v>2.0269283565524696</v>
      </c>
      <c r="Q102" s="68">
        <f t="shared" si="15"/>
        <v>15.955693799468442</v>
      </c>
      <c r="R102" s="1" t="str">
        <f t="shared" si="16"/>
        <v>YES</v>
      </c>
      <c r="S102" s="1" t="str">
        <f t="shared" si="19"/>
        <v>YES</v>
      </c>
      <c r="T102" s="78">
        <f t="shared" si="20"/>
        <v>4279.875</v>
      </c>
      <c r="U102" s="78">
        <f t="shared" si="17"/>
        <v>5463.07</v>
      </c>
      <c r="V102" s="78">
        <f t="shared" si="18"/>
        <v>-1183.1949999999997</v>
      </c>
    </row>
    <row r="103" spans="1:22" x14ac:dyDescent="0.35">
      <c r="A103" s="185" t="s">
        <v>23</v>
      </c>
      <c r="B103" s="1" t="s">
        <v>22</v>
      </c>
      <c r="C103" s="1" t="s">
        <v>100</v>
      </c>
      <c r="D103" s="1" t="s">
        <v>104</v>
      </c>
      <c r="E103" s="590" t="s">
        <v>101</v>
      </c>
      <c r="F103" s="1" t="s">
        <v>102</v>
      </c>
      <c r="G103" s="53" t="s">
        <v>103</v>
      </c>
      <c r="H103" s="276" t="s">
        <v>105</v>
      </c>
      <c r="I103" s="417" t="s">
        <v>106</v>
      </c>
      <c r="J103" s="530" t="s">
        <v>163</v>
      </c>
      <c r="K103" s="490">
        <v>7</v>
      </c>
      <c r="L103" s="76">
        <v>284.54000000000002</v>
      </c>
      <c r="M103" s="312">
        <v>2843.2</v>
      </c>
      <c r="N103" s="71">
        <v>1802.44</v>
      </c>
      <c r="O103" s="68">
        <f t="shared" si="13"/>
        <v>9.9922682223940384</v>
      </c>
      <c r="P103" s="68">
        <f t="shared" si="14"/>
        <v>6.3345751036761087</v>
      </c>
      <c r="Q103" s="68">
        <f t="shared" si="15"/>
        <v>16.326843326070144</v>
      </c>
      <c r="R103" s="1" t="str">
        <f t="shared" si="16"/>
        <v>YES</v>
      </c>
      <c r="S103" s="1" t="str">
        <f t="shared" si="19"/>
        <v>YES</v>
      </c>
      <c r="T103" s="78">
        <f t="shared" si="20"/>
        <v>3556.7500000000005</v>
      </c>
      <c r="U103" s="78">
        <f t="shared" si="17"/>
        <v>4645.6399999999994</v>
      </c>
      <c r="V103" s="78">
        <f t="shared" si="18"/>
        <v>-1088.889999999999</v>
      </c>
    </row>
    <row r="104" spans="1:22" x14ac:dyDescent="0.35">
      <c r="A104" s="185" t="s">
        <v>23</v>
      </c>
      <c r="B104" s="1" t="s">
        <v>22</v>
      </c>
      <c r="C104" s="1" t="s">
        <v>100</v>
      </c>
      <c r="D104" s="1" t="s">
        <v>104</v>
      </c>
      <c r="E104" s="590" t="s">
        <v>101</v>
      </c>
      <c r="F104" s="1" t="s">
        <v>102</v>
      </c>
      <c r="G104" s="53" t="s">
        <v>103</v>
      </c>
      <c r="H104" s="276" t="s">
        <v>105</v>
      </c>
      <c r="I104" s="417" t="s">
        <v>106</v>
      </c>
      <c r="J104" s="530" t="s">
        <v>164</v>
      </c>
      <c r="K104" s="490">
        <v>5</v>
      </c>
      <c r="L104" s="76">
        <v>40.340000000000003</v>
      </c>
      <c r="M104" s="312">
        <v>266.63</v>
      </c>
      <c r="N104" s="71">
        <v>347.04</v>
      </c>
      <c r="O104" s="68">
        <f t="shared" si="13"/>
        <v>6.6095686663361422</v>
      </c>
      <c r="P104" s="68">
        <f t="shared" si="14"/>
        <v>8.602875557759047</v>
      </c>
      <c r="Q104" s="68">
        <f t="shared" si="15"/>
        <v>15.212444224095192</v>
      </c>
      <c r="R104" s="1" t="str">
        <f t="shared" si="16"/>
        <v>YES</v>
      </c>
      <c r="S104" s="1" t="str">
        <f t="shared" si="19"/>
        <v>YES</v>
      </c>
      <c r="T104" s="78">
        <f t="shared" si="20"/>
        <v>504.25000000000006</v>
      </c>
      <c r="U104" s="78">
        <f t="shared" si="17"/>
        <v>613.67000000000007</v>
      </c>
      <c r="V104" s="78">
        <f t="shared" si="18"/>
        <v>-109.42000000000002</v>
      </c>
    </row>
    <row r="105" spans="1:22" x14ac:dyDescent="0.35">
      <c r="A105" s="185" t="s">
        <v>23</v>
      </c>
      <c r="B105" s="1" t="s">
        <v>22</v>
      </c>
      <c r="C105" s="1" t="s">
        <v>100</v>
      </c>
      <c r="D105" s="1" t="s">
        <v>104</v>
      </c>
      <c r="E105" s="590" t="s">
        <v>101</v>
      </c>
      <c r="F105" s="1" t="s">
        <v>102</v>
      </c>
      <c r="G105" s="53" t="s">
        <v>103</v>
      </c>
      <c r="H105" s="276" t="s">
        <v>105</v>
      </c>
      <c r="I105" s="417" t="s">
        <v>106</v>
      </c>
      <c r="J105" s="530" t="s">
        <v>165</v>
      </c>
      <c r="K105" s="490">
        <v>5</v>
      </c>
      <c r="L105" s="76">
        <v>7.33</v>
      </c>
      <c r="M105" s="312">
        <v>71.95</v>
      </c>
      <c r="N105" s="71">
        <v>38</v>
      </c>
      <c r="O105" s="68">
        <f t="shared" si="13"/>
        <v>9.8158253751705331</v>
      </c>
      <c r="P105" s="68">
        <f t="shared" si="14"/>
        <v>5.1841746248294678</v>
      </c>
      <c r="Q105" s="68">
        <f t="shared" si="15"/>
        <v>15</v>
      </c>
      <c r="R105" s="1" t="str">
        <f t="shared" si="16"/>
        <v>YES</v>
      </c>
      <c r="S105" s="1" t="str">
        <f t="shared" si="19"/>
        <v>YES</v>
      </c>
      <c r="T105" s="78">
        <f t="shared" si="20"/>
        <v>91.625</v>
      </c>
      <c r="U105" s="78">
        <f t="shared" si="17"/>
        <v>109.95</v>
      </c>
      <c r="V105" s="78">
        <f t="shared" si="18"/>
        <v>-18.325000000000003</v>
      </c>
    </row>
    <row r="106" spans="1:22" x14ac:dyDescent="0.35">
      <c r="A106" s="185" t="s">
        <v>23</v>
      </c>
      <c r="B106" s="1" t="s">
        <v>22</v>
      </c>
      <c r="C106" s="1" t="s">
        <v>100</v>
      </c>
      <c r="D106" s="1" t="s">
        <v>104</v>
      </c>
      <c r="E106" s="590" t="s">
        <v>101</v>
      </c>
      <c r="F106" s="1" t="s">
        <v>102</v>
      </c>
      <c r="G106" s="53" t="s">
        <v>103</v>
      </c>
      <c r="H106" s="276" t="s">
        <v>105</v>
      </c>
      <c r="I106" s="417" t="s">
        <v>106</v>
      </c>
      <c r="J106" s="530" t="s">
        <v>166</v>
      </c>
      <c r="K106" s="490">
        <v>7</v>
      </c>
      <c r="L106" s="76">
        <v>105.94</v>
      </c>
      <c r="M106" s="312">
        <v>1297.43</v>
      </c>
      <c r="N106" s="71">
        <v>351.67</v>
      </c>
      <c r="O106" s="68">
        <f t="shared" si="13"/>
        <v>12.246837832735512</v>
      </c>
      <c r="P106" s="68">
        <f t="shared" si="14"/>
        <v>3.3195204832924299</v>
      </c>
      <c r="Q106" s="68">
        <f t="shared" si="15"/>
        <v>15.566358316027943</v>
      </c>
      <c r="R106" s="1" t="str">
        <f t="shared" si="16"/>
        <v>YES</v>
      </c>
      <c r="S106" s="1" t="str">
        <f t="shared" si="19"/>
        <v>YES</v>
      </c>
      <c r="T106" s="78">
        <f t="shared" si="20"/>
        <v>1324.25</v>
      </c>
      <c r="U106" s="78">
        <f t="shared" si="17"/>
        <v>1649.1000000000001</v>
      </c>
      <c r="V106" s="78">
        <f t="shared" si="18"/>
        <v>-324.85000000000014</v>
      </c>
    </row>
    <row r="107" spans="1:22" x14ac:dyDescent="0.35">
      <c r="A107" s="185" t="s">
        <v>23</v>
      </c>
      <c r="B107" s="1" t="s">
        <v>22</v>
      </c>
      <c r="C107" s="1" t="s">
        <v>100</v>
      </c>
      <c r="D107" s="1" t="s">
        <v>104</v>
      </c>
      <c r="E107" s="590" t="s">
        <v>101</v>
      </c>
      <c r="F107" s="1" t="s">
        <v>102</v>
      </c>
      <c r="G107" s="53" t="s">
        <v>103</v>
      </c>
      <c r="H107" s="276" t="s">
        <v>105</v>
      </c>
      <c r="I107" s="417" t="s">
        <v>106</v>
      </c>
      <c r="J107" s="530" t="s">
        <v>167</v>
      </c>
      <c r="K107" s="490">
        <v>5</v>
      </c>
      <c r="L107" s="76">
        <v>240.39</v>
      </c>
      <c r="M107" s="312">
        <v>1897.65</v>
      </c>
      <c r="N107" s="71">
        <v>3068.98</v>
      </c>
      <c r="O107" s="68">
        <f t="shared" si="13"/>
        <v>7.894047173343318</v>
      </c>
      <c r="P107" s="68">
        <f t="shared" si="14"/>
        <v>12.766670826573485</v>
      </c>
      <c r="Q107" s="68">
        <f t="shared" si="15"/>
        <v>20.660717999916802</v>
      </c>
      <c r="R107" s="1" t="str">
        <f t="shared" si="16"/>
        <v>YES</v>
      </c>
      <c r="S107" s="1" t="str">
        <f t="shared" si="19"/>
        <v>YES</v>
      </c>
      <c r="T107" s="78">
        <f t="shared" si="20"/>
        <v>3004.875</v>
      </c>
      <c r="U107" s="78">
        <f t="shared" si="17"/>
        <v>4966.63</v>
      </c>
      <c r="V107" s="78">
        <f t="shared" si="18"/>
        <v>-1961.7550000000001</v>
      </c>
    </row>
    <row r="108" spans="1:22" x14ac:dyDescent="0.35">
      <c r="A108" s="185" t="s">
        <v>23</v>
      </c>
      <c r="B108" s="1" t="s">
        <v>22</v>
      </c>
      <c r="C108" s="1" t="s">
        <v>100</v>
      </c>
      <c r="D108" s="1" t="s">
        <v>104</v>
      </c>
      <c r="E108" s="590" t="s">
        <v>101</v>
      </c>
      <c r="F108" s="1" t="s">
        <v>102</v>
      </c>
      <c r="G108" s="53" t="s">
        <v>103</v>
      </c>
      <c r="H108" s="276" t="s">
        <v>105</v>
      </c>
      <c r="I108" s="417" t="s">
        <v>106</v>
      </c>
      <c r="J108" s="530" t="s">
        <v>168</v>
      </c>
      <c r="K108" s="490">
        <v>5</v>
      </c>
      <c r="L108" s="76">
        <v>130.72</v>
      </c>
      <c r="M108" s="312">
        <v>653.6</v>
      </c>
      <c r="N108" s="71">
        <v>2853.64</v>
      </c>
      <c r="O108" s="68">
        <f t="shared" si="13"/>
        <v>5</v>
      </c>
      <c r="P108" s="68">
        <f t="shared" si="14"/>
        <v>21.83017135862913</v>
      </c>
      <c r="Q108" s="68">
        <f t="shared" si="15"/>
        <v>26.83017135862913</v>
      </c>
      <c r="R108" s="1" t="str">
        <f t="shared" si="16"/>
        <v>YES</v>
      </c>
      <c r="S108" s="1" t="str">
        <f t="shared" si="19"/>
        <v>YES</v>
      </c>
      <c r="T108" s="78">
        <f t="shared" si="20"/>
        <v>1634</v>
      </c>
      <c r="U108" s="78">
        <f t="shared" si="17"/>
        <v>3507.24</v>
      </c>
      <c r="V108" s="78">
        <f t="shared" si="18"/>
        <v>-1873.2399999999998</v>
      </c>
    </row>
    <row r="109" spans="1:22" ht="15" thickBot="1" x14ac:dyDescent="0.4">
      <c r="A109" s="186" t="s">
        <v>23</v>
      </c>
      <c r="B109" s="14" t="s">
        <v>22</v>
      </c>
      <c r="C109" s="14" t="s">
        <v>100</v>
      </c>
      <c r="D109" s="14" t="s">
        <v>104</v>
      </c>
      <c r="E109" s="591" t="s">
        <v>101</v>
      </c>
      <c r="F109" s="14" t="s">
        <v>102</v>
      </c>
      <c r="G109" s="54" t="s">
        <v>103</v>
      </c>
      <c r="H109" s="277" t="s">
        <v>105</v>
      </c>
      <c r="I109" s="418" t="s">
        <v>106</v>
      </c>
      <c r="J109" s="531" t="s">
        <v>169</v>
      </c>
      <c r="K109" s="491">
        <v>5</v>
      </c>
      <c r="L109" s="98">
        <v>162.12</v>
      </c>
      <c r="M109" s="313">
        <v>810.6</v>
      </c>
      <c r="N109" s="97">
        <v>2857</v>
      </c>
      <c r="O109" s="89">
        <f t="shared" si="13"/>
        <v>5</v>
      </c>
      <c r="P109" s="89">
        <f t="shared" si="14"/>
        <v>17.622748581297802</v>
      </c>
      <c r="Q109" s="89">
        <f t="shared" si="15"/>
        <v>22.622748581297802</v>
      </c>
      <c r="R109" s="14" t="str">
        <f t="shared" si="16"/>
        <v>YES</v>
      </c>
      <c r="S109" s="14" t="str">
        <f t="shared" si="19"/>
        <v>YES</v>
      </c>
      <c r="T109" s="91">
        <f t="shared" si="20"/>
        <v>2026.5</v>
      </c>
      <c r="U109" s="91">
        <f t="shared" si="17"/>
        <v>3667.6</v>
      </c>
      <c r="V109" s="91">
        <f t="shared" si="18"/>
        <v>-1641.1</v>
      </c>
    </row>
    <row r="110" spans="1:22" x14ac:dyDescent="0.35">
      <c r="A110" s="215" t="s">
        <v>23</v>
      </c>
      <c r="B110" s="216" t="s">
        <v>22</v>
      </c>
      <c r="C110" s="216" t="s">
        <v>100</v>
      </c>
      <c r="D110" s="216" t="s">
        <v>107</v>
      </c>
      <c r="E110" s="596" t="s">
        <v>101</v>
      </c>
      <c r="F110" s="216" t="s">
        <v>102</v>
      </c>
      <c r="G110" s="217" t="s">
        <v>103</v>
      </c>
      <c r="H110" s="282" t="s">
        <v>170</v>
      </c>
      <c r="I110" s="423" t="s">
        <v>108</v>
      </c>
      <c r="J110" s="539" t="s">
        <v>171</v>
      </c>
      <c r="K110" s="492">
        <v>5</v>
      </c>
      <c r="L110" s="219">
        <v>122.95</v>
      </c>
      <c r="M110" s="314">
        <v>1224.8399999999999</v>
      </c>
      <c r="N110" s="218">
        <v>1933</v>
      </c>
      <c r="O110" s="220">
        <f t="shared" si="13"/>
        <v>9.9620984139894251</v>
      </c>
      <c r="P110" s="220">
        <f t="shared" si="14"/>
        <v>15.721838145587636</v>
      </c>
      <c r="Q110" s="220">
        <f t="shared" si="15"/>
        <v>25.683936559577063</v>
      </c>
      <c r="R110" s="216" t="str">
        <f t="shared" si="16"/>
        <v>YES</v>
      </c>
      <c r="S110" s="216" t="str">
        <f t="shared" si="19"/>
        <v>YES</v>
      </c>
      <c r="T110" s="221">
        <f t="shared" si="20"/>
        <v>1536.875</v>
      </c>
      <c r="U110" s="221">
        <f t="shared" si="17"/>
        <v>3157.84</v>
      </c>
      <c r="V110" s="221">
        <f t="shared" si="18"/>
        <v>-1620.9650000000001</v>
      </c>
    </row>
    <row r="111" spans="1:22" x14ac:dyDescent="0.35">
      <c r="A111" s="222" t="s">
        <v>23</v>
      </c>
      <c r="B111" s="223" t="s">
        <v>22</v>
      </c>
      <c r="C111" s="223" t="s">
        <v>100</v>
      </c>
      <c r="D111" s="223" t="s">
        <v>107</v>
      </c>
      <c r="E111" s="597" t="s">
        <v>101</v>
      </c>
      <c r="F111" s="223" t="s">
        <v>102</v>
      </c>
      <c r="G111" s="224" t="s">
        <v>103</v>
      </c>
      <c r="H111" s="283" t="s">
        <v>170</v>
      </c>
      <c r="I111" s="424" t="s">
        <v>108</v>
      </c>
      <c r="J111" s="540" t="s">
        <v>172</v>
      </c>
      <c r="K111" s="493">
        <v>5</v>
      </c>
      <c r="L111" s="226">
        <v>113.52</v>
      </c>
      <c r="M111" s="315">
        <v>729.3</v>
      </c>
      <c r="N111" s="225">
        <v>2125.56</v>
      </c>
      <c r="O111" s="227">
        <f t="shared" si="13"/>
        <v>6.4244186046511622</v>
      </c>
      <c r="P111" s="227">
        <f t="shared" si="14"/>
        <v>18.724101479915433</v>
      </c>
      <c r="Q111" s="227">
        <f t="shared" si="15"/>
        <v>25.148520084566595</v>
      </c>
      <c r="R111" s="223" t="str">
        <f t="shared" si="16"/>
        <v>YES</v>
      </c>
      <c r="S111" s="223" t="str">
        <f t="shared" si="19"/>
        <v>YES</v>
      </c>
      <c r="T111" s="228">
        <f t="shared" si="20"/>
        <v>1419</v>
      </c>
      <c r="U111" s="228">
        <f t="shared" si="17"/>
        <v>2854.8599999999997</v>
      </c>
      <c r="V111" s="228">
        <f t="shared" si="18"/>
        <v>-1435.8599999999997</v>
      </c>
    </row>
    <row r="112" spans="1:22" x14ac:dyDescent="0.35">
      <c r="A112" s="222" t="s">
        <v>23</v>
      </c>
      <c r="B112" s="223" t="s">
        <v>22</v>
      </c>
      <c r="C112" s="223" t="s">
        <v>100</v>
      </c>
      <c r="D112" s="223" t="s">
        <v>107</v>
      </c>
      <c r="E112" s="597" t="s">
        <v>101</v>
      </c>
      <c r="F112" s="223" t="s">
        <v>102</v>
      </c>
      <c r="G112" s="224" t="s">
        <v>103</v>
      </c>
      <c r="H112" s="283" t="s">
        <v>170</v>
      </c>
      <c r="I112" s="424" t="s">
        <v>108</v>
      </c>
      <c r="J112" s="540" t="s">
        <v>173</v>
      </c>
      <c r="K112" s="493">
        <v>5</v>
      </c>
      <c r="L112" s="226">
        <v>171.98</v>
      </c>
      <c r="M112" s="315">
        <v>1417.4</v>
      </c>
      <c r="N112" s="225">
        <v>3763.77</v>
      </c>
      <c r="O112" s="227">
        <f t="shared" si="13"/>
        <v>8.2416560065123861</v>
      </c>
      <c r="P112" s="227">
        <f t="shared" si="14"/>
        <v>21.884928480055823</v>
      </c>
      <c r="Q112" s="227">
        <f t="shared" si="15"/>
        <v>30.126584486568209</v>
      </c>
      <c r="R112" s="223" t="str">
        <f t="shared" si="16"/>
        <v>YES</v>
      </c>
      <c r="S112" s="223" t="str">
        <f t="shared" si="19"/>
        <v>YES</v>
      </c>
      <c r="T112" s="228">
        <f t="shared" si="20"/>
        <v>2149.75</v>
      </c>
      <c r="U112" s="228">
        <f t="shared" si="17"/>
        <v>5181.17</v>
      </c>
      <c r="V112" s="228">
        <f t="shared" si="18"/>
        <v>-3031.42</v>
      </c>
    </row>
    <row r="113" spans="1:22" x14ac:dyDescent="0.35">
      <c r="A113" s="222" t="s">
        <v>23</v>
      </c>
      <c r="B113" s="223" t="s">
        <v>22</v>
      </c>
      <c r="C113" s="223" t="s">
        <v>100</v>
      </c>
      <c r="D113" s="223" t="s">
        <v>107</v>
      </c>
      <c r="E113" s="597" t="s">
        <v>101</v>
      </c>
      <c r="F113" s="223" t="s">
        <v>102</v>
      </c>
      <c r="G113" s="224" t="s">
        <v>103</v>
      </c>
      <c r="H113" s="283" t="s">
        <v>170</v>
      </c>
      <c r="I113" s="424" t="s">
        <v>108</v>
      </c>
      <c r="J113" s="540" t="s">
        <v>174</v>
      </c>
      <c r="K113" s="493">
        <v>5</v>
      </c>
      <c r="L113" s="226">
        <v>152.77000000000001</v>
      </c>
      <c r="M113" s="315">
        <v>1322.55</v>
      </c>
      <c r="N113" s="225">
        <v>3112.15</v>
      </c>
      <c r="O113" s="227">
        <f t="shared" si="13"/>
        <v>8.657131635792366</v>
      </c>
      <c r="P113" s="227">
        <f t="shared" si="14"/>
        <v>20.371473456830529</v>
      </c>
      <c r="Q113" s="227">
        <f t="shared" si="15"/>
        <v>29.028605092622893</v>
      </c>
      <c r="R113" s="223" t="str">
        <f t="shared" si="16"/>
        <v>YES</v>
      </c>
      <c r="S113" s="223" t="str">
        <f t="shared" si="19"/>
        <v>YES</v>
      </c>
      <c r="T113" s="228">
        <f t="shared" si="20"/>
        <v>1909.6250000000002</v>
      </c>
      <c r="U113" s="228">
        <f t="shared" si="17"/>
        <v>4434.7</v>
      </c>
      <c r="V113" s="228">
        <f t="shared" si="18"/>
        <v>-2525.0749999999998</v>
      </c>
    </row>
    <row r="114" spans="1:22" x14ac:dyDescent="0.35">
      <c r="A114" s="222" t="s">
        <v>23</v>
      </c>
      <c r="B114" s="223" t="s">
        <v>22</v>
      </c>
      <c r="C114" s="223" t="s">
        <v>100</v>
      </c>
      <c r="D114" s="223" t="s">
        <v>107</v>
      </c>
      <c r="E114" s="597" t="s">
        <v>101</v>
      </c>
      <c r="F114" s="223" t="s">
        <v>102</v>
      </c>
      <c r="G114" s="224" t="s">
        <v>103</v>
      </c>
      <c r="H114" s="283" t="s">
        <v>170</v>
      </c>
      <c r="I114" s="424" t="s">
        <v>108</v>
      </c>
      <c r="J114" s="540" t="s">
        <v>175</v>
      </c>
      <c r="K114" s="493">
        <v>5</v>
      </c>
      <c r="L114" s="226">
        <v>138.27000000000001</v>
      </c>
      <c r="M114" s="315">
        <v>1059.75</v>
      </c>
      <c r="N114" s="225">
        <v>2007.64</v>
      </c>
      <c r="O114" s="227">
        <f t="shared" si="13"/>
        <v>7.6643523540898233</v>
      </c>
      <c r="P114" s="227">
        <f t="shared" si="14"/>
        <v>14.519707818037173</v>
      </c>
      <c r="Q114" s="227">
        <f t="shared" si="15"/>
        <v>22.184060172126998</v>
      </c>
      <c r="R114" s="223" t="str">
        <f t="shared" si="16"/>
        <v>YES</v>
      </c>
      <c r="S114" s="223" t="str">
        <f t="shared" si="19"/>
        <v>YES</v>
      </c>
      <c r="T114" s="228">
        <f t="shared" si="20"/>
        <v>1728.3750000000002</v>
      </c>
      <c r="U114" s="228">
        <f t="shared" si="17"/>
        <v>3067.3900000000003</v>
      </c>
      <c r="V114" s="228">
        <f t="shared" si="18"/>
        <v>-1339.0150000000001</v>
      </c>
    </row>
    <row r="115" spans="1:22" x14ac:dyDescent="0.35">
      <c r="A115" s="222" t="s">
        <v>23</v>
      </c>
      <c r="B115" s="223" t="s">
        <v>22</v>
      </c>
      <c r="C115" s="223" t="s">
        <v>100</v>
      </c>
      <c r="D115" s="223" t="s">
        <v>107</v>
      </c>
      <c r="E115" s="597" t="s">
        <v>101</v>
      </c>
      <c r="F115" s="223" t="s">
        <v>102</v>
      </c>
      <c r="G115" s="224" t="s">
        <v>103</v>
      </c>
      <c r="H115" s="283" t="s">
        <v>170</v>
      </c>
      <c r="I115" s="424" t="s">
        <v>108</v>
      </c>
      <c r="J115" s="540" t="s">
        <v>176</v>
      </c>
      <c r="K115" s="493">
        <v>5</v>
      </c>
      <c r="L115" s="226">
        <v>68.959999999999994</v>
      </c>
      <c r="M115" s="315">
        <v>588.6</v>
      </c>
      <c r="N115" s="225">
        <v>1709.27</v>
      </c>
      <c r="O115" s="227">
        <f t="shared" si="13"/>
        <v>8.5353828306264514</v>
      </c>
      <c r="P115" s="227">
        <f t="shared" si="14"/>
        <v>24.78639791183295</v>
      </c>
      <c r="Q115" s="227">
        <f t="shared" si="15"/>
        <v>33.321780742459396</v>
      </c>
      <c r="R115" s="223" t="str">
        <f t="shared" si="16"/>
        <v>YES</v>
      </c>
      <c r="S115" s="223" t="str">
        <f t="shared" si="19"/>
        <v>YES</v>
      </c>
      <c r="T115" s="228">
        <f t="shared" si="20"/>
        <v>861.99999999999989</v>
      </c>
      <c r="U115" s="228">
        <f t="shared" si="17"/>
        <v>2297.87</v>
      </c>
      <c r="V115" s="228">
        <f t="shared" si="18"/>
        <v>-1435.87</v>
      </c>
    </row>
    <row r="116" spans="1:22" x14ac:dyDescent="0.35">
      <c r="A116" s="222" t="s">
        <v>23</v>
      </c>
      <c r="B116" s="223" t="s">
        <v>22</v>
      </c>
      <c r="C116" s="223" t="s">
        <v>100</v>
      </c>
      <c r="D116" s="223" t="s">
        <v>107</v>
      </c>
      <c r="E116" s="597" t="s">
        <v>101</v>
      </c>
      <c r="F116" s="223" t="s">
        <v>102</v>
      </c>
      <c r="G116" s="224" t="s">
        <v>103</v>
      </c>
      <c r="H116" s="283" t="s">
        <v>170</v>
      </c>
      <c r="I116" s="424" t="s">
        <v>108</v>
      </c>
      <c r="J116" s="540" t="s">
        <v>177</v>
      </c>
      <c r="K116" s="493">
        <v>5</v>
      </c>
      <c r="L116" s="226">
        <v>50.53</v>
      </c>
      <c r="M116" s="315">
        <v>614.65</v>
      </c>
      <c r="N116" s="225">
        <v>627.99</v>
      </c>
      <c r="O116" s="227">
        <f t="shared" si="13"/>
        <v>12.164060953888779</v>
      </c>
      <c r="P116" s="227">
        <f t="shared" si="14"/>
        <v>12.428062537106669</v>
      </c>
      <c r="Q116" s="227">
        <f t="shared" si="15"/>
        <v>24.592123490995444</v>
      </c>
      <c r="R116" s="223" t="str">
        <f t="shared" si="16"/>
        <v>YES</v>
      </c>
      <c r="S116" s="223" t="str">
        <f t="shared" si="19"/>
        <v>YES</v>
      </c>
      <c r="T116" s="228">
        <f t="shared" si="20"/>
        <v>631.625</v>
      </c>
      <c r="U116" s="228">
        <f t="shared" si="17"/>
        <v>1242.6399999999999</v>
      </c>
      <c r="V116" s="228">
        <f t="shared" si="18"/>
        <v>-611.01499999999987</v>
      </c>
    </row>
    <row r="117" spans="1:22" x14ac:dyDescent="0.35">
      <c r="A117" s="222" t="s">
        <v>23</v>
      </c>
      <c r="B117" s="223" t="s">
        <v>22</v>
      </c>
      <c r="C117" s="223" t="s">
        <v>100</v>
      </c>
      <c r="D117" s="223" t="s">
        <v>107</v>
      </c>
      <c r="E117" s="597" t="s">
        <v>101</v>
      </c>
      <c r="F117" s="223" t="s">
        <v>102</v>
      </c>
      <c r="G117" s="224" t="s">
        <v>103</v>
      </c>
      <c r="H117" s="283" t="s">
        <v>170</v>
      </c>
      <c r="I117" s="424" t="s">
        <v>108</v>
      </c>
      <c r="J117" s="540" t="s">
        <v>178</v>
      </c>
      <c r="K117" s="493">
        <v>5</v>
      </c>
      <c r="L117" s="226">
        <v>133</v>
      </c>
      <c r="M117" s="315">
        <v>1028.8</v>
      </c>
      <c r="N117" s="225">
        <v>1861.66</v>
      </c>
      <c r="O117" s="227">
        <f t="shared" si="13"/>
        <v>7.735338345864661</v>
      </c>
      <c r="P117" s="227">
        <f t="shared" si="14"/>
        <v>13.997443609022557</v>
      </c>
      <c r="Q117" s="227">
        <f t="shared" si="15"/>
        <v>21.732781954887219</v>
      </c>
      <c r="R117" s="223" t="str">
        <f t="shared" si="16"/>
        <v>YES</v>
      </c>
      <c r="S117" s="223" t="str">
        <f t="shared" si="19"/>
        <v>YES</v>
      </c>
      <c r="T117" s="228">
        <f t="shared" si="20"/>
        <v>1662.5</v>
      </c>
      <c r="U117" s="228">
        <f t="shared" si="17"/>
        <v>2890.46</v>
      </c>
      <c r="V117" s="228">
        <f t="shared" si="18"/>
        <v>-1227.96</v>
      </c>
    </row>
    <row r="118" spans="1:22" x14ac:dyDescent="0.35">
      <c r="A118" s="222" t="s">
        <v>23</v>
      </c>
      <c r="B118" s="223" t="s">
        <v>22</v>
      </c>
      <c r="C118" s="223" t="s">
        <v>100</v>
      </c>
      <c r="D118" s="223" t="s">
        <v>107</v>
      </c>
      <c r="E118" s="597" t="s">
        <v>101</v>
      </c>
      <c r="F118" s="223" t="s">
        <v>102</v>
      </c>
      <c r="G118" s="224" t="s">
        <v>103</v>
      </c>
      <c r="H118" s="283" t="s">
        <v>170</v>
      </c>
      <c r="I118" s="424" t="s">
        <v>108</v>
      </c>
      <c r="J118" s="540" t="s">
        <v>179</v>
      </c>
      <c r="K118" s="493">
        <v>5</v>
      </c>
      <c r="L118" s="226">
        <v>137.55000000000001</v>
      </c>
      <c r="M118" s="315">
        <v>1045.6500000000001</v>
      </c>
      <c r="N118" s="225">
        <v>3344.09</v>
      </c>
      <c r="O118" s="227">
        <f t="shared" si="13"/>
        <v>7.6019629225736098</v>
      </c>
      <c r="P118" s="227">
        <f t="shared" si="14"/>
        <v>24.311813885859685</v>
      </c>
      <c r="Q118" s="227">
        <f t="shared" si="15"/>
        <v>31.913776808433294</v>
      </c>
      <c r="R118" s="223" t="str">
        <f t="shared" si="16"/>
        <v>YES</v>
      </c>
      <c r="S118" s="223" t="str">
        <f t="shared" si="19"/>
        <v>YES</v>
      </c>
      <c r="T118" s="228">
        <f t="shared" si="20"/>
        <v>1719.3750000000002</v>
      </c>
      <c r="U118" s="228">
        <f t="shared" si="17"/>
        <v>4389.74</v>
      </c>
      <c r="V118" s="228">
        <f t="shared" si="18"/>
        <v>-2670.3649999999998</v>
      </c>
    </row>
    <row r="119" spans="1:22" x14ac:dyDescent="0.35">
      <c r="A119" s="222" t="s">
        <v>23</v>
      </c>
      <c r="B119" s="223" t="s">
        <v>22</v>
      </c>
      <c r="C119" s="223" t="s">
        <v>100</v>
      </c>
      <c r="D119" s="223" t="s">
        <v>107</v>
      </c>
      <c r="E119" s="597" t="s">
        <v>101</v>
      </c>
      <c r="F119" s="223" t="s">
        <v>102</v>
      </c>
      <c r="G119" s="224" t="s">
        <v>103</v>
      </c>
      <c r="H119" s="283" t="s">
        <v>170</v>
      </c>
      <c r="I119" s="424" t="s">
        <v>108</v>
      </c>
      <c r="J119" s="540" t="s">
        <v>180</v>
      </c>
      <c r="K119" s="493">
        <v>5</v>
      </c>
      <c r="L119" s="226">
        <v>20.07</v>
      </c>
      <c r="M119" s="315">
        <v>159.85</v>
      </c>
      <c r="N119" s="225">
        <v>467.45</v>
      </c>
      <c r="O119" s="227">
        <f t="shared" si="13"/>
        <v>7.9646238166417538</v>
      </c>
      <c r="P119" s="227">
        <f t="shared" si="14"/>
        <v>23.290981564524163</v>
      </c>
      <c r="Q119" s="227">
        <f t="shared" si="15"/>
        <v>31.255605381165918</v>
      </c>
      <c r="R119" s="223" t="str">
        <f t="shared" si="16"/>
        <v>YES</v>
      </c>
      <c r="S119" s="223" t="str">
        <f t="shared" si="19"/>
        <v>YES</v>
      </c>
      <c r="T119" s="228">
        <f t="shared" si="20"/>
        <v>250.875</v>
      </c>
      <c r="U119" s="228">
        <f t="shared" si="17"/>
        <v>627.29999999999995</v>
      </c>
      <c r="V119" s="228">
        <f t="shared" si="18"/>
        <v>-376.42499999999995</v>
      </c>
    </row>
    <row r="120" spans="1:22" x14ac:dyDescent="0.35">
      <c r="A120" s="222" t="s">
        <v>23</v>
      </c>
      <c r="B120" s="223" t="s">
        <v>22</v>
      </c>
      <c r="C120" s="223" t="s">
        <v>100</v>
      </c>
      <c r="D120" s="223" t="s">
        <v>107</v>
      </c>
      <c r="E120" s="597" t="s">
        <v>101</v>
      </c>
      <c r="F120" s="223" t="s">
        <v>102</v>
      </c>
      <c r="G120" s="224" t="s">
        <v>103</v>
      </c>
      <c r="H120" s="283" t="s">
        <v>170</v>
      </c>
      <c r="I120" s="424" t="s">
        <v>108</v>
      </c>
      <c r="J120" s="540" t="s">
        <v>181</v>
      </c>
      <c r="K120" s="493">
        <v>5</v>
      </c>
      <c r="L120" s="226">
        <v>16.579999999999998</v>
      </c>
      <c r="M120" s="315">
        <v>197.2</v>
      </c>
      <c r="N120" s="225">
        <v>115.29</v>
      </c>
      <c r="O120" s="227">
        <f t="shared" si="13"/>
        <v>11.893848009650181</v>
      </c>
      <c r="P120" s="227">
        <f t="shared" si="14"/>
        <v>6.953558504221955</v>
      </c>
      <c r="Q120" s="227">
        <f t="shared" si="15"/>
        <v>18.847406513872137</v>
      </c>
      <c r="R120" s="223" t="str">
        <f t="shared" si="16"/>
        <v>YES</v>
      </c>
      <c r="S120" s="223" t="str">
        <f t="shared" si="19"/>
        <v>YES</v>
      </c>
      <c r="T120" s="228">
        <f t="shared" si="20"/>
        <v>207.24999999999997</v>
      </c>
      <c r="U120" s="228">
        <f t="shared" si="17"/>
        <v>312.49</v>
      </c>
      <c r="V120" s="228">
        <f t="shared" si="18"/>
        <v>-105.24000000000004</v>
      </c>
    </row>
    <row r="121" spans="1:22" ht="15" thickBot="1" x14ac:dyDescent="0.4">
      <c r="A121" s="229" t="s">
        <v>23</v>
      </c>
      <c r="B121" s="230" t="s">
        <v>22</v>
      </c>
      <c r="C121" s="230" t="s">
        <v>100</v>
      </c>
      <c r="D121" s="230" t="s">
        <v>107</v>
      </c>
      <c r="E121" s="598" t="s">
        <v>101</v>
      </c>
      <c r="F121" s="230" t="s">
        <v>102</v>
      </c>
      <c r="G121" s="231" t="s">
        <v>103</v>
      </c>
      <c r="H121" s="284" t="s">
        <v>170</v>
      </c>
      <c r="I121" s="425" t="s">
        <v>108</v>
      </c>
      <c r="J121" s="541" t="s">
        <v>168</v>
      </c>
      <c r="K121" s="494">
        <v>5</v>
      </c>
      <c r="L121" s="233">
        <v>41.97</v>
      </c>
      <c r="M121" s="316">
        <v>495.35</v>
      </c>
      <c r="N121" s="232">
        <v>583.24</v>
      </c>
      <c r="O121" s="234">
        <f t="shared" si="13"/>
        <v>11.80247796044794</v>
      </c>
      <c r="P121" s="234">
        <f t="shared" si="14"/>
        <v>13.896592804384085</v>
      </c>
      <c r="Q121" s="234">
        <f t="shared" si="15"/>
        <v>25.699070764832026</v>
      </c>
      <c r="R121" s="230" t="str">
        <f t="shared" si="16"/>
        <v>YES</v>
      </c>
      <c r="S121" s="230" t="str">
        <f t="shared" si="19"/>
        <v>YES</v>
      </c>
      <c r="T121" s="235">
        <f t="shared" si="20"/>
        <v>524.625</v>
      </c>
      <c r="U121" s="235">
        <f t="shared" si="17"/>
        <v>1078.5900000000001</v>
      </c>
      <c r="V121" s="235">
        <f t="shared" si="18"/>
        <v>-553.96500000000015</v>
      </c>
    </row>
    <row r="122" spans="1:22" x14ac:dyDescent="0.35">
      <c r="A122" s="191" t="s">
        <v>23</v>
      </c>
      <c r="B122" s="103" t="s">
        <v>22</v>
      </c>
      <c r="C122" s="104" t="s">
        <v>100</v>
      </c>
      <c r="D122" s="104" t="s">
        <v>109</v>
      </c>
      <c r="E122" s="599" t="s">
        <v>101</v>
      </c>
      <c r="F122" s="104" t="s">
        <v>102</v>
      </c>
      <c r="G122" s="105" t="s">
        <v>103</v>
      </c>
      <c r="H122" s="285" t="s">
        <v>110</v>
      </c>
      <c r="I122" s="461" t="s">
        <v>108</v>
      </c>
      <c r="J122" s="542" t="s">
        <v>182</v>
      </c>
      <c r="K122" s="495">
        <v>5</v>
      </c>
      <c r="L122" s="15">
        <v>278.66000000000003</v>
      </c>
      <c r="M122" s="317">
        <v>1393.3</v>
      </c>
      <c r="N122" s="19">
        <v>6303.14</v>
      </c>
      <c r="O122" s="106">
        <f t="shared" si="13"/>
        <v>4.9999999999999991</v>
      </c>
      <c r="P122" s="106">
        <f t="shared" si="14"/>
        <v>22.619464580492355</v>
      </c>
      <c r="Q122" s="106">
        <f t="shared" si="15"/>
        <v>27.619464580492355</v>
      </c>
      <c r="R122" s="103" t="str">
        <f t="shared" si="16"/>
        <v>YES</v>
      </c>
      <c r="S122" s="103" t="str">
        <f t="shared" si="19"/>
        <v>YES</v>
      </c>
      <c r="T122" s="107">
        <f t="shared" si="20"/>
        <v>3483.2500000000005</v>
      </c>
      <c r="U122" s="107">
        <f t="shared" si="17"/>
        <v>7696.4400000000005</v>
      </c>
      <c r="V122" s="107">
        <f t="shared" si="18"/>
        <v>-4213.1900000000005</v>
      </c>
    </row>
    <row r="123" spans="1:22" x14ac:dyDescent="0.35">
      <c r="A123" s="192" t="s">
        <v>23</v>
      </c>
      <c r="B123" s="31" t="s">
        <v>22</v>
      </c>
      <c r="C123" s="31" t="s">
        <v>100</v>
      </c>
      <c r="D123" s="32" t="s">
        <v>109</v>
      </c>
      <c r="E123" s="600" t="s">
        <v>101</v>
      </c>
      <c r="F123" s="1" t="s">
        <v>102</v>
      </c>
      <c r="G123" s="67" t="s">
        <v>103</v>
      </c>
      <c r="H123" s="286" t="s">
        <v>110</v>
      </c>
      <c r="I123" s="462" t="s">
        <v>108</v>
      </c>
      <c r="J123" s="543" t="s">
        <v>183</v>
      </c>
      <c r="K123" s="496">
        <v>5</v>
      </c>
      <c r="L123" s="17">
        <v>191.61</v>
      </c>
      <c r="M123" s="318">
        <v>958.05</v>
      </c>
      <c r="N123" s="20">
        <v>5657</v>
      </c>
      <c r="O123" s="36">
        <f t="shared" si="13"/>
        <v>4.9999999999999991</v>
      </c>
      <c r="P123" s="36">
        <f t="shared" si="14"/>
        <v>29.523511298992744</v>
      </c>
      <c r="Q123" s="36">
        <f t="shared" si="15"/>
        <v>34.523511298992744</v>
      </c>
      <c r="R123" s="31" t="str">
        <f t="shared" si="16"/>
        <v>YES</v>
      </c>
      <c r="S123" s="31" t="str">
        <f t="shared" si="19"/>
        <v>YES</v>
      </c>
      <c r="T123" s="38">
        <f t="shared" si="20"/>
        <v>2395.125</v>
      </c>
      <c r="U123" s="38">
        <f t="shared" si="17"/>
        <v>6615.05</v>
      </c>
      <c r="V123" s="38">
        <f t="shared" si="18"/>
        <v>-4219.9250000000002</v>
      </c>
    </row>
    <row r="124" spans="1:22" x14ac:dyDescent="0.35">
      <c r="A124" s="192" t="s">
        <v>23</v>
      </c>
      <c r="B124" s="31" t="s">
        <v>22</v>
      </c>
      <c r="C124" s="31" t="s">
        <v>100</v>
      </c>
      <c r="D124" s="32" t="s">
        <v>109</v>
      </c>
      <c r="E124" s="600" t="s">
        <v>101</v>
      </c>
      <c r="F124" s="1" t="s">
        <v>102</v>
      </c>
      <c r="G124" s="67" t="s">
        <v>103</v>
      </c>
      <c r="H124" s="286" t="s">
        <v>110</v>
      </c>
      <c r="I124" s="462" t="s">
        <v>108</v>
      </c>
      <c r="J124" s="543" t="s">
        <v>184</v>
      </c>
      <c r="K124" s="496">
        <v>5</v>
      </c>
      <c r="L124" s="17">
        <v>398.2</v>
      </c>
      <c r="M124" s="318">
        <v>1991</v>
      </c>
      <c r="N124" s="20">
        <v>5994</v>
      </c>
      <c r="O124" s="36">
        <f t="shared" si="13"/>
        <v>5</v>
      </c>
      <c r="P124" s="36">
        <f t="shared" si="14"/>
        <v>15.052737317930688</v>
      </c>
      <c r="Q124" s="36">
        <f t="shared" si="15"/>
        <v>20.052737317930688</v>
      </c>
      <c r="R124" s="31" t="str">
        <f t="shared" si="16"/>
        <v>YES</v>
      </c>
      <c r="S124" s="31" t="str">
        <f t="shared" si="19"/>
        <v>YES</v>
      </c>
      <c r="T124" s="38">
        <f t="shared" si="20"/>
        <v>4977.5</v>
      </c>
      <c r="U124" s="38">
        <f t="shared" si="17"/>
        <v>7985</v>
      </c>
      <c r="V124" s="38">
        <f t="shared" si="18"/>
        <v>-3007.5</v>
      </c>
    </row>
    <row r="125" spans="1:22" x14ac:dyDescent="0.35">
      <c r="A125" s="192" t="s">
        <v>23</v>
      </c>
      <c r="B125" s="31" t="s">
        <v>22</v>
      </c>
      <c r="C125" s="31" t="s">
        <v>100</v>
      </c>
      <c r="D125" s="32" t="s">
        <v>109</v>
      </c>
      <c r="E125" s="600" t="s">
        <v>101</v>
      </c>
      <c r="F125" s="1" t="s">
        <v>102</v>
      </c>
      <c r="G125" s="67" t="s">
        <v>103</v>
      </c>
      <c r="H125" s="286" t="s">
        <v>110</v>
      </c>
      <c r="I125" s="462" t="s">
        <v>108</v>
      </c>
      <c r="J125" s="543" t="s">
        <v>185</v>
      </c>
      <c r="K125" s="496">
        <v>5</v>
      </c>
      <c r="L125" s="17">
        <v>419.19</v>
      </c>
      <c r="M125" s="318">
        <v>2125.6</v>
      </c>
      <c r="N125" s="20">
        <v>6737</v>
      </c>
      <c r="O125" s="36">
        <f t="shared" si="13"/>
        <v>5.0707316491328509</v>
      </c>
      <c r="P125" s="36">
        <f t="shared" si="14"/>
        <v>16.0714711705909</v>
      </c>
      <c r="Q125" s="36">
        <f t="shared" si="15"/>
        <v>21.142202819723753</v>
      </c>
      <c r="R125" s="31" t="str">
        <f t="shared" si="16"/>
        <v>YES</v>
      </c>
      <c r="S125" s="31" t="str">
        <f t="shared" si="19"/>
        <v>YES</v>
      </c>
      <c r="T125" s="38">
        <f t="shared" si="20"/>
        <v>5239.875</v>
      </c>
      <c r="U125" s="38">
        <f t="shared" si="17"/>
        <v>8862.6</v>
      </c>
      <c r="V125" s="38">
        <f t="shared" si="18"/>
        <v>-3622.7250000000004</v>
      </c>
    </row>
    <row r="126" spans="1:22" x14ac:dyDescent="0.35">
      <c r="A126" s="192" t="s">
        <v>23</v>
      </c>
      <c r="B126" s="31" t="s">
        <v>22</v>
      </c>
      <c r="C126" s="31" t="s">
        <v>100</v>
      </c>
      <c r="D126" s="32" t="s">
        <v>109</v>
      </c>
      <c r="E126" s="600" t="s">
        <v>101</v>
      </c>
      <c r="F126" s="1" t="s">
        <v>102</v>
      </c>
      <c r="G126" s="67" t="s">
        <v>103</v>
      </c>
      <c r="H126" s="286" t="s">
        <v>110</v>
      </c>
      <c r="I126" s="462" t="s">
        <v>108</v>
      </c>
      <c r="J126" s="543" t="s">
        <v>186</v>
      </c>
      <c r="K126" s="496">
        <v>5</v>
      </c>
      <c r="L126" s="17">
        <v>380.59</v>
      </c>
      <c r="M126" s="318">
        <v>1912.95</v>
      </c>
      <c r="N126" s="20">
        <v>8235.66</v>
      </c>
      <c r="O126" s="36">
        <f t="shared" si="13"/>
        <v>5.0262749940881264</v>
      </c>
      <c r="P126" s="36">
        <f t="shared" si="14"/>
        <v>21.63919178118185</v>
      </c>
      <c r="Q126" s="36">
        <f t="shared" si="15"/>
        <v>26.66546677526998</v>
      </c>
      <c r="R126" s="31" t="str">
        <f t="shared" si="16"/>
        <v>YES</v>
      </c>
      <c r="S126" s="31" t="str">
        <f t="shared" si="19"/>
        <v>YES</v>
      </c>
      <c r="T126" s="38">
        <f t="shared" si="20"/>
        <v>4757.375</v>
      </c>
      <c r="U126" s="38">
        <f t="shared" si="17"/>
        <v>10148.61</v>
      </c>
      <c r="V126" s="38">
        <f t="shared" si="18"/>
        <v>-5391.2350000000006</v>
      </c>
    </row>
    <row r="127" spans="1:22" x14ac:dyDescent="0.35">
      <c r="A127" s="192" t="s">
        <v>23</v>
      </c>
      <c r="B127" s="31" t="s">
        <v>22</v>
      </c>
      <c r="C127" s="31" t="s">
        <v>100</v>
      </c>
      <c r="D127" s="32" t="s">
        <v>109</v>
      </c>
      <c r="E127" s="600" t="s">
        <v>101</v>
      </c>
      <c r="F127" s="1" t="s">
        <v>102</v>
      </c>
      <c r="G127" s="67" t="s">
        <v>103</v>
      </c>
      <c r="H127" s="286" t="s">
        <v>110</v>
      </c>
      <c r="I127" s="462" t="s">
        <v>108</v>
      </c>
      <c r="J127" s="543" t="s">
        <v>187</v>
      </c>
      <c r="K127" s="496">
        <v>5</v>
      </c>
      <c r="L127" s="17">
        <v>300.83999999999997</v>
      </c>
      <c r="M127" s="318">
        <v>2197.6999999999998</v>
      </c>
      <c r="N127" s="20">
        <v>6336.1</v>
      </c>
      <c r="O127" s="36">
        <f t="shared" si="13"/>
        <v>7.3052120728626511</v>
      </c>
      <c r="P127" s="36">
        <f t="shared" si="14"/>
        <v>21.061361521074328</v>
      </c>
      <c r="Q127" s="36">
        <f t="shared" si="15"/>
        <v>28.366573593936977</v>
      </c>
      <c r="R127" s="31" t="str">
        <f t="shared" si="16"/>
        <v>YES</v>
      </c>
      <c r="S127" s="31" t="str">
        <f t="shared" si="19"/>
        <v>YES</v>
      </c>
      <c r="T127" s="38">
        <f t="shared" si="20"/>
        <v>3760.4999999999995</v>
      </c>
      <c r="U127" s="38">
        <f t="shared" si="17"/>
        <v>8533.7999999999993</v>
      </c>
      <c r="V127" s="38">
        <f t="shared" si="18"/>
        <v>-4773.2999999999993</v>
      </c>
    </row>
    <row r="128" spans="1:22" x14ac:dyDescent="0.35">
      <c r="A128" s="192" t="s">
        <v>23</v>
      </c>
      <c r="B128" s="31" t="s">
        <v>22</v>
      </c>
      <c r="C128" s="31" t="s">
        <v>100</v>
      </c>
      <c r="D128" s="32" t="s">
        <v>109</v>
      </c>
      <c r="E128" s="600" t="s">
        <v>101</v>
      </c>
      <c r="F128" s="1" t="s">
        <v>102</v>
      </c>
      <c r="G128" s="67" t="s">
        <v>103</v>
      </c>
      <c r="H128" s="286" t="s">
        <v>110</v>
      </c>
      <c r="I128" s="462" t="s">
        <v>108</v>
      </c>
      <c r="J128" s="543" t="s">
        <v>188</v>
      </c>
      <c r="K128" s="496">
        <v>5</v>
      </c>
      <c r="L128" s="17">
        <v>34.659999999999997</v>
      </c>
      <c r="M128" s="318">
        <v>282.10000000000002</v>
      </c>
      <c r="N128" s="20">
        <v>590.88</v>
      </c>
      <c r="O128" s="36">
        <f t="shared" si="13"/>
        <v>8.1390652048470873</v>
      </c>
      <c r="P128" s="36">
        <f t="shared" si="14"/>
        <v>17.04789382573572</v>
      </c>
      <c r="Q128" s="36">
        <f t="shared" si="15"/>
        <v>25.186959030582809</v>
      </c>
      <c r="R128" s="31" t="str">
        <f t="shared" si="16"/>
        <v>YES</v>
      </c>
      <c r="S128" s="31" t="str">
        <f t="shared" si="19"/>
        <v>YES</v>
      </c>
      <c r="T128" s="38">
        <f t="shared" si="20"/>
        <v>433.24999999999994</v>
      </c>
      <c r="U128" s="38">
        <f t="shared" si="17"/>
        <v>872.98</v>
      </c>
      <c r="V128" s="38">
        <f t="shared" si="18"/>
        <v>-439.73000000000008</v>
      </c>
    </row>
    <row r="129" spans="1:22" x14ac:dyDescent="0.35">
      <c r="A129" s="192" t="s">
        <v>23</v>
      </c>
      <c r="B129" s="31" t="s">
        <v>22</v>
      </c>
      <c r="C129" s="31" t="s">
        <v>100</v>
      </c>
      <c r="D129" s="32" t="s">
        <v>109</v>
      </c>
      <c r="E129" s="600" t="s">
        <v>101</v>
      </c>
      <c r="F129" s="1" t="s">
        <v>102</v>
      </c>
      <c r="G129" s="67" t="s">
        <v>103</v>
      </c>
      <c r="H129" s="286" t="s">
        <v>110</v>
      </c>
      <c r="I129" s="462" t="s">
        <v>108</v>
      </c>
      <c r="J129" s="543" t="s">
        <v>189</v>
      </c>
      <c r="K129" s="496">
        <v>5</v>
      </c>
      <c r="L129" s="17">
        <v>328.32</v>
      </c>
      <c r="M129" s="318">
        <v>2305.1999999999998</v>
      </c>
      <c r="N129" s="20">
        <v>3988</v>
      </c>
      <c r="O129" s="36">
        <f t="shared" ref="O129:O183" si="22">M129/L129</f>
        <v>7.0211988304093564</v>
      </c>
      <c r="P129" s="36">
        <f t="shared" ref="P129:P183" si="23">N129/L129</f>
        <v>12.146686159844055</v>
      </c>
      <c r="Q129" s="36">
        <f t="shared" ref="Q129:Q183" si="24">(M129+N129)/L129</f>
        <v>19.167884990253413</v>
      </c>
      <c r="R129" s="31" t="str">
        <f t="shared" ref="R129:R183" si="25">IF(Q129&gt;12.49,"YES","NO")</f>
        <v>YES</v>
      </c>
      <c r="S129" s="31" t="str">
        <f t="shared" si="19"/>
        <v>YES</v>
      </c>
      <c r="T129" s="38">
        <f t="shared" si="20"/>
        <v>4104</v>
      </c>
      <c r="U129" s="38">
        <f t="shared" ref="U129:U183" si="26">M129+N129</f>
        <v>6293.2</v>
      </c>
      <c r="V129" s="38">
        <f t="shared" ref="V129:V183" si="27">T129-U129</f>
        <v>-2189.1999999999998</v>
      </c>
    </row>
    <row r="130" spans="1:22" x14ac:dyDescent="0.35">
      <c r="A130" s="192" t="s">
        <v>23</v>
      </c>
      <c r="B130" s="31" t="s">
        <v>22</v>
      </c>
      <c r="C130" s="31" t="s">
        <v>100</v>
      </c>
      <c r="D130" s="32" t="s">
        <v>109</v>
      </c>
      <c r="E130" s="600" t="s">
        <v>101</v>
      </c>
      <c r="F130" s="1" t="s">
        <v>102</v>
      </c>
      <c r="G130" s="67" t="s">
        <v>103</v>
      </c>
      <c r="H130" s="286" t="s">
        <v>110</v>
      </c>
      <c r="I130" s="462" t="s">
        <v>108</v>
      </c>
      <c r="J130" s="543" t="s">
        <v>190</v>
      </c>
      <c r="K130" s="496">
        <v>5</v>
      </c>
      <c r="L130" s="17">
        <v>40.81</v>
      </c>
      <c r="M130" s="318">
        <v>209.55</v>
      </c>
      <c r="N130" s="20">
        <v>1018</v>
      </c>
      <c r="O130" s="36">
        <f t="shared" si="22"/>
        <v>5.1347708894878705</v>
      </c>
      <c r="P130" s="36">
        <f t="shared" si="23"/>
        <v>24.944866454300413</v>
      </c>
      <c r="Q130" s="36">
        <f t="shared" si="24"/>
        <v>30.079637343788285</v>
      </c>
      <c r="R130" s="31" t="str">
        <f t="shared" si="25"/>
        <v>YES</v>
      </c>
      <c r="S130" s="31" t="str">
        <f t="shared" si="19"/>
        <v>YES</v>
      </c>
      <c r="T130" s="38">
        <f t="shared" si="20"/>
        <v>510.125</v>
      </c>
      <c r="U130" s="38">
        <f t="shared" si="26"/>
        <v>1227.55</v>
      </c>
      <c r="V130" s="38">
        <f t="shared" si="27"/>
        <v>-717.42499999999995</v>
      </c>
    </row>
    <row r="131" spans="1:22" x14ac:dyDescent="0.35">
      <c r="A131" s="192" t="s">
        <v>23</v>
      </c>
      <c r="B131" s="31" t="s">
        <v>22</v>
      </c>
      <c r="C131" s="31" t="s">
        <v>100</v>
      </c>
      <c r="D131" s="32" t="s">
        <v>109</v>
      </c>
      <c r="E131" s="600" t="s">
        <v>101</v>
      </c>
      <c r="F131" s="1" t="s">
        <v>102</v>
      </c>
      <c r="G131" s="67" t="s">
        <v>103</v>
      </c>
      <c r="H131" s="286" t="s">
        <v>110</v>
      </c>
      <c r="I131" s="462" t="s">
        <v>108</v>
      </c>
      <c r="J131" s="543" t="s">
        <v>191</v>
      </c>
      <c r="K131" s="496">
        <v>5</v>
      </c>
      <c r="L131" s="17">
        <v>265.18</v>
      </c>
      <c r="M131" s="318">
        <v>2192.79</v>
      </c>
      <c r="N131" s="20">
        <v>2037.68</v>
      </c>
      <c r="O131" s="36">
        <f t="shared" si="22"/>
        <v>8.2690625235688966</v>
      </c>
      <c r="P131" s="36">
        <f t="shared" si="23"/>
        <v>7.6841390753450485</v>
      </c>
      <c r="Q131" s="36">
        <f t="shared" si="24"/>
        <v>15.953201598913946</v>
      </c>
      <c r="R131" s="31" t="str">
        <f t="shared" si="25"/>
        <v>YES</v>
      </c>
      <c r="S131" s="31" t="str">
        <f t="shared" ref="S131:S185" si="28">IF(O131&gt;3.32,"YES","NO")</f>
        <v>YES</v>
      </c>
      <c r="T131" s="38">
        <f t="shared" ref="T131:T185" si="29">L131*12.5</f>
        <v>3314.75</v>
      </c>
      <c r="U131" s="38">
        <f t="shared" si="26"/>
        <v>4230.47</v>
      </c>
      <c r="V131" s="38">
        <f t="shared" si="27"/>
        <v>-915.72000000000025</v>
      </c>
    </row>
    <row r="132" spans="1:22" x14ac:dyDescent="0.35">
      <c r="A132" s="192" t="s">
        <v>23</v>
      </c>
      <c r="B132" s="31" t="s">
        <v>22</v>
      </c>
      <c r="C132" s="31" t="s">
        <v>100</v>
      </c>
      <c r="D132" s="32" t="s">
        <v>109</v>
      </c>
      <c r="E132" s="600" t="s">
        <v>101</v>
      </c>
      <c r="F132" s="1" t="s">
        <v>102</v>
      </c>
      <c r="G132" s="67" t="s">
        <v>103</v>
      </c>
      <c r="H132" s="286" t="s">
        <v>110</v>
      </c>
      <c r="I132" s="462" t="s">
        <v>108</v>
      </c>
      <c r="J132" s="543" t="s">
        <v>192</v>
      </c>
      <c r="K132" s="496">
        <v>5</v>
      </c>
      <c r="L132" s="17">
        <v>384.53</v>
      </c>
      <c r="M132" s="318">
        <v>1944.05</v>
      </c>
      <c r="N132" s="20">
        <v>10450</v>
      </c>
      <c r="O132" s="36">
        <f t="shared" si="22"/>
        <v>5.0556523548227705</v>
      </c>
      <c r="P132" s="36">
        <f t="shared" si="23"/>
        <v>27.176033079343615</v>
      </c>
      <c r="Q132" s="36">
        <f t="shared" si="24"/>
        <v>32.231685434166387</v>
      </c>
      <c r="R132" s="31" t="str">
        <f t="shared" si="25"/>
        <v>YES</v>
      </c>
      <c r="S132" s="31" t="str">
        <f t="shared" si="28"/>
        <v>YES</v>
      </c>
      <c r="T132" s="38">
        <f t="shared" si="29"/>
        <v>4806.625</v>
      </c>
      <c r="U132" s="38">
        <f t="shared" si="26"/>
        <v>12394.05</v>
      </c>
      <c r="V132" s="38">
        <f t="shared" si="27"/>
        <v>-7587.4249999999993</v>
      </c>
    </row>
    <row r="133" spans="1:22" x14ac:dyDescent="0.35">
      <c r="A133" s="192" t="s">
        <v>23</v>
      </c>
      <c r="B133" s="31" t="s">
        <v>22</v>
      </c>
      <c r="C133" s="31" t="s">
        <v>100</v>
      </c>
      <c r="D133" s="32" t="s">
        <v>109</v>
      </c>
      <c r="E133" s="600" t="s">
        <v>101</v>
      </c>
      <c r="F133" s="1" t="s">
        <v>102</v>
      </c>
      <c r="G133" s="67" t="s">
        <v>103</v>
      </c>
      <c r="H133" s="286" t="s">
        <v>110</v>
      </c>
      <c r="I133" s="462" t="s">
        <v>108</v>
      </c>
      <c r="J133" s="543" t="s">
        <v>193</v>
      </c>
      <c r="K133" s="496">
        <v>5</v>
      </c>
      <c r="L133" s="17">
        <v>208.57</v>
      </c>
      <c r="M133" s="318">
        <v>1042.8499999999999</v>
      </c>
      <c r="N133" s="20">
        <v>4842</v>
      </c>
      <c r="O133" s="36">
        <f t="shared" si="22"/>
        <v>5</v>
      </c>
      <c r="P133" s="36">
        <f t="shared" si="23"/>
        <v>23.215227501558232</v>
      </c>
      <c r="Q133" s="36">
        <f t="shared" si="24"/>
        <v>28.215227501558232</v>
      </c>
      <c r="R133" s="31" t="str">
        <f t="shared" si="25"/>
        <v>YES</v>
      </c>
      <c r="S133" s="31" t="str">
        <f t="shared" si="28"/>
        <v>YES</v>
      </c>
      <c r="T133" s="38">
        <f t="shared" si="29"/>
        <v>2607.125</v>
      </c>
      <c r="U133" s="38">
        <f t="shared" si="26"/>
        <v>5884.85</v>
      </c>
      <c r="V133" s="38">
        <f t="shared" si="27"/>
        <v>-3277.7250000000004</v>
      </c>
    </row>
    <row r="134" spans="1:22" x14ac:dyDescent="0.35">
      <c r="A134" s="192" t="s">
        <v>23</v>
      </c>
      <c r="B134" s="31" t="s">
        <v>22</v>
      </c>
      <c r="C134" s="31" t="s">
        <v>100</v>
      </c>
      <c r="D134" s="32" t="s">
        <v>109</v>
      </c>
      <c r="E134" s="600" t="s">
        <v>101</v>
      </c>
      <c r="F134" s="1" t="s">
        <v>102</v>
      </c>
      <c r="G134" s="67" t="s">
        <v>103</v>
      </c>
      <c r="H134" s="286" t="s">
        <v>110</v>
      </c>
      <c r="I134" s="462" t="s">
        <v>108</v>
      </c>
      <c r="J134" s="543" t="s">
        <v>194</v>
      </c>
      <c r="K134" s="496">
        <v>5</v>
      </c>
      <c r="L134" s="17">
        <v>213.97</v>
      </c>
      <c r="M134" s="318">
        <v>1069.8499999999999</v>
      </c>
      <c r="N134" s="20">
        <v>5005.67</v>
      </c>
      <c r="O134" s="36">
        <f t="shared" si="22"/>
        <v>5</v>
      </c>
      <c r="P134" s="36">
        <f t="shared" si="23"/>
        <v>23.394260877693135</v>
      </c>
      <c r="Q134" s="36">
        <f t="shared" si="24"/>
        <v>28.394260877693135</v>
      </c>
      <c r="R134" s="31" t="str">
        <f t="shared" si="25"/>
        <v>YES</v>
      </c>
      <c r="S134" s="31" t="str">
        <f t="shared" si="28"/>
        <v>YES</v>
      </c>
      <c r="T134" s="38">
        <f t="shared" si="29"/>
        <v>2674.625</v>
      </c>
      <c r="U134" s="38">
        <f t="shared" si="26"/>
        <v>6075.52</v>
      </c>
      <c r="V134" s="38">
        <f t="shared" si="27"/>
        <v>-3400.8950000000004</v>
      </c>
    </row>
    <row r="135" spans="1:22" x14ac:dyDescent="0.35">
      <c r="A135" s="192" t="s">
        <v>23</v>
      </c>
      <c r="B135" s="31" t="s">
        <v>22</v>
      </c>
      <c r="C135" s="31" t="s">
        <v>100</v>
      </c>
      <c r="D135" s="32" t="s">
        <v>109</v>
      </c>
      <c r="E135" s="600" t="s">
        <v>101</v>
      </c>
      <c r="F135" s="1" t="s">
        <v>102</v>
      </c>
      <c r="G135" s="67" t="s">
        <v>103</v>
      </c>
      <c r="H135" s="286" t="s">
        <v>110</v>
      </c>
      <c r="I135" s="462" t="s">
        <v>108</v>
      </c>
      <c r="J135" s="543" t="s">
        <v>172</v>
      </c>
      <c r="K135" s="496">
        <v>5</v>
      </c>
      <c r="L135" s="17">
        <v>109.35</v>
      </c>
      <c r="M135" s="318">
        <v>546.75</v>
      </c>
      <c r="N135" s="20">
        <v>2470</v>
      </c>
      <c r="O135" s="36">
        <f t="shared" si="22"/>
        <v>5</v>
      </c>
      <c r="P135" s="36">
        <f t="shared" si="23"/>
        <v>22.588020118884316</v>
      </c>
      <c r="Q135" s="36">
        <f t="shared" si="24"/>
        <v>27.588020118884319</v>
      </c>
      <c r="R135" s="31" t="str">
        <f t="shared" si="25"/>
        <v>YES</v>
      </c>
      <c r="S135" s="31" t="str">
        <f t="shared" si="28"/>
        <v>YES</v>
      </c>
      <c r="T135" s="38">
        <f t="shared" si="29"/>
        <v>1366.875</v>
      </c>
      <c r="U135" s="38">
        <f t="shared" si="26"/>
        <v>3016.75</v>
      </c>
      <c r="V135" s="38">
        <f t="shared" si="27"/>
        <v>-1649.875</v>
      </c>
    </row>
    <row r="136" spans="1:22" x14ac:dyDescent="0.35">
      <c r="A136" s="192" t="s">
        <v>23</v>
      </c>
      <c r="B136" s="31" t="s">
        <v>22</v>
      </c>
      <c r="C136" s="31" t="s">
        <v>100</v>
      </c>
      <c r="D136" s="32" t="s">
        <v>109</v>
      </c>
      <c r="E136" s="600" t="s">
        <v>101</v>
      </c>
      <c r="F136" s="1" t="s">
        <v>102</v>
      </c>
      <c r="G136" s="67" t="s">
        <v>103</v>
      </c>
      <c r="H136" s="286" t="s">
        <v>110</v>
      </c>
      <c r="I136" s="462" t="s">
        <v>108</v>
      </c>
      <c r="J136" s="543" t="s">
        <v>195</v>
      </c>
      <c r="K136" s="496">
        <v>5</v>
      </c>
      <c r="L136" s="17">
        <v>72.819999999999993</v>
      </c>
      <c r="M136" s="318">
        <v>364.1</v>
      </c>
      <c r="N136" s="20">
        <v>2569</v>
      </c>
      <c r="O136" s="36">
        <f t="shared" si="22"/>
        <v>5.0000000000000009</v>
      </c>
      <c r="P136" s="36">
        <f t="shared" si="23"/>
        <v>35.278769568799781</v>
      </c>
      <c r="Q136" s="36">
        <f t="shared" si="24"/>
        <v>40.278769568799781</v>
      </c>
      <c r="R136" s="31" t="str">
        <f t="shared" si="25"/>
        <v>YES</v>
      </c>
      <c r="S136" s="31" t="str">
        <f t="shared" si="28"/>
        <v>YES</v>
      </c>
      <c r="T136" s="38">
        <f t="shared" si="29"/>
        <v>910.24999999999989</v>
      </c>
      <c r="U136" s="38">
        <f t="shared" si="26"/>
        <v>2933.1</v>
      </c>
      <c r="V136" s="38">
        <f t="shared" si="27"/>
        <v>-2022.85</v>
      </c>
    </row>
    <row r="137" spans="1:22" x14ac:dyDescent="0.35">
      <c r="A137" s="192" t="s">
        <v>23</v>
      </c>
      <c r="B137" s="31" t="s">
        <v>22</v>
      </c>
      <c r="C137" s="31" t="s">
        <v>100</v>
      </c>
      <c r="D137" s="32" t="s">
        <v>109</v>
      </c>
      <c r="E137" s="600" t="s">
        <v>101</v>
      </c>
      <c r="F137" s="1" t="s">
        <v>102</v>
      </c>
      <c r="G137" s="67" t="s">
        <v>103</v>
      </c>
      <c r="H137" s="286" t="s">
        <v>110</v>
      </c>
      <c r="I137" s="462" t="s">
        <v>108</v>
      </c>
      <c r="J137" s="543" t="s">
        <v>196</v>
      </c>
      <c r="K137" s="496">
        <v>5</v>
      </c>
      <c r="L137" s="17">
        <v>141.28</v>
      </c>
      <c r="M137" s="318">
        <v>716.4</v>
      </c>
      <c r="N137" s="20">
        <v>3982</v>
      </c>
      <c r="O137" s="36">
        <f t="shared" si="22"/>
        <v>5.0707814269535669</v>
      </c>
      <c r="P137" s="36">
        <f t="shared" si="23"/>
        <v>28.185164212910532</v>
      </c>
      <c r="Q137" s="36">
        <f t="shared" si="24"/>
        <v>33.255945639864095</v>
      </c>
      <c r="R137" s="31" t="str">
        <f t="shared" si="25"/>
        <v>YES</v>
      </c>
      <c r="S137" s="31" t="str">
        <f t="shared" si="28"/>
        <v>YES</v>
      </c>
      <c r="T137" s="38">
        <f t="shared" si="29"/>
        <v>1766</v>
      </c>
      <c r="U137" s="38">
        <f t="shared" si="26"/>
        <v>4698.3999999999996</v>
      </c>
      <c r="V137" s="38">
        <f t="shared" si="27"/>
        <v>-2932.3999999999996</v>
      </c>
    </row>
    <row r="138" spans="1:22" x14ac:dyDescent="0.35">
      <c r="A138" s="192" t="s">
        <v>23</v>
      </c>
      <c r="B138" s="31" t="s">
        <v>22</v>
      </c>
      <c r="C138" s="31" t="s">
        <v>100</v>
      </c>
      <c r="D138" s="32" t="s">
        <v>109</v>
      </c>
      <c r="E138" s="600" t="s">
        <v>101</v>
      </c>
      <c r="F138" s="1" t="s">
        <v>102</v>
      </c>
      <c r="G138" s="67" t="s">
        <v>103</v>
      </c>
      <c r="H138" s="286" t="s">
        <v>110</v>
      </c>
      <c r="I138" s="462" t="s">
        <v>108</v>
      </c>
      <c r="J138" s="543" t="s">
        <v>197</v>
      </c>
      <c r="K138" s="496">
        <v>5</v>
      </c>
      <c r="L138" s="17">
        <v>173.48</v>
      </c>
      <c r="M138" s="318">
        <v>867.4</v>
      </c>
      <c r="N138" s="20">
        <v>3726</v>
      </c>
      <c r="O138" s="36">
        <f t="shared" si="22"/>
        <v>5</v>
      </c>
      <c r="P138" s="36">
        <f t="shared" si="23"/>
        <v>21.477980170624857</v>
      </c>
      <c r="Q138" s="36">
        <f t="shared" si="24"/>
        <v>26.477980170624857</v>
      </c>
      <c r="R138" s="31" t="str">
        <f t="shared" si="25"/>
        <v>YES</v>
      </c>
      <c r="S138" s="31" t="str">
        <f t="shared" si="28"/>
        <v>YES</v>
      </c>
      <c r="T138" s="38">
        <f t="shared" si="29"/>
        <v>2168.5</v>
      </c>
      <c r="U138" s="38">
        <f t="shared" si="26"/>
        <v>4593.3999999999996</v>
      </c>
      <c r="V138" s="38">
        <f t="shared" si="27"/>
        <v>-2424.8999999999996</v>
      </c>
    </row>
    <row r="139" spans="1:22" x14ac:dyDescent="0.35">
      <c r="A139" s="192" t="s">
        <v>23</v>
      </c>
      <c r="B139" s="31" t="s">
        <v>22</v>
      </c>
      <c r="C139" s="31" t="s">
        <v>100</v>
      </c>
      <c r="D139" s="32" t="s">
        <v>109</v>
      </c>
      <c r="E139" s="600" t="s">
        <v>101</v>
      </c>
      <c r="F139" s="1" t="s">
        <v>102</v>
      </c>
      <c r="G139" s="67" t="s">
        <v>103</v>
      </c>
      <c r="H139" s="286" t="s">
        <v>110</v>
      </c>
      <c r="I139" s="462" t="s">
        <v>108</v>
      </c>
      <c r="J139" s="543" t="s">
        <v>198</v>
      </c>
      <c r="K139" s="496">
        <v>5</v>
      </c>
      <c r="L139" s="17">
        <v>17.23</v>
      </c>
      <c r="M139" s="318">
        <v>86.15</v>
      </c>
      <c r="N139" s="20">
        <v>554.25</v>
      </c>
      <c r="O139" s="36">
        <f t="shared" si="22"/>
        <v>5</v>
      </c>
      <c r="P139" s="36">
        <f t="shared" si="23"/>
        <v>32.167730702263491</v>
      </c>
      <c r="Q139" s="36">
        <f t="shared" si="24"/>
        <v>37.167730702263491</v>
      </c>
      <c r="R139" s="31" t="str">
        <f t="shared" si="25"/>
        <v>YES</v>
      </c>
      <c r="S139" s="31" t="str">
        <f t="shared" si="28"/>
        <v>YES</v>
      </c>
      <c r="T139" s="38">
        <f t="shared" si="29"/>
        <v>215.375</v>
      </c>
      <c r="U139" s="38">
        <f t="shared" si="26"/>
        <v>640.4</v>
      </c>
      <c r="V139" s="38">
        <f t="shared" si="27"/>
        <v>-425.02499999999998</v>
      </c>
    </row>
    <row r="140" spans="1:22" x14ac:dyDescent="0.35">
      <c r="A140" s="192" t="s">
        <v>23</v>
      </c>
      <c r="B140" s="31" t="s">
        <v>22</v>
      </c>
      <c r="C140" s="31" t="s">
        <v>100</v>
      </c>
      <c r="D140" s="32" t="s">
        <v>109</v>
      </c>
      <c r="E140" s="600" t="s">
        <v>101</v>
      </c>
      <c r="F140" s="1" t="s">
        <v>102</v>
      </c>
      <c r="G140" s="67" t="s">
        <v>103</v>
      </c>
      <c r="H140" s="286" t="s">
        <v>110</v>
      </c>
      <c r="I140" s="462" t="s">
        <v>108</v>
      </c>
      <c r="J140" s="543" t="s">
        <v>199</v>
      </c>
      <c r="K140" s="496">
        <v>5</v>
      </c>
      <c r="L140" s="17">
        <v>214.02</v>
      </c>
      <c r="M140" s="318">
        <v>1070.0999999999999</v>
      </c>
      <c r="N140" s="20">
        <v>4566</v>
      </c>
      <c r="O140" s="36">
        <f t="shared" si="22"/>
        <v>4.9999999999999991</v>
      </c>
      <c r="P140" s="36">
        <f t="shared" si="23"/>
        <v>21.334454723857583</v>
      </c>
      <c r="Q140" s="36">
        <f t="shared" si="24"/>
        <v>26.334454723857583</v>
      </c>
      <c r="R140" s="31" t="str">
        <f t="shared" si="25"/>
        <v>YES</v>
      </c>
      <c r="S140" s="31" t="str">
        <f t="shared" si="28"/>
        <v>YES</v>
      </c>
      <c r="T140" s="38">
        <f t="shared" si="29"/>
        <v>2675.25</v>
      </c>
      <c r="U140" s="38">
        <f t="shared" si="26"/>
        <v>5636.1</v>
      </c>
      <c r="V140" s="38">
        <f t="shared" si="27"/>
        <v>-2960.8500000000004</v>
      </c>
    </row>
    <row r="141" spans="1:22" x14ac:dyDescent="0.35">
      <c r="A141" s="192" t="s">
        <v>23</v>
      </c>
      <c r="B141" s="31" t="s">
        <v>22</v>
      </c>
      <c r="C141" s="31" t="s">
        <v>100</v>
      </c>
      <c r="D141" s="32" t="s">
        <v>109</v>
      </c>
      <c r="E141" s="600" t="s">
        <v>101</v>
      </c>
      <c r="F141" s="1" t="s">
        <v>102</v>
      </c>
      <c r="G141" s="67" t="s">
        <v>103</v>
      </c>
      <c r="H141" s="286" t="s">
        <v>110</v>
      </c>
      <c r="I141" s="462" t="s">
        <v>108</v>
      </c>
      <c r="J141" s="543" t="s">
        <v>200</v>
      </c>
      <c r="K141" s="496">
        <v>5</v>
      </c>
      <c r="L141" s="17">
        <v>280.27999999999997</v>
      </c>
      <c r="M141" s="318">
        <v>2717.89</v>
      </c>
      <c r="N141" s="20">
        <v>1486.4</v>
      </c>
      <c r="O141" s="36">
        <f t="shared" si="22"/>
        <v>9.6970529470529474</v>
      </c>
      <c r="P141" s="36">
        <f t="shared" si="23"/>
        <v>5.3032681604110188</v>
      </c>
      <c r="Q141" s="36">
        <f t="shared" si="24"/>
        <v>15.000321107463966</v>
      </c>
      <c r="R141" s="31" t="str">
        <f t="shared" si="25"/>
        <v>YES</v>
      </c>
      <c r="S141" s="31" t="str">
        <f t="shared" si="28"/>
        <v>YES</v>
      </c>
      <c r="T141" s="38">
        <f t="shared" si="29"/>
        <v>3503.4999999999995</v>
      </c>
      <c r="U141" s="38">
        <f t="shared" si="26"/>
        <v>4204.29</v>
      </c>
      <c r="V141" s="38">
        <f t="shared" si="27"/>
        <v>-700.79000000000042</v>
      </c>
    </row>
    <row r="142" spans="1:22" x14ac:dyDescent="0.35">
      <c r="A142" s="192" t="s">
        <v>23</v>
      </c>
      <c r="B142" s="31" t="s">
        <v>22</v>
      </c>
      <c r="C142" s="31" t="s">
        <v>100</v>
      </c>
      <c r="D142" s="32" t="s">
        <v>109</v>
      </c>
      <c r="E142" s="600" t="s">
        <v>101</v>
      </c>
      <c r="F142" s="1" t="s">
        <v>102</v>
      </c>
      <c r="G142" s="67" t="s">
        <v>103</v>
      </c>
      <c r="H142" s="286" t="s">
        <v>110</v>
      </c>
      <c r="I142" s="462" t="s">
        <v>108</v>
      </c>
      <c r="J142" s="543" t="s">
        <v>201</v>
      </c>
      <c r="K142" s="496">
        <v>5</v>
      </c>
      <c r="L142" s="17">
        <v>318.97000000000003</v>
      </c>
      <c r="M142" s="318">
        <v>1661.48</v>
      </c>
      <c r="N142" s="20">
        <v>5282.07</v>
      </c>
      <c r="O142" s="36">
        <f t="shared" si="22"/>
        <v>5.2088911182869859</v>
      </c>
      <c r="P142" s="36">
        <f t="shared" si="23"/>
        <v>16.559770511333351</v>
      </c>
      <c r="Q142" s="36">
        <f t="shared" si="24"/>
        <v>21.768661629620336</v>
      </c>
      <c r="R142" s="31" t="str">
        <f t="shared" si="25"/>
        <v>YES</v>
      </c>
      <c r="S142" s="31" t="str">
        <f t="shared" si="28"/>
        <v>YES</v>
      </c>
      <c r="T142" s="38">
        <f t="shared" si="29"/>
        <v>3987.1250000000005</v>
      </c>
      <c r="U142" s="38">
        <f t="shared" si="26"/>
        <v>6943.5499999999993</v>
      </c>
      <c r="V142" s="38">
        <f t="shared" si="27"/>
        <v>-2956.4249999999988</v>
      </c>
    </row>
    <row r="143" spans="1:22" x14ac:dyDescent="0.35">
      <c r="A143" s="192" t="s">
        <v>23</v>
      </c>
      <c r="B143" s="31" t="s">
        <v>22</v>
      </c>
      <c r="C143" s="31" t="s">
        <v>100</v>
      </c>
      <c r="D143" s="32" t="s">
        <v>109</v>
      </c>
      <c r="E143" s="600" t="s">
        <v>101</v>
      </c>
      <c r="F143" s="1" t="s">
        <v>102</v>
      </c>
      <c r="G143" s="67" t="s">
        <v>103</v>
      </c>
      <c r="H143" s="286" t="s">
        <v>110</v>
      </c>
      <c r="I143" s="462" t="s">
        <v>108</v>
      </c>
      <c r="J143" s="543" t="s">
        <v>202</v>
      </c>
      <c r="K143" s="496">
        <v>5</v>
      </c>
      <c r="L143" s="17">
        <v>196.21</v>
      </c>
      <c r="M143" s="318">
        <v>1337.15</v>
      </c>
      <c r="N143" s="20">
        <v>1606</v>
      </c>
      <c r="O143" s="36">
        <f t="shared" si="22"/>
        <v>6.8148922073288825</v>
      </c>
      <c r="P143" s="36">
        <f t="shared" si="23"/>
        <v>8.1851077926711167</v>
      </c>
      <c r="Q143" s="36">
        <f t="shared" si="24"/>
        <v>15</v>
      </c>
      <c r="R143" s="31" t="str">
        <f t="shared" si="25"/>
        <v>YES</v>
      </c>
      <c r="S143" s="31" t="str">
        <f t="shared" si="28"/>
        <v>YES</v>
      </c>
      <c r="T143" s="38">
        <f t="shared" si="29"/>
        <v>2452.625</v>
      </c>
      <c r="U143" s="38">
        <f t="shared" si="26"/>
        <v>2943.15</v>
      </c>
      <c r="V143" s="38">
        <f t="shared" si="27"/>
        <v>-490.52500000000009</v>
      </c>
    </row>
    <row r="144" spans="1:22" x14ac:dyDescent="0.35">
      <c r="A144" s="192" t="s">
        <v>23</v>
      </c>
      <c r="B144" s="31" t="s">
        <v>22</v>
      </c>
      <c r="C144" s="31" t="s">
        <v>100</v>
      </c>
      <c r="D144" s="32" t="s">
        <v>109</v>
      </c>
      <c r="E144" s="600" t="s">
        <v>101</v>
      </c>
      <c r="F144" s="1" t="s">
        <v>102</v>
      </c>
      <c r="G144" s="67" t="s">
        <v>103</v>
      </c>
      <c r="H144" s="286" t="s">
        <v>110</v>
      </c>
      <c r="I144" s="462" t="s">
        <v>108</v>
      </c>
      <c r="J144" s="543" t="s">
        <v>203</v>
      </c>
      <c r="K144" s="496">
        <v>5</v>
      </c>
      <c r="L144" s="17">
        <v>91.12</v>
      </c>
      <c r="M144" s="318">
        <v>455.6</v>
      </c>
      <c r="N144" s="20">
        <v>3235</v>
      </c>
      <c r="O144" s="36">
        <f t="shared" si="22"/>
        <v>5</v>
      </c>
      <c r="P144" s="36">
        <f t="shared" si="23"/>
        <v>35.502633889376646</v>
      </c>
      <c r="Q144" s="36">
        <f t="shared" si="24"/>
        <v>40.502633889376646</v>
      </c>
      <c r="R144" s="31" t="str">
        <f t="shared" si="25"/>
        <v>YES</v>
      </c>
      <c r="S144" s="31" t="str">
        <f t="shared" si="28"/>
        <v>YES</v>
      </c>
      <c r="T144" s="38">
        <f t="shared" si="29"/>
        <v>1139</v>
      </c>
      <c r="U144" s="38">
        <f t="shared" si="26"/>
        <v>3690.6</v>
      </c>
      <c r="V144" s="38">
        <f t="shared" si="27"/>
        <v>-2551.6</v>
      </c>
    </row>
    <row r="145" spans="1:22" x14ac:dyDescent="0.35">
      <c r="A145" s="192" t="s">
        <v>23</v>
      </c>
      <c r="B145" s="31" t="s">
        <v>22</v>
      </c>
      <c r="C145" s="31" t="s">
        <v>100</v>
      </c>
      <c r="D145" s="32" t="s">
        <v>109</v>
      </c>
      <c r="E145" s="600" t="s">
        <v>101</v>
      </c>
      <c r="F145" s="1" t="s">
        <v>102</v>
      </c>
      <c r="G145" s="67" t="s">
        <v>103</v>
      </c>
      <c r="H145" s="286" t="s">
        <v>110</v>
      </c>
      <c r="I145" s="462" t="s">
        <v>108</v>
      </c>
      <c r="J145" s="543" t="s">
        <v>204</v>
      </c>
      <c r="K145" s="496">
        <v>5</v>
      </c>
      <c r="L145" s="17">
        <v>382.01</v>
      </c>
      <c r="M145" s="318">
        <v>1920.05</v>
      </c>
      <c r="N145" s="20">
        <v>5149</v>
      </c>
      <c r="O145" s="36">
        <f t="shared" si="22"/>
        <v>5.0261773252009112</v>
      </c>
      <c r="P145" s="36">
        <f t="shared" si="23"/>
        <v>13.478704745949059</v>
      </c>
      <c r="Q145" s="36">
        <f t="shared" si="24"/>
        <v>18.504882071149972</v>
      </c>
      <c r="R145" s="31" t="str">
        <f t="shared" si="25"/>
        <v>YES</v>
      </c>
      <c r="S145" s="31" t="str">
        <f t="shared" si="28"/>
        <v>YES</v>
      </c>
      <c r="T145" s="38">
        <f t="shared" si="29"/>
        <v>4775.125</v>
      </c>
      <c r="U145" s="38">
        <f t="shared" si="26"/>
        <v>7069.05</v>
      </c>
      <c r="V145" s="38">
        <f t="shared" si="27"/>
        <v>-2293.9250000000002</v>
      </c>
    </row>
    <row r="146" spans="1:22" x14ac:dyDescent="0.35">
      <c r="A146" s="192" t="s">
        <v>23</v>
      </c>
      <c r="B146" s="31" t="s">
        <v>22</v>
      </c>
      <c r="C146" s="31" t="s">
        <v>100</v>
      </c>
      <c r="D146" s="32" t="s">
        <v>109</v>
      </c>
      <c r="E146" s="600" t="s">
        <v>101</v>
      </c>
      <c r="F146" s="1" t="s">
        <v>102</v>
      </c>
      <c r="G146" s="67" t="s">
        <v>103</v>
      </c>
      <c r="H146" s="286" t="s">
        <v>110</v>
      </c>
      <c r="I146" s="462" t="s">
        <v>108</v>
      </c>
      <c r="J146" s="543" t="s">
        <v>205</v>
      </c>
      <c r="K146" s="496">
        <v>5</v>
      </c>
      <c r="L146" s="17">
        <v>28.03</v>
      </c>
      <c r="M146" s="318">
        <v>164.45</v>
      </c>
      <c r="N146" s="20">
        <v>256</v>
      </c>
      <c r="O146" s="36">
        <f t="shared" si="22"/>
        <v>5.8669282911166603</v>
      </c>
      <c r="P146" s="36">
        <f t="shared" si="23"/>
        <v>9.1330717088833389</v>
      </c>
      <c r="Q146" s="36">
        <f t="shared" si="24"/>
        <v>14.999999999999998</v>
      </c>
      <c r="R146" s="31" t="str">
        <f t="shared" si="25"/>
        <v>YES</v>
      </c>
      <c r="S146" s="31" t="str">
        <f t="shared" si="28"/>
        <v>YES</v>
      </c>
      <c r="T146" s="38">
        <f t="shared" si="29"/>
        <v>350.375</v>
      </c>
      <c r="U146" s="38">
        <f t="shared" si="26"/>
        <v>420.45</v>
      </c>
      <c r="V146" s="38">
        <f t="shared" si="27"/>
        <v>-70.074999999999989</v>
      </c>
    </row>
    <row r="147" spans="1:22" x14ac:dyDescent="0.35">
      <c r="A147" s="192" t="s">
        <v>23</v>
      </c>
      <c r="B147" s="31" t="s">
        <v>22</v>
      </c>
      <c r="C147" s="31" t="s">
        <v>100</v>
      </c>
      <c r="D147" s="32" t="s">
        <v>109</v>
      </c>
      <c r="E147" s="600" t="s">
        <v>101</v>
      </c>
      <c r="F147" s="1" t="s">
        <v>102</v>
      </c>
      <c r="G147" s="67" t="s">
        <v>103</v>
      </c>
      <c r="H147" s="286" t="s">
        <v>110</v>
      </c>
      <c r="I147" s="462" t="s">
        <v>108</v>
      </c>
      <c r="J147" s="543" t="s">
        <v>206</v>
      </c>
      <c r="K147" s="496">
        <v>5</v>
      </c>
      <c r="L147" s="17">
        <v>152.34</v>
      </c>
      <c r="M147" s="318">
        <v>1185.7</v>
      </c>
      <c r="N147" s="20">
        <v>2068.4899999999998</v>
      </c>
      <c r="O147" s="36">
        <f t="shared" si="22"/>
        <v>7.7832479978994353</v>
      </c>
      <c r="P147" s="36">
        <f t="shared" si="23"/>
        <v>13.57811474333727</v>
      </c>
      <c r="Q147" s="36">
        <f t="shared" si="24"/>
        <v>21.361362741236704</v>
      </c>
      <c r="R147" s="31" t="str">
        <f t="shared" si="25"/>
        <v>YES</v>
      </c>
      <c r="S147" s="31" t="str">
        <f t="shared" si="28"/>
        <v>YES</v>
      </c>
      <c r="T147" s="38">
        <f t="shared" si="29"/>
        <v>1904.25</v>
      </c>
      <c r="U147" s="38">
        <f t="shared" si="26"/>
        <v>3254.1899999999996</v>
      </c>
      <c r="V147" s="38">
        <f t="shared" si="27"/>
        <v>-1349.9399999999996</v>
      </c>
    </row>
    <row r="148" spans="1:22" x14ac:dyDescent="0.35">
      <c r="A148" s="192" t="s">
        <v>23</v>
      </c>
      <c r="B148" s="31" t="s">
        <v>22</v>
      </c>
      <c r="C148" s="31" t="s">
        <v>100</v>
      </c>
      <c r="D148" s="32" t="s">
        <v>109</v>
      </c>
      <c r="E148" s="600" t="s">
        <v>101</v>
      </c>
      <c r="F148" s="1" t="s">
        <v>102</v>
      </c>
      <c r="G148" s="67" t="s">
        <v>103</v>
      </c>
      <c r="H148" s="286" t="s">
        <v>110</v>
      </c>
      <c r="I148" s="462" t="s">
        <v>108</v>
      </c>
      <c r="J148" s="543" t="s">
        <v>217</v>
      </c>
      <c r="K148" s="496">
        <v>5</v>
      </c>
      <c r="L148" s="17">
        <v>340.31</v>
      </c>
      <c r="M148" s="318">
        <v>1971.26</v>
      </c>
      <c r="N148" s="20">
        <v>3226.39</v>
      </c>
      <c r="O148" s="36">
        <f t="shared" si="22"/>
        <v>5.7925420939731422</v>
      </c>
      <c r="P148" s="36">
        <f t="shared" si="23"/>
        <v>9.4807381505098292</v>
      </c>
      <c r="Q148" s="36">
        <f t="shared" si="24"/>
        <v>15.273280244482971</v>
      </c>
      <c r="R148" s="31" t="str">
        <f t="shared" si="25"/>
        <v>YES</v>
      </c>
      <c r="S148" s="31" t="str">
        <f t="shared" si="28"/>
        <v>YES</v>
      </c>
      <c r="T148" s="38">
        <f t="shared" si="29"/>
        <v>4253.875</v>
      </c>
      <c r="U148" s="38">
        <f t="shared" si="26"/>
        <v>5197.6499999999996</v>
      </c>
      <c r="V148" s="38">
        <f t="shared" si="27"/>
        <v>-943.77499999999964</v>
      </c>
    </row>
    <row r="149" spans="1:22" x14ac:dyDescent="0.35">
      <c r="A149" s="192" t="s">
        <v>23</v>
      </c>
      <c r="B149" s="31" t="s">
        <v>22</v>
      </c>
      <c r="C149" s="31" t="s">
        <v>100</v>
      </c>
      <c r="D149" s="32" t="s">
        <v>109</v>
      </c>
      <c r="E149" s="600" t="s">
        <v>101</v>
      </c>
      <c r="F149" s="1" t="s">
        <v>102</v>
      </c>
      <c r="G149" s="67" t="s">
        <v>103</v>
      </c>
      <c r="H149" s="286" t="s">
        <v>110</v>
      </c>
      <c r="I149" s="462" t="s">
        <v>108</v>
      </c>
      <c r="J149" s="543" t="s">
        <v>207</v>
      </c>
      <c r="K149" s="496">
        <v>5</v>
      </c>
      <c r="L149" s="17">
        <v>156.62</v>
      </c>
      <c r="M149" s="318">
        <v>1996.3</v>
      </c>
      <c r="N149" s="20">
        <v>730.76</v>
      </c>
      <c r="O149" s="36">
        <f t="shared" si="22"/>
        <v>12.746137147235347</v>
      </c>
      <c r="P149" s="36">
        <f t="shared" si="23"/>
        <v>4.665815349252969</v>
      </c>
      <c r="Q149" s="36">
        <f t="shared" si="24"/>
        <v>17.411952496488315</v>
      </c>
      <c r="R149" s="31" t="str">
        <f t="shared" si="25"/>
        <v>YES</v>
      </c>
      <c r="S149" s="31" t="str">
        <f t="shared" si="28"/>
        <v>YES</v>
      </c>
      <c r="T149" s="38">
        <f t="shared" si="29"/>
        <v>1957.75</v>
      </c>
      <c r="U149" s="38">
        <f t="shared" si="26"/>
        <v>2727.06</v>
      </c>
      <c r="V149" s="38">
        <f t="shared" si="27"/>
        <v>-769.31</v>
      </c>
    </row>
    <row r="150" spans="1:22" x14ac:dyDescent="0.35">
      <c r="A150" s="192" t="s">
        <v>23</v>
      </c>
      <c r="B150" s="31" t="s">
        <v>22</v>
      </c>
      <c r="C150" s="31" t="s">
        <v>100</v>
      </c>
      <c r="D150" s="32" t="s">
        <v>109</v>
      </c>
      <c r="E150" s="600" t="s">
        <v>101</v>
      </c>
      <c r="F150" s="1" t="s">
        <v>102</v>
      </c>
      <c r="G150" s="67" t="s">
        <v>103</v>
      </c>
      <c r="H150" s="286" t="s">
        <v>110</v>
      </c>
      <c r="I150" s="462" t="s">
        <v>108</v>
      </c>
      <c r="J150" s="543" t="s">
        <v>208</v>
      </c>
      <c r="K150" s="496">
        <v>5</v>
      </c>
      <c r="L150" s="17">
        <v>245.25</v>
      </c>
      <c r="M150" s="318">
        <v>1281.6300000000001</v>
      </c>
      <c r="N150" s="20">
        <v>5988</v>
      </c>
      <c r="O150" s="36">
        <f t="shared" si="22"/>
        <v>5.2258103975535173</v>
      </c>
      <c r="P150" s="36">
        <f t="shared" si="23"/>
        <v>24.415902140672785</v>
      </c>
      <c r="Q150" s="36">
        <f t="shared" si="24"/>
        <v>29.641712538226301</v>
      </c>
      <c r="R150" s="31" t="str">
        <f t="shared" si="25"/>
        <v>YES</v>
      </c>
      <c r="S150" s="31" t="str">
        <f t="shared" si="28"/>
        <v>YES</v>
      </c>
      <c r="T150" s="38">
        <f t="shared" si="29"/>
        <v>3065.625</v>
      </c>
      <c r="U150" s="38">
        <f t="shared" si="26"/>
        <v>7269.63</v>
      </c>
      <c r="V150" s="38">
        <f t="shared" si="27"/>
        <v>-4204.0050000000001</v>
      </c>
    </row>
    <row r="151" spans="1:22" x14ac:dyDescent="0.35">
      <c r="A151" s="192" t="s">
        <v>23</v>
      </c>
      <c r="B151" s="31" t="s">
        <v>22</v>
      </c>
      <c r="C151" s="31" t="s">
        <v>100</v>
      </c>
      <c r="D151" s="32" t="s">
        <v>109</v>
      </c>
      <c r="E151" s="600" t="s">
        <v>101</v>
      </c>
      <c r="F151" s="1" t="s">
        <v>102</v>
      </c>
      <c r="G151" s="67" t="s">
        <v>103</v>
      </c>
      <c r="H151" s="286" t="s">
        <v>110</v>
      </c>
      <c r="I151" s="462" t="s">
        <v>108</v>
      </c>
      <c r="J151" s="543" t="s">
        <v>209</v>
      </c>
      <c r="K151" s="496">
        <v>5</v>
      </c>
      <c r="L151" s="17">
        <v>76.33</v>
      </c>
      <c r="M151" s="318">
        <v>381.65</v>
      </c>
      <c r="N151" s="20">
        <v>2014</v>
      </c>
      <c r="O151" s="36">
        <f t="shared" si="22"/>
        <v>5</v>
      </c>
      <c r="P151" s="36">
        <f t="shared" si="23"/>
        <v>26.385431678239225</v>
      </c>
      <c r="Q151" s="36">
        <f t="shared" si="24"/>
        <v>31.385431678239225</v>
      </c>
      <c r="R151" s="31" t="str">
        <f t="shared" si="25"/>
        <v>YES</v>
      </c>
      <c r="S151" s="31" t="str">
        <f t="shared" si="28"/>
        <v>YES</v>
      </c>
      <c r="T151" s="38">
        <f t="shared" si="29"/>
        <v>954.125</v>
      </c>
      <c r="U151" s="38">
        <f t="shared" si="26"/>
        <v>2395.65</v>
      </c>
      <c r="V151" s="38">
        <f t="shared" si="27"/>
        <v>-1441.5250000000001</v>
      </c>
    </row>
    <row r="152" spans="1:22" x14ac:dyDescent="0.35">
      <c r="A152" s="192" t="s">
        <v>23</v>
      </c>
      <c r="B152" s="31" t="s">
        <v>22</v>
      </c>
      <c r="C152" s="31" t="s">
        <v>100</v>
      </c>
      <c r="D152" s="32" t="s">
        <v>109</v>
      </c>
      <c r="E152" s="600" t="s">
        <v>101</v>
      </c>
      <c r="F152" s="1" t="s">
        <v>102</v>
      </c>
      <c r="G152" s="67" t="s">
        <v>103</v>
      </c>
      <c r="H152" s="286" t="s">
        <v>110</v>
      </c>
      <c r="I152" s="462" t="s">
        <v>108</v>
      </c>
      <c r="J152" s="543" t="s">
        <v>210</v>
      </c>
      <c r="K152" s="496">
        <v>5</v>
      </c>
      <c r="L152" s="17">
        <v>292.64999999999998</v>
      </c>
      <c r="M152" s="318">
        <v>3240.64</v>
      </c>
      <c r="N152" s="20">
        <v>1149</v>
      </c>
      <c r="O152" s="36">
        <f t="shared" si="22"/>
        <v>11.073432427814796</v>
      </c>
      <c r="P152" s="36">
        <f t="shared" si="23"/>
        <v>3.9261916965658639</v>
      </c>
      <c r="Q152" s="36">
        <f t="shared" si="24"/>
        <v>14.999624124380659</v>
      </c>
      <c r="R152" s="31" t="str">
        <f t="shared" si="25"/>
        <v>YES</v>
      </c>
      <c r="S152" s="31" t="str">
        <f t="shared" si="28"/>
        <v>YES</v>
      </c>
      <c r="T152" s="38">
        <f t="shared" si="29"/>
        <v>3658.1249999999995</v>
      </c>
      <c r="U152" s="38">
        <f t="shared" si="26"/>
        <v>4389.6399999999994</v>
      </c>
      <c r="V152" s="38">
        <f t="shared" si="27"/>
        <v>-731.51499999999987</v>
      </c>
    </row>
    <row r="153" spans="1:22" x14ac:dyDescent="0.35">
      <c r="A153" s="192" t="s">
        <v>23</v>
      </c>
      <c r="B153" s="31" t="s">
        <v>22</v>
      </c>
      <c r="C153" s="31" t="s">
        <v>100</v>
      </c>
      <c r="D153" s="32" t="s">
        <v>109</v>
      </c>
      <c r="E153" s="600" t="s">
        <v>101</v>
      </c>
      <c r="F153" s="1" t="s">
        <v>102</v>
      </c>
      <c r="G153" s="67" t="s">
        <v>103</v>
      </c>
      <c r="H153" s="286" t="s">
        <v>110</v>
      </c>
      <c r="I153" s="462" t="s">
        <v>108</v>
      </c>
      <c r="J153" s="543" t="s">
        <v>211</v>
      </c>
      <c r="K153" s="496">
        <v>5</v>
      </c>
      <c r="L153" s="17">
        <v>26.72</v>
      </c>
      <c r="M153" s="318">
        <v>292.8</v>
      </c>
      <c r="N153" s="20">
        <v>260</v>
      </c>
      <c r="O153" s="36">
        <f t="shared" si="22"/>
        <v>10.95808383233533</v>
      </c>
      <c r="P153" s="36">
        <f t="shared" si="23"/>
        <v>9.7305389221556897</v>
      </c>
      <c r="Q153" s="36">
        <f t="shared" si="24"/>
        <v>20.688622754491018</v>
      </c>
      <c r="R153" s="31" t="str">
        <f t="shared" si="25"/>
        <v>YES</v>
      </c>
      <c r="S153" s="31" t="str">
        <f t="shared" si="28"/>
        <v>YES</v>
      </c>
      <c r="T153" s="38">
        <f t="shared" si="29"/>
        <v>334</v>
      </c>
      <c r="U153" s="38">
        <f t="shared" si="26"/>
        <v>552.79999999999995</v>
      </c>
      <c r="V153" s="38">
        <f t="shared" si="27"/>
        <v>-218.79999999999995</v>
      </c>
    </row>
    <row r="154" spans="1:22" x14ac:dyDescent="0.35">
      <c r="A154" s="192" t="s">
        <v>23</v>
      </c>
      <c r="B154" s="31" t="s">
        <v>22</v>
      </c>
      <c r="C154" s="31" t="s">
        <v>100</v>
      </c>
      <c r="D154" s="32" t="s">
        <v>109</v>
      </c>
      <c r="E154" s="600" t="s">
        <v>101</v>
      </c>
      <c r="F154" s="1" t="s">
        <v>102</v>
      </c>
      <c r="G154" s="67" t="s">
        <v>103</v>
      </c>
      <c r="H154" s="286" t="s">
        <v>110</v>
      </c>
      <c r="I154" s="462" t="s">
        <v>108</v>
      </c>
      <c r="J154" s="543" t="s">
        <v>212</v>
      </c>
      <c r="K154" s="496">
        <v>5</v>
      </c>
      <c r="L154" s="17">
        <v>198.48</v>
      </c>
      <c r="M154" s="318">
        <v>992.4</v>
      </c>
      <c r="N154" s="20">
        <v>4554</v>
      </c>
      <c r="O154" s="36">
        <f t="shared" si="22"/>
        <v>5</v>
      </c>
      <c r="P154" s="36">
        <f t="shared" si="23"/>
        <v>22.944377267230955</v>
      </c>
      <c r="Q154" s="36">
        <f t="shared" si="24"/>
        <v>27.944377267230955</v>
      </c>
      <c r="R154" s="31" t="str">
        <f t="shared" si="25"/>
        <v>YES</v>
      </c>
      <c r="S154" s="31" t="str">
        <f t="shared" si="28"/>
        <v>YES</v>
      </c>
      <c r="T154" s="38">
        <f t="shared" si="29"/>
        <v>2481</v>
      </c>
      <c r="U154" s="38">
        <f t="shared" si="26"/>
        <v>5546.4</v>
      </c>
      <c r="V154" s="38">
        <f t="shared" si="27"/>
        <v>-3065.3999999999996</v>
      </c>
    </row>
    <row r="155" spans="1:22" x14ac:dyDescent="0.35">
      <c r="A155" s="192" t="s">
        <v>23</v>
      </c>
      <c r="B155" s="31" t="s">
        <v>22</v>
      </c>
      <c r="C155" s="31" t="s">
        <v>100</v>
      </c>
      <c r="D155" s="32" t="s">
        <v>109</v>
      </c>
      <c r="E155" s="600" t="s">
        <v>101</v>
      </c>
      <c r="F155" s="1" t="s">
        <v>102</v>
      </c>
      <c r="G155" s="67" t="s">
        <v>103</v>
      </c>
      <c r="H155" s="286" t="s">
        <v>110</v>
      </c>
      <c r="I155" s="462" t="s">
        <v>108</v>
      </c>
      <c r="J155" s="543" t="s">
        <v>213</v>
      </c>
      <c r="K155" s="496">
        <v>5</v>
      </c>
      <c r="L155" s="17">
        <v>234.13</v>
      </c>
      <c r="M155" s="318">
        <v>1170.6500000000001</v>
      </c>
      <c r="N155" s="20">
        <v>3108</v>
      </c>
      <c r="O155" s="36">
        <f t="shared" si="22"/>
        <v>5.0000000000000009</v>
      </c>
      <c r="P155" s="36">
        <f t="shared" si="23"/>
        <v>13.27467646179473</v>
      </c>
      <c r="Q155" s="36">
        <f t="shared" si="24"/>
        <v>18.27467646179473</v>
      </c>
      <c r="R155" s="31" t="str">
        <f t="shared" si="25"/>
        <v>YES</v>
      </c>
      <c r="S155" s="31" t="str">
        <f t="shared" si="28"/>
        <v>YES</v>
      </c>
      <c r="T155" s="38">
        <f t="shared" si="29"/>
        <v>2926.625</v>
      </c>
      <c r="U155" s="38">
        <f t="shared" si="26"/>
        <v>4278.6499999999996</v>
      </c>
      <c r="V155" s="38">
        <f t="shared" si="27"/>
        <v>-1352.0249999999996</v>
      </c>
    </row>
    <row r="156" spans="1:22" x14ac:dyDescent="0.35">
      <c r="A156" s="192" t="s">
        <v>23</v>
      </c>
      <c r="B156" s="31" t="s">
        <v>22</v>
      </c>
      <c r="C156" s="31" t="s">
        <v>100</v>
      </c>
      <c r="D156" s="32" t="s">
        <v>109</v>
      </c>
      <c r="E156" s="600" t="s">
        <v>101</v>
      </c>
      <c r="F156" s="1" t="s">
        <v>102</v>
      </c>
      <c r="G156" s="67" t="s">
        <v>103</v>
      </c>
      <c r="H156" s="286" t="s">
        <v>110</v>
      </c>
      <c r="I156" s="462" t="s">
        <v>108</v>
      </c>
      <c r="J156" s="543" t="s">
        <v>214</v>
      </c>
      <c r="K156" s="496">
        <v>5</v>
      </c>
      <c r="L156" s="17">
        <v>132.78</v>
      </c>
      <c r="M156" s="318">
        <v>663.9</v>
      </c>
      <c r="N156" s="20">
        <v>4269</v>
      </c>
      <c r="O156" s="36">
        <f t="shared" si="22"/>
        <v>5</v>
      </c>
      <c r="P156" s="36">
        <f t="shared" si="23"/>
        <v>32.150926344328965</v>
      </c>
      <c r="Q156" s="36">
        <f t="shared" si="24"/>
        <v>37.150926344328965</v>
      </c>
      <c r="R156" s="31" t="str">
        <f t="shared" si="25"/>
        <v>YES</v>
      </c>
      <c r="S156" s="31" t="str">
        <f t="shared" si="28"/>
        <v>YES</v>
      </c>
      <c r="T156" s="38">
        <f t="shared" si="29"/>
        <v>1659.75</v>
      </c>
      <c r="U156" s="38">
        <f t="shared" si="26"/>
        <v>4932.8999999999996</v>
      </c>
      <c r="V156" s="38">
        <f t="shared" si="27"/>
        <v>-3273.1499999999996</v>
      </c>
    </row>
    <row r="157" spans="1:22" x14ac:dyDescent="0.35">
      <c r="A157" s="192" t="s">
        <v>23</v>
      </c>
      <c r="B157" s="31" t="s">
        <v>22</v>
      </c>
      <c r="C157" s="31" t="s">
        <v>100</v>
      </c>
      <c r="D157" s="32" t="s">
        <v>109</v>
      </c>
      <c r="E157" s="600" t="s">
        <v>101</v>
      </c>
      <c r="F157" s="1" t="s">
        <v>102</v>
      </c>
      <c r="G157" s="67" t="s">
        <v>103</v>
      </c>
      <c r="H157" s="286" t="s">
        <v>110</v>
      </c>
      <c r="I157" s="462" t="s">
        <v>108</v>
      </c>
      <c r="J157" s="543" t="s">
        <v>215</v>
      </c>
      <c r="K157" s="496">
        <v>5</v>
      </c>
      <c r="L157" s="17">
        <v>270.27999999999997</v>
      </c>
      <c r="M157" s="318">
        <v>1357.7</v>
      </c>
      <c r="N157" s="20">
        <v>2896</v>
      </c>
      <c r="O157" s="36">
        <f t="shared" si="22"/>
        <v>5.023309160870209</v>
      </c>
      <c r="P157" s="36">
        <f t="shared" si="23"/>
        <v>10.7148142666864</v>
      </c>
      <c r="Q157" s="36">
        <f t="shared" si="24"/>
        <v>15.738123427556609</v>
      </c>
      <c r="R157" s="31" t="str">
        <f t="shared" si="25"/>
        <v>YES</v>
      </c>
      <c r="S157" s="31" t="str">
        <f t="shared" si="28"/>
        <v>YES</v>
      </c>
      <c r="T157" s="38">
        <f t="shared" si="29"/>
        <v>3378.4999999999995</v>
      </c>
      <c r="U157" s="38">
        <f t="shared" si="26"/>
        <v>4253.7</v>
      </c>
      <c r="V157" s="38">
        <f t="shared" si="27"/>
        <v>-875.20000000000027</v>
      </c>
    </row>
    <row r="158" spans="1:22" ht="15" thickBot="1" x14ac:dyDescent="0.4">
      <c r="A158" s="193" t="s">
        <v>23</v>
      </c>
      <c r="B158" s="46" t="s">
        <v>22</v>
      </c>
      <c r="C158" s="46" t="s">
        <v>100</v>
      </c>
      <c r="D158" s="108" t="s">
        <v>109</v>
      </c>
      <c r="E158" s="601" t="s">
        <v>101</v>
      </c>
      <c r="F158" s="14" t="s">
        <v>102</v>
      </c>
      <c r="G158" s="109" t="s">
        <v>103</v>
      </c>
      <c r="H158" s="287" t="s">
        <v>110</v>
      </c>
      <c r="I158" s="463" t="s">
        <v>108</v>
      </c>
      <c r="J158" s="544" t="s">
        <v>216</v>
      </c>
      <c r="K158" s="497">
        <v>5</v>
      </c>
      <c r="L158" s="16">
        <v>73.44</v>
      </c>
      <c r="M158" s="319">
        <v>416.9</v>
      </c>
      <c r="N158" s="21">
        <v>1347</v>
      </c>
      <c r="O158" s="45">
        <f t="shared" si="22"/>
        <v>5.6767429193899783</v>
      </c>
      <c r="P158" s="45">
        <f t="shared" si="23"/>
        <v>18.341503267973856</v>
      </c>
      <c r="Q158" s="45">
        <f t="shared" si="24"/>
        <v>24.018246187363836</v>
      </c>
      <c r="R158" s="46" t="str">
        <f t="shared" si="25"/>
        <v>YES</v>
      </c>
      <c r="S158" s="46" t="str">
        <f t="shared" si="28"/>
        <v>YES</v>
      </c>
      <c r="T158" s="47">
        <f t="shared" si="29"/>
        <v>918</v>
      </c>
      <c r="U158" s="47">
        <f t="shared" si="26"/>
        <v>1763.9</v>
      </c>
      <c r="V158" s="47">
        <f t="shared" si="27"/>
        <v>-845.90000000000009</v>
      </c>
    </row>
    <row r="159" spans="1:22" x14ac:dyDescent="0.35">
      <c r="A159" s="215" t="s">
        <v>23</v>
      </c>
      <c r="B159" s="216" t="s">
        <v>22</v>
      </c>
      <c r="C159" s="216" t="s">
        <v>100</v>
      </c>
      <c r="D159" s="216" t="s">
        <v>111</v>
      </c>
      <c r="E159" s="596" t="s">
        <v>101</v>
      </c>
      <c r="F159" s="216" t="s">
        <v>102</v>
      </c>
      <c r="G159" s="217" t="s">
        <v>103</v>
      </c>
      <c r="H159" s="282" t="s">
        <v>112</v>
      </c>
      <c r="I159" s="464" t="s">
        <v>78</v>
      </c>
      <c r="J159" s="539" t="s">
        <v>218</v>
      </c>
      <c r="K159" s="492">
        <v>5</v>
      </c>
      <c r="L159" s="219">
        <v>49.22</v>
      </c>
      <c r="M159" s="314">
        <v>246.1</v>
      </c>
      <c r="N159" s="218">
        <v>947</v>
      </c>
      <c r="O159" s="220">
        <f t="shared" si="22"/>
        <v>5</v>
      </c>
      <c r="P159" s="220">
        <f t="shared" si="23"/>
        <v>19.240146281999188</v>
      </c>
      <c r="Q159" s="220">
        <f t="shared" si="24"/>
        <v>24.240146281999188</v>
      </c>
      <c r="R159" s="216" t="str">
        <f t="shared" si="25"/>
        <v>YES</v>
      </c>
      <c r="S159" s="216" t="str">
        <f t="shared" si="28"/>
        <v>YES</v>
      </c>
      <c r="T159" s="221">
        <f t="shared" si="29"/>
        <v>615.25</v>
      </c>
      <c r="U159" s="221">
        <f t="shared" si="26"/>
        <v>1193.0999999999999</v>
      </c>
      <c r="V159" s="221">
        <f t="shared" si="27"/>
        <v>-577.84999999999991</v>
      </c>
    </row>
    <row r="160" spans="1:22" x14ac:dyDescent="0.35">
      <c r="A160" s="222" t="s">
        <v>23</v>
      </c>
      <c r="B160" s="223" t="s">
        <v>22</v>
      </c>
      <c r="C160" s="223" t="s">
        <v>100</v>
      </c>
      <c r="D160" s="223" t="s">
        <v>111</v>
      </c>
      <c r="E160" s="597" t="s">
        <v>101</v>
      </c>
      <c r="F160" s="223" t="s">
        <v>102</v>
      </c>
      <c r="G160" s="224" t="s">
        <v>103</v>
      </c>
      <c r="H160" s="283" t="s">
        <v>112</v>
      </c>
      <c r="I160" s="465" t="s">
        <v>78</v>
      </c>
      <c r="J160" s="540" t="s">
        <v>219</v>
      </c>
      <c r="K160" s="493">
        <v>5</v>
      </c>
      <c r="L160" s="226">
        <v>196.57</v>
      </c>
      <c r="M160" s="315">
        <v>1370.89</v>
      </c>
      <c r="N160" s="225">
        <v>2528</v>
      </c>
      <c r="O160" s="227">
        <f t="shared" si="22"/>
        <v>6.9740550440046807</v>
      </c>
      <c r="P160" s="227">
        <f t="shared" si="23"/>
        <v>12.860558579640841</v>
      </c>
      <c r="Q160" s="227">
        <f t="shared" si="24"/>
        <v>19.834613623645524</v>
      </c>
      <c r="R160" s="223" t="str">
        <f t="shared" si="25"/>
        <v>YES</v>
      </c>
      <c r="S160" s="223" t="str">
        <f t="shared" si="28"/>
        <v>YES</v>
      </c>
      <c r="T160" s="228">
        <f t="shared" si="29"/>
        <v>2457.125</v>
      </c>
      <c r="U160" s="228">
        <f t="shared" si="26"/>
        <v>3898.8900000000003</v>
      </c>
      <c r="V160" s="228">
        <f t="shared" si="27"/>
        <v>-1441.7650000000003</v>
      </c>
    </row>
    <row r="161" spans="1:22" x14ac:dyDescent="0.35">
      <c r="A161" s="222" t="s">
        <v>23</v>
      </c>
      <c r="B161" s="223" t="s">
        <v>22</v>
      </c>
      <c r="C161" s="223" t="s">
        <v>100</v>
      </c>
      <c r="D161" s="223" t="s">
        <v>111</v>
      </c>
      <c r="E161" s="597" t="s">
        <v>101</v>
      </c>
      <c r="F161" s="223" t="s">
        <v>102</v>
      </c>
      <c r="G161" s="224" t="s">
        <v>103</v>
      </c>
      <c r="H161" s="283" t="s">
        <v>112</v>
      </c>
      <c r="I161" s="465" t="s">
        <v>78</v>
      </c>
      <c r="J161" s="540" t="s">
        <v>220</v>
      </c>
      <c r="K161" s="493">
        <v>5</v>
      </c>
      <c r="L161" s="226">
        <v>88.9</v>
      </c>
      <c r="M161" s="315">
        <v>590.49</v>
      </c>
      <c r="N161" s="225">
        <v>1338.9</v>
      </c>
      <c r="O161" s="227">
        <f t="shared" si="22"/>
        <v>6.6421822272215971</v>
      </c>
      <c r="P161" s="227">
        <f t="shared" si="23"/>
        <v>15.060742407199101</v>
      </c>
      <c r="Q161" s="227">
        <f t="shared" si="24"/>
        <v>21.702924634420697</v>
      </c>
      <c r="R161" s="223" t="str">
        <f t="shared" si="25"/>
        <v>YES</v>
      </c>
      <c r="S161" s="223" t="str">
        <f t="shared" si="28"/>
        <v>YES</v>
      </c>
      <c r="T161" s="228">
        <f t="shared" si="29"/>
        <v>1111.25</v>
      </c>
      <c r="U161" s="228">
        <f t="shared" si="26"/>
        <v>1929.39</v>
      </c>
      <c r="V161" s="228">
        <f t="shared" si="27"/>
        <v>-818.1400000000001</v>
      </c>
    </row>
    <row r="162" spans="1:22" x14ac:dyDescent="0.35">
      <c r="A162" s="222" t="s">
        <v>23</v>
      </c>
      <c r="B162" s="223" t="s">
        <v>22</v>
      </c>
      <c r="C162" s="223" t="s">
        <v>100</v>
      </c>
      <c r="D162" s="223" t="s">
        <v>111</v>
      </c>
      <c r="E162" s="597" t="s">
        <v>101</v>
      </c>
      <c r="F162" s="223" t="s">
        <v>102</v>
      </c>
      <c r="G162" s="224" t="s">
        <v>103</v>
      </c>
      <c r="H162" s="283" t="s">
        <v>112</v>
      </c>
      <c r="I162" s="465" t="s">
        <v>78</v>
      </c>
      <c r="J162" s="540" t="s">
        <v>221</v>
      </c>
      <c r="K162" s="493">
        <v>5</v>
      </c>
      <c r="L162" s="226">
        <v>295.67</v>
      </c>
      <c r="M162" s="315">
        <v>1488.35</v>
      </c>
      <c r="N162" s="225">
        <v>6924</v>
      </c>
      <c r="O162" s="227">
        <f t="shared" si="22"/>
        <v>5.0338214901748568</v>
      </c>
      <c r="P162" s="227">
        <f t="shared" si="23"/>
        <v>23.417999797071058</v>
      </c>
      <c r="Q162" s="227">
        <f t="shared" si="24"/>
        <v>28.451821287245917</v>
      </c>
      <c r="R162" s="223" t="str">
        <f t="shared" si="25"/>
        <v>YES</v>
      </c>
      <c r="S162" s="223" t="str">
        <f t="shared" si="28"/>
        <v>YES</v>
      </c>
      <c r="T162" s="228">
        <f t="shared" si="29"/>
        <v>3695.875</v>
      </c>
      <c r="U162" s="228">
        <f t="shared" si="26"/>
        <v>8412.35</v>
      </c>
      <c r="V162" s="228">
        <f t="shared" si="27"/>
        <v>-4716.4750000000004</v>
      </c>
    </row>
    <row r="163" spans="1:22" x14ac:dyDescent="0.35">
      <c r="A163" s="222" t="s">
        <v>23</v>
      </c>
      <c r="B163" s="223" t="s">
        <v>22</v>
      </c>
      <c r="C163" s="223" t="s">
        <v>100</v>
      </c>
      <c r="D163" s="223" t="s">
        <v>111</v>
      </c>
      <c r="E163" s="597" t="s">
        <v>101</v>
      </c>
      <c r="F163" s="223" t="s">
        <v>102</v>
      </c>
      <c r="G163" s="224" t="s">
        <v>103</v>
      </c>
      <c r="H163" s="283" t="s">
        <v>112</v>
      </c>
      <c r="I163" s="465" t="s">
        <v>78</v>
      </c>
      <c r="J163" s="540" t="s">
        <v>222</v>
      </c>
      <c r="K163" s="493">
        <v>5</v>
      </c>
      <c r="L163" s="226">
        <v>89.46</v>
      </c>
      <c r="M163" s="315">
        <v>447.3</v>
      </c>
      <c r="N163" s="225">
        <v>1415.38</v>
      </c>
      <c r="O163" s="227">
        <f t="shared" si="22"/>
        <v>5.0000000000000009</v>
      </c>
      <c r="P163" s="227">
        <f t="shared" si="23"/>
        <v>15.821372680527613</v>
      </c>
      <c r="Q163" s="227">
        <f t="shared" si="24"/>
        <v>20.821372680527613</v>
      </c>
      <c r="R163" s="223" t="str">
        <f t="shared" si="25"/>
        <v>YES</v>
      </c>
      <c r="S163" s="223" t="str">
        <f t="shared" si="28"/>
        <v>YES</v>
      </c>
      <c r="T163" s="228">
        <f t="shared" si="29"/>
        <v>1118.25</v>
      </c>
      <c r="U163" s="228">
        <f t="shared" si="26"/>
        <v>1862.68</v>
      </c>
      <c r="V163" s="228">
        <f t="shared" si="27"/>
        <v>-744.43000000000006</v>
      </c>
    </row>
    <row r="164" spans="1:22" x14ac:dyDescent="0.35">
      <c r="A164" s="222" t="s">
        <v>23</v>
      </c>
      <c r="B164" s="223" t="s">
        <v>22</v>
      </c>
      <c r="C164" s="223" t="s">
        <v>100</v>
      </c>
      <c r="D164" s="223" t="s">
        <v>111</v>
      </c>
      <c r="E164" s="597" t="s">
        <v>101</v>
      </c>
      <c r="F164" s="223" t="s">
        <v>102</v>
      </c>
      <c r="G164" s="224" t="s">
        <v>103</v>
      </c>
      <c r="H164" s="283" t="s">
        <v>112</v>
      </c>
      <c r="I164" s="465" t="s">
        <v>78</v>
      </c>
      <c r="J164" s="540" t="s">
        <v>223</v>
      </c>
      <c r="K164" s="493">
        <v>5</v>
      </c>
      <c r="L164" s="226">
        <v>51.81</v>
      </c>
      <c r="M164" s="315">
        <v>259.05</v>
      </c>
      <c r="N164" s="225">
        <v>934</v>
      </c>
      <c r="O164" s="227">
        <f t="shared" si="22"/>
        <v>5</v>
      </c>
      <c r="P164" s="227">
        <f t="shared" si="23"/>
        <v>18.027407836325033</v>
      </c>
      <c r="Q164" s="227">
        <f t="shared" si="24"/>
        <v>23.027407836325033</v>
      </c>
      <c r="R164" s="223" t="str">
        <f t="shared" si="25"/>
        <v>YES</v>
      </c>
      <c r="S164" s="223" t="str">
        <f t="shared" si="28"/>
        <v>YES</v>
      </c>
      <c r="T164" s="228">
        <f t="shared" si="29"/>
        <v>647.625</v>
      </c>
      <c r="U164" s="228">
        <f t="shared" si="26"/>
        <v>1193.05</v>
      </c>
      <c r="V164" s="228">
        <f t="shared" si="27"/>
        <v>-545.42499999999995</v>
      </c>
    </row>
    <row r="165" spans="1:22" x14ac:dyDescent="0.35">
      <c r="A165" s="222" t="s">
        <v>23</v>
      </c>
      <c r="B165" s="223" t="s">
        <v>22</v>
      </c>
      <c r="C165" s="223" t="s">
        <v>100</v>
      </c>
      <c r="D165" s="223" t="s">
        <v>111</v>
      </c>
      <c r="E165" s="597" t="s">
        <v>101</v>
      </c>
      <c r="F165" s="223" t="s">
        <v>102</v>
      </c>
      <c r="G165" s="224" t="s">
        <v>103</v>
      </c>
      <c r="H165" s="283" t="s">
        <v>112</v>
      </c>
      <c r="I165" s="465" t="s">
        <v>78</v>
      </c>
      <c r="J165" s="540" t="s">
        <v>224</v>
      </c>
      <c r="K165" s="493">
        <v>5</v>
      </c>
      <c r="L165" s="226">
        <v>35.46</v>
      </c>
      <c r="M165" s="315">
        <v>177.3</v>
      </c>
      <c r="N165" s="225">
        <v>655</v>
      </c>
      <c r="O165" s="227">
        <f t="shared" si="22"/>
        <v>5</v>
      </c>
      <c r="P165" s="227">
        <f t="shared" si="23"/>
        <v>18.471517202481667</v>
      </c>
      <c r="Q165" s="227">
        <f t="shared" si="24"/>
        <v>23.471517202481667</v>
      </c>
      <c r="R165" s="223" t="str">
        <f t="shared" si="25"/>
        <v>YES</v>
      </c>
      <c r="S165" s="223" t="str">
        <f t="shared" si="28"/>
        <v>YES</v>
      </c>
      <c r="T165" s="228">
        <f t="shared" si="29"/>
        <v>443.25</v>
      </c>
      <c r="U165" s="228">
        <f t="shared" si="26"/>
        <v>832.3</v>
      </c>
      <c r="V165" s="228">
        <f t="shared" si="27"/>
        <v>-389.04999999999995</v>
      </c>
    </row>
    <row r="166" spans="1:22" x14ac:dyDescent="0.35">
      <c r="A166" s="222" t="s">
        <v>23</v>
      </c>
      <c r="B166" s="223" t="s">
        <v>22</v>
      </c>
      <c r="C166" s="223" t="s">
        <v>100</v>
      </c>
      <c r="D166" s="223" t="s">
        <v>111</v>
      </c>
      <c r="E166" s="597" t="s">
        <v>101</v>
      </c>
      <c r="F166" s="223" t="s">
        <v>102</v>
      </c>
      <c r="G166" s="224" t="s">
        <v>103</v>
      </c>
      <c r="H166" s="283" t="s">
        <v>112</v>
      </c>
      <c r="I166" s="465" t="s">
        <v>78</v>
      </c>
      <c r="J166" s="540" t="s">
        <v>225</v>
      </c>
      <c r="K166" s="493">
        <v>5</v>
      </c>
      <c r="L166" s="226">
        <v>263.75</v>
      </c>
      <c r="M166" s="315">
        <v>1328.75</v>
      </c>
      <c r="N166" s="225">
        <v>5328.26</v>
      </c>
      <c r="O166" s="227">
        <f t="shared" si="22"/>
        <v>5.0379146919431284</v>
      </c>
      <c r="P166" s="227">
        <f t="shared" si="23"/>
        <v>20.201933649289099</v>
      </c>
      <c r="Q166" s="227">
        <f t="shared" si="24"/>
        <v>25.239848341232229</v>
      </c>
      <c r="R166" s="223" t="str">
        <f t="shared" si="25"/>
        <v>YES</v>
      </c>
      <c r="S166" s="223" t="str">
        <f t="shared" si="28"/>
        <v>YES</v>
      </c>
      <c r="T166" s="228">
        <f t="shared" si="29"/>
        <v>3296.875</v>
      </c>
      <c r="U166" s="228">
        <f t="shared" si="26"/>
        <v>6657.01</v>
      </c>
      <c r="V166" s="228">
        <f t="shared" si="27"/>
        <v>-3360.1350000000002</v>
      </c>
    </row>
    <row r="167" spans="1:22" x14ac:dyDescent="0.35">
      <c r="A167" s="222" t="s">
        <v>23</v>
      </c>
      <c r="B167" s="223" t="s">
        <v>22</v>
      </c>
      <c r="C167" s="223" t="s">
        <v>100</v>
      </c>
      <c r="D167" s="223" t="s">
        <v>111</v>
      </c>
      <c r="E167" s="597" t="s">
        <v>101</v>
      </c>
      <c r="F167" s="223" t="s">
        <v>102</v>
      </c>
      <c r="G167" s="224" t="s">
        <v>103</v>
      </c>
      <c r="H167" s="283" t="s">
        <v>112</v>
      </c>
      <c r="I167" s="465" t="s">
        <v>78</v>
      </c>
      <c r="J167" s="540" t="s">
        <v>226</v>
      </c>
      <c r="K167" s="493">
        <v>5</v>
      </c>
      <c r="L167" s="226">
        <v>36.75</v>
      </c>
      <c r="M167" s="315">
        <v>183.75</v>
      </c>
      <c r="N167" s="225">
        <v>777</v>
      </c>
      <c r="O167" s="227">
        <f t="shared" si="22"/>
        <v>5</v>
      </c>
      <c r="P167" s="227">
        <f t="shared" si="23"/>
        <v>21.142857142857142</v>
      </c>
      <c r="Q167" s="227">
        <f t="shared" si="24"/>
        <v>26.142857142857142</v>
      </c>
      <c r="R167" s="223" t="str">
        <f t="shared" si="25"/>
        <v>YES</v>
      </c>
      <c r="S167" s="223" t="str">
        <f t="shared" si="28"/>
        <v>YES</v>
      </c>
      <c r="T167" s="228">
        <f t="shared" si="29"/>
        <v>459.375</v>
      </c>
      <c r="U167" s="228">
        <f t="shared" si="26"/>
        <v>960.75</v>
      </c>
      <c r="V167" s="228">
        <f t="shared" si="27"/>
        <v>-501.375</v>
      </c>
    </row>
    <row r="168" spans="1:22" x14ac:dyDescent="0.35">
      <c r="A168" s="222" t="s">
        <v>23</v>
      </c>
      <c r="B168" s="223" t="s">
        <v>22</v>
      </c>
      <c r="C168" s="223" t="s">
        <v>100</v>
      </c>
      <c r="D168" s="223" t="s">
        <v>111</v>
      </c>
      <c r="E168" s="597" t="s">
        <v>101</v>
      </c>
      <c r="F168" s="223" t="s">
        <v>102</v>
      </c>
      <c r="G168" s="224" t="s">
        <v>103</v>
      </c>
      <c r="H168" s="283" t="s">
        <v>112</v>
      </c>
      <c r="I168" s="465" t="s">
        <v>78</v>
      </c>
      <c r="J168" s="540" t="s">
        <v>227</v>
      </c>
      <c r="K168" s="493">
        <v>5</v>
      </c>
      <c r="L168" s="226">
        <v>258.8</v>
      </c>
      <c r="M168" s="315">
        <v>1766</v>
      </c>
      <c r="N168" s="225">
        <v>3060.75</v>
      </c>
      <c r="O168" s="227">
        <f t="shared" si="22"/>
        <v>6.8238021638330757</v>
      </c>
      <c r="P168" s="227">
        <f t="shared" si="23"/>
        <v>11.826700154559505</v>
      </c>
      <c r="Q168" s="227">
        <f t="shared" si="24"/>
        <v>18.650502318392579</v>
      </c>
      <c r="R168" s="223" t="str">
        <f t="shared" si="25"/>
        <v>YES</v>
      </c>
      <c r="S168" s="223" t="str">
        <f t="shared" si="28"/>
        <v>YES</v>
      </c>
      <c r="T168" s="228">
        <f t="shared" si="29"/>
        <v>3235</v>
      </c>
      <c r="U168" s="228">
        <f t="shared" si="26"/>
        <v>4826.75</v>
      </c>
      <c r="V168" s="228">
        <f t="shared" si="27"/>
        <v>-1591.75</v>
      </c>
    </row>
    <row r="169" spans="1:22" x14ac:dyDescent="0.35">
      <c r="A169" s="222" t="s">
        <v>23</v>
      </c>
      <c r="B169" s="223" t="s">
        <v>22</v>
      </c>
      <c r="C169" s="223" t="s">
        <v>100</v>
      </c>
      <c r="D169" s="223" t="s">
        <v>111</v>
      </c>
      <c r="E169" s="597" t="s">
        <v>101</v>
      </c>
      <c r="F169" s="223" t="s">
        <v>102</v>
      </c>
      <c r="G169" s="224" t="s">
        <v>103</v>
      </c>
      <c r="H169" s="283" t="s">
        <v>112</v>
      </c>
      <c r="I169" s="465" t="s">
        <v>78</v>
      </c>
      <c r="J169" s="540" t="s">
        <v>228</v>
      </c>
      <c r="K169" s="493">
        <v>5</v>
      </c>
      <c r="L169" s="226">
        <v>127.71</v>
      </c>
      <c r="M169" s="315">
        <v>901.97</v>
      </c>
      <c r="N169" s="225">
        <v>1533</v>
      </c>
      <c r="O169" s="227">
        <f t="shared" si="22"/>
        <v>7.0626419231070399</v>
      </c>
      <c r="P169" s="227">
        <f t="shared" si="23"/>
        <v>12.003758515386423</v>
      </c>
      <c r="Q169" s="227">
        <f t="shared" si="24"/>
        <v>19.066400438493464</v>
      </c>
      <c r="R169" s="223" t="str">
        <f t="shared" si="25"/>
        <v>YES</v>
      </c>
      <c r="S169" s="223" t="str">
        <f t="shared" si="28"/>
        <v>YES</v>
      </c>
      <c r="T169" s="228">
        <f t="shared" si="29"/>
        <v>1596.375</v>
      </c>
      <c r="U169" s="228">
        <f t="shared" si="26"/>
        <v>2434.9700000000003</v>
      </c>
      <c r="V169" s="228">
        <f t="shared" si="27"/>
        <v>-838.59500000000025</v>
      </c>
    </row>
    <row r="170" spans="1:22" x14ac:dyDescent="0.35">
      <c r="A170" s="222" t="s">
        <v>23</v>
      </c>
      <c r="B170" s="223" t="s">
        <v>22</v>
      </c>
      <c r="C170" s="223" t="s">
        <v>100</v>
      </c>
      <c r="D170" s="223" t="s">
        <v>111</v>
      </c>
      <c r="E170" s="597" t="s">
        <v>101</v>
      </c>
      <c r="F170" s="223" t="s">
        <v>102</v>
      </c>
      <c r="G170" s="224" t="s">
        <v>103</v>
      </c>
      <c r="H170" s="283" t="s">
        <v>112</v>
      </c>
      <c r="I170" s="465" t="s">
        <v>78</v>
      </c>
      <c r="J170" s="540" t="s">
        <v>229</v>
      </c>
      <c r="K170" s="493">
        <v>5</v>
      </c>
      <c r="L170" s="226">
        <v>133.78</v>
      </c>
      <c r="M170" s="315">
        <v>678.9</v>
      </c>
      <c r="N170" s="225">
        <v>2720.09</v>
      </c>
      <c r="O170" s="227">
        <f t="shared" si="22"/>
        <v>5.0747495888772614</v>
      </c>
      <c r="P170" s="227">
        <f t="shared" si="23"/>
        <v>20.332560920914936</v>
      </c>
      <c r="Q170" s="227">
        <f t="shared" si="24"/>
        <v>25.407310509792197</v>
      </c>
      <c r="R170" s="223" t="str">
        <f t="shared" si="25"/>
        <v>YES</v>
      </c>
      <c r="S170" s="223" t="str">
        <f t="shared" si="28"/>
        <v>YES</v>
      </c>
      <c r="T170" s="228">
        <f t="shared" si="29"/>
        <v>1672.25</v>
      </c>
      <c r="U170" s="228">
        <f t="shared" si="26"/>
        <v>3398.9900000000002</v>
      </c>
      <c r="V170" s="228">
        <f t="shared" si="27"/>
        <v>-1726.7400000000002</v>
      </c>
    </row>
    <row r="171" spans="1:22" x14ac:dyDescent="0.35">
      <c r="A171" s="222" t="s">
        <v>23</v>
      </c>
      <c r="B171" s="223" t="s">
        <v>22</v>
      </c>
      <c r="C171" s="223" t="s">
        <v>100</v>
      </c>
      <c r="D171" s="223" t="s">
        <v>111</v>
      </c>
      <c r="E171" s="597" t="s">
        <v>101</v>
      </c>
      <c r="F171" s="223" t="s">
        <v>102</v>
      </c>
      <c r="G171" s="224" t="s">
        <v>103</v>
      </c>
      <c r="H171" s="283" t="s">
        <v>112</v>
      </c>
      <c r="I171" s="465" t="s">
        <v>78</v>
      </c>
      <c r="J171" s="540" t="s">
        <v>230</v>
      </c>
      <c r="K171" s="493">
        <v>5</v>
      </c>
      <c r="L171" s="226">
        <v>72.25</v>
      </c>
      <c r="M171" s="315">
        <v>361.25</v>
      </c>
      <c r="N171" s="225">
        <v>1760.02</v>
      </c>
      <c r="O171" s="227">
        <f t="shared" si="22"/>
        <v>5</v>
      </c>
      <c r="P171" s="227">
        <f t="shared" si="23"/>
        <v>24.360138408304497</v>
      </c>
      <c r="Q171" s="227">
        <f t="shared" si="24"/>
        <v>29.360138408304497</v>
      </c>
      <c r="R171" s="223" t="str">
        <f t="shared" si="25"/>
        <v>YES</v>
      </c>
      <c r="S171" s="223" t="str">
        <f t="shared" si="28"/>
        <v>YES</v>
      </c>
      <c r="T171" s="228">
        <f t="shared" si="29"/>
        <v>903.125</v>
      </c>
      <c r="U171" s="228">
        <f t="shared" si="26"/>
        <v>2121.27</v>
      </c>
      <c r="V171" s="228">
        <f t="shared" si="27"/>
        <v>-1218.145</v>
      </c>
    </row>
    <row r="172" spans="1:22" x14ac:dyDescent="0.35">
      <c r="A172" s="222" t="s">
        <v>23</v>
      </c>
      <c r="B172" s="223" t="s">
        <v>22</v>
      </c>
      <c r="C172" s="223" t="s">
        <v>100</v>
      </c>
      <c r="D172" s="223" t="s">
        <v>111</v>
      </c>
      <c r="E172" s="597" t="s">
        <v>101</v>
      </c>
      <c r="F172" s="223" t="s">
        <v>102</v>
      </c>
      <c r="G172" s="224" t="s">
        <v>103</v>
      </c>
      <c r="H172" s="283" t="s">
        <v>112</v>
      </c>
      <c r="I172" s="465" t="s">
        <v>78</v>
      </c>
      <c r="J172" s="540" t="s">
        <v>231</v>
      </c>
      <c r="K172" s="493">
        <v>5</v>
      </c>
      <c r="L172" s="226">
        <v>145.78</v>
      </c>
      <c r="M172" s="315">
        <v>1021.8</v>
      </c>
      <c r="N172" s="225">
        <v>1736</v>
      </c>
      <c r="O172" s="227">
        <f t="shared" si="22"/>
        <v>7.0091919330498005</v>
      </c>
      <c r="P172" s="227">
        <f t="shared" si="23"/>
        <v>11.908355055563177</v>
      </c>
      <c r="Q172" s="227">
        <f t="shared" si="24"/>
        <v>18.91754698861298</v>
      </c>
      <c r="R172" s="223" t="str">
        <f t="shared" si="25"/>
        <v>YES</v>
      </c>
      <c r="S172" s="223" t="str">
        <f t="shared" si="28"/>
        <v>YES</v>
      </c>
      <c r="T172" s="228">
        <f t="shared" si="29"/>
        <v>1822.25</v>
      </c>
      <c r="U172" s="228">
        <f t="shared" si="26"/>
        <v>2757.8</v>
      </c>
      <c r="V172" s="228">
        <f t="shared" si="27"/>
        <v>-935.55000000000018</v>
      </c>
    </row>
    <row r="173" spans="1:22" x14ac:dyDescent="0.35">
      <c r="A173" s="222" t="s">
        <v>23</v>
      </c>
      <c r="B173" s="223" t="s">
        <v>22</v>
      </c>
      <c r="C173" s="223" t="s">
        <v>100</v>
      </c>
      <c r="D173" s="223" t="s">
        <v>111</v>
      </c>
      <c r="E173" s="597" t="s">
        <v>101</v>
      </c>
      <c r="F173" s="223" t="s">
        <v>102</v>
      </c>
      <c r="G173" s="224" t="s">
        <v>103</v>
      </c>
      <c r="H173" s="283" t="s">
        <v>112</v>
      </c>
      <c r="I173" s="465" t="s">
        <v>78</v>
      </c>
      <c r="J173" s="540" t="s">
        <v>232</v>
      </c>
      <c r="K173" s="493">
        <v>5</v>
      </c>
      <c r="L173" s="226">
        <v>141.58000000000001</v>
      </c>
      <c r="M173" s="315">
        <v>1185.9000000000001</v>
      </c>
      <c r="N173" s="225">
        <v>1389.03</v>
      </c>
      <c r="O173" s="227">
        <f t="shared" si="22"/>
        <v>8.3761830767057486</v>
      </c>
      <c r="P173" s="227">
        <f t="shared" si="23"/>
        <v>9.8109196214154526</v>
      </c>
      <c r="Q173" s="227">
        <f t="shared" si="24"/>
        <v>18.187102698121205</v>
      </c>
      <c r="R173" s="223" t="str">
        <f t="shared" si="25"/>
        <v>YES</v>
      </c>
      <c r="S173" s="223" t="str">
        <f t="shared" si="28"/>
        <v>YES</v>
      </c>
      <c r="T173" s="228">
        <f t="shared" si="29"/>
        <v>1769.7500000000002</v>
      </c>
      <c r="U173" s="228">
        <f t="shared" si="26"/>
        <v>2574.9300000000003</v>
      </c>
      <c r="V173" s="228">
        <f t="shared" si="27"/>
        <v>-805.18000000000006</v>
      </c>
    </row>
    <row r="174" spans="1:22" x14ac:dyDescent="0.35">
      <c r="A174" s="222" t="s">
        <v>23</v>
      </c>
      <c r="B174" s="223" t="s">
        <v>22</v>
      </c>
      <c r="C174" s="223" t="s">
        <v>100</v>
      </c>
      <c r="D174" s="223" t="s">
        <v>111</v>
      </c>
      <c r="E174" s="597" t="s">
        <v>101</v>
      </c>
      <c r="F174" s="223" t="s">
        <v>102</v>
      </c>
      <c r="G174" s="224" t="s">
        <v>103</v>
      </c>
      <c r="H174" s="283" t="s">
        <v>112</v>
      </c>
      <c r="I174" s="465" t="s">
        <v>78</v>
      </c>
      <c r="J174" s="540" t="s">
        <v>233</v>
      </c>
      <c r="K174" s="493">
        <v>8.25</v>
      </c>
      <c r="L174" s="226">
        <v>83.59</v>
      </c>
      <c r="M174" s="315">
        <v>773.38</v>
      </c>
      <c r="N174" s="225">
        <v>1572.26</v>
      </c>
      <c r="O174" s="227">
        <f t="shared" si="22"/>
        <v>9.2520636439765518</v>
      </c>
      <c r="P174" s="227">
        <f t="shared" si="23"/>
        <v>18.809187701878216</v>
      </c>
      <c r="Q174" s="227">
        <f t="shared" si="24"/>
        <v>28.061251345854764</v>
      </c>
      <c r="R174" s="223" t="str">
        <f t="shared" si="25"/>
        <v>YES</v>
      </c>
      <c r="S174" s="223" t="str">
        <f t="shared" si="28"/>
        <v>YES</v>
      </c>
      <c r="T174" s="228">
        <f t="shared" si="29"/>
        <v>1044.875</v>
      </c>
      <c r="U174" s="228">
        <f t="shared" si="26"/>
        <v>2345.64</v>
      </c>
      <c r="V174" s="228">
        <f t="shared" si="27"/>
        <v>-1300.7649999999999</v>
      </c>
    </row>
    <row r="175" spans="1:22" x14ac:dyDescent="0.35">
      <c r="A175" s="222" t="s">
        <v>23</v>
      </c>
      <c r="B175" s="223" t="s">
        <v>22</v>
      </c>
      <c r="C175" s="223" t="s">
        <v>100</v>
      </c>
      <c r="D175" s="223" t="s">
        <v>111</v>
      </c>
      <c r="E175" s="597" t="s">
        <v>101</v>
      </c>
      <c r="F175" s="223" t="s">
        <v>102</v>
      </c>
      <c r="G175" s="224" t="s">
        <v>103</v>
      </c>
      <c r="H175" s="283" t="s">
        <v>112</v>
      </c>
      <c r="I175" s="465" t="s">
        <v>78</v>
      </c>
      <c r="J175" s="540" t="s">
        <v>234</v>
      </c>
      <c r="K175" s="493">
        <v>5</v>
      </c>
      <c r="L175" s="226">
        <v>7.6</v>
      </c>
      <c r="M175" s="315">
        <v>65</v>
      </c>
      <c r="N175" s="225">
        <v>49</v>
      </c>
      <c r="O175" s="227">
        <f t="shared" si="22"/>
        <v>8.5526315789473681</v>
      </c>
      <c r="P175" s="227">
        <f t="shared" si="23"/>
        <v>6.4473684210526319</v>
      </c>
      <c r="Q175" s="227">
        <f t="shared" si="24"/>
        <v>15</v>
      </c>
      <c r="R175" s="223" t="str">
        <f t="shared" si="25"/>
        <v>YES</v>
      </c>
      <c r="S175" s="223" t="str">
        <f t="shared" si="28"/>
        <v>YES</v>
      </c>
      <c r="T175" s="228">
        <f t="shared" si="29"/>
        <v>95</v>
      </c>
      <c r="U175" s="228">
        <f t="shared" si="26"/>
        <v>114</v>
      </c>
      <c r="V175" s="228">
        <f t="shared" si="27"/>
        <v>-19</v>
      </c>
    </row>
    <row r="176" spans="1:22" x14ac:dyDescent="0.35">
      <c r="A176" s="222" t="s">
        <v>23</v>
      </c>
      <c r="B176" s="223" t="s">
        <v>22</v>
      </c>
      <c r="C176" s="223" t="s">
        <v>100</v>
      </c>
      <c r="D176" s="223" t="s">
        <v>111</v>
      </c>
      <c r="E176" s="597" t="s">
        <v>101</v>
      </c>
      <c r="F176" s="223" t="s">
        <v>102</v>
      </c>
      <c r="G176" s="224" t="s">
        <v>103</v>
      </c>
      <c r="H176" s="283" t="s">
        <v>112</v>
      </c>
      <c r="I176" s="465" t="s">
        <v>78</v>
      </c>
      <c r="J176" s="540" t="s">
        <v>235</v>
      </c>
      <c r="K176" s="493">
        <v>5</v>
      </c>
      <c r="L176" s="226">
        <v>7.57</v>
      </c>
      <c r="M176" s="315">
        <v>52.99</v>
      </c>
      <c r="N176" s="225">
        <v>126</v>
      </c>
      <c r="O176" s="227">
        <f t="shared" si="22"/>
        <v>7</v>
      </c>
      <c r="P176" s="227">
        <f t="shared" si="23"/>
        <v>16.6446499339498</v>
      </c>
      <c r="Q176" s="227">
        <f t="shared" si="24"/>
        <v>23.6446499339498</v>
      </c>
      <c r="R176" s="223" t="str">
        <f t="shared" si="25"/>
        <v>YES</v>
      </c>
      <c r="S176" s="223" t="str">
        <f t="shared" si="28"/>
        <v>YES</v>
      </c>
      <c r="T176" s="228">
        <f t="shared" si="29"/>
        <v>94.625</v>
      </c>
      <c r="U176" s="228">
        <f t="shared" si="26"/>
        <v>178.99</v>
      </c>
      <c r="V176" s="228">
        <f t="shared" si="27"/>
        <v>-84.365000000000009</v>
      </c>
    </row>
    <row r="177" spans="1:22" x14ac:dyDescent="0.35">
      <c r="A177" s="222" t="s">
        <v>23</v>
      </c>
      <c r="B177" s="223" t="s">
        <v>22</v>
      </c>
      <c r="C177" s="223" t="s">
        <v>100</v>
      </c>
      <c r="D177" s="223" t="s">
        <v>111</v>
      </c>
      <c r="E177" s="597" t="s">
        <v>101</v>
      </c>
      <c r="F177" s="223" t="s">
        <v>102</v>
      </c>
      <c r="G177" s="224" t="s">
        <v>103</v>
      </c>
      <c r="H177" s="283" t="s">
        <v>112</v>
      </c>
      <c r="I177" s="465" t="s">
        <v>78</v>
      </c>
      <c r="J177" s="540" t="s">
        <v>236</v>
      </c>
      <c r="K177" s="493">
        <v>5</v>
      </c>
      <c r="L177" s="226">
        <v>85.11</v>
      </c>
      <c r="M177" s="315">
        <v>425.55</v>
      </c>
      <c r="N177" s="225">
        <v>1394.43</v>
      </c>
      <c r="O177" s="227">
        <f t="shared" si="22"/>
        <v>5</v>
      </c>
      <c r="P177" s="227">
        <f t="shared" si="23"/>
        <v>16.383856186112091</v>
      </c>
      <c r="Q177" s="227">
        <f t="shared" si="24"/>
        <v>21.383856186112091</v>
      </c>
      <c r="R177" s="223" t="str">
        <f t="shared" si="25"/>
        <v>YES</v>
      </c>
      <c r="S177" s="223" t="str">
        <f t="shared" si="28"/>
        <v>YES</v>
      </c>
      <c r="T177" s="228">
        <f t="shared" si="29"/>
        <v>1063.875</v>
      </c>
      <c r="U177" s="228">
        <f t="shared" si="26"/>
        <v>1819.98</v>
      </c>
      <c r="V177" s="228">
        <f t="shared" si="27"/>
        <v>-756.10500000000002</v>
      </c>
    </row>
    <row r="178" spans="1:22" x14ac:dyDescent="0.35">
      <c r="A178" s="222" t="s">
        <v>23</v>
      </c>
      <c r="B178" s="223" t="s">
        <v>22</v>
      </c>
      <c r="C178" s="223" t="s">
        <v>100</v>
      </c>
      <c r="D178" s="223" t="s">
        <v>111</v>
      </c>
      <c r="E178" s="597" t="s">
        <v>101</v>
      </c>
      <c r="F178" s="223" t="s">
        <v>102</v>
      </c>
      <c r="G178" s="224" t="s">
        <v>103</v>
      </c>
      <c r="H178" s="283" t="s">
        <v>112</v>
      </c>
      <c r="I178" s="465" t="s">
        <v>78</v>
      </c>
      <c r="J178" s="540" t="s">
        <v>237</v>
      </c>
      <c r="K178" s="493">
        <v>5</v>
      </c>
      <c r="L178" s="226">
        <v>108.55</v>
      </c>
      <c r="M178" s="315">
        <v>767.85</v>
      </c>
      <c r="N178" s="225">
        <v>1679</v>
      </c>
      <c r="O178" s="227">
        <f t="shared" si="22"/>
        <v>7.0736987563334877</v>
      </c>
      <c r="P178" s="227">
        <f t="shared" si="23"/>
        <v>15.467526485490557</v>
      </c>
      <c r="Q178" s="227">
        <f t="shared" si="24"/>
        <v>22.541225241824044</v>
      </c>
      <c r="R178" s="223" t="str">
        <f t="shared" si="25"/>
        <v>YES</v>
      </c>
      <c r="S178" s="223" t="str">
        <f t="shared" si="28"/>
        <v>YES</v>
      </c>
      <c r="T178" s="228">
        <f t="shared" si="29"/>
        <v>1356.875</v>
      </c>
      <c r="U178" s="228">
        <f t="shared" si="26"/>
        <v>2446.85</v>
      </c>
      <c r="V178" s="228">
        <f t="shared" si="27"/>
        <v>-1089.9749999999999</v>
      </c>
    </row>
    <row r="179" spans="1:22" x14ac:dyDescent="0.35">
      <c r="A179" s="222" t="s">
        <v>23</v>
      </c>
      <c r="B179" s="223" t="s">
        <v>22</v>
      </c>
      <c r="C179" s="223" t="s">
        <v>100</v>
      </c>
      <c r="D179" s="223" t="s">
        <v>111</v>
      </c>
      <c r="E179" s="597" t="s">
        <v>101</v>
      </c>
      <c r="F179" s="223" t="s">
        <v>102</v>
      </c>
      <c r="G179" s="224" t="s">
        <v>103</v>
      </c>
      <c r="H179" s="283" t="s">
        <v>112</v>
      </c>
      <c r="I179" s="465" t="s">
        <v>78</v>
      </c>
      <c r="J179" s="540" t="s">
        <v>238</v>
      </c>
      <c r="K179" s="493">
        <v>5</v>
      </c>
      <c r="L179" s="226">
        <v>134.56</v>
      </c>
      <c r="M179" s="315">
        <v>672.8</v>
      </c>
      <c r="N179" s="225">
        <v>2267.0700000000002</v>
      </c>
      <c r="O179" s="227">
        <f t="shared" si="22"/>
        <v>5</v>
      </c>
      <c r="P179" s="227">
        <f t="shared" si="23"/>
        <v>16.848023186682521</v>
      </c>
      <c r="Q179" s="227">
        <f t="shared" si="24"/>
        <v>21.848023186682518</v>
      </c>
      <c r="R179" s="223" t="str">
        <f t="shared" si="25"/>
        <v>YES</v>
      </c>
      <c r="S179" s="223" t="str">
        <f t="shared" si="28"/>
        <v>YES</v>
      </c>
      <c r="T179" s="228">
        <f t="shared" si="29"/>
        <v>1682</v>
      </c>
      <c r="U179" s="228">
        <f t="shared" si="26"/>
        <v>2939.87</v>
      </c>
      <c r="V179" s="228">
        <f t="shared" si="27"/>
        <v>-1257.8699999999999</v>
      </c>
    </row>
    <row r="180" spans="1:22" x14ac:dyDescent="0.35">
      <c r="A180" s="222" t="s">
        <v>23</v>
      </c>
      <c r="B180" s="223" t="s">
        <v>22</v>
      </c>
      <c r="C180" s="223" t="s">
        <v>100</v>
      </c>
      <c r="D180" s="223" t="s">
        <v>111</v>
      </c>
      <c r="E180" s="597" t="s">
        <v>101</v>
      </c>
      <c r="F180" s="223" t="s">
        <v>102</v>
      </c>
      <c r="G180" s="224" t="s">
        <v>103</v>
      </c>
      <c r="H180" s="283" t="s">
        <v>112</v>
      </c>
      <c r="I180" s="465" t="s">
        <v>78</v>
      </c>
      <c r="J180" s="540" t="s">
        <v>239</v>
      </c>
      <c r="K180" s="493">
        <v>5</v>
      </c>
      <c r="L180" s="226">
        <v>224.72</v>
      </c>
      <c r="M180" s="315">
        <v>1123.5999999999999</v>
      </c>
      <c r="N180" s="225">
        <v>5764</v>
      </c>
      <c r="O180" s="227">
        <f t="shared" si="22"/>
        <v>5</v>
      </c>
      <c r="P180" s="227">
        <f t="shared" si="23"/>
        <v>25.649697401210396</v>
      </c>
      <c r="Q180" s="227">
        <f t="shared" si="24"/>
        <v>30.649697401210396</v>
      </c>
      <c r="R180" s="223" t="str">
        <f t="shared" si="25"/>
        <v>YES</v>
      </c>
      <c r="S180" s="223" t="str">
        <f t="shared" si="28"/>
        <v>YES</v>
      </c>
      <c r="T180" s="228">
        <f t="shared" si="29"/>
        <v>2809</v>
      </c>
      <c r="U180" s="228">
        <f t="shared" si="26"/>
        <v>6887.6</v>
      </c>
      <c r="V180" s="228">
        <f t="shared" si="27"/>
        <v>-4078.6000000000004</v>
      </c>
    </row>
    <row r="181" spans="1:22" x14ac:dyDescent="0.35">
      <c r="A181" s="222" t="s">
        <v>23</v>
      </c>
      <c r="B181" s="223" t="s">
        <v>22</v>
      </c>
      <c r="C181" s="223" t="s">
        <v>100</v>
      </c>
      <c r="D181" s="223" t="s">
        <v>111</v>
      </c>
      <c r="E181" s="597" t="s">
        <v>101</v>
      </c>
      <c r="F181" s="223" t="s">
        <v>102</v>
      </c>
      <c r="G181" s="224" t="s">
        <v>103</v>
      </c>
      <c r="H181" s="283" t="s">
        <v>112</v>
      </c>
      <c r="I181" s="465" t="s">
        <v>78</v>
      </c>
      <c r="J181" s="540" t="s">
        <v>240</v>
      </c>
      <c r="K181" s="493">
        <v>5</v>
      </c>
      <c r="L181" s="226">
        <v>58.35</v>
      </c>
      <c r="M181" s="315">
        <v>291.75</v>
      </c>
      <c r="N181" s="225">
        <v>770</v>
      </c>
      <c r="O181" s="227">
        <f t="shared" si="22"/>
        <v>5</v>
      </c>
      <c r="P181" s="227">
        <f t="shared" si="23"/>
        <v>13.196229648671808</v>
      </c>
      <c r="Q181" s="227">
        <f t="shared" si="24"/>
        <v>18.196229648671807</v>
      </c>
      <c r="R181" s="223" t="str">
        <f t="shared" si="25"/>
        <v>YES</v>
      </c>
      <c r="S181" s="223" t="str">
        <f t="shared" si="28"/>
        <v>YES</v>
      </c>
      <c r="T181" s="228">
        <f t="shared" si="29"/>
        <v>729.375</v>
      </c>
      <c r="U181" s="228">
        <f t="shared" si="26"/>
        <v>1061.75</v>
      </c>
      <c r="V181" s="228">
        <f t="shared" si="27"/>
        <v>-332.375</v>
      </c>
    </row>
    <row r="182" spans="1:22" x14ac:dyDescent="0.35">
      <c r="A182" s="222" t="s">
        <v>23</v>
      </c>
      <c r="B182" s="223" t="s">
        <v>22</v>
      </c>
      <c r="C182" s="223" t="s">
        <v>100</v>
      </c>
      <c r="D182" s="223" t="s">
        <v>111</v>
      </c>
      <c r="E182" s="597" t="s">
        <v>101</v>
      </c>
      <c r="F182" s="223" t="s">
        <v>102</v>
      </c>
      <c r="G182" s="224" t="s">
        <v>103</v>
      </c>
      <c r="H182" s="283" t="s">
        <v>112</v>
      </c>
      <c r="I182" s="465" t="s">
        <v>78</v>
      </c>
      <c r="J182" s="540" t="s">
        <v>241</v>
      </c>
      <c r="K182" s="493">
        <v>5</v>
      </c>
      <c r="L182" s="226">
        <v>65.489999999999995</v>
      </c>
      <c r="M182" s="315">
        <v>327.45</v>
      </c>
      <c r="N182" s="225">
        <v>1802</v>
      </c>
      <c r="O182" s="227">
        <f t="shared" si="22"/>
        <v>5</v>
      </c>
      <c r="P182" s="227">
        <f t="shared" si="23"/>
        <v>27.515651244464806</v>
      </c>
      <c r="Q182" s="227">
        <f t="shared" si="24"/>
        <v>32.515651244464806</v>
      </c>
      <c r="R182" s="223" t="str">
        <f t="shared" si="25"/>
        <v>YES</v>
      </c>
      <c r="S182" s="223" t="str">
        <f t="shared" si="28"/>
        <v>YES</v>
      </c>
      <c r="T182" s="228">
        <f t="shared" si="29"/>
        <v>818.62499999999989</v>
      </c>
      <c r="U182" s="228">
        <f t="shared" si="26"/>
        <v>2129.4499999999998</v>
      </c>
      <c r="V182" s="228">
        <f t="shared" si="27"/>
        <v>-1310.8249999999998</v>
      </c>
    </row>
    <row r="183" spans="1:22" x14ac:dyDescent="0.35">
      <c r="A183" s="222" t="s">
        <v>23</v>
      </c>
      <c r="B183" s="223" t="s">
        <v>22</v>
      </c>
      <c r="C183" s="223" t="s">
        <v>100</v>
      </c>
      <c r="D183" s="223" t="s">
        <v>111</v>
      </c>
      <c r="E183" s="597" t="s">
        <v>101</v>
      </c>
      <c r="F183" s="223" t="s">
        <v>102</v>
      </c>
      <c r="G183" s="224" t="s">
        <v>103</v>
      </c>
      <c r="H183" s="283" t="s">
        <v>112</v>
      </c>
      <c r="I183" s="465" t="s">
        <v>78</v>
      </c>
      <c r="J183" s="540" t="s">
        <v>242</v>
      </c>
      <c r="K183" s="493">
        <v>5</v>
      </c>
      <c r="L183" s="226">
        <v>109.84</v>
      </c>
      <c r="M183" s="315">
        <v>549.20000000000005</v>
      </c>
      <c r="N183" s="225">
        <v>1618</v>
      </c>
      <c r="O183" s="227">
        <f t="shared" si="22"/>
        <v>5</v>
      </c>
      <c r="P183" s="227">
        <f t="shared" si="23"/>
        <v>14.730517115804806</v>
      </c>
      <c r="Q183" s="227">
        <f t="shared" si="24"/>
        <v>19.730517115804805</v>
      </c>
      <c r="R183" s="223" t="str">
        <f t="shared" si="25"/>
        <v>YES</v>
      </c>
      <c r="S183" s="223" t="str">
        <f t="shared" si="28"/>
        <v>YES</v>
      </c>
      <c r="T183" s="228">
        <f t="shared" si="29"/>
        <v>1373</v>
      </c>
      <c r="U183" s="228">
        <f t="shared" si="26"/>
        <v>2167.1999999999998</v>
      </c>
      <c r="V183" s="228">
        <f t="shared" si="27"/>
        <v>-794.19999999999982</v>
      </c>
    </row>
    <row r="184" spans="1:22" x14ac:dyDescent="0.35">
      <c r="A184" s="222" t="s">
        <v>23</v>
      </c>
      <c r="B184" s="223" t="s">
        <v>22</v>
      </c>
      <c r="C184" s="223" t="s">
        <v>100</v>
      </c>
      <c r="D184" s="223" t="s">
        <v>111</v>
      </c>
      <c r="E184" s="597" t="s">
        <v>101</v>
      </c>
      <c r="F184" s="223" t="s">
        <v>102</v>
      </c>
      <c r="G184" s="224" t="s">
        <v>103</v>
      </c>
      <c r="H184" s="283" t="s">
        <v>112</v>
      </c>
      <c r="I184" s="465" t="s">
        <v>78</v>
      </c>
      <c r="J184" s="540" t="s">
        <v>243</v>
      </c>
      <c r="K184" s="493">
        <v>5</v>
      </c>
      <c r="L184" s="226">
        <v>117.68</v>
      </c>
      <c r="M184" s="315">
        <v>1001.8</v>
      </c>
      <c r="N184" s="225">
        <v>950</v>
      </c>
      <c r="O184" s="227">
        <f t="shared" ref="O184:O247" si="30">M184/L184</f>
        <v>8.5129163834126444</v>
      </c>
      <c r="P184" s="227">
        <f t="shared" ref="P184:P247" si="31">N184/L184</f>
        <v>8.0727396329027865</v>
      </c>
      <c r="Q184" s="227">
        <f t="shared" ref="Q184:Q247" si="32">(M184+N184)/L184</f>
        <v>16.585656016315429</v>
      </c>
      <c r="R184" s="223" t="str">
        <f t="shared" ref="R184:R247" si="33">IF(Q184&gt;12.49,"YES","NO")</f>
        <v>YES</v>
      </c>
      <c r="S184" s="223" t="str">
        <f t="shared" si="28"/>
        <v>YES</v>
      </c>
      <c r="T184" s="228">
        <f t="shared" si="29"/>
        <v>1471</v>
      </c>
      <c r="U184" s="228">
        <f t="shared" ref="U184:U247" si="34">M184+N184</f>
        <v>1951.8</v>
      </c>
      <c r="V184" s="228">
        <f t="shared" ref="V184:V247" si="35">T184-U184</f>
        <v>-480.79999999999995</v>
      </c>
    </row>
    <row r="185" spans="1:22" x14ac:dyDescent="0.35">
      <c r="A185" s="222" t="s">
        <v>23</v>
      </c>
      <c r="B185" s="223" t="s">
        <v>22</v>
      </c>
      <c r="C185" s="223" t="s">
        <v>100</v>
      </c>
      <c r="D185" s="223" t="s">
        <v>111</v>
      </c>
      <c r="E185" s="597" t="s">
        <v>101</v>
      </c>
      <c r="F185" s="223" t="s">
        <v>102</v>
      </c>
      <c r="G185" s="224" t="s">
        <v>103</v>
      </c>
      <c r="H185" s="283" t="s">
        <v>112</v>
      </c>
      <c r="I185" s="465" t="s">
        <v>78</v>
      </c>
      <c r="J185" s="540" t="s">
        <v>244</v>
      </c>
      <c r="K185" s="493">
        <v>5</v>
      </c>
      <c r="L185" s="226">
        <v>265.70999999999998</v>
      </c>
      <c r="M185" s="315">
        <v>1845.03</v>
      </c>
      <c r="N185" s="225">
        <v>3389</v>
      </c>
      <c r="O185" s="227">
        <f t="shared" si="30"/>
        <v>6.9437732866659143</v>
      </c>
      <c r="P185" s="227">
        <f t="shared" si="31"/>
        <v>12.754506793120321</v>
      </c>
      <c r="Q185" s="227">
        <f t="shared" si="32"/>
        <v>19.698280079786233</v>
      </c>
      <c r="R185" s="223" t="str">
        <f t="shared" si="33"/>
        <v>YES</v>
      </c>
      <c r="S185" s="223" t="str">
        <f t="shared" si="28"/>
        <v>YES</v>
      </c>
      <c r="T185" s="228">
        <f t="shared" si="29"/>
        <v>3321.3749999999995</v>
      </c>
      <c r="U185" s="228">
        <f t="shared" si="34"/>
        <v>5234.03</v>
      </c>
      <c r="V185" s="228">
        <f t="shared" si="35"/>
        <v>-1912.6550000000002</v>
      </c>
    </row>
    <row r="186" spans="1:22" x14ac:dyDescent="0.35">
      <c r="A186" s="222" t="s">
        <v>23</v>
      </c>
      <c r="B186" s="223" t="s">
        <v>22</v>
      </c>
      <c r="C186" s="223" t="s">
        <v>100</v>
      </c>
      <c r="D186" s="223" t="s">
        <v>111</v>
      </c>
      <c r="E186" s="597" t="s">
        <v>101</v>
      </c>
      <c r="F186" s="223" t="s">
        <v>102</v>
      </c>
      <c r="G186" s="224" t="s">
        <v>103</v>
      </c>
      <c r="H186" s="283" t="s">
        <v>112</v>
      </c>
      <c r="I186" s="465" t="s">
        <v>78</v>
      </c>
      <c r="J186" s="540" t="s">
        <v>245</v>
      </c>
      <c r="K186" s="493">
        <v>5</v>
      </c>
      <c r="L186" s="226">
        <v>301.06</v>
      </c>
      <c r="M186" s="315">
        <v>2087.92</v>
      </c>
      <c r="N186" s="225">
        <v>3941.76</v>
      </c>
      <c r="O186" s="227">
        <f t="shared" si="30"/>
        <v>6.935228858034943</v>
      </c>
      <c r="P186" s="227">
        <f t="shared" si="31"/>
        <v>13.092938284727298</v>
      </c>
      <c r="Q186" s="227">
        <f t="shared" si="32"/>
        <v>20.028167142762239</v>
      </c>
      <c r="R186" s="223" t="str">
        <f t="shared" si="33"/>
        <v>YES</v>
      </c>
      <c r="S186" s="223" t="str">
        <f t="shared" ref="S186:S249" si="36">IF(O186&gt;3.32,"YES","NO")</f>
        <v>YES</v>
      </c>
      <c r="T186" s="228">
        <f t="shared" ref="T186:T249" si="37">L186*12.5</f>
        <v>3763.25</v>
      </c>
      <c r="U186" s="228">
        <f t="shared" si="34"/>
        <v>6029.68</v>
      </c>
      <c r="V186" s="228">
        <f t="shared" si="35"/>
        <v>-2266.4300000000003</v>
      </c>
    </row>
    <row r="187" spans="1:22" x14ac:dyDescent="0.35">
      <c r="A187" s="222" t="s">
        <v>23</v>
      </c>
      <c r="B187" s="223" t="s">
        <v>22</v>
      </c>
      <c r="C187" s="223" t="s">
        <v>100</v>
      </c>
      <c r="D187" s="223" t="s">
        <v>111</v>
      </c>
      <c r="E187" s="597" t="s">
        <v>101</v>
      </c>
      <c r="F187" s="223" t="s">
        <v>102</v>
      </c>
      <c r="G187" s="224" t="s">
        <v>103</v>
      </c>
      <c r="H187" s="283" t="s">
        <v>112</v>
      </c>
      <c r="I187" s="465" t="s">
        <v>78</v>
      </c>
      <c r="J187" s="540" t="s">
        <v>246</v>
      </c>
      <c r="K187" s="493">
        <v>8.25</v>
      </c>
      <c r="L187" s="226">
        <v>74.27</v>
      </c>
      <c r="M187" s="315">
        <v>612.72</v>
      </c>
      <c r="N187" s="225">
        <v>1373.15</v>
      </c>
      <c r="O187" s="227">
        <f t="shared" si="30"/>
        <v>8.2498990170997715</v>
      </c>
      <c r="P187" s="227">
        <f t="shared" si="31"/>
        <v>18.48862259324088</v>
      </c>
      <c r="Q187" s="227">
        <f t="shared" si="32"/>
        <v>26.738521610340651</v>
      </c>
      <c r="R187" s="223" t="str">
        <f t="shared" si="33"/>
        <v>YES</v>
      </c>
      <c r="S187" s="223" t="str">
        <f t="shared" si="36"/>
        <v>YES</v>
      </c>
      <c r="T187" s="228">
        <f t="shared" si="37"/>
        <v>928.375</v>
      </c>
      <c r="U187" s="228">
        <f t="shared" si="34"/>
        <v>1985.8700000000001</v>
      </c>
      <c r="V187" s="228">
        <f t="shared" si="35"/>
        <v>-1057.4950000000001</v>
      </c>
    </row>
    <row r="188" spans="1:22" x14ac:dyDescent="0.35">
      <c r="A188" s="222" t="s">
        <v>23</v>
      </c>
      <c r="B188" s="223" t="s">
        <v>22</v>
      </c>
      <c r="C188" s="223" t="s">
        <v>100</v>
      </c>
      <c r="D188" s="223" t="s">
        <v>111</v>
      </c>
      <c r="E188" s="597" t="s">
        <v>101</v>
      </c>
      <c r="F188" s="223" t="s">
        <v>102</v>
      </c>
      <c r="G188" s="224" t="s">
        <v>103</v>
      </c>
      <c r="H188" s="283" t="s">
        <v>112</v>
      </c>
      <c r="I188" s="465" t="s">
        <v>78</v>
      </c>
      <c r="J188" s="540" t="s">
        <v>247</v>
      </c>
      <c r="K188" s="493">
        <v>5</v>
      </c>
      <c r="L188" s="226">
        <v>320.70999999999998</v>
      </c>
      <c r="M188" s="315">
        <v>1613.55</v>
      </c>
      <c r="N188" s="225">
        <v>6778.87</v>
      </c>
      <c r="O188" s="227">
        <f t="shared" si="30"/>
        <v>5.0311808175610366</v>
      </c>
      <c r="P188" s="227">
        <f t="shared" si="31"/>
        <v>21.137070873998319</v>
      </c>
      <c r="Q188" s="227">
        <f t="shared" si="32"/>
        <v>26.168251691559355</v>
      </c>
      <c r="R188" s="223" t="str">
        <f t="shared" si="33"/>
        <v>YES</v>
      </c>
      <c r="S188" s="223" t="str">
        <f t="shared" si="36"/>
        <v>YES</v>
      </c>
      <c r="T188" s="228">
        <f t="shared" si="37"/>
        <v>4008.8749999999995</v>
      </c>
      <c r="U188" s="228">
        <f t="shared" si="34"/>
        <v>8392.42</v>
      </c>
      <c r="V188" s="228">
        <f t="shared" si="35"/>
        <v>-4383.5450000000001</v>
      </c>
    </row>
    <row r="189" spans="1:22" x14ac:dyDescent="0.35">
      <c r="A189" s="222" t="s">
        <v>23</v>
      </c>
      <c r="B189" s="223" t="s">
        <v>22</v>
      </c>
      <c r="C189" s="223" t="s">
        <v>100</v>
      </c>
      <c r="D189" s="223" t="s">
        <v>111</v>
      </c>
      <c r="E189" s="597" t="s">
        <v>101</v>
      </c>
      <c r="F189" s="223" t="s">
        <v>102</v>
      </c>
      <c r="G189" s="224" t="s">
        <v>103</v>
      </c>
      <c r="H189" s="283" t="s">
        <v>112</v>
      </c>
      <c r="I189" s="465" t="s">
        <v>78</v>
      </c>
      <c r="J189" s="540" t="s">
        <v>248</v>
      </c>
      <c r="K189" s="493">
        <v>5</v>
      </c>
      <c r="L189" s="226">
        <v>191.98</v>
      </c>
      <c r="M189" s="315">
        <v>1376.1</v>
      </c>
      <c r="N189" s="225">
        <v>2751.45</v>
      </c>
      <c r="O189" s="227">
        <f t="shared" si="30"/>
        <v>7.1679341598083131</v>
      </c>
      <c r="P189" s="227">
        <f t="shared" si="31"/>
        <v>14.331961662673194</v>
      </c>
      <c r="Q189" s="227">
        <f t="shared" si="32"/>
        <v>21.499895822481506</v>
      </c>
      <c r="R189" s="223" t="str">
        <f t="shared" si="33"/>
        <v>YES</v>
      </c>
      <c r="S189" s="223" t="str">
        <f t="shared" si="36"/>
        <v>YES</v>
      </c>
      <c r="T189" s="228">
        <f t="shared" si="37"/>
        <v>2399.75</v>
      </c>
      <c r="U189" s="228">
        <f t="shared" si="34"/>
        <v>4127.5499999999993</v>
      </c>
      <c r="V189" s="228">
        <f t="shared" si="35"/>
        <v>-1727.7999999999993</v>
      </c>
    </row>
    <row r="190" spans="1:22" x14ac:dyDescent="0.35">
      <c r="A190" s="222" t="s">
        <v>23</v>
      </c>
      <c r="B190" s="223" t="s">
        <v>22</v>
      </c>
      <c r="C190" s="223" t="s">
        <v>100</v>
      </c>
      <c r="D190" s="223" t="s">
        <v>111</v>
      </c>
      <c r="E190" s="597" t="s">
        <v>101</v>
      </c>
      <c r="F190" s="223" t="s">
        <v>102</v>
      </c>
      <c r="G190" s="224" t="s">
        <v>103</v>
      </c>
      <c r="H190" s="283" t="s">
        <v>112</v>
      </c>
      <c r="I190" s="465" t="s">
        <v>78</v>
      </c>
      <c r="J190" s="540" t="s">
        <v>249</v>
      </c>
      <c r="K190" s="493">
        <v>5</v>
      </c>
      <c r="L190" s="226">
        <v>189.48</v>
      </c>
      <c r="M190" s="315">
        <v>947.4</v>
      </c>
      <c r="N190" s="225">
        <v>3559.96</v>
      </c>
      <c r="O190" s="227">
        <f t="shared" si="30"/>
        <v>5</v>
      </c>
      <c r="P190" s="227">
        <f t="shared" si="31"/>
        <v>18.788051509394133</v>
      </c>
      <c r="Q190" s="227">
        <f t="shared" si="32"/>
        <v>23.78805150939413</v>
      </c>
      <c r="R190" s="223" t="str">
        <f t="shared" si="33"/>
        <v>YES</v>
      </c>
      <c r="S190" s="223" t="str">
        <f t="shared" si="36"/>
        <v>YES</v>
      </c>
      <c r="T190" s="228">
        <f t="shared" si="37"/>
        <v>2368.5</v>
      </c>
      <c r="U190" s="228">
        <f t="shared" si="34"/>
        <v>4507.3599999999997</v>
      </c>
      <c r="V190" s="228">
        <f t="shared" si="35"/>
        <v>-2138.8599999999997</v>
      </c>
    </row>
    <row r="191" spans="1:22" x14ac:dyDescent="0.35">
      <c r="A191" s="222" t="s">
        <v>23</v>
      </c>
      <c r="B191" s="223" t="s">
        <v>22</v>
      </c>
      <c r="C191" s="223" t="s">
        <v>100</v>
      </c>
      <c r="D191" s="223" t="s">
        <v>111</v>
      </c>
      <c r="E191" s="597" t="s">
        <v>101</v>
      </c>
      <c r="F191" s="223" t="s">
        <v>102</v>
      </c>
      <c r="G191" s="224" t="s">
        <v>103</v>
      </c>
      <c r="H191" s="283" t="s">
        <v>112</v>
      </c>
      <c r="I191" s="465" t="s">
        <v>78</v>
      </c>
      <c r="J191" s="540" t="s">
        <v>250</v>
      </c>
      <c r="K191" s="493">
        <v>5</v>
      </c>
      <c r="L191" s="226">
        <v>220.98</v>
      </c>
      <c r="M191" s="315">
        <v>1212.3599999999999</v>
      </c>
      <c r="N191" s="225">
        <v>2872.5</v>
      </c>
      <c r="O191" s="227">
        <f t="shared" si="30"/>
        <v>5.4862883518870484</v>
      </c>
      <c r="P191" s="227">
        <f t="shared" si="31"/>
        <v>12.998913928862342</v>
      </c>
      <c r="Q191" s="227">
        <f t="shared" si="32"/>
        <v>18.485202280749387</v>
      </c>
      <c r="R191" s="223" t="str">
        <f t="shared" si="33"/>
        <v>YES</v>
      </c>
      <c r="S191" s="223" t="str">
        <f t="shared" si="36"/>
        <v>YES</v>
      </c>
      <c r="T191" s="228">
        <f t="shared" si="37"/>
        <v>2762.25</v>
      </c>
      <c r="U191" s="228">
        <f t="shared" si="34"/>
        <v>4084.8599999999997</v>
      </c>
      <c r="V191" s="228">
        <f t="shared" si="35"/>
        <v>-1322.6099999999997</v>
      </c>
    </row>
    <row r="192" spans="1:22" x14ac:dyDescent="0.35">
      <c r="A192" s="222" t="s">
        <v>23</v>
      </c>
      <c r="B192" s="223" t="s">
        <v>22</v>
      </c>
      <c r="C192" s="223" t="s">
        <v>100</v>
      </c>
      <c r="D192" s="223" t="s">
        <v>111</v>
      </c>
      <c r="E192" s="597" t="s">
        <v>101</v>
      </c>
      <c r="F192" s="223" t="s">
        <v>102</v>
      </c>
      <c r="G192" s="224" t="s">
        <v>103</v>
      </c>
      <c r="H192" s="283" t="s">
        <v>112</v>
      </c>
      <c r="I192" s="465" t="s">
        <v>78</v>
      </c>
      <c r="J192" s="540" t="s">
        <v>251</v>
      </c>
      <c r="K192" s="493">
        <v>8.25</v>
      </c>
      <c r="L192" s="226">
        <v>44.61</v>
      </c>
      <c r="M192" s="315">
        <v>368.04</v>
      </c>
      <c r="N192" s="225">
        <v>980.86</v>
      </c>
      <c r="O192" s="227">
        <f t="shared" si="30"/>
        <v>8.2501681237390727</v>
      </c>
      <c r="P192" s="227">
        <f t="shared" si="31"/>
        <v>21.98744676081596</v>
      </c>
      <c r="Q192" s="227">
        <f t="shared" si="32"/>
        <v>30.237614884555036</v>
      </c>
      <c r="R192" s="223" t="str">
        <f t="shared" si="33"/>
        <v>YES</v>
      </c>
      <c r="S192" s="223" t="str">
        <f t="shared" si="36"/>
        <v>YES</v>
      </c>
      <c r="T192" s="228">
        <f t="shared" si="37"/>
        <v>557.625</v>
      </c>
      <c r="U192" s="228">
        <f t="shared" si="34"/>
        <v>1348.9</v>
      </c>
      <c r="V192" s="228">
        <f t="shared" si="35"/>
        <v>-791.27500000000009</v>
      </c>
    </row>
    <row r="193" spans="1:22" x14ac:dyDescent="0.35">
      <c r="A193" s="222" t="s">
        <v>23</v>
      </c>
      <c r="B193" s="223" t="s">
        <v>22</v>
      </c>
      <c r="C193" s="223" t="s">
        <v>100</v>
      </c>
      <c r="D193" s="223" t="s">
        <v>111</v>
      </c>
      <c r="E193" s="597" t="s">
        <v>101</v>
      </c>
      <c r="F193" s="223" t="s">
        <v>102</v>
      </c>
      <c r="G193" s="224" t="s">
        <v>103</v>
      </c>
      <c r="H193" s="283" t="s">
        <v>112</v>
      </c>
      <c r="I193" s="465" t="s">
        <v>78</v>
      </c>
      <c r="J193" s="540" t="s">
        <v>252</v>
      </c>
      <c r="K193" s="493">
        <v>5</v>
      </c>
      <c r="L193" s="226">
        <v>276.12</v>
      </c>
      <c r="M193" s="315">
        <v>1380.6</v>
      </c>
      <c r="N193" s="225">
        <v>4628.87</v>
      </c>
      <c r="O193" s="227">
        <f t="shared" si="30"/>
        <v>5</v>
      </c>
      <c r="P193" s="227">
        <f t="shared" si="31"/>
        <v>16.763979429233665</v>
      </c>
      <c r="Q193" s="227">
        <f t="shared" si="32"/>
        <v>21.763979429233665</v>
      </c>
      <c r="R193" s="223" t="str">
        <f t="shared" si="33"/>
        <v>YES</v>
      </c>
      <c r="S193" s="223" t="str">
        <f t="shared" si="36"/>
        <v>YES</v>
      </c>
      <c r="T193" s="228">
        <f t="shared" si="37"/>
        <v>3451.5</v>
      </c>
      <c r="U193" s="228">
        <f t="shared" si="34"/>
        <v>6009.4699999999993</v>
      </c>
      <c r="V193" s="228">
        <f t="shared" si="35"/>
        <v>-2557.9699999999993</v>
      </c>
    </row>
    <row r="194" spans="1:22" x14ac:dyDescent="0.35">
      <c r="A194" s="222" t="s">
        <v>23</v>
      </c>
      <c r="B194" s="223" t="s">
        <v>22</v>
      </c>
      <c r="C194" s="223" t="s">
        <v>100</v>
      </c>
      <c r="D194" s="223" t="s">
        <v>111</v>
      </c>
      <c r="E194" s="597" t="s">
        <v>101</v>
      </c>
      <c r="F194" s="223" t="s">
        <v>102</v>
      </c>
      <c r="G194" s="224" t="s">
        <v>103</v>
      </c>
      <c r="H194" s="283" t="s">
        <v>112</v>
      </c>
      <c r="I194" s="465" t="s">
        <v>78</v>
      </c>
      <c r="J194" s="540" t="s">
        <v>253</v>
      </c>
      <c r="K194" s="493">
        <v>5</v>
      </c>
      <c r="L194" s="226">
        <v>159.97999999999999</v>
      </c>
      <c r="M194" s="315">
        <v>809.9</v>
      </c>
      <c r="N194" s="225">
        <v>2258.19</v>
      </c>
      <c r="O194" s="227">
        <f t="shared" si="30"/>
        <v>5.0625078134766843</v>
      </c>
      <c r="P194" s="227">
        <f t="shared" si="31"/>
        <v>14.115451931491437</v>
      </c>
      <c r="Q194" s="227">
        <f t="shared" si="32"/>
        <v>19.177959744968124</v>
      </c>
      <c r="R194" s="223" t="str">
        <f t="shared" si="33"/>
        <v>YES</v>
      </c>
      <c r="S194" s="223" t="str">
        <f t="shared" si="36"/>
        <v>YES</v>
      </c>
      <c r="T194" s="228">
        <f t="shared" si="37"/>
        <v>1999.7499999999998</v>
      </c>
      <c r="U194" s="228">
        <f t="shared" si="34"/>
        <v>3068.09</v>
      </c>
      <c r="V194" s="228">
        <f t="shared" si="35"/>
        <v>-1068.3400000000004</v>
      </c>
    </row>
    <row r="195" spans="1:22" x14ac:dyDescent="0.35">
      <c r="A195" s="222" t="s">
        <v>23</v>
      </c>
      <c r="B195" s="223" t="s">
        <v>22</v>
      </c>
      <c r="C195" s="223" t="s">
        <v>100</v>
      </c>
      <c r="D195" s="223" t="s">
        <v>111</v>
      </c>
      <c r="E195" s="597" t="s">
        <v>101</v>
      </c>
      <c r="F195" s="223" t="s">
        <v>102</v>
      </c>
      <c r="G195" s="224" t="s">
        <v>103</v>
      </c>
      <c r="H195" s="283" t="s">
        <v>112</v>
      </c>
      <c r="I195" s="465" t="s">
        <v>78</v>
      </c>
      <c r="J195" s="540" t="s">
        <v>254</v>
      </c>
      <c r="K195" s="493">
        <v>5</v>
      </c>
      <c r="L195" s="226">
        <v>116.65</v>
      </c>
      <c r="M195" s="315">
        <v>583.25</v>
      </c>
      <c r="N195" s="225">
        <v>2229.75</v>
      </c>
      <c r="O195" s="227">
        <f t="shared" si="30"/>
        <v>5</v>
      </c>
      <c r="P195" s="227">
        <f t="shared" si="31"/>
        <v>19.114873553364767</v>
      </c>
      <c r="Q195" s="227">
        <f t="shared" si="32"/>
        <v>24.114873553364767</v>
      </c>
      <c r="R195" s="223" t="str">
        <f t="shared" si="33"/>
        <v>YES</v>
      </c>
      <c r="S195" s="223" t="str">
        <f t="shared" si="36"/>
        <v>YES</v>
      </c>
      <c r="T195" s="228">
        <f t="shared" si="37"/>
        <v>1458.125</v>
      </c>
      <c r="U195" s="228">
        <f t="shared" si="34"/>
        <v>2813</v>
      </c>
      <c r="V195" s="228">
        <f t="shared" si="35"/>
        <v>-1354.875</v>
      </c>
    </row>
    <row r="196" spans="1:22" x14ac:dyDescent="0.35">
      <c r="A196" s="222" t="s">
        <v>23</v>
      </c>
      <c r="B196" s="223" t="s">
        <v>22</v>
      </c>
      <c r="C196" s="223" t="s">
        <v>100</v>
      </c>
      <c r="D196" s="223" t="s">
        <v>111</v>
      </c>
      <c r="E196" s="597" t="s">
        <v>101</v>
      </c>
      <c r="F196" s="223" t="s">
        <v>102</v>
      </c>
      <c r="G196" s="224" t="s">
        <v>103</v>
      </c>
      <c r="H196" s="283" t="s">
        <v>112</v>
      </c>
      <c r="I196" s="465" t="s">
        <v>78</v>
      </c>
      <c r="J196" s="540" t="s">
        <v>255</v>
      </c>
      <c r="K196" s="493">
        <v>5</v>
      </c>
      <c r="L196" s="226">
        <v>50.3</v>
      </c>
      <c r="M196" s="315">
        <v>905.4</v>
      </c>
      <c r="N196" s="225">
        <v>50</v>
      </c>
      <c r="O196" s="227">
        <f t="shared" si="30"/>
        <v>18</v>
      </c>
      <c r="P196" s="227">
        <f t="shared" si="31"/>
        <v>0.99403578528827041</v>
      </c>
      <c r="Q196" s="227">
        <f t="shared" si="32"/>
        <v>18.994035785288272</v>
      </c>
      <c r="R196" s="223" t="str">
        <f t="shared" si="33"/>
        <v>YES</v>
      </c>
      <c r="S196" s="223" t="str">
        <f t="shared" si="36"/>
        <v>YES</v>
      </c>
      <c r="T196" s="228">
        <f t="shared" si="37"/>
        <v>628.75</v>
      </c>
      <c r="U196" s="228">
        <f t="shared" si="34"/>
        <v>955.4</v>
      </c>
      <c r="V196" s="228">
        <f t="shared" si="35"/>
        <v>-326.64999999999998</v>
      </c>
    </row>
    <row r="197" spans="1:22" x14ac:dyDescent="0.35">
      <c r="A197" s="222" t="s">
        <v>23</v>
      </c>
      <c r="B197" s="223" t="s">
        <v>22</v>
      </c>
      <c r="C197" s="223" t="s">
        <v>100</v>
      </c>
      <c r="D197" s="223" t="s">
        <v>111</v>
      </c>
      <c r="E197" s="597" t="s">
        <v>101</v>
      </c>
      <c r="F197" s="223" t="s">
        <v>102</v>
      </c>
      <c r="G197" s="224" t="s">
        <v>103</v>
      </c>
      <c r="H197" s="283" t="s">
        <v>112</v>
      </c>
      <c r="I197" s="465" t="s">
        <v>78</v>
      </c>
      <c r="J197" s="540" t="s">
        <v>256</v>
      </c>
      <c r="K197" s="493">
        <v>5</v>
      </c>
      <c r="L197" s="226">
        <v>247.09</v>
      </c>
      <c r="M197" s="315">
        <v>1245.45</v>
      </c>
      <c r="N197" s="225">
        <v>5416.33</v>
      </c>
      <c r="O197" s="227">
        <f t="shared" si="30"/>
        <v>5.0404710834109032</v>
      </c>
      <c r="P197" s="227">
        <f t="shared" si="31"/>
        <v>21.920474321097576</v>
      </c>
      <c r="Q197" s="227">
        <f t="shared" si="32"/>
        <v>26.960945404508479</v>
      </c>
      <c r="R197" s="223" t="str">
        <f t="shared" si="33"/>
        <v>YES</v>
      </c>
      <c r="S197" s="223" t="str">
        <f t="shared" si="36"/>
        <v>YES</v>
      </c>
      <c r="T197" s="228">
        <f t="shared" si="37"/>
        <v>3088.625</v>
      </c>
      <c r="U197" s="228">
        <f t="shared" si="34"/>
        <v>6661.78</v>
      </c>
      <c r="V197" s="228">
        <f t="shared" si="35"/>
        <v>-3573.1549999999997</v>
      </c>
    </row>
    <row r="198" spans="1:22" x14ac:dyDescent="0.35">
      <c r="A198" s="222" t="s">
        <v>23</v>
      </c>
      <c r="B198" s="223" t="s">
        <v>22</v>
      </c>
      <c r="C198" s="223" t="s">
        <v>100</v>
      </c>
      <c r="D198" s="223" t="s">
        <v>111</v>
      </c>
      <c r="E198" s="597" t="s">
        <v>101</v>
      </c>
      <c r="F198" s="223" t="s">
        <v>102</v>
      </c>
      <c r="G198" s="224" t="s">
        <v>103</v>
      </c>
      <c r="H198" s="283" t="s">
        <v>112</v>
      </c>
      <c r="I198" s="465" t="s">
        <v>78</v>
      </c>
      <c r="J198" s="540" t="s">
        <v>257</v>
      </c>
      <c r="K198" s="493">
        <v>5</v>
      </c>
      <c r="L198" s="226">
        <v>235.78</v>
      </c>
      <c r="M198" s="315">
        <v>1196.4000000000001</v>
      </c>
      <c r="N198" s="225">
        <v>5146.87</v>
      </c>
      <c r="O198" s="227">
        <f t="shared" si="30"/>
        <v>5.0742217321231662</v>
      </c>
      <c r="P198" s="227">
        <f t="shared" si="31"/>
        <v>21.829120366443295</v>
      </c>
      <c r="Q198" s="227">
        <f t="shared" si="32"/>
        <v>26.903342098566462</v>
      </c>
      <c r="R198" s="223" t="str">
        <f t="shared" si="33"/>
        <v>YES</v>
      </c>
      <c r="S198" s="223" t="str">
        <f t="shared" si="36"/>
        <v>YES</v>
      </c>
      <c r="T198" s="228">
        <f t="shared" si="37"/>
        <v>2947.25</v>
      </c>
      <c r="U198" s="228">
        <f t="shared" si="34"/>
        <v>6343.27</v>
      </c>
      <c r="V198" s="228">
        <f t="shared" si="35"/>
        <v>-3396.0200000000004</v>
      </c>
    </row>
    <row r="199" spans="1:22" x14ac:dyDescent="0.35">
      <c r="A199" s="222" t="s">
        <v>23</v>
      </c>
      <c r="B199" s="223" t="s">
        <v>22</v>
      </c>
      <c r="C199" s="223" t="s">
        <v>100</v>
      </c>
      <c r="D199" s="223" t="s">
        <v>111</v>
      </c>
      <c r="E199" s="597" t="s">
        <v>101</v>
      </c>
      <c r="F199" s="223" t="s">
        <v>102</v>
      </c>
      <c r="G199" s="224" t="s">
        <v>103</v>
      </c>
      <c r="H199" s="283" t="s">
        <v>112</v>
      </c>
      <c r="I199" s="465" t="s">
        <v>78</v>
      </c>
      <c r="J199" s="540" t="s">
        <v>258</v>
      </c>
      <c r="K199" s="493">
        <v>5</v>
      </c>
      <c r="L199" s="226">
        <v>128.19</v>
      </c>
      <c r="M199" s="315">
        <v>981.55</v>
      </c>
      <c r="N199" s="225">
        <v>2176.3200000000002</v>
      </c>
      <c r="O199" s="227">
        <f t="shared" si="30"/>
        <v>7.6569935252359773</v>
      </c>
      <c r="P199" s="227">
        <f t="shared" si="31"/>
        <v>16.977299321319919</v>
      </c>
      <c r="Q199" s="227">
        <f t="shared" si="32"/>
        <v>24.634292846555894</v>
      </c>
      <c r="R199" s="223" t="str">
        <f t="shared" si="33"/>
        <v>YES</v>
      </c>
      <c r="S199" s="223" t="str">
        <f t="shared" si="36"/>
        <v>YES</v>
      </c>
      <c r="T199" s="228">
        <f t="shared" si="37"/>
        <v>1602.375</v>
      </c>
      <c r="U199" s="228">
        <f t="shared" si="34"/>
        <v>3157.87</v>
      </c>
      <c r="V199" s="228">
        <f t="shared" si="35"/>
        <v>-1555.4949999999999</v>
      </c>
    </row>
    <row r="200" spans="1:22" x14ac:dyDescent="0.35">
      <c r="A200" s="222" t="s">
        <v>23</v>
      </c>
      <c r="B200" s="223" t="s">
        <v>22</v>
      </c>
      <c r="C200" s="223" t="s">
        <v>100</v>
      </c>
      <c r="D200" s="223" t="s">
        <v>111</v>
      </c>
      <c r="E200" s="597" t="s">
        <v>101</v>
      </c>
      <c r="F200" s="223" t="s">
        <v>102</v>
      </c>
      <c r="G200" s="224" t="s">
        <v>103</v>
      </c>
      <c r="H200" s="283" t="s">
        <v>112</v>
      </c>
      <c r="I200" s="465" t="s">
        <v>78</v>
      </c>
      <c r="J200" s="540" t="s">
        <v>259</v>
      </c>
      <c r="K200" s="493">
        <v>5</v>
      </c>
      <c r="L200" s="226">
        <v>249.07</v>
      </c>
      <c r="M200" s="315">
        <v>1751.49</v>
      </c>
      <c r="N200" s="225">
        <v>3504</v>
      </c>
      <c r="O200" s="227">
        <f t="shared" si="30"/>
        <v>7.0321194844822745</v>
      </c>
      <c r="P200" s="227">
        <f t="shared" si="31"/>
        <v>14.068334203236038</v>
      </c>
      <c r="Q200" s="227">
        <f t="shared" si="32"/>
        <v>21.100453687718311</v>
      </c>
      <c r="R200" s="223" t="str">
        <f t="shared" si="33"/>
        <v>YES</v>
      </c>
      <c r="S200" s="223" t="str">
        <f t="shared" si="36"/>
        <v>YES</v>
      </c>
      <c r="T200" s="228">
        <f t="shared" si="37"/>
        <v>3113.375</v>
      </c>
      <c r="U200" s="228">
        <f t="shared" si="34"/>
        <v>5255.49</v>
      </c>
      <c r="V200" s="228">
        <f t="shared" si="35"/>
        <v>-2142.1149999999998</v>
      </c>
    </row>
    <row r="201" spans="1:22" x14ac:dyDescent="0.35">
      <c r="A201" s="222" t="s">
        <v>23</v>
      </c>
      <c r="B201" s="223" t="s">
        <v>22</v>
      </c>
      <c r="C201" s="223" t="s">
        <v>100</v>
      </c>
      <c r="D201" s="223" t="s">
        <v>111</v>
      </c>
      <c r="E201" s="597" t="s">
        <v>101</v>
      </c>
      <c r="F201" s="223" t="s">
        <v>102</v>
      </c>
      <c r="G201" s="224" t="s">
        <v>103</v>
      </c>
      <c r="H201" s="283" t="s">
        <v>112</v>
      </c>
      <c r="I201" s="465" t="s">
        <v>78</v>
      </c>
      <c r="J201" s="540" t="s">
        <v>260</v>
      </c>
      <c r="K201" s="493">
        <v>5</v>
      </c>
      <c r="L201" s="226">
        <v>422.89</v>
      </c>
      <c r="M201" s="315">
        <v>2180.83</v>
      </c>
      <c r="N201" s="225">
        <v>7069.07</v>
      </c>
      <c r="O201" s="227">
        <f t="shared" si="30"/>
        <v>5.156967532928185</v>
      </c>
      <c r="P201" s="227">
        <f t="shared" si="31"/>
        <v>16.716096384402562</v>
      </c>
      <c r="Q201" s="227">
        <f t="shared" si="32"/>
        <v>21.873063917330747</v>
      </c>
      <c r="R201" s="223" t="str">
        <f t="shared" si="33"/>
        <v>YES</v>
      </c>
      <c r="S201" s="223" t="str">
        <f t="shared" si="36"/>
        <v>YES</v>
      </c>
      <c r="T201" s="228">
        <f t="shared" si="37"/>
        <v>5286.125</v>
      </c>
      <c r="U201" s="228">
        <f t="shared" si="34"/>
        <v>9249.9</v>
      </c>
      <c r="V201" s="228">
        <f t="shared" si="35"/>
        <v>-3963.7749999999996</v>
      </c>
    </row>
    <row r="202" spans="1:22" x14ac:dyDescent="0.35">
      <c r="A202" s="222" t="s">
        <v>23</v>
      </c>
      <c r="B202" s="223" t="s">
        <v>22</v>
      </c>
      <c r="C202" s="223" t="s">
        <v>100</v>
      </c>
      <c r="D202" s="223" t="s">
        <v>111</v>
      </c>
      <c r="E202" s="597" t="s">
        <v>101</v>
      </c>
      <c r="F202" s="223" t="s">
        <v>102</v>
      </c>
      <c r="G202" s="224" t="s">
        <v>103</v>
      </c>
      <c r="H202" s="283" t="s">
        <v>112</v>
      </c>
      <c r="I202" s="465" t="s">
        <v>78</v>
      </c>
      <c r="J202" s="540" t="s">
        <v>261</v>
      </c>
      <c r="K202" s="493">
        <v>5</v>
      </c>
      <c r="L202" s="226">
        <v>250.68</v>
      </c>
      <c r="M202" s="315">
        <v>1747.2</v>
      </c>
      <c r="N202" s="225">
        <v>2842.99</v>
      </c>
      <c r="O202" s="227">
        <f t="shared" si="30"/>
        <v>6.9698420296792722</v>
      </c>
      <c r="P202" s="227">
        <f t="shared" si="31"/>
        <v>11.341112174884314</v>
      </c>
      <c r="Q202" s="227">
        <f t="shared" si="32"/>
        <v>18.310954204563586</v>
      </c>
      <c r="R202" s="223" t="str">
        <f t="shared" si="33"/>
        <v>YES</v>
      </c>
      <c r="S202" s="223" t="str">
        <f t="shared" si="36"/>
        <v>YES</v>
      </c>
      <c r="T202" s="228">
        <f t="shared" si="37"/>
        <v>3133.5</v>
      </c>
      <c r="U202" s="228">
        <f t="shared" si="34"/>
        <v>4590.1899999999996</v>
      </c>
      <c r="V202" s="228">
        <f t="shared" si="35"/>
        <v>-1456.6899999999996</v>
      </c>
    </row>
    <row r="203" spans="1:22" x14ac:dyDescent="0.35">
      <c r="A203" s="222" t="s">
        <v>23</v>
      </c>
      <c r="B203" s="223" t="s">
        <v>22</v>
      </c>
      <c r="C203" s="223" t="s">
        <v>100</v>
      </c>
      <c r="D203" s="223" t="s">
        <v>111</v>
      </c>
      <c r="E203" s="597" t="s">
        <v>101</v>
      </c>
      <c r="F203" s="223" t="s">
        <v>102</v>
      </c>
      <c r="G203" s="224" t="s">
        <v>103</v>
      </c>
      <c r="H203" s="283" t="s">
        <v>112</v>
      </c>
      <c r="I203" s="465" t="s">
        <v>78</v>
      </c>
      <c r="J203" s="540" t="s">
        <v>262</v>
      </c>
      <c r="K203" s="493">
        <v>5</v>
      </c>
      <c r="L203" s="226">
        <v>232.43</v>
      </c>
      <c r="M203" s="315">
        <v>1469.34</v>
      </c>
      <c r="N203" s="225">
        <v>4739</v>
      </c>
      <c r="O203" s="227">
        <f t="shared" si="30"/>
        <v>6.321645226519812</v>
      </c>
      <c r="P203" s="227">
        <f t="shared" si="31"/>
        <v>20.388934302800841</v>
      </c>
      <c r="Q203" s="227">
        <f t="shared" si="32"/>
        <v>26.710579529320654</v>
      </c>
      <c r="R203" s="223" t="str">
        <f t="shared" si="33"/>
        <v>YES</v>
      </c>
      <c r="S203" s="223" t="str">
        <f t="shared" si="36"/>
        <v>YES</v>
      </c>
      <c r="T203" s="228">
        <f t="shared" si="37"/>
        <v>2905.375</v>
      </c>
      <c r="U203" s="228">
        <f t="shared" si="34"/>
        <v>6208.34</v>
      </c>
      <c r="V203" s="228">
        <f t="shared" si="35"/>
        <v>-3302.9650000000001</v>
      </c>
    </row>
    <row r="204" spans="1:22" x14ac:dyDescent="0.35">
      <c r="A204" s="222" t="s">
        <v>23</v>
      </c>
      <c r="B204" s="223" t="s">
        <v>22</v>
      </c>
      <c r="C204" s="223" t="s">
        <v>100</v>
      </c>
      <c r="D204" s="223" t="s">
        <v>111</v>
      </c>
      <c r="E204" s="597" t="s">
        <v>101</v>
      </c>
      <c r="F204" s="223" t="s">
        <v>102</v>
      </c>
      <c r="G204" s="224" t="s">
        <v>103</v>
      </c>
      <c r="H204" s="283" t="s">
        <v>112</v>
      </c>
      <c r="I204" s="465" t="s">
        <v>78</v>
      </c>
      <c r="J204" s="540" t="s">
        <v>263</v>
      </c>
      <c r="K204" s="493">
        <v>5</v>
      </c>
      <c r="L204" s="226">
        <v>83.5</v>
      </c>
      <c r="M204" s="315">
        <v>417.5</v>
      </c>
      <c r="N204" s="225">
        <v>1407.34</v>
      </c>
      <c r="O204" s="227">
        <f t="shared" si="30"/>
        <v>5</v>
      </c>
      <c r="P204" s="227">
        <f t="shared" si="31"/>
        <v>16.854371257485028</v>
      </c>
      <c r="Q204" s="227">
        <f t="shared" si="32"/>
        <v>21.854371257485028</v>
      </c>
      <c r="R204" s="223" t="str">
        <f t="shared" si="33"/>
        <v>YES</v>
      </c>
      <c r="S204" s="223" t="str">
        <f t="shared" si="36"/>
        <v>YES</v>
      </c>
      <c r="T204" s="228">
        <f t="shared" si="37"/>
        <v>1043.75</v>
      </c>
      <c r="U204" s="228">
        <f t="shared" si="34"/>
        <v>1824.84</v>
      </c>
      <c r="V204" s="228">
        <f t="shared" si="35"/>
        <v>-781.08999999999992</v>
      </c>
    </row>
    <row r="205" spans="1:22" x14ac:dyDescent="0.35">
      <c r="A205" s="222" t="s">
        <v>23</v>
      </c>
      <c r="B205" s="223" t="s">
        <v>22</v>
      </c>
      <c r="C205" s="223" t="s">
        <v>100</v>
      </c>
      <c r="D205" s="223" t="s">
        <v>111</v>
      </c>
      <c r="E205" s="597" t="s">
        <v>101</v>
      </c>
      <c r="F205" s="223" t="s">
        <v>102</v>
      </c>
      <c r="G205" s="224" t="s">
        <v>103</v>
      </c>
      <c r="H205" s="283" t="s">
        <v>112</v>
      </c>
      <c r="I205" s="465" t="s">
        <v>78</v>
      </c>
      <c r="J205" s="540" t="s">
        <v>264</v>
      </c>
      <c r="K205" s="493">
        <v>5</v>
      </c>
      <c r="L205" s="226">
        <v>82.9</v>
      </c>
      <c r="M205" s="315">
        <v>588.29999999999995</v>
      </c>
      <c r="N205" s="225">
        <v>1058</v>
      </c>
      <c r="O205" s="227">
        <f t="shared" si="30"/>
        <v>7.0965018094089256</v>
      </c>
      <c r="P205" s="227">
        <f t="shared" si="31"/>
        <v>12.762364294330517</v>
      </c>
      <c r="Q205" s="227">
        <f t="shared" si="32"/>
        <v>19.858866103739444</v>
      </c>
      <c r="R205" s="223" t="str">
        <f t="shared" si="33"/>
        <v>YES</v>
      </c>
      <c r="S205" s="223" t="str">
        <f t="shared" si="36"/>
        <v>YES</v>
      </c>
      <c r="T205" s="228">
        <f t="shared" si="37"/>
        <v>1036.25</v>
      </c>
      <c r="U205" s="228">
        <f t="shared" si="34"/>
        <v>1646.3</v>
      </c>
      <c r="V205" s="228">
        <f t="shared" si="35"/>
        <v>-610.04999999999995</v>
      </c>
    </row>
    <row r="206" spans="1:22" x14ac:dyDescent="0.35">
      <c r="A206" s="222" t="s">
        <v>23</v>
      </c>
      <c r="B206" s="223" t="s">
        <v>22</v>
      </c>
      <c r="C206" s="223" t="s">
        <v>100</v>
      </c>
      <c r="D206" s="223" t="s">
        <v>111</v>
      </c>
      <c r="E206" s="597" t="s">
        <v>101</v>
      </c>
      <c r="F206" s="223" t="s">
        <v>102</v>
      </c>
      <c r="G206" s="224" t="s">
        <v>103</v>
      </c>
      <c r="H206" s="283" t="s">
        <v>112</v>
      </c>
      <c r="I206" s="465" t="s">
        <v>78</v>
      </c>
      <c r="J206" s="540" t="s">
        <v>265</v>
      </c>
      <c r="K206" s="493">
        <v>5</v>
      </c>
      <c r="L206" s="226">
        <v>112.6</v>
      </c>
      <c r="M206" s="315">
        <v>563</v>
      </c>
      <c r="N206" s="225">
        <v>2568</v>
      </c>
      <c r="O206" s="227">
        <f t="shared" si="30"/>
        <v>5</v>
      </c>
      <c r="P206" s="227">
        <f t="shared" si="31"/>
        <v>22.806394316163413</v>
      </c>
      <c r="Q206" s="227">
        <f t="shared" si="32"/>
        <v>27.806394316163413</v>
      </c>
      <c r="R206" s="223" t="str">
        <f t="shared" si="33"/>
        <v>YES</v>
      </c>
      <c r="S206" s="223" t="str">
        <f t="shared" si="36"/>
        <v>YES</v>
      </c>
      <c r="T206" s="228">
        <f t="shared" si="37"/>
        <v>1407.5</v>
      </c>
      <c r="U206" s="228">
        <f t="shared" si="34"/>
        <v>3131</v>
      </c>
      <c r="V206" s="228">
        <f t="shared" si="35"/>
        <v>-1723.5</v>
      </c>
    </row>
    <row r="207" spans="1:22" x14ac:dyDescent="0.35">
      <c r="A207" s="222" t="s">
        <v>23</v>
      </c>
      <c r="B207" s="223" t="s">
        <v>22</v>
      </c>
      <c r="C207" s="223" t="s">
        <v>100</v>
      </c>
      <c r="D207" s="223" t="s">
        <v>111</v>
      </c>
      <c r="E207" s="597" t="s">
        <v>101</v>
      </c>
      <c r="F207" s="223" t="s">
        <v>102</v>
      </c>
      <c r="G207" s="224" t="s">
        <v>103</v>
      </c>
      <c r="H207" s="283" t="s">
        <v>112</v>
      </c>
      <c r="I207" s="465" t="s">
        <v>78</v>
      </c>
      <c r="J207" s="540" t="s">
        <v>266</v>
      </c>
      <c r="K207" s="493">
        <v>5</v>
      </c>
      <c r="L207" s="226">
        <v>195.62</v>
      </c>
      <c r="M207" s="315">
        <v>988.1</v>
      </c>
      <c r="N207" s="225">
        <v>5754</v>
      </c>
      <c r="O207" s="227">
        <f t="shared" si="30"/>
        <v>5.0511195174317551</v>
      </c>
      <c r="P207" s="227">
        <f t="shared" si="31"/>
        <v>29.414170330232082</v>
      </c>
      <c r="Q207" s="227">
        <f t="shared" si="32"/>
        <v>34.46528984766384</v>
      </c>
      <c r="R207" s="223" t="str">
        <f t="shared" si="33"/>
        <v>YES</v>
      </c>
      <c r="S207" s="223" t="str">
        <f t="shared" si="36"/>
        <v>YES</v>
      </c>
      <c r="T207" s="228">
        <f t="shared" si="37"/>
        <v>2445.25</v>
      </c>
      <c r="U207" s="228">
        <f t="shared" si="34"/>
        <v>6742.1</v>
      </c>
      <c r="V207" s="228">
        <f t="shared" si="35"/>
        <v>-4296.8500000000004</v>
      </c>
    </row>
    <row r="208" spans="1:22" x14ac:dyDescent="0.35">
      <c r="A208" s="222" t="s">
        <v>23</v>
      </c>
      <c r="B208" s="223" t="s">
        <v>22</v>
      </c>
      <c r="C208" s="223" t="s">
        <v>100</v>
      </c>
      <c r="D208" s="223" t="s">
        <v>111</v>
      </c>
      <c r="E208" s="597" t="s">
        <v>101</v>
      </c>
      <c r="F208" s="223" t="s">
        <v>102</v>
      </c>
      <c r="G208" s="224" t="s">
        <v>103</v>
      </c>
      <c r="H208" s="283" t="s">
        <v>112</v>
      </c>
      <c r="I208" s="465" t="s">
        <v>78</v>
      </c>
      <c r="J208" s="540" t="s">
        <v>267</v>
      </c>
      <c r="K208" s="493">
        <v>5</v>
      </c>
      <c r="L208" s="226">
        <v>237.08</v>
      </c>
      <c r="M208" s="315">
        <v>1206.2</v>
      </c>
      <c r="N208" s="225">
        <v>6365.94</v>
      </c>
      <c r="O208" s="227">
        <f t="shared" si="30"/>
        <v>5.0877340981947023</v>
      </c>
      <c r="P208" s="227">
        <f t="shared" si="31"/>
        <v>26.851442551037621</v>
      </c>
      <c r="Q208" s="227">
        <f t="shared" si="32"/>
        <v>31.939176649232323</v>
      </c>
      <c r="R208" s="223" t="str">
        <f t="shared" si="33"/>
        <v>YES</v>
      </c>
      <c r="S208" s="223" t="str">
        <f t="shared" si="36"/>
        <v>YES</v>
      </c>
      <c r="T208" s="228">
        <f t="shared" si="37"/>
        <v>2963.5</v>
      </c>
      <c r="U208" s="228">
        <f t="shared" si="34"/>
        <v>7572.1399999999994</v>
      </c>
      <c r="V208" s="228">
        <f t="shared" si="35"/>
        <v>-4608.6399999999994</v>
      </c>
    </row>
    <row r="209" spans="1:22" x14ac:dyDescent="0.35">
      <c r="A209" s="222" t="s">
        <v>23</v>
      </c>
      <c r="B209" s="223" t="s">
        <v>22</v>
      </c>
      <c r="C209" s="223" t="s">
        <v>100</v>
      </c>
      <c r="D209" s="223" t="s">
        <v>111</v>
      </c>
      <c r="E209" s="597" t="s">
        <v>101</v>
      </c>
      <c r="F209" s="223" t="s">
        <v>102</v>
      </c>
      <c r="G209" s="224" t="s">
        <v>103</v>
      </c>
      <c r="H209" s="283" t="s">
        <v>112</v>
      </c>
      <c r="I209" s="465" t="s">
        <v>78</v>
      </c>
      <c r="J209" s="540" t="s">
        <v>268</v>
      </c>
      <c r="K209" s="493">
        <v>5</v>
      </c>
      <c r="L209" s="226">
        <v>323.95</v>
      </c>
      <c r="M209" s="315">
        <v>1689.16</v>
      </c>
      <c r="N209" s="225">
        <v>8274</v>
      </c>
      <c r="O209" s="227">
        <f t="shared" si="30"/>
        <v>5.2142614601018682</v>
      </c>
      <c r="P209" s="227">
        <f t="shared" si="31"/>
        <v>25.540978546071926</v>
      </c>
      <c r="Q209" s="227">
        <f t="shared" si="32"/>
        <v>30.755240006173793</v>
      </c>
      <c r="R209" s="223" t="str">
        <f t="shared" si="33"/>
        <v>YES</v>
      </c>
      <c r="S209" s="223" t="str">
        <f t="shared" si="36"/>
        <v>YES</v>
      </c>
      <c r="T209" s="228">
        <f t="shared" si="37"/>
        <v>4049.375</v>
      </c>
      <c r="U209" s="228">
        <f t="shared" si="34"/>
        <v>9963.16</v>
      </c>
      <c r="V209" s="228">
        <f t="shared" si="35"/>
        <v>-5913.7849999999999</v>
      </c>
    </row>
    <row r="210" spans="1:22" x14ac:dyDescent="0.35">
      <c r="A210" s="222" t="s">
        <v>23</v>
      </c>
      <c r="B210" s="223" t="s">
        <v>22</v>
      </c>
      <c r="C210" s="223" t="s">
        <v>100</v>
      </c>
      <c r="D210" s="223" t="s">
        <v>111</v>
      </c>
      <c r="E210" s="597" t="s">
        <v>101</v>
      </c>
      <c r="F210" s="223" t="s">
        <v>102</v>
      </c>
      <c r="G210" s="224" t="s">
        <v>103</v>
      </c>
      <c r="H210" s="283" t="s">
        <v>112</v>
      </c>
      <c r="I210" s="465" t="s">
        <v>78</v>
      </c>
      <c r="J210" s="540" t="s">
        <v>269</v>
      </c>
      <c r="K210" s="493">
        <v>5</v>
      </c>
      <c r="L210" s="226">
        <v>265.58999999999997</v>
      </c>
      <c r="M210" s="315">
        <v>1345.45</v>
      </c>
      <c r="N210" s="225">
        <v>5714</v>
      </c>
      <c r="O210" s="227">
        <f t="shared" si="30"/>
        <v>5.0658910350540314</v>
      </c>
      <c r="P210" s="227">
        <f t="shared" si="31"/>
        <v>21.514364245641779</v>
      </c>
      <c r="Q210" s="227">
        <f t="shared" si="32"/>
        <v>26.580255280695813</v>
      </c>
      <c r="R210" s="223" t="str">
        <f t="shared" si="33"/>
        <v>YES</v>
      </c>
      <c r="S210" s="223" t="str">
        <f t="shared" si="36"/>
        <v>YES</v>
      </c>
      <c r="T210" s="228">
        <f t="shared" si="37"/>
        <v>3319.8749999999995</v>
      </c>
      <c r="U210" s="228">
        <f t="shared" si="34"/>
        <v>7059.45</v>
      </c>
      <c r="V210" s="228">
        <f t="shared" si="35"/>
        <v>-3739.5750000000003</v>
      </c>
    </row>
    <row r="211" spans="1:22" x14ac:dyDescent="0.35">
      <c r="A211" s="222" t="s">
        <v>23</v>
      </c>
      <c r="B211" s="223" t="s">
        <v>22</v>
      </c>
      <c r="C211" s="223" t="s">
        <v>100</v>
      </c>
      <c r="D211" s="223" t="s">
        <v>111</v>
      </c>
      <c r="E211" s="597" t="s">
        <v>101</v>
      </c>
      <c r="F211" s="223" t="s">
        <v>102</v>
      </c>
      <c r="G211" s="224" t="s">
        <v>103</v>
      </c>
      <c r="H211" s="283" t="s">
        <v>112</v>
      </c>
      <c r="I211" s="465" t="s">
        <v>78</v>
      </c>
      <c r="J211" s="540" t="s">
        <v>270</v>
      </c>
      <c r="K211" s="493">
        <v>5</v>
      </c>
      <c r="L211" s="226">
        <v>156.47</v>
      </c>
      <c r="M211" s="315">
        <v>1307.3900000000001</v>
      </c>
      <c r="N211" s="225">
        <v>2004.45</v>
      </c>
      <c r="O211" s="227">
        <f t="shared" si="30"/>
        <v>8.3555314117722261</v>
      </c>
      <c r="P211" s="227">
        <f t="shared" si="31"/>
        <v>12.810442896401867</v>
      </c>
      <c r="Q211" s="227">
        <f t="shared" si="32"/>
        <v>21.165974308174093</v>
      </c>
      <c r="R211" s="223" t="str">
        <f t="shared" si="33"/>
        <v>YES</v>
      </c>
      <c r="S211" s="223" t="str">
        <f t="shared" si="36"/>
        <v>YES</v>
      </c>
      <c r="T211" s="228">
        <f t="shared" si="37"/>
        <v>1955.875</v>
      </c>
      <c r="U211" s="228">
        <f t="shared" si="34"/>
        <v>3311.84</v>
      </c>
      <c r="V211" s="228">
        <f t="shared" si="35"/>
        <v>-1355.9650000000001</v>
      </c>
    </row>
    <row r="212" spans="1:22" x14ac:dyDescent="0.35">
      <c r="A212" s="222" t="s">
        <v>23</v>
      </c>
      <c r="B212" s="223" t="s">
        <v>22</v>
      </c>
      <c r="C212" s="223" t="s">
        <v>100</v>
      </c>
      <c r="D212" s="223" t="s">
        <v>111</v>
      </c>
      <c r="E212" s="597" t="s">
        <v>101</v>
      </c>
      <c r="F212" s="223" t="s">
        <v>102</v>
      </c>
      <c r="G212" s="224" t="s">
        <v>103</v>
      </c>
      <c r="H212" s="283" t="s">
        <v>112</v>
      </c>
      <c r="I212" s="465" t="s">
        <v>78</v>
      </c>
      <c r="J212" s="540" t="s">
        <v>271</v>
      </c>
      <c r="K212" s="493">
        <v>5</v>
      </c>
      <c r="L212" s="226">
        <v>107.86</v>
      </c>
      <c r="M212" s="315">
        <v>539.29999999999995</v>
      </c>
      <c r="N212" s="225">
        <v>2380</v>
      </c>
      <c r="O212" s="227">
        <f t="shared" si="30"/>
        <v>5</v>
      </c>
      <c r="P212" s="227">
        <f t="shared" si="31"/>
        <v>22.065640645280919</v>
      </c>
      <c r="Q212" s="227">
        <f t="shared" si="32"/>
        <v>27.065640645280922</v>
      </c>
      <c r="R212" s="223" t="str">
        <f t="shared" si="33"/>
        <v>YES</v>
      </c>
      <c r="S212" s="223" t="str">
        <f t="shared" si="36"/>
        <v>YES</v>
      </c>
      <c r="T212" s="228">
        <f t="shared" si="37"/>
        <v>1348.25</v>
      </c>
      <c r="U212" s="228">
        <f t="shared" si="34"/>
        <v>2919.3</v>
      </c>
      <c r="V212" s="228">
        <f t="shared" si="35"/>
        <v>-1571.0500000000002</v>
      </c>
    </row>
    <row r="213" spans="1:22" x14ac:dyDescent="0.35">
      <c r="A213" s="222" t="s">
        <v>23</v>
      </c>
      <c r="B213" s="223" t="s">
        <v>22</v>
      </c>
      <c r="C213" s="223" t="s">
        <v>100</v>
      </c>
      <c r="D213" s="223" t="s">
        <v>111</v>
      </c>
      <c r="E213" s="597" t="s">
        <v>101</v>
      </c>
      <c r="F213" s="223" t="s">
        <v>102</v>
      </c>
      <c r="G213" s="224" t="s">
        <v>103</v>
      </c>
      <c r="H213" s="283" t="s">
        <v>112</v>
      </c>
      <c r="I213" s="465" t="s">
        <v>78</v>
      </c>
      <c r="J213" s="540" t="s">
        <v>272</v>
      </c>
      <c r="K213" s="493">
        <v>5</v>
      </c>
      <c r="L213" s="226">
        <v>331.46</v>
      </c>
      <c r="M213" s="315">
        <v>2313.52</v>
      </c>
      <c r="N213" s="225">
        <v>3875</v>
      </c>
      <c r="O213" s="227">
        <f t="shared" si="30"/>
        <v>6.9797863995655591</v>
      </c>
      <c r="P213" s="227">
        <f t="shared" si="31"/>
        <v>11.690701743800158</v>
      </c>
      <c r="Q213" s="227">
        <f t="shared" si="32"/>
        <v>18.670488143365716</v>
      </c>
      <c r="R213" s="223" t="str">
        <f t="shared" si="33"/>
        <v>YES</v>
      </c>
      <c r="S213" s="223" t="str">
        <f t="shared" si="36"/>
        <v>YES</v>
      </c>
      <c r="T213" s="228">
        <f t="shared" si="37"/>
        <v>4143.25</v>
      </c>
      <c r="U213" s="228">
        <f t="shared" si="34"/>
        <v>6188.52</v>
      </c>
      <c r="V213" s="228">
        <f t="shared" si="35"/>
        <v>-2045.2700000000004</v>
      </c>
    </row>
    <row r="214" spans="1:22" x14ac:dyDescent="0.35">
      <c r="A214" s="222" t="s">
        <v>23</v>
      </c>
      <c r="B214" s="223" t="s">
        <v>22</v>
      </c>
      <c r="C214" s="223" t="s">
        <v>100</v>
      </c>
      <c r="D214" s="223" t="s">
        <v>111</v>
      </c>
      <c r="E214" s="597" t="s">
        <v>101</v>
      </c>
      <c r="F214" s="223" t="s">
        <v>102</v>
      </c>
      <c r="G214" s="224" t="s">
        <v>103</v>
      </c>
      <c r="H214" s="283" t="s">
        <v>112</v>
      </c>
      <c r="I214" s="465" t="s">
        <v>78</v>
      </c>
      <c r="J214" s="540" t="s">
        <v>273</v>
      </c>
      <c r="K214" s="493">
        <v>5</v>
      </c>
      <c r="L214" s="226">
        <v>252.96</v>
      </c>
      <c r="M214" s="315">
        <v>1680</v>
      </c>
      <c r="N214" s="225">
        <v>4756</v>
      </c>
      <c r="O214" s="227">
        <f t="shared" si="30"/>
        <v>6.6413662239089186</v>
      </c>
      <c r="P214" s="227">
        <f t="shared" si="31"/>
        <v>18.801391524351676</v>
      </c>
      <c r="Q214" s="227">
        <f t="shared" si="32"/>
        <v>25.442757748260593</v>
      </c>
      <c r="R214" s="223" t="str">
        <f t="shared" si="33"/>
        <v>YES</v>
      </c>
      <c r="S214" s="223" t="str">
        <f t="shared" si="36"/>
        <v>YES</v>
      </c>
      <c r="T214" s="228">
        <f t="shared" si="37"/>
        <v>3162</v>
      </c>
      <c r="U214" s="228">
        <f t="shared" si="34"/>
        <v>6436</v>
      </c>
      <c r="V214" s="228">
        <f t="shared" si="35"/>
        <v>-3274</v>
      </c>
    </row>
    <row r="215" spans="1:22" x14ac:dyDescent="0.35">
      <c r="A215" s="222" t="s">
        <v>23</v>
      </c>
      <c r="B215" s="223" t="s">
        <v>22</v>
      </c>
      <c r="C215" s="223" t="s">
        <v>100</v>
      </c>
      <c r="D215" s="223" t="s">
        <v>111</v>
      </c>
      <c r="E215" s="597" t="s">
        <v>101</v>
      </c>
      <c r="F215" s="223" t="s">
        <v>102</v>
      </c>
      <c r="G215" s="224" t="s">
        <v>103</v>
      </c>
      <c r="H215" s="283" t="s">
        <v>112</v>
      </c>
      <c r="I215" s="465" t="s">
        <v>78</v>
      </c>
      <c r="J215" s="540" t="s">
        <v>274</v>
      </c>
      <c r="K215" s="493">
        <v>5</v>
      </c>
      <c r="L215" s="226">
        <v>227.35</v>
      </c>
      <c r="M215" s="315">
        <v>1599.45</v>
      </c>
      <c r="N215" s="225">
        <v>2874.5</v>
      </c>
      <c r="O215" s="227">
        <f t="shared" si="30"/>
        <v>7.035188036067737</v>
      </c>
      <c r="P215" s="227">
        <f t="shared" si="31"/>
        <v>12.64350120958874</v>
      </c>
      <c r="Q215" s="227">
        <f t="shared" si="32"/>
        <v>19.678689245656475</v>
      </c>
      <c r="R215" s="223" t="str">
        <f t="shared" si="33"/>
        <v>YES</v>
      </c>
      <c r="S215" s="223" t="str">
        <f t="shared" si="36"/>
        <v>YES</v>
      </c>
      <c r="T215" s="228">
        <f t="shared" si="37"/>
        <v>2841.875</v>
      </c>
      <c r="U215" s="228">
        <f t="shared" si="34"/>
        <v>4473.95</v>
      </c>
      <c r="V215" s="228">
        <f t="shared" si="35"/>
        <v>-1632.0749999999998</v>
      </c>
    </row>
    <row r="216" spans="1:22" x14ac:dyDescent="0.35">
      <c r="A216" s="222" t="s">
        <v>23</v>
      </c>
      <c r="B216" s="223" t="s">
        <v>22</v>
      </c>
      <c r="C216" s="223" t="s">
        <v>100</v>
      </c>
      <c r="D216" s="223" t="s">
        <v>111</v>
      </c>
      <c r="E216" s="597" t="s">
        <v>101</v>
      </c>
      <c r="F216" s="223" t="s">
        <v>102</v>
      </c>
      <c r="G216" s="224" t="s">
        <v>103</v>
      </c>
      <c r="H216" s="283" t="s">
        <v>112</v>
      </c>
      <c r="I216" s="465" t="s">
        <v>78</v>
      </c>
      <c r="J216" s="540" t="s">
        <v>275</v>
      </c>
      <c r="K216" s="493">
        <v>5</v>
      </c>
      <c r="L216" s="226">
        <v>173.68</v>
      </c>
      <c r="M216" s="315">
        <v>906.9</v>
      </c>
      <c r="N216" s="225">
        <v>3871.38</v>
      </c>
      <c r="O216" s="227">
        <f t="shared" si="30"/>
        <v>5.2216720405343153</v>
      </c>
      <c r="P216" s="227">
        <f t="shared" si="31"/>
        <v>22.290304007369876</v>
      </c>
      <c r="Q216" s="227">
        <f t="shared" si="32"/>
        <v>27.511976047904188</v>
      </c>
      <c r="R216" s="223" t="str">
        <f t="shared" si="33"/>
        <v>YES</v>
      </c>
      <c r="S216" s="223" t="str">
        <f t="shared" si="36"/>
        <v>YES</v>
      </c>
      <c r="T216" s="228">
        <f t="shared" si="37"/>
        <v>2171</v>
      </c>
      <c r="U216" s="228">
        <f t="shared" si="34"/>
        <v>4778.28</v>
      </c>
      <c r="V216" s="228">
        <f t="shared" si="35"/>
        <v>-2607.2799999999997</v>
      </c>
    </row>
    <row r="217" spans="1:22" x14ac:dyDescent="0.35">
      <c r="A217" s="222" t="s">
        <v>23</v>
      </c>
      <c r="B217" s="223" t="s">
        <v>22</v>
      </c>
      <c r="C217" s="223" t="s">
        <v>100</v>
      </c>
      <c r="D217" s="223" t="s">
        <v>111</v>
      </c>
      <c r="E217" s="597" t="s">
        <v>101</v>
      </c>
      <c r="F217" s="223" t="s">
        <v>102</v>
      </c>
      <c r="G217" s="224" t="s">
        <v>103</v>
      </c>
      <c r="H217" s="283" t="s">
        <v>112</v>
      </c>
      <c r="I217" s="465" t="s">
        <v>78</v>
      </c>
      <c r="J217" s="540" t="s">
        <v>276</v>
      </c>
      <c r="K217" s="493">
        <v>5</v>
      </c>
      <c r="L217" s="226">
        <v>250.87</v>
      </c>
      <c r="M217" s="315">
        <v>1261.8499999999999</v>
      </c>
      <c r="N217" s="225">
        <v>7198</v>
      </c>
      <c r="O217" s="227">
        <f t="shared" si="30"/>
        <v>5.0298959620520582</v>
      </c>
      <c r="P217" s="227">
        <f t="shared" si="31"/>
        <v>28.692151313429267</v>
      </c>
      <c r="Q217" s="227">
        <f t="shared" si="32"/>
        <v>33.722047275481323</v>
      </c>
      <c r="R217" s="223" t="str">
        <f t="shared" si="33"/>
        <v>YES</v>
      </c>
      <c r="S217" s="223" t="str">
        <f t="shared" si="36"/>
        <v>YES</v>
      </c>
      <c r="T217" s="228">
        <f t="shared" si="37"/>
        <v>3135.875</v>
      </c>
      <c r="U217" s="228">
        <f t="shared" si="34"/>
        <v>8459.85</v>
      </c>
      <c r="V217" s="228">
        <f t="shared" si="35"/>
        <v>-5323.9750000000004</v>
      </c>
    </row>
    <row r="218" spans="1:22" x14ac:dyDescent="0.35">
      <c r="A218" s="222" t="s">
        <v>23</v>
      </c>
      <c r="B218" s="223" t="s">
        <v>22</v>
      </c>
      <c r="C218" s="223" t="s">
        <v>100</v>
      </c>
      <c r="D218" s="223" t="s">
        <v>111</v>
      </c>
      <c r="E218" s="597" t="s">
        <v>101</v>
      </c>
      <c r="F218" s="223" t="s">
        <v>102</v>
      </c>
      <c r="G218" s="224" t="s">
        <v>103</v>
      </c>
      <c r="H218" s="283" t="s">
        <v>112</v>
      </c>
      <c r="I218" s="465" t="s">
        <v>78</v>
      </c>
      <c r="J218" s="540" t="s">
        <v>277</v>
      </c>
      <c r="K218" s="493">
        <v>5</v>
      </c>
      <c r="L218" s="226">
        <v>148.63</v>
      </c>
      <c r="M218" s="315">
        <v>743.15</v>
      </c>
      <c r="N218" s="225">
        <v>3099</v>
      </c>
      <c r="O218" s="227">
        <f t="shared" si="30"/>
        <v>5</v>
      </c>
      <c r="P218" s="227">
        <f t="shared" si="31"/>
        <v>20.850433963533607</v>
      </c>
      <c r="Q218" s="227">
        <f t="shared" si="32"/>
        <v>25.850433963533607</v>
      </c>
      <c r="R218" s="223" t="str">
        <f t="shared" si="33"/>
        <v>YES</v>
      </c>
      <c r="S218" s="223" t="str">
        <f t="shared" si="36"/>
        <v>YES</v>
      </c>
      <c r="T218" s="228">
        <f t="shared" si="37"/>
        <v>1857.875</v>
      </c>
      <c r="U218" s="228">
        <f t="shared" si="34"/>
        <v>3842.15</v>
      </c>
      <c r="V218" s="228">
        <f t="shared" si="35"/>
        <v>-1984.2750000000001</v>
      </c>
    </row>
    <row r="219" spans="1:22" x14ac:dyDescent="0.35">
      <c r="A219" s="222" t="s">
        <v>23</v>
      </c>
      <c r="B219" s="223" t="s">
        <v>22</v>
      </c>
      <c r="C219" s="223" t="s">
        <v>100</v>
      </c>
      <c r="D219" s="223" t="s">
        <v>111</v>
      </c>
      <c r="E219" s="597" t="s">
        <v>101</v>
      </c>
      <c r="F219" s="223" t="s">
        <v>102</v>
      </c>
      <c r="G219" s="224" t="s">
        <v>103</v>
      </c>
      <c r="H219" s="283" t="s">
        <v>112</v>
      </c>
      <c r="I219" s="465" t="s">
        <v>78</v>
      </c>
      <c r="J219" s="540" t="s">
        <v>278</v>
      </c>
      <c r="K219" s="493">
        <v>5</v>
      </c>
      <c r="L219" s="226">
        <v>11.4</v>
      </c>
      <c r="M219" s="315">
        <v>57</v>
      </c>
      <c r="N219" s="225">
        <v>133</v>
      </c>
      <c r="O219" s="227">
        <f t="shared" si="30"/>
        <v>5</v>
      </c>
      <c r="P219" s="227">
        <f t="shared" si="31"/>
        <v>11.666666666666666</v>
      </c>
      <c r="Q219" s="227">
        <f t="shared" si="32"/>
        <v>16.666666666666668</v>
      </c>
      <c r="R219" s="223" t="str">
        <f t="shared" si="33"/>
        <v>YES</v>
      </c>
      <c r="S219" s="223" t="str">
        <f t="shared" si="36"/>
        <v>YES</v>
      </c>
      <c r="T219" s="228">
        <f t="shared" si="37"/>
        <v>142.5</v>
      </c>
      <c r="U219" s="228">
        <f t="shared" si="34"/>
        <v>190</v>
      </c>
      <c r="V219" s="228">
        <f t="shared" si="35"/>
        <v>-47.5</v>
      </c>
    </row>
    <row r="220" spans="1:22" x14ac:dyDescent="0.35">
      <c r="A220" s="222" t="s">
        <v>23</v>
      </c>
      <c r="B220" s="223" t="s">
        <v>22</v>
      </c>
      <c r="C220" s="223" t="s">
        <v>100</v>
      </c>
      <c r="D220" s="223" t="s">
        <v>111</v>
      </c>
      <c r="E220" s="597" t="s">
        <v>101</v>
      </c>
      <c r="F220" s="223" t="s">
        <v>102</v>
      </c>
      <c r="G220" s="224" t="s">
        <v>103</v>
      </c>
      <c r="H220" s="283" t="s">
        <v>112</v>
      </c>
      <c r="I220" s="465" t="s">
        <v>78</v>
      </c>
      <c r="J220" s="540" t="s">
        <v>279</v>
      </c>
      <c r="K220" s="493">
        <v>5</v>
      </c>
      <c r="L220" s="226">
        <v>157.80000000000001</v>
      </c>
      <c r="M220" s="315">
        <v>1722.53</v>
      </c>
      <c r="N220" s="225">
        <v>1186.3399999999999</v>
      </c>
      <c r="O220" s="227">
        <f t="shared" si="30"/>
        <v>10.915906210392901</v>
      </c>
      <c r="P220" s="227">
        <f t="shared" si="31"/>
        <v>7.5179974651457533</v>
      </c>
      <c r="Q220" s="227">
        <f t="shared" si="32"/>
        <v>18.433903675538655</v>
      </c>
      <c r="R220" s="223" t="str">
        <f t="shared" si="33"/>
        <v>YES</v>
      </c>
      <c r="S220" s="223" t="str">
        <f t="shared" si="36"/>
        <v>YES</v>
      </c>
      <c r="T220" s="228">
        <f t="shared" si="37"/>
        <v>1972.5000000000002</v>
      </c>
      <c r="U220" s="228">
        <f t="shared" si="34"/>
        <v>2908.87</v>
      </c>
      <c r="V220" s="228">
        <f t="shared" si="35"/>
        <v>-936.36999999999966</v>
      </c>
    </row>
    <row r="221" spans="1:22" x14ac:dyDescent="0.35">
      <c r="A221" s="222" t="s">
        <v>23</v>
      </c>
      <c r="B221" s="223" t="s">
        <v>22</v>
      </c>
      <c r="C221" s="223" t="s">
        <v>100</v>
      </c>
      <c r="D221" s="223" t="s">
        <v>111</v>
      </c>
      <c r="E221" s="597" t="s">
        <v>101</v>
      </c>
      <c r="F221" s="223" t="s">
        <v>102</v>
      </c>
      <c r="G221" s="224" t="s">
        <v>103</v>
      </c>
      <c r="H221" s="283" t="s">
        <v>112</v>
      </c>
      <c r="I221" s="465" t="s">
        <v>78</v>
      </c>
      <c r="J221" s="540" t="s">
        <v>280</v>
      </c>
      <c r="K221" s="493">
        <v>5</v>
      </c>
      <c r="L221" s="226">
        <v>144.43</v>
      </c>
      <c r="M221" s="315">
        <v>722.15</v>
      </c>
      <c r="N221" s="225">
        <v>2496.5</v>
      </c>
      <c r="O221" s="227">
        <f t="shared" si="30"/>
        <v>5</v>
      </c>
      <c r="P221" s="227">
        <f t="shared" si="31"/>
        <v>17.285190057467286</v>
      </c>
      <c r="Q221" s="227">
        <f t="shared" si="32"/>
        <v>22.285190057467286</v>
      </c>
      <c r="R221" s="223" t="str">
        <f t="shared" si="33"/>
        <v>YES</v>
      </c>
      <c r="S221" s="223" t="str">
        <f t="shared" si="36"/>
        <v>YES</v>
      </c>
      <c r="T221" s="228">
        <f t="shared" si="37"/>
        <v>1805.375</v>
      </c>
      <c r="U221" s="228">
        <f t="shared" si="34"/>
        <v>3218.65</v>
      </c>
      <c r="V221" s="228">
        <f t="shared" si="35"/>
        <v>-1413.2750000000001</v>
      </c>
    </row>
    <row r="222" spans="1:22" x14ac:dyDescent="0.35">
      <c r="A222" s="222" t="s">
        <v>23</v>
      </c>
      <c r="B222" s="223" t="s">
        <v>22</v>
      </c>
      <c r="C222" s="223" t="s">
        <v>100</v>
      </c>
      <c r="D222" s="223" t="s">
        <v>111</v>
      </c>
      <c r="E222" s="597" t="s">
        <v>101</v>
      </c>
      <c r="F222" s="223" t="s">
        <v>102</v>
      </c>
      <c r="G222" s="224" t="s">
        <v>103</v>
      </c>
      <c r="H222" s="283" t="s">
        <v>112</v>
      </c>
      <c r="I222" s="465" t="s">
        <v>78</v>
      </c>
      <c r="J222" s="540" t="s">
        <v>281</v>
      </c>
      <c r="K222" s="493">
        <v>5</v>
      </c>
      <c r="L222" s="226">
        <v>244.08</v>
      </c>
      <c r="M222" s="315">
        <v>1220.4000000000001</v>
      </c>
      <c r="N222" s="225">
        <v>6213.05</v>
      </c>
      <c r="O222" s="227">
        <f t="shared" si="30"/>
        <v>5</v>
      </c>
      <c r="P222" s="227">
        <f t="shared" si="31"/>
        <v>25.454973779088824</v>
      </c>
      <c r="Q222" s="227">
        <f t="shared" si="32"/>
        <v>30.454973779088824</v>
      </c>
      <c r="R222" s="223" t="str">
        <f t="shared" si="33"/>
        <v>YES</v>
      </c>
      <c r="S222" s="223" t="str">
        <f t="shared" si="36"/>
        <v>YES</v>
      </c>
      <c r="T222" s="228">
        <f t="shared" si="37"/>
        <v>3051</v>
      </c>
      <c r="U222" s="228">
        <f t="shared" si="34"/>
        <v>7433.4500000000007</v>
      </c>
      <c r="V222" s="228">
        <f t="shared" si="35"/>
        <v>-4382.4500000000007</v>
      </c>
    </row>
    <row r="223" spans="1:22" x14ac:dyDescent="0.35">
      <c r="A223" s="222" t="s">
        <v>23</v>
      </c>
      <c r="B223" s="223" t="s">
        <v>22</v>
      </c>
      <c r="C223" s="223" t="s">
        <v>100</v>
      </c>
      <c r="D223" s="223" t="s">
        <v>111</v>
      </c>
      <c r="E223" s="597" t="s">
        <v>101</v>
      </c>
      <c r="F223" s="223" t="s">
        <v>102</v>
      </c>
      <c r="G223" s="224" t="s">
        <v>103</v>
      </c>
      <c r="H223" s="283" t="s">
        <v>112</v>
      </c>
      <c r="I223" s="465" t="s">
        <v>78</v>
      </c>
      <c r="J223" s="540" t="s">
        <v>282</v>
      </c>
      <c r="K223" s="493">
        <v>5</v>
      </c>
      <c r="L223" s="226">
        <v>230.4</v>
      </c>
      <c r="M223" s="315">
        <v>1152</v>
      </c>
      <c r="N223" s="225">
        <v>3845.55</v>
      </c>
      <c r="O223" s="227">
        <f t="shared" si="30"/>
        <v>5</v>
      </c>
      <c r="P223" s="227">
        <f t="shared" si="31"/>
        <v>16.690755208333332</v>
      </c>
      <c r="Q223" s="227">
        <f t="shared" si="32"/>
        <v>21.690755208333332</v>
      </c>
      <c r="R223" s="223" t="str">
        <f t="shared" si="33"/>
        <v>YES</v>
      </c>
      <c r="S223" s="223" t="str">
        <f t="shared" si="36"/>
        <v>YES</v>
      </c>
      <c r="T223" s="228">
        <f t="shared" si="37"/>
        <v>2880</v>
      </c>
      <c r="U223" s="228">
        <f t="shared" si="34"/>
        <v>4997.55</v>
      </c>
      <c r="V223" s="228">
        <f t="shared" si="35"/>
        <v>-2117.5500000000002</v>
      </c>
    </row>
    <row r="224" spans="1:22" x14ac:dyDescent="0.35">
      <c r="A224" s="222" t="s">
        <v>23</v>
      </c>
      <c r="B224" s="223" t="s">
        <v>22</v>
      </c>
      <c r="C224" s="223" t="s">
        <v>100</v>
      </c>
      <c r="D224" s="223" t="s">
        <v>111</v>
      </c>
      <c r="E224" s="597" t="s">
        <v>101</v>
      </c>
      <c r="F224" s="223" t="s">
        <v>102</v>
      </c>
      <c r="G224" s="224" t="s">
        <v>103</v>
      </c>
      <c r="H224" s="283" t="s">
        <v>112</v>
      </c>
      <c r="I224" s="465" t="s">
        <v>78</v>
      </c>
      <c r="J224" s="540" t="s">
        <v>283</v>
      </c>
      <c r="K224" s="493">
        <v>5</v>
      </c>
      <c r="L224" s="226">
        <v>81.010000000000005</v>
      </c>
      <c r="M224" s="315">
        <v>605.51</v>
      </c>
      <c r="N224" s="225">
        <v>702.21</v>
      </c>
      <c r="O224" s="227">
        <f t="shared" si="30"/>
        <v>7.4745093198370567</v>
      </c>
      <c r="P224" s="227">
        <f t="shared" si="31"/>
        <v>8.6681891124552521</v>
      </c>
      <c r="Q224" s="227">
        <f t="shared" si="32"/>
        <v>16.14269843229231</v>
      </c>
      <c r="R224" s="223" t="str">
        <f t="shared" si="33"/>
        <v>YES</v>
      </c>
      <c r="S224" s="223" t="str">
        <f t="shared" si="36"/>
        <v>YES</v>
      </c>
      <c r="T224" s="228">
        <f t="shared" si="37"/>
        <v>1012.6250000000001</v>
      </c>
      <c r="U224" s="228">
        <f t="shared" si="34"/>
        <v>1307.72</v>
      </c>
      <c r="V224" s="228">
        <f t="shared" si="35"/>
        <v>-295.09499999999991</v>
      </c>
    </row>
    <row r="225" spans="1:22" x14ac:dyDescent="0.35">
      <c r="A225" s="222" t="s">
        <v>23</v>
      </c>
      <c r="B225" s="223" t="s">
        <v>22</v>
      </c>
      <c r="C225" s="223" t="s">
        <v>100</v>
      </c>
      <c r="D225" s="223" t="s">
        <v>111</v>
      </c>
      <c r="E225" s="597" t="s">
        <v>101</v>
      </c>
      <c r="F225" s="223" t="s">
        <v>102</v>
      </c>
      <c r="G225" s="224" t="s">
        <v>103</v>
      </c>
      <c r="H225" s="283" t="s">
        <v>112</v>
      </c>
      <c r="I225" s="465" t="s">
        <v>78</v>
      </c>
      <c r="J225" s="540" t="s">
        <v>284</v>
      </c>
      <c r="K225" s="493">
        <v>8.25</v>
      </c>
      <c r="L225" s="226">
        <v>196.23</v>
      </c>
      <c r="M225" s="315">
        <v>1560.57</v>
      </c>
      <c r="N225" s="225">
        <v>3838.35</v>
      </c>
      <c r="O225" s="227">
        <f t="shared" si="30"/>
        <v>7.9527595168934413</v>
      </c>
      <c r="P225" s="227">
        <f t="shared" si="31"/>
        <v>19.560464760739947</v>
      </c>
      <c r="Q225" s="227">
        <f t="shared" si="32"/>
        <v>27.513224277633391</v>
      </c>
      <c r="R225" s="223" t="str">
        <f t="shared" si="33"/>
        <v>YES</v>
      </c>
      <c r="S225" s="223" t="str">
        <f t="shared" si="36"/>
        <v>YES</v>
      </c>
      <c r="T225" s="228">
        <f t="shared" si="37"/>
        <v>2452.875</v>
      </c>
      <c r="U225" s="228">
        <f t="shared" si="34"/>
        <v>5398.92</v>
      </c>
      <c r="V225" s="228">
        <f t="shared" si="35"/>
        <v>-2946.0450000000001</v>
      </c>
    </row>
    <row r="226" spans="1:22" x14ac:dyDescent="0.35">
      <c r="A226" s="222" t="s">
        <v>23</v>
      </c>
      <c r="B226" s="223" t="s">
        <v>22</v>
      </c>
      <c r="C226" s="223" t="s">
        <v>100</v>
      </c>
      <c r="D226" s="223" t="s">
        <v>111</v>
      </c>
      <c r="E226" s="597" t="s">
        <v>101</v>
      </c>
      <c r="F226" s="223" t="s">
        <v>102</v>
      </c>
      <c r="G226" s="224" t="s">
        <v>103</v>
      </c>
      <c r="H226" s="283" t="s">
        <v>112</v>
      </c>
      <c r="I226" s="465" t="s">
        <v>78</v>
      </c>
      <c r="J226" s="540" t="s">
        <v>285</v>
      </c>
      <c r="K226" s="493">
        <v>5</v>
      </c>
      <c r="L226" s="226">
        <v>220.44</v>
      </c>
      <c r="M226" s="315">
        <v>1112.2</v>
      </c>
      <c r="N226" s="225">
        <v>5315.63</v>
      </c>
      <c r="O226" s="227">
        <f t="shared" si="30"/>
        <v>5.0453638178189077</v>
      </c>
      <c r="P226" s="227">
        <f t="shared" si="31"/>
        <v>24.113727091272001</v>
      </c>
      <c r="Q226" s="227">
        <f t="shared" si="32"/>
        <v>29.15909090909091</v>
      </c>
      <c r="R226" s="223" t="str">
        <f t="shared" si="33"/>
        <v>YES</v>
      </c>
      <c r="S226" s="223" t="str">
        <f t="shared" si="36"/>
        <v>YES</v>
      </c>
      <c r="T226" s="228">
        <f t="shared" si="37"/>
        <v>2755.5</v>
      </c>
      <c r="U226" s="228">
        <f t="shared" si="34"/>
        <v>6427.83</v>
      </c>
      <c r="V226" s="228">
        <f t="shared" si="35"/>
        <v>-3672.33</v>
      </c>
    </row>
    <row r="227" spans="1:22" x14ac:dyDescent="0.35">
      <c r="A227" s="222" t="s">
        <v>23</v>
      </c>
      <c r="B227" s="223" t="s">
        <v>22</v>
      </c>
      <c r="C227" s="223" t="s">
        <v>100</v>
      </c>
      <c r="D227" s="223" t="s">
        <v>111</v>
      </c>
      <c r="E227" s="597" t="s">
        <v>101</v>
      </c>
      <c r="F227" s="223" t="s">
        <v>102</v>
      </c>
      <c r="G227" s="224" t="s">
        <v>103</v>
      </c>
      <c r="H227" s="283" t="s">
        <v>112</v>
      </c>
      <c r="I227" s="465" t="s">
        <v>78</v>
      </c>
      <c r="J227" s="540" t="s">
        <v>286</v>
      </c>
      <c r="K227" s="493">
        <v>5</v>
      </c>
      <c r="L227" s="226">
        <v>74.91</v>
      </c>
      <c r="M227" s="315">
        <v>374.55</v>
      </c>
      <c r="N227" s="225">
        <v>1054</v>
      </c>
      <c r="O227" s="227">
        <f t="shared" si="30"/>
        <v>5</v>
      </c>
      <c r="P227" s="227">
        <f t="shared" si="31"/>
        <v>14.070217594446669</v>
      </c>
      <c r="Q227" s="227">
        <f t="shared" si="32"/>
        <v>19.070217594446671</v>
      </c>
      <c r="R227" s="223" t="str">
        <f t="shared" si="33"/>
        <v>YES</v>
      </c>
      <c r="S227" s="223" t="str">
        <f t="shared" si="36"/>
        <v>YES</v>
      </c>
      <c r="T227" s="228">
        <f t="shared" si="37"/>
        <v>936.375</v>
      </c>
      <c r="U227" s="228">
        <f t="shared" si="34"/>
        <v>1428.55</v>
      </c>
      <c r="V227" s="228">
        <f t="shared" si="35"/>
        <v>-492.17499999999995</v>
      </c>
    </row>
    <row r="228" spans="1:22" x14ac:dyDescent="0.35">
      <c r="A228" s="222" t="s">
        <v>23</v>
      </c>
      <c r="B228" s="223" t="s">
        <v>22</v>
      </c>
      <c r="C228" s="223" t="s">
        <v>100</v>
      </c>
      <c r="D228" s="223" t="s">
        <v>111</v>
      </c>
      <c r="E228" s="597" t="s">
        <v>101</v>
      </c>
      <c r="F228" s="223" t="s">
        <v>102</v>
      </c>
      <c r="G228" s="224" t="s">
        <v>103</v>
      </c>
      <c r="H228" s="283" t="s">
        <v>112</v>
      </c>
      <c r="I228" s="465" t="s">
        <v>78</v>
      </c>
      <c r="J228" s="540" t="s">
        <v>287</v>
      </c>
      <c r="K228" s="493">
        <v>5</v>
      </c>
      <c r="L228" s="226">
        <v>190.47</v>
      </c>
      <c r="M228" s="315">
        <v>952.35</v>
      </c>
      <c r="N228" s="225">
        <v>3994.46</v>
      </c>
      <c r="O228" s="227">
        <f t="shared" si="30"/>
        <v>5</v>
      </c>
      <c r="P228" s="227">
        <f t="shared" si="31"/>
        <v>20.97159657688875</v>
      </c>
      <c r="Q228" s="227">
        <f t="shared" si="32"/>
        <v>25.97159657688875</v>
      </c>
      <c r="R228" s="223" t="str">
        <f t="shared" si="33"/>
        <v>YES</v>
      </c>
      <c r="S228" s="223" t="str">
        <f t="shared" si="36"/>
        <v>YES</v>
      </c>
      <c r="T228" s="228">
        <f t="shared" si="37"/>
        <v>2380.875</v>
      </c>
      <c r="U228" s="228">
        <f t="shared" si="34"/>
        <v>4946.8100000000004</v>
      </c>
      <c r="V228" s="228">
        <f t="shared" si="35"/>
        <v>-2565.9350000000004</v>
      </c>
    </row>
    <row r="229" spans="1:22" x14ac:dyDescent="0.35">
      <c r="A229" s="222" t="s">
        <v>23</v>
      </c>
      <c r="B229" s="223" t="s">
        <v>22</v>
      </c>
      <c r="C229" s="223" t="s">
        <v>100</v>
      </c>
      <c r="D229" s="223" t="s">
        <v>111</v>
      </c>
      <c r="E229" s="597" t="s">
        <v>101</v>
      </c>
      <c r="F229" s="223" t="s">
        <v>102</v>
      </c>
      <c r="G229" s="224" t="s">
        <v>103</v>
      </c>
      <c r="H229" s="283" t="s">
        <v>112</v>
      </c>
      <c r="I229" s="465" t="s">
        <v>78</v>
      </c>
      <c r="J229" s="540" t="s">
        <v>288</v>
      </c>
      <c r="K229" s="493">
        <v>5</v>
      </c>
      <c r="L229" s="226">
        <v>249.05</v>
      </c>
      <c r="M229" s="315">
        <v>1245.25</v>
      </c>
      <c r="N229" s="225">
        <v>5897.85</v>
      </c>
      <c r="O229" s="227">
        <f t="shared" si="30"/>
        <v>5</v>
      </c>
      <c r="P229" s="227">
        <f t="shared" si="31"/>
        <v>23.681389279261193</v>
      </c>
      <c r="Q229" s="227">
        <f t="shared" si="32"/>
        <v>28.681389279261193</v>
      </c>
      <c r="R229" s="223" t="str">
        <f t="shared" si="33"/>
        <v>YES</v>
      </c>
      <c r="S229" s="223" t="str">
        <f t="shared" si="36"/>
        <v>YES</v>
      </c>
      <c r="T229" s="228">
        <f t="shared" si="37"/>
        <v>3113.125</v>
      </c>
      <c r="U229" s="228">
        <f t="shared" si="34"/>
        <v>7143.1</v>
      </c>
      <c r="V229" s="228">
        <f t="shared" si="35"/>
        <v>-4029.9750000000004</v>
      </c>
    </row>
    <row r="230" spans="1:22" x14ac:dyDescent="0.35">
      <c r="A230" s="222" t="s">
        <v>23</v>
      </c>
      <c r="B230" s="223" t="s">
        <v>22</v>
      </c>
      <c r="C230" s="223" t="s">
        <v>100</v>
      </c>
      <c r="D230" s="223" t="s">
        <v>111</v>
      </c>
      <c r="E230" s="597" t="s">
        <v>101</v>
      </c>
      <c r="F230" s="223" t="s">
        <v>102</v>
      </c>
      <c r="G230" s="224" t="s">
        <v>103</v>
      </c>
      <c r="H230" s="283" t="s">
        <v>112</v>
      </c>
      <c r="I230" s="465" t="s">
        <v>78</v>
      </c>
      <c r="J230" s="540" t="s">
        <v>374</v>
      </c>
      <c r="K230" s="493">
        <v>5</v>
      </c>
      <c r="L230" s="226">
        <v>88.47</v>
      </c>
      <c r="M230" s="315">
        <v>442.35</v>
      </c>
      <c r="N230" s="225">
        <v>1616</v>
      </c>
      <c r="O230" s="227">
        <f t="shared" si="30"/>
        <v>5</v>
      </c>
      <c r="P230" s="227">
        <f t="shared" si="31"/>
        <v>18.266078896801176</v>
      </c>
      <c r="Q230" s="227">
        <f t="shared" si="32"/>
        <v>23.266078896801176</v>
      </c>
      <c r="R230" s="223" t="str">
        <f t="shared" si="33"/>
        <v>YES</v>
      </c>
      <c r="S230" s="223" t="str">
        <f t="shared" si="36"/>
        <v>YES</v>
      </c>
      <c r="T230" s="228">
        <f t="shared" si="37"/>
        <v>1105.875</v>
      </c>
      <c r="U230" s="228">
        <f t="shared" si="34"/>
        <v>2058.35</v>
      </c>
      <c r="V230" s="228">
        <f t="shared" si="35"/>
        <v>-952.47499999999991</v>
      </c>
    </row>
    <row r="231" spans="1:22" x14ac:dyDescent="0.35">
      <c r="A231" s="222" t="s">
        <v>23</v>
      </c>
      <c r="B231" s="223" t="s">
        <v>22</v>
      </c>
      <c r="C231" s="223" t="s">
        <v>100</v>
      </c>
      <c r="D231" s="223" t="s">
        <v>111</v>
      </c>
      <c r="E231" s="597" t="s">
        <v>101</v>
      </c>
      <c r="F231" s="223" t="s">
        <v>102</v>
      </c>
      <c r="G231" s="224" t="s">
        <v>103</v>
      </c>
      <c r="H231" s="283" t="s">
        <v>112</v>
      </c>
      <c r="I231" s="465" t="s">
        <v>78</v>
      </c>
      <c r="J231" s="540" t="s">
        <v>289</v>
      </c>
      <c r="K231" s="493">
        <v>5</v>
      </c>
      <c r="L231" s="226">
        <v>150.16999999999999</v>
      </c>
      <c r="M231" s="315">
        <v>750.85</v>
      </c>
      <c r="N231" s="225">
        <v>3673</v>
      </c>
      <c r="O231" s="227">
        <f t="shared" si="30"/>
        <v>5.0000000000000009</v>
      </c>
      <c r="P231" s="227">
        <f t="shared" si="31"/>
        <v>24.458946527269099</v>
      </c>
      <c r="Q231" s="227">
        <f t="shared" si="32"/>
        <v>29.458946527269099</v>
      </c>
      <c r="R231" s="223" t="str">
        <f t="shared" si="33"/>
        <v>YES</v>
      </c>
      <c r="S231" s="223" t="str">
        <f t="shared" si="36"/>
        <v>YES</v>
      </c>
      <c r="T231" s="228">
        <f t="shared" si="37"/>
        <v>1877.1249999999998</v>
      </c>
      <c r="U231" s="228">
        <f t="shared" si="34"/>
        <v>4423.8500000000004</v>
      </c>
      <c r="V231" s="228">
        <f t="shared" si="35"/>
        <v>-2546.7250000000004</v>
      </c>
    </row>
    <row r="232" spans="1:22" ht="15" thickBot="1" x14ac:dyDescent="0.4">
      <c r="A232" s="229" t="s">
        <v>23</v>
      </c>
      <c r="B232" s="230" t="s">
        <v>22</v>
      </c>
      <c r="C232" s="230" t="s">
        <v>100</v>
      </c>
      <c r="D232" s="230" t="s">
        <v>111</v>
      </c>
      <c r="E232" s="598" t="s">
        <v>101</v>
      </c>
      <c r="F232" s="230" t="s">
        <v>102</v>
      </c>
      <c r="G232" s="231" t="s">
        <v>103</v>
      </c>
      <c r="H232" s="284" t="s">
        <v>112</v>
      </c>
      <c r="I232" s="466" t="s">
        <v>78</v>
      </c>
      <c r="J232" s="541" t="s">
        <v>290</v>
      </c>
      <c r="K232" s="494">
        <v>5</v>
      </c>
      <c r="L232" s="233">
        <v>205.37</v>
      </c>
      <c r="M232" s="316">
        <v>1036.8499999999999</v>
      </c>
      <c r="N232" s="232">
        <v>4359.7299999999996</v>
      </c>
      <c r="O232" s="234">
        <f t="shared" si="30"/>
        <v>5.0486926035935138</v>
      </c>
      <c r="P232" s="234">
        <f t="shared" si="31"/>
        <v>21.228660466475141</v>
      </c>
      <c r="Q232" s="234">
        <f t="shared" si="32"/>
        <v>26.277353070068656</v>
      </c>
      <c r="R232" s="230" t="str">
        <f t="shared" si="33"/>
        <v>YES</v>
      </c>
      <c r="S232" s="230" t="str">
        <f t="shared" si="36"/>
        <v>YES</v>
      </c>
      <c r="T232" s="235">
        <f t="shared" si="37"/>
        <v>2567.125</v>
      </c>
      <c r="U232" s="235">
        <f t="shared" si="34"/>
        <v>5396.58</v>
      </c>
      <c r="V232" s="235">
        <f t="shared" si="35"/>
        <v>-2829.4549999999999</v>
      </c>
    </row>
    <row r="233" spans="1:22" x14ac:dyDescent="0.35">
      <c r="A233" s="191" t="s">
        <v>23</v>
      </c>
      <c r="B233" s="103" t="s">
        <v>22</v>
      </c>
      <c r="C233" s="103" t="s">
        <v>100</v>
      </c>
      <c r="D233" s="103" t="s">
        <v>114</v>
      </c>
      <c r="E233" s="599" t="s">
        <v>101</v>
      </c>
      <c r="F233" s="104" t="s">
        <v>102</v>
      </c>
      <c r="G233" s="105" t="s">
        <v>103</v>
      </c>
      <c r="H233" s="110" t="s">
        <v>113</v>
      </c>
      <c r="I233" s="461" t="s">
        <v>78</v>
      </c>
      <c r="J233" s="545" t="s">
        <v>291</v>
      </c>
      <c r="K233" s="495">
        <v>5</v>
      </c>
      <c r="L233" s="15">
        <v>240.68</v>
      </c>
      <c r="M233" s="317">
        <v>4907.3999999999996</v>
      </c>
      <c r="N233" s="19">
        <v>1459</v>
      </c>
      <c r="O233" s="106">
        <f t="shared" si="30"/>
        <v>20.389729100880835</v>
      </c>
      <c r="P233" s="106">
        <f t="shared" si="31"/>
        <v>6.0619910254279539</v>
      </c>
      <c r="Q233" s="106">
        <f t="shared" si="32"/>
        <v>26.451720126308789</v>
      </c>
      <c r="R233" s="103" t="str">
        <f t="shared" si="33"/>
        <v>YES</v>
      </c>
      <c r="S233" s="103" t="str">
        <f t="shared" si="36"/>
        <v>YES</v>
      </c>
      <c r="T233" s="107">
        <f t="shared" si="37"/>
        <v>3008.5</v>
      </c>
      <c r="U233" s="107">
        <f t="shared" si="34"/>
        <v>6366.4</v>
      </c>
      <c r="V233" s="107">
        <f t="shared" si="35"/>
        <v>-3357.8999999999996</v>
      </c>
    </row>
    <row r="234" spans="1:22" x14ac:dyDescent="0.35">
      <c r="A234" s="192" t="s">
        <v>23</v>
      </c>
      <c r="B234" s="31" t="s">
        <v>22</v>
      </c>
      <c r="C234" s="31" t="s">
        <v>100</v>
      </c>
      <c r="D234" s="31" t="s">
        <v>114</v>
      </c>
      <c r="E234" s="602" t="s">
        <v>101</v>
      </c>
      <c r="F234" s="32" t="s">
        <v>102</v>
      </c>
      <c r="G234" s="67" t="s">
        <v>103</v>
      </c>
      <c r="H234" s="50" t="s">
        <v>113</v>
      </c>
      <c r="I234" s="462" t="s">
        <v>78</v>
      </c>
      <c r="J234" s="546" t="s">
        <v>292</v>
      </c>
      <c r="K234" s="496">
        <v>5</v>
      </c>
      <c r="L234" s="17">
        <v>131.83000000000001</v>
      </c>
      <c r="M234" s="318">
        <v>659.15</v>
      </c>
      <c r="N234" s="20">
        <v>3754</v>
      </c>
      <c r="O234" s="36">
        <f t="shared" si="30"/>
        <v>4.9999999999999991</v>
      </c>
      <c r="P234" s="36">
        <f t="shared" si="31"/>
        <v>28.476067662899187</v>
      </c>
      <c r="Q234" s="36">
        <f t="shared" si="32"/>
        <v>33.476067662899183</v>
      </c>
      <c r="R234" s="31" t="str">
        <f t="shared" si="33"/>
        <v>YES</v>
      </c>
      <c r="S234" s="31" t="str">
        <f t="shared" si="36"/>
        <v>YES</v>
      </c>
      <c r="T234" s="38">
        <f t="shared" si="37"/>
        <v>1647.8750000000002</v>
      </c>
      <c r="U234" s="38">
        <f t="shared" si="34"/>
        <v>4413.1499999999996</v>
      </c>
      <c r="V234" s="38">
        <f t="shared" si="35"/>
        <v>-2765.2749999999996</v>
      </c>
    </row>
    <row r="235" spans="1:22" x14ac:dyDescent="0.35">
      <c r="A235" s="192" t="s">
        <v>23</v>
      </c>
      <c r="B235" s="31" t="s">
        <v>22</v>
      </c>
      <c r="C235" s="31" t="s">
        <v>100</v>
      </c>
      <c r="D235" s="31" t="s">
        <v>114</v>
      </c>
      <c r="E235" s="602" t="s">
        <v>101</v>
      </c>
      <c r="F235" s="32" t="s">
        <v>102</v>
      </c>
      <c r="G235" s="67" t="s">
        <v>103</v>
      </c>
      <c r="H235" s="50" t="s">
        <v>113</v>
      </c>
      <c r="I235" s="462" t="s">
        <v>78</v>
      </c>
      <c r="J235" s="546" t="s">
        <v>293</v>
      </c>
      <c r="K235" s="496">
        <v>5</v>
      </c>
      <c r="L235" s="17">
        <v>261.74</v>
      </c>
      <c r="M235" s="318">
        <v>1318.7</v>
      </c>
      <c r="N235" s="20">
        <v>3330.08</v>
      </c>
      <c r="O235" s="36">
        <f t="shared" si="30"/>
        <v>5.0382058531367004</v>
      </c>
      <c r="P235" s="36">
        <f t="shared" si="31"/>
        <v>12.722854741346374</v>
      </c>
      <c r="Q235" s="36">
        <f t="shared" si="32"/>
        <v>17.761060594483073</v>
      </c>
      <c r="R235" s="31" t="str">
        <f t="shared" si="33"/>
        <v>YES</v>
      </c>
      <c r="S235" s="31" t="str">
        <f t="shared" si="36"/>
        <v>YES</v>
      </c>
      <c r="T235" s="38">
        <f t="shared" si="37"/>
        <v>3271.75</v>
      </c>
      <c r="U235" s="38">
        <f t="shared" si="34"/>
        <v>4648.78</v>
      </c>
      <c r="V235" s="38">
        <f t="shared" si="35"/>
        <v>-1377.0299999999997</v>
      </c>
    </row>
    <row r="236" spans="1:22" x14ac:dyDescent="0.35">
      <c r="A236" s="192" t="s">
        <v>23</v>
      </c>
      <c r="B236" s="31" t="s">
        <v>22</v>
      </c>
      <c r="C236" s="31" t="s">
        <v>100</v>
      </c>
      <c r="D236" s="31" t="s">
        <v>114</v>
      </c>
      <c r="E236" s="602" t="s">
        <v>101</v>
      </c>
      <c r="F236" s="32" t="s">
        <v>102</v>
      </c>
      <c r="G236" s="67" t="s">
        <v>103</v>
      </c>
      <c r="H236" s="50" t="s">
        <v>113</v>
      </c>
      <c r="I236" s="462" t="s">
        <v>78</v>
      </c>
      <c r="J236" s="546" t="s">
        <v>294</v>
      </c>
      <c r="K236" s="496">
        <v>5</v>
      </c>
      <c r="L236" s="17">
        <v>41.14</v>
      </c>
      <c r="M236" s="318">
        <v>740.52</v>
      </c>
      <c r="N236" s="20">
        <v>542</v>
      </c>
      <c r="O236" s="36">
        <f t="shared" si="30"/>
        <v>18</v>
      </c>
      <c r="P236" s="36">
        <f t="shared" si="31"/>
        <v>13.174526008750608</v>
      </c>
      <c r="Q236" s="36">
        <f t="shared" si="32"/>
        <v>31.174526008750608</v>
      </c>
      <c r="R236" s="31" t="str">
        <f t="shared" si="33"/>
        <v>YES</v>
      </c>
      <c r="S236" s="31" t="str">
        <f t="shared" si="36"/>
        <v>YES</v>
      </c>
      <c r="T236" s="38">
        <f t="shared" si="37"/>
        <v>514.25</v>
      </c>
      <c r="U236" s="38">
        <f t="shared" si="34"/>
        <v>1282.52</v>
      </c>
      <c r="V236" s="38">
        <f t="shared" si="35"/>
        <v>-768.27</v>
      </c>
    </row>
    <row r="237" spans="1:22" x14ac:dyDescent="0.35">
      <c r="A237" s="192" t="s">
        <v>23</v>
      </c>
      <c r="B237" s="31" t="s">
        <v>22</v>
      </c>
      <c r="C237" s="31" t="s">
        <v>100</v>
      </c>
      <c r="D237" s="31" t="s">
        <v>114</v>
      </c>
      <c r="E237" s="602" t="s">
        <v>101</v>
      </c>
      <c r="F237" s="32" t="s">
        <v>102</v>
      </c>
      <c r="G237" s="67" t="s">
        <v>103</v>
      </c>
      <c r="H237" s="50" t="s">
        <v>113</v>
      </c>
      <c r="I237" s="462" t="s">
        <v>78</v>
      </c>
      <c r="J237" s="546" t="s">
        <v>295</v>
      </c>
      <c r="K237" s="496">
        <v>5</v>
      </c>
      <c r="L237" s="17">
        <v>207.08</v>
      </c>
      <c r="M237" s="318">
        <v>1035.4000000000001</v>
      </c>
      <c r="N237" s="20">
        <v>6039</v>
      </c>
      <c r="O237" s="36">
        <f t="shared" si="30"/>
        <v>5</v>
      </c>
      <c r="P237" s="36">
        <f t="shared" si="31"/>
        <v>29.162642457021438</v>
      </c>
      <c r="Q237" s="36">
        <f t="shared" si="32"/>
        <v>34.162642457021434</v>
      </c>
      <c r="R237" s="31" t="str">
        <f t="shared" si="33"/>
        <v>YES</v>
      </c>
      <c r="S237" s="31" t="str">
        <f t="shared" si="36"/>
        <v>YES</v>
      </c>
      <c r="T237" s="38">
        <f t="shared" si="37"/>
        <v>2588.5</v>
      </c>
      <c r="U237" s="38">
        <f t="shared" si="34"/>
        <v>7074.4</v>
      </c>
      <c r="V237" s="38">
        <f t="shared" si="35"/>
        <v>-4485.8999999999996</v>
      </c>
    </row>
    <row r="238" spans="1:22" x14ac:dyDescent="0.35">
      <c r="A238" s="192" t="s">
        <v>23</v>
      </c>
      <c r="B238" s="31" t="s">
        <v>22</v>
      </c>
      <c r="C238" s="31" t="s">
        <v>100</v>
      </c>
      <c r="D238" s="31" t="s">
        <v>114</v>
      </c>
      <c r="E238" s="602" t="s">
        <v>101</v>
      </c>
      <c r="F238" s="32" t="s">
        <v>102</v>
      </c>
      <c r="G238" s="67" t="s">
        <v>103</v>
      </c>
      <c r="H238" s="50" t="s">
        <v>113</v>
      </c>
      <c r="I238" s="462" t="s">
        <v>78</v>
      </c>
      <c r="J238" s="546" t="s">
        <v>296</v>
      </c>
      <c r="K238" s="496">
        <v>5</v>
      </c>
      <c r="L238" s="17">
        <v>38.909999999999997</v>
      </c>
      <c r="M238" s="318">
        <v>700.38</v>
      </c>
      <c r="N238" s="20">
        <v>95</v>
      </c>
      <c r="O238" s="36">
        <f t="shared" si="30"/>
        <v>18</v>
      </c>
      <c r="P238" s="36">
        <f t="shared" si="31"/>
        <v>2.4415317399126191</v>
      </c>
      <c r="Q238" s="36">
        <f t="shared" si="32"/>
        <v>20.44153173991262</v>
      </c>
      <c r="R238" s="31" t="str">
        <f t="shared" si="33"/>
        <v>YES</v>
      </c>
      <c r="S238" s="31" t="str">
        <f t="shared" si="36"/>
        <v>YES</v>
      </c>
      <c r="T238" s="38">
        <f t="shared" si="37"/>
        <v>486.37499999999994</v>
      </c>
      <c r="U238" s="38">
        <f t="shared" si="34"/>
        <v>795.38</v>
      </c>
      <c r="V238" s="38">
        <f t="shared" si="35"/>
        <v>-309.00500000000005</v>
      </c>
    </row>
    <row r="239" spans="1:22" x14ac:dyDescent="0.35">
      <c r="A239" s="192" t="s">
        <v>23</v>
      </c>
      <c r="B239" s="31" t="s">
        <v>22</v>
      </c>
      <c r="C239" s="31" t="s">
        <v>100</v>
      </c>
      <c r="D239" s="31" t="s">
        <v>114</v>
      </c>
      <c r="E239" s="602" t="s">
        <v>101</v>
      </c>
      <c r="F239" s="32" t="s">
        <v>102</v>
      </c>
      <c r="G239" s="67" t="s">
        <v>103</v>
      </c>
      <c r="H239" s="50" t="s">
        <v>113</v>
      </c>
      <c r="I239" s="462" t="s">
        <v>78</v>
      </c>
      <c r="J239" s="546" t="s">
        <v>297</v>
      </c>
      <c r="K239" s="496">
        <v>5</v>
      </c>
      <c r="L239" s="17">
        <v>231.91</v>
      </c>
      <c r="M239" s="318">
        <v>1169.55</v>
      </c>
      <c r="N239" s="20">
        <v>5298.3</v>
      </c>
      <c r="O239" s="36">
        <f t="shared" si="30"/>
        <v>5.0431201759303175</v>
      </c>
      <c r="P239" s="36">
        <f t="shared" si="31"/>
        <v>22.84636281316028</v>
      </c>
      <c r="Q239" s="36">
        <f t="shared" si="32"/>
        <v>27.889482989090599</v>
      </c>
      <c r="R239" s="31" t="str">
        <f t="shared" si="33"/>
        <v>YES</v>
      </c>
      <c r="S239" s="31" t="str">
        <f t="shared" si="36"/>
        <v>YES</v>
      </c>
      <c r="T239" s="38">
        <f t="shared" si="37"/>
        <v>2898.875</v>
      </c>
      <c r="U239" s="38">
        <f t="shared" si="34"/>
        <v>6467.85</v>
      </c>
      <c r="V239" s="38">
        <f t="shared" si="35"/>
        <v>-3568.9750000000004</v>
      </c>
    </row>
    <row r="240" spans="1:22" x14ac:dyDescent="0.35">
      <c r="A240" s="192" t="s">
        <v>23</v>
      </c>
      <c r="B240" s="31" t="s">
        <v>22</v>
      </c>
      <c r="C240" s="31" t="s">
        <v>100</v>
      </c>
      <c r="D240" s="31" t="s">
        <v>114</v>
      </c>
      <c r="E240" s="602" t="s">
        <v>101</v>
      </c>
      <c r="F240" s="32" t="s">
        <v>102</v>
      </c>
      <c r="G240" s="67" t="s">
        <v>103</v>
      </c>
      <c r="H240" s="50" t="s">
        <v>113</v>
      </c>
      <c r="I240" s="462" t="s">
        <v>78</v>
      </c>
      <c r="J240" s="546" t="s">
        <v>298</v>
      </c>
      <c r="K240" s="496">
        <v>5</v>
      </c>
      <c r="L240" s="17">
        <v>84.81</v>
      </c>
      <c r="M240" s="318">
        <v>506.34</v>
      </c>
      <c r="N240" s="20">
        <v>1820</v>
      </c>
      <c r="O240" s="36">
        <f t="shared" si="30"/>
        <v>5.9702865228157052</v>
      </c>
      <c r="P240" s="36">
        <f t="shared" si="31"/>
        <v>21.45973352199033</v>
      </c>
      <c r="Q240" s="36">
        <f t="shared" si="32"/>
        <v>27.430020044806039</v>
      </c>
      <c r="R240" s="31" t="str">
        <f t="shared" si="33"/>
        <v>YES</v>
      </c>
      <c r="S240" s="31" t="str">
        <f t="shared" si="36"/>
        <v>YES</v>
      </c>
      <c r="T240" s="38">
        <f t="shared" si="37"/>
        <v>1060.125</v>
      </c>
      <c r="U240" s="38">
        <f t="shared" si="34"/>
        <v>2326.34</v>
      </c>
      <c r="V240" s="38">
        <f t="shared" si="35"/>
        <v>-1266.2150000000001</v>
      </c>
    </row>
    <row r="241" spans="1:22" x14ac:dyDescent="0.35">
      <c r="A241" s="192" t="s">
        <v>23</v>
      </c>
      <c r="B241" s="31" t="s">
        <v>22</v>
      </c>
      <c r="C241" s="31" t="s">
        <v>100</v>
      </c>
      <c r="D241" s="31" t="s">
        <v>114</v>
      </c>
      <c r="E241" s="602" t="s">
        <v>101</v>
      </c>
      <c r="F241" s="32" t="s">
        <v>102</v>
      </c>
      <c r="G241" s="67" t="s">
        <v>103</v>
      </c>
      <c r="H241" s="50" t="s">
        <v>113</v>
      </c>
      <c r="I241" s="462" t="s">
        <v>78</v>
      </c>
      <c r="J241" s="546" t="s">
        <v>299</v>
      </c>
      <c r="K241" s="496">
        <v>5</v>
      </c>
      <c r="L241" s="17">
        <v>340.94</v>
      </c>
      <c r="M241" s="318">
        <v>1732.1</v>
      </c>
      <c r="N241" s="20">
        <v>11684</v>
      </c>
      <c r="O241" s="36">
        <f t="shared" si="30"/>
        <v>5.0803660468117551</v>
      </c>
      <c r="P241" s="36">
        <f t="shared" si="31"/>
        <v>34.269959523669854</v>
      </c>
      <c r="Q241" s="36">
        <f t="shared" si="32"/>
        <v>39.350325570481608</v>
      </c>
      <c r="R241" s="31" t="str">
        <f t="shared" si="33"/>
        <v>YES</v>
      </c>
      <c r="S241" s="31" t="str">
        <f t="shared" si="36"/>
        <v>YES</v>
      </c>
      <c r="T241" s="38">
        <f t="shared" si="37"/>
        <v>4261.75</v>
      </c>
      <c r="U241" s="38">
        <f t="shared" si="34"/>
        <v>13416.1</v>
      </c>
      <c r="V241" s="38">
        <f t="shared" si="35"/>
        <v>-9154.35</v>
      </c>
    </row>
    <row r="242" spans="1:22" x14ac:dyDescent="0.35">
      <c r="A242" s="192" t="s">
        <v>23</v>
      </c>
      <c r="B242" s="31" t="s">
        <v>22</v>
      </c>
      <c r="C242" s="31" t="s">
        <v>100</v>
      </c>
      <c r="D242" s="31" t="s">
        <v>114</v>
      </c>
      <c r="E242" s="602" t="s">
        <v>101</v>
      </c>
      <c r="F242" s="32" t="s">
        <v>102</v>
      </c>
      <c r="G242" s="67" t="s">
        <v>103</v>
      </c>
      <c r="H242" s="50" t="s">
        <v>113</v>
      </c>
      <c r="I242" s="462" t="s">
        <v>78</v>
      </c>
      <c r="J242" s="546" t="s">
        <v>300</v>
      </c>
      <c r="K242" s="496">
        <v>5</v>
      </c>
      <c r="L242" s="17">
        <v>105.4</v>
      </c>
      <c r="M242" s="318">
        <v>527</v>
      </c>
      <c r="N242" s="20">
        <v>1461.07</v>
      </c>
      <c r="O242" s="36">
        <f t="shared" si="30"/>
        <v>5</v>
      </c>
      <c r="P242" s="36">
        <f t="shared" si="31"/>
        <v>13.862144212523718</v>
      </c>
      <c r="Q242" s="36">
        <f t="shared" si="32"/>
        <v>18.862144212523717</v>
      </c>
      <c r="R242" s="31" t="str">
        <f t="shared" si="33"/>
        <v>YES</v>
      </c>
      <c r="S242" s="31" t="str">
        <f t="shared" si="36"/>
        <v>YES</v>
      </c>
      <c r="T242" s="38">
        <f t="shared" si="37"/>
        <v>1317.5</v>
      </c>
      <c r="U242" s="38">
        <f t="shared" si="34"/>
        <v>1988.07</v>
      </c>
      <c r="V242" s="38">
        <f t="shared" si="35"/>
        <v>-670.56999999999994</v>
      </c>
    </row>
    <row r="243" spans="1:22" x14ac:dyDescent="0.35">
      <c r="A243" s="192" t="s">
        <v>23</v>
      </c>
      <c r="B243" s="31" t="s">
        <v>22</v>
      </c>
      <c r="C243" s="31" t="s">
        <v>100</v>
      </c>
      <c r="D243" s="31" t="s">
        <v>114</v>
      </c>
      <c r="E243" s="602" t="s">
        <v>101</v>
      </c>
      <c r="F243" s="32" t="s">
        <v>102</v>
      </c>
      <c r="G243" s="67" t="s">
        <v>103</v>
      </c>
      <c r="H243" s="50" t="s">
        <v>113</v>
      </c>
      <c r="I243" s="462" t="s">
        <v>78</v>
      </c>
      <c r="J243" s="546" t="s">
        <v>301</v>
      </c>
      <c r="K243" s="496">
        <v>5</v>
      </c>
      <c r="L243" s="17">
        <v>192.58</v>
      </c>
      <c r="M243" s="318">
        <v>3119.59</v>
      </c>
      <c r="N243" s="20">
        <v>2995</v>
      </c>
      <c r="O243" s="36">
        <f t="shared" si="30"/>
        <v>16.198930314674421</v>
      </c>
      <c r="P243" s="36">
        <f t="shared" si="31"/>
        <v>15.551978398587599</v>
      </c>
      <c r="Q243" s="36">
        <f t="shared" si="32"/>
        <v>31.750908713262021</v>
      </c>
      <c r="R243" s="31" t="str">
        <f t="shared" si="33"/>
        <v>YES</v>
      </c>
      <c r="S243" s="31" t="str">
        <f t="shared" si="36"/>
        <v>YES</v>
      </c>
      <c r="T243" s="38">
        <f t="shared" si="37"/>
        <v>2407.25</v>
      </c>
      <c r="U243" s="38">
        <f t="shared" si="34"/>
        <v>6114.59</v>
      </c>
      <c r="V243" s="38">
        <f t="shared" si="35"/>
        <v>-3707.34</v>
      </c>
    </row>
    <row r="244" spans="1:22" x14ac:dyDescent="0.35">
      <c r="A244" s="192" t="s">
        <v>23</v>
      </c>
      <c r="B244" s="31" t="s">
        <v>22</v>
      </c>
      <c r="C244" s="31" t="s">
        <v>100</v>
      </c>
      <c r="D244" s="31" t="s">
        <v>114</v>
      </c>
      <c r="E244" s="602" t="s">
        <v>101</v>
      </c>
      <c r="F244" s="32" t="s">
        <v>102</v>
      </c>
      <c r="G244" s="67" t="s">
        <v>103</v>
      </c>
      <c r="H244" s="50" t="s">
        <v>113</v>
      </c>
      <c r="I244" s="462" t="s">
        <v>78</v>
      </c>
      <c r="J244" s="546" t="s">
        <v>302</v>
      </c>
      <c r="K244" s="496">
        <v>5</v>
      </c>
      <c r="L244" s="17">
        <v>139.37</v>
      </c>
      <c r="M244" s="318">
        <v>2432.6</v>
      </c>
      <c r="N244" s="20">
        <v>540</v>
      </c>
      <c r="O244" s="36">
        <f t="shared" si="30"/>
        <v>17.454258448733587</v>
      </c>
      <c r="P244" s="36">
        <f t="shared" si="31"/>
        <v>3.8745784602138191</v>
      </c>
      <c r="Q244" s="36">
        <f t="shared" si="32"/>
        <v>21.328836908947405</v>
      </c>
      <c r="R244" s="31" t="str">
        <f t="shared" si="33"/>
        <v>YES</v>
      </c>
      <c r="S244" s="31" t="str">
        <f t="shared" si="36"/>
        <v>YES</v>
      </c>
      <c r="T244" s="38">
        <f t="shared" si="37"/>
        <v>1742.125</v>
      </c>
      <c r="U244" s="38">
        <f t="shared" si="34"/>
        <v>2972.6</v>
      </c>
      <c r="V244" s="38">
        <f t="shared" si="35"/>
        <v>-1230.4749999999999</v>
      </c>
    </row>
    <row r="245" spans="1:22" x14ac:dyDescent="0.35">
      <c r="A245" s="192" t="s">
        <v>23</v>
      </c>
      <c r="B245" s="31" t="s">
        <v>22</v>
      </c>
      <c r="C245" s="31" t="s">
        <v>100</v>
      </c>
      <c r="D245" s="31" t="s">
        <v>114</v>
      </c>
      <c r="E245" s="602" t="s">
        <v>101</v>
      </c>
      <c r="F245" s="32" t="s">
        <v>102</v>
      </c>
      <c r="G245" s="67" t="s">
        <v>103</v>
      </c>
      <c r="H245" s="50" t="s">
        <v>113</v>
      </c>
      <c r="I245" s="462" t="s">
        <v>78</v>
      </c>
      <c r="J245" s="546" t="s">
        <v>303</v>
      </c>
      <c r="K245" s="496">
        <v>5</v>
      </c>
      <c r="L245" s="17">
        <v>227.52</v>
      </c>
      <c r="M245" s="318">
        <v>1137.5999999999999</v>
      </c>
      <c r="N245" s="20">
        <v>5946</v>
      </c>
      <c r="O245" s="36">
        <f t="shared" si="30"/>
        <v>4.9999999999999991</v>
      </c>
      <c r="P245" s="36">
        <f t="shared" si="31"/>
        <v>26.133966244725737</v>
      </c>
      <c r="Q245" s="36">
        <f t="shared" si="32"/>
        <v>31.133966244725737</v>
      </c>
      <c r="R245" s="31" t="str">
        <f t="shared" si="33"/>
        <v>YES</v>
      </c>
      <c r="S245" s="31" t="str">
        <f t="shared" si="36"/>
        <v>YES</v>
      </c>
      <c r="T245" s="38">
        <f t="shared" si="37"/>
        <v>2844</v>
      </c>
      <c r="U245" s="38">
        <f t="shared" si="34"/>
        <v>7083.6</v>
      </c>
      <c r="V245" s="38">
        <f t="shared" si="35"/>
        <v>-4239.6000000000004</v>
      </c>
    </row>
    <row r="246" spans="1:22" x14ac:dyDescent="0.35">
      <c r="A246" s="192" t="s">
        <v>23</v>
      </c>
      <c r="B246" s="31" t="s">
        <v>22</v>
      </c>
      <c r="C246" s="31" t="s">
        <v>100</v>
      </c>
      <c r="D246" s="31" t="s">
        <v>114</v>
      </c>
      <c r="E246" s="602" t="s">
        <v>101</v>
      </c>
      <c r="F246" s="32" t="s">
        <v>102</v>
      </c>
      <c r="G246" s="67" t="s">
        <v>103</v>
      </c>
      <c r="H246" s="50" t="s">
        <v>113</v>
      </c>
      <c r="I246" s="462" t="s">
        <v>78</v>
      </c>
      <c r="J246" s="546" t="s">
        <v>304</v>
      </c>
      <c r="K246" s="496">
        <v>5</v>
      </c>
      <c r="L246" s="17">
        <v>340.29</v>
      </c>
      <c r="M246" s="318">
        <v>1701.45</v>
      </c>
      <c r="N246" s="20">
        <v>9485.26</v>
      </c>
      <c r="O246" s="36">
        <f t="shared" si="30"/>
        <v>5</v>
      </c>
      <c r="P246" s="36">
        <f t="shared" si="31"/>
        <v>27.874048605601104</v>
      </c>
      <c r="Q246" s="36">
        <f t="shared" si="32"/>
        <v>32.874048605601104</v>
      </c>
      <c r="R246" s="31" t="str">
        <f t="shared" si="33"/>
        <v>YES</v>
      </c>
      <c r="S246" s="31" t="str">
        <f t="shared" si="36"/>
        <v>YES</v>
      </c>
      <c r="T246" s="38">
        <f t="shared" si="37"/>
        <v>4253.625</v>
      </c>
      <c r="U246" s="38">
        <f t="shared" si="34"/>
        <v>11186.710000000001</v>
      </c>
      <c r="V246" s="38">
        <f t="shared" si="35"/>
        <v>-6933.0850000000009</v>
      </c>
    </row>
    <row r="247" spans="1:22" x14ac:dyDescent="0.35">
      <c r="A247" s="192" t="s">
        <v>23</v>
      </c>
      <c r="B247" s="31" t="s">
        <v>22</v>
      </c>
      <c r="C247" s="31" t="s">
        <v>100</v>
      </c>
      <c r="D247" s="31" t="s">
        <v>114</v>
      </c>
      <c r="E247" s="602" t="s">
        <v>101</v>
      </c>
      <c r="F247" s="32" t="s">
        <v>102</v>
      </c>
      <c r="G247" s="67" t="s">
        <v>103</v>
      </c>
      <c r="H247" s="50" t="s">
        <v>113</v>
      </c>
      <c r="I247" s="462" t="s">
        <v>78</v>
      </c>
      <c r="J247" s="546" t="s">
        <v>305</v>
      </c>
      <c r="K247" s="496">
        <v>5</v>
      </c>
      <c r="L247" s="17">
        <v>13.16</v>
      </c>
      <c r="M247" s="318">
        <v>116.2</v>
      </c>
      <c r="N247" s="20">
        <v>325.32</v>
      </c>
      <c r="O247" s="36">
        <f t="shared" si="30"/>
        <v>8.8297872340425538</v>
      </c>
      <c r="P247" s="36">
        <f t="shared" si="31"/>
        <v>24.720364741641337</v>
      </c>
      <c r="Q247" s="36">
        <f t="shared" si="32"/>
        <v>33.550151975683889</v>
      </c>
      <c r="R247" s="31" t="str">
        <f t="shared" si="33"/>
        <v>YES</v>
      </c>
      <c r="S247" s="31" t="str">
        <f t="shared" si="36"/>
        <v>YES</v>
      </c>
      <c r="T247" s="38">
        <f t="shared" si="37"/>
        <v>164.5</v>
      </c>
      <c r="U247" s="38">
        <f t="shared" si="34"/>
        <v>441.52</v>
      </c>
      <c r="V247" s="38">
        <f t="shared" si="35"/>
        <v>-277.02</v>
      </c>
    </row>
    <row r="248" spans="1:22" x14ac:dyDescent="0.35">
      <c r="A248" s="192" t="s">
        <v>23</v>
      </c>
      <c r="B248" s="31" t="s">
        <v>22</v>
      </c>
      <c r="C248" s="31" t="s">
        <v>100</v>
      </c>
      <c r="D248" s="31" t="s">
        <v>114</v>
      </c>
      <c r="E248" s="602" t="s">
        <v>101</v>
      </c>
      <c r="F248" s="32" t="s">
        <v>102</v>
      </c>
      <c r="G248" s="67" t="s">
        <v>103</v>
      </c>
      <c r="H248" s="50" t="s">
        <v>113</v>
      </c>
      <c r="I248" s="462" t="s">
        <v>78</v>
      </c>
      <c r="J248" s="546" t="s">
        <v>306</v>
      </c>
      <c r="K248" s="496">
        <v>5</v>
      </c>
      <c r="L248" s="17">
        <v>249.69</v>
      </c>
      <c r="M248" s="318">
        <v>1258.45</v>
      </c>
      <c r="N248" s="20">
        <v>2753.69</v>
      </c>
      <c r="O248" s="36">
        <f t="shared" ref="O248:O311" si="38">M248/L248</f>
        <v>5.0400496615803601</v>
      </c>
      <c r="P248" s="36">
        <f t="shared" ref="P248:P311" si="39">N248/L248</f>
        <v>11.028435259722055</v>
      </c>
      <c r="Q248" s="36">
        <f t="shared" ref="Q248:Q311" si="40">(M248+N248)/L248</f>
        <v>16.068484921302417</v>
      </c>
      <c r="R248" s="31" t="str">
        <f t="shared" ref="R248:R311" si="41">IF(Q248&gt;12.49,"YES","NO")</f>
        <v>YES</v>
      </c>
      <c r="S248" s="31" t="str">
        <f t="shared" si="36"/>
        <v>YES</v>
      </c>
      <c r="T248" s="38">
        <f t="shared" si="37"/>
        <v>3121.125</v>
      </c>
      <c r="U248" s="38">
        <f t="shared" ref="U248:U311" si="42">M248+N248</f>
        <v>4012.1400000000003</v>
      </c>
      <c r="V248" s="38">
        <f t="shared" ref="V248:V311" si="43">T248-U248</f>
        <v>-891.01500000000033</v>
      </c>
    </row>
    <row r="249" spans="1:22" x14ac:dyDescent="0.35">
      <c r="A249" s="192" t="s">
        <v>23</v>
      </c>
      <c r="B249" s="31" t="s">
        <v>22</v>
      </c>
      <c r="C249" s="31" t="s">
        <v>100</v>
      </c>
      <c r="D249" s="31" t="s">
        <v>114</v>
      </c>
      <c r="E249" s="602" t="s">
        <v>101</v>
      </c>
      <c r="F249" s="32" t="s">
        <v>102</v>
      </c>
      <c r="G249" s="67" t="s">
        <v>103</v>
      </c>
      <c r="H249" s="50" t="s">
        <v>113</v>
      </c>
      <c r="I249" s="462" t="s">
        <v>78</v>
      </c>
      <c r="J249" s="546" t="s">
        <v>307</v>
      </c>
      <c r="K249" s="496">
        <v>5</v>
      </c>
      <c r="L249" s="17">
        <v>200.03</v>
      </c>
      <c r="M249" s="318">
        <v>1010.15</v>
      </c>
      <c r="N249" s="20">
        <v>6455</v>
      </c>
      <c r="O249" s="36">
        <f t="shared" si="38"/>
        <v>5.049992501124831</v>
      </c>
      <c r="P249" s="36">
        <f t="shared" si="39"/>
        <v>32.270159476078589</v>
      </c>
      <c r="Q249" s="36">
        <f t="shared" si="40"/>
        <v>37.320151977203416</v>
      </c>
      <c r="R249" s="31" t="str">
        <f t="shared" si="41"/>
        <v>YES</v>
      </c>
      <c r="S249" s="31" t="str">
        <f t="shared" si="36"/>
        <v>YES</v>
      </c>
      <c r="T249" s="38">
        <f t="shared" si="37"/>
        <v>2500.375</v>
      </c>
      <c r="U249" s="38">
        <f t="shared" si="42"/>
        <v>7465.15</v>
      </c>
      <c r="V249" s="38">
        <f t="shared" si="43"/>
        <v>-4964.7749999999996</v>
      </c>
    </row>
    <row r="250" spans="1:22" x14ac:dyDescent="0.35">
      <c r="A250" s="192" t="s">
        <v>23</v>
      </c>
      <c r="B250" s="31" t="s">
        <v>22</v>
      </c>
      <c r="C250" s="31" t="s">
        <v>100</v>
      </c>
      <c r="D250" s="31" t="s">
        <v>114</v>
      </c>
      <c r="E250" s="602" t="s">
        <v>101</v>
      </c>
      <c r="F250" s="32" t="s">
        <v>102</v>
      </c>
      <c r="G250" s="67" t="s">
        <v>103</v>
      </c>
      <c r="H250" s="50" t="s">
        <v>113</v>
      </c>
      <c r="I250" s="462" t="s">
        <v>78</v>
      </c>
      <c r="J250" s="546" t="s">
        <v>308</v>
      </c>
      <c r="K250" s="496">
        <v>5</v>
      </c>
      <c r="L250" s="17">
        <v>32</v>
      </c>
      <c r="M250" s="318">
        <v>273</v>
      </c>
      <c r="N250" s="20">
        <v>891.04</v>
      </c>
      <c r="O250" s="36">
        <f t="shared" si="38"/>
        <v>8.53125</v>
      </c>
      <c r="P250" s="36">
        <f t="shared" si="39"/>
        <v>27.844999999999999</v>
      </c>
      <c r="Q250" s="36">
        <f t="shared" si="40"/>
        <v>36.376249999999999</v>
      </c>
      <c r="R250" s="31" t="str">
        <f t="shared" si="41"/>
        <v>YES</v>
      </c>
      <c r="S250" s="31" t="str">
        <f t="shared" ref="S250:S313" si="44">IF(O250&gt;3.32,"YES","NO")</f>
        <v>YES</v>
      </c>
      <c r="T250" s="38">
        <f t="shared" ref="T250:T313" si="45">L250*12.5</f>
        <v>400</v>
      </c>
      <c r="U250" s="38">
        <f t="shared" si="42"/>
        <v>1164.04</v>
      </c>
      <c r="V250" s="38">
        <f t="shared" si="43"/>
        <v>-764.04</v>
      </c>
    </row>
    <row r="251" spans="1:22" x14ac:dyDescent="0.35">
      <c r="A251" s="192" t="s">
        <v>23</v>
      </c>
      <c r="B251" s="31" t="s">
        <v>22</v>
      </c>
      <c r="C251" s="31" t="s">
        <v>100</v>
      </c>
      <c r="D251" s="31" t="s">
        <v>114</v>
      </c>
      <c r="E251" s="602" t="s">
        <v>101</v>
      </c>
      <c r="F251" s="32" t="s">
        <v>102</v>
      </c>
      <c r="G251" s="67" t="s">
        <v>103</v>
      </c>
      <c r="H251" s="50" t="s">
        <v>113</v>
      </c>
      <c r="I251" s="462" t="s">
        <v>78</v>
      </c>
      <c r="J251" s="546" t="s">
        <v>309</v>
      </c>
      <c r="K251" s="496">
        <v>5</v>
      </c>
      <c r="L251" s="17">
        <v>184.98</v>
      </c>
      <c r="M251" s="318">
        <v>934.9</v>
      </c>
      <c r="N251" s="20">
        <v>2585</v>
      </c>
      <c r="O251" s="36">
        <f t="shared" si="38"/>
        <v>5.0540598983673917</v>
      </c>
      <c r="P251" s="36">
        <f t="shared" si="39"/>
        <v>13.974483727970592</v>
      </c>
      <c r="Q251" s="36">
        <f t="shared" si="40"/>
        <v>19.028543626337985</v>
      </c>
      <c r="R251" s="31" t="str">
        <f t="shared" si="41"/>
        <v>YES</v>
      </c>
      <c r="S251" s="31" t="str">
        <f t="shared" si="44"/>
        <v>YES</v>
      </c>
      <c r="T251" s="38">
        <f t="shared" si="45"/>
        <v>2312.25</v>
      </c>
      <c r="U251" s="38">
        <f t="shared" si="42"/>
        <v>3519.9</v>
      </c>
      <c r="V251" s="38">
        <f t="shared" si="43"/>
        <v>-1207.6500000000001</v>
      </c>
    </row>
    <row r="252" spans="1:22" x14ac:dyDescent="0.35">
      <c r="A252" s="192" t="s">
        <v>23</v>
      </c>
      <c r="B252" s="31" t="s">
        <v>22</v>
      </c>
      <c r="C252" s="31" t="s">
        <v>100</v>
      </c>
      <c r="D252" s="31" t="s">
        <v>114</v>
      </c>
      <c r="E252" s="602" t="s">
        <v>101</v>
      </c>
      <c r="F252" s="32" t="s">
        <v>102</v>
      </c>
      <c r="G252" s="67" t="s">
        <v>103</v>
      </c>
      <c r="H252" s="50" t="s">
        <v>113</v>
      </c>
      <c r="I252" s="462" t="s">
        <v>78</v>
      </c>
      <c r="J252" s="546" t="s">
        <v>310</v>
      </c>
      <c r="K252" s="496">
        <v>5</v>
      </c>
      <c r="L252" s="17">
        <v>192.39</v>
      </c>
      <c r="M252" s="318">
        <v>961.95</v>
      </c>
      <c r="N252" s="20">
        <v>2649</v>
      </c>
      <c r="O252" s="36">
        <f t="shared" si="38"/>
        <v>5.0000000000000009</v>
      </c>
      <c r="P252" s="36">
        <f t="shared" si="39"/>
        <v>13.768906907843444</v>
      </c>
      <c r="Q252" s="36">
        <f t="shared" si="40"/>
        <v>18.768906907843444</v>
      </c>
      <c r="R252" s="31" t="str">
        <f t="shared" si="41"/>
        <v>YES</v>
      </c>
      <c r="S252" s="31" t="str">
        <f t="shared" si="44"/>
        <v>YES</v>
      </c>
      <c r="T252" s="38">
        <f t="shared" si="45"/>
        <v>2404.875</v>
      </c>
      <c r="U252" s="38">
        <f t="shared" si="42"/>
        <v>3610.95</v>
      </c>
      <c r="V252" s="38">
        <f t="shared" si="43"/>
        <v>-1206.0749999999998</v>
      </c>
    </row>
    <row r="253" spans="1:22" x14ac:dyDescent="0.35">
      <c r="A253" s="192" t="s">
        <v>23</v>
      </c>
      <c r="B253" s="31" t="s">
        <v>22</v>
      </c>
      <c r="C253" s="31" t="s">
        <v>100</v>
      </c>
      <c r="D253" s="31" t="s">
        <v>114</v>
      </c>
      <c r="E253" s="602" t="s">
        <v>101</v>
      </c>
      <c r="F253" s="32" t="s">
        <v>102</v>
      </c>
      <c r="G253" s="67" t="s">
        <v>103</v>
      </c>
      <c r="H253" s="50" t="s">
        <v>113</v>
      </c>
      <c r="I253" s="462" t="s">
        <v>78</v>
      </c>
      <c r="J253" s="546" t="s">
        <v>311</v>
      </c>
      <c r="K253" s="496">
        <v>5</v>
      </c>
      <c r="L253" s="17">
        <v>82.28</v>
      </c>
      <c r="M253" s="318">
        <v>421.4</v>
      </c>
      <c r="N253" s="20">
        <v>1725</v>
      </c>
      <c r="O253" s="36">
        <f t="shared" si="38"/>
        <v>5.1215362177929018</v>
      </c>
      <c r="P253" s="36">
        <f t="shared" si="39"/>
        <v>20.964997569275646</v>
      </c>
      <c r="Q253" s="36">
        <f t="shared" si="40"/>
        <v>26.086533787068547</v>
      </c>
      <c r="R253" s="31" t="str">
        <f t="shared" si="41"/>
        <v>YES</v>
      </c>
      <c r="S253" s="31" t="str">
        <f t="shared" si="44"/>
        <v>YES</v>
      </c>
      <c r="T253" s="38">
        <f t="shared" si="45"/>
        <v>1028.5</v>
      </c>
      <c r="U253" s="38">
        <f t="shared" si="42"/>
        <v>2146.4</v>
      </c>
      <c r="V253" s="38">
        <f t="shared" si="43"/>
        <v>-1117.9000000000001</v>
      </c>
    </row>
    <row r="254" spans="1:22" x14ac:dyDescent="0.35">
      <c r="A254" s="192" t="s">
        <v>23</v>
      </c>
      <c r="B254" s="31" t="s">
        <v>22</v>
      </c>
      <c r="C254" s="31" t="s">
        <v>100</v>
      </c>
      <c r="D254" s="31" t="s">
        <v>114</v>
      </c>
      <c r="E254" s="602" t="s">
        <v>101</v>
      </c>
      <c r="F254" s="32" t="s">
        <v>102</v>
      </c>
      <c r="G254" s="67" t="s">
        <v>103</v>
      </c>
      <c r="H254" s="50" t="s">
        <v>113</v>
      </c>
      <c r="I254" s="462" t="s">
        <v>78</v>
      </c>
      <c r="J254" s="546" t="s">
        <v>312</v>
      </c>
      <c r="K254" s="496">
        <v>5</v>
      </c>
      <c r="L254" s="17">
        <v>121.31</v>
      </c>
      <c r="M254" s="318">
        <v>1044</v>
      </c>
      <c r="N254" s="20">
        <v>2368</v>
      </c>
      <c r="O254" s="36">
        <f t="shared" si="38"/>
        <v>8.6060506141290904</v>
      </c>
      <c r="P254" s="36">
        <f t="shared" si="39"/>
        <v>19.520237408292804</v>
      </c>
      <c r="Q254" s="36">
        <f t="shared" si="40"/>
        <v>28.126288022421893</v>
      </c>
      <c r="R254" s="31" t="str">
        <f t="shared" si="41"/>
        <v>YES</v>
      </c>
      <c r="S254" s="31" t="str">
        <f t="shared" si="44"/>
        <v>YES</v>
      </c>
      <c r="T254" s="38">
        <f t="shared" si="45"/>
        <v>1516.375</v>
      </c>
      <c r="U254" s="38">
        <f t="shared" si="42"/>
        <v>3412</v>
      </c>
      <c r="V254" s="38">
        <f t="shared" si="43"/>
        <v>-1895.625</v>
      </c>
    </row>
    <row r="255" spans="1:22" x14ac:dyDescent="0.35">
      <c r="A255" s="192" t="s">
        <v>23</v>
      </c>
      <c r="B255" s="31" t="s">
        <v>22</v>
      </c>
      <c r="C255" s="31" t="s">
        <v>100</v>
      </c>
      <c r="D255" s="31" t="s">
        <v>114</v>
      </c>
      <c r="E255" s="602" t="s">
        <v>101</v>
      </c>
      <c r="F255" s="32" t="s">
        <v>102</v>
      </c>
      <c r="G255" s="67" t="s">
        <v>103</v>
      </c>
      <c r="H255" s="50" t="s">
        <v>113</v>
      </c>
      <c r="I255" s="462" t="s">
        <v>78</v>
      </c>
      <c r="J255" s="546" t="s">
        <v>313</v>
      </c>
      <c r="K255" s="496">
        <v>5</v>
      </c>
      <c r="L255" s="17">
        <v>177.94</v>
      </c>
      <c r="M255" s="318">
        <v>3202.92</v>
      </c>
      <c r="N255" s="20">
        <v>1525</v>
      </c>
      <c r="O255" s="36">
        <f t="shared" si="38"/>
        <v>18</v>
      </c>
      <c r="P255" s="36">
        <f t="shared" si="39"/>
        <v>8.5703045970551877</v>
      </c>
      <c r="Q255" s="36">
        <f t="shared" si="40"/>
        <v>26.570304597055188</v>
      </c>
      <c r="R255" s="31" t="str">
        <f t="shared" si="41"/>
        <v>YES</v>
      </c>
      <c r="S255" s="31" t="str">
        <f t="shared" si="44"/>
        <v>YES</v>
      </c>
      <c r="T255" s="38">
        <f t="shared" si="45"/>
        <v>2224.25</v>
      </c>
      <c r="U255" s="38">
        <f t="shared" si="42"/>
        <v>4727.92</v>
      </c>
      <c r="V255" s="38">
        <f t="shared" si="43"/>
        <v>-2503.67</v>
      </c>
    </row>
    <row r="256" spans="1:22" x14ac:dyDescent="0.35">
      <c r="A256" s="192" t="s">
        <v>23</v>
      </c>
      <c r="B256" s="31" t="s">
        <v>22</v>
      </c>
      <c r="C256" s="31" t="s">
        <v>100</v>
      </c>
      <c r="D256" s="31" t="s">
        <v>114</v>
      </c>
      <c r="E256" s="602" t="s">
        <v>101</v>
      </c>
      <c r="F256" s="32" t="s">
        <v>102</v>
      </c>
      <c r="G256" s="67" t="s">
        <v>103</v>
      </c>
      <c r="H256" s="50" t="s">
        <v>113</v>
      </c>
      <c r="I256" s="462" t="s">
        <v>78</v>
      </c>
      <c r="J256" s="546" t="s">
        <v>314</v>
      </c>
      <c r="K256" s="496">
        <v>5</v>
      </c>
      <c r="L256" s="17">
        <v>192.59</v>
      </c>
      <c r="M256" s="318">
        <v>972.95</v>
      </c>
      <c r="N256" s="20">
        <v>7040</v>
      </c>
      <c r="O256" s="36">
        <f t="shared" si="38"/>
        <v>5.0519237758969835</v>
      </c>
      <c r="P256" s="36">
        <f t="shared" si="39"/>
        <v>36.554338231476194</v>
      </c>
      <c r="Q256" s="36">
        <f t="shared" si="40"/>
        <v>41.606262007373175</v>
      </c>
      <c r="R256" s="31" t="str">
        <f t="shared" si="41"/>
        <v>YES</v>
      </c>
      <c r="S256" s="31" t="str">
        <f t="shared" si="44"/>
        <v>YES</v>
      </c>
      <c r="T256" s="38">
        <f t="shared" si="45"/>
        <v>2407.375</v>
      </c>
      <c r="U256" s="38">
        <f t="shared" si="42"/>
        <v>8012.95</v>
      </c>
      <c r="V256" s="38">
        <f t="shared" si="43"/>
        <v>-5605.5749999999998</v>
      </c>
    </row>
    <row r="257" spans="1:22" x14ac:dyDescent="0.35">
      <c r="A257" s="192" t="s">
        <v>23</v>
      </c>
      <c r="B257" s="31" t="s">
        <v>22</v>
      </c>
      <c r="C257" s="31" t="s">
        <v>100</v>
      </c>
      <c r="D257" s="31" t="s">
        <v>114</v>
      </c>
      <c r="E257" s="602" t="s">
        <v>101</v>
      </c>
      <c r="F257" s="32" t="s">
        <v>102</v>
      </c>
      <c r="G257" s="67" t="s">
        <v>103</v>
      </c>
      <c r="H257" s="50" t="s">
        <v>113</v>
      </c>
      <c r="I257" s="462" t="s">
        <v>78</v>
      </c>
      <c r="J257" s="546" t="s">
        <v>315</v>
      </c>
      <c r="K257" s="496">
        <v>5</v>
      </c>
      <c r="L257" s="17">
        <v>171.05</v>
      </c>
      <c r="M257" s="318">
        <v>914.95</v>
      </c>
      <c r="N257" s="20">
        <v>4716.16</v>
      </c>
      <c r="O257" s="36">
        <f t="shared" si="38"/>
        <v>5.3490207541654486</v>
      </c>
      <c r="P257" s="36">
        <f t="shared" si="39"/>
        <v>27.571821104940074</v>
      </c>
      <c r="Q257" s="36">
        <f t="shared" si="40"/>
        <v>32.920841859105522</v>
      </c>
      <c r="R257" s="31" t="str">
        <f t="shared" si="41"/>
        <v>YES</v>
      </c>
      <c r="S257" s="31" t="str">
        <f t="shared" si="44"/>
        <v>YES</v>
      </c>
      <c r="T257" s="38">
        <f t="shared" si="45"/>
        <v>2138.125</v>
      </c>
      <c r="U257" s="38">
        <f t="shared" si="42"/>
        <v>5631.11</v>
      </c>
      <c r="V257" s="38">
        <f t="shared" si="43"/>
        <v>-3492.9849999999997</v>
      </c>
    </row>
    <row r="258" spans="1:22" x14ac:dyDescent="0.35">
      <c r="A258" s="192" t="s">
        <v>23</v>
      </c>
      <c r="B258" s="31" t="s">
        <v>22</v>
      </c>
      <c r="C258" s="31" t="s">
        <v>100</v>
      </c>
      <c r="D258" s="31" t="s">
        <v>114</v>
      </c>
      <c r="E258" s="602" t="s">
        <v>101</v>
      </c>
      <c r="F258" s="32" t="s">
        <v>102</v>
      </c>
      <c r="G258" s="67" t="s">
        <v>103</v>
      </c>
      <c r="H258" s="50" t="s">
        <v>113</v>
      </c>
      <c r="I258" s="462" t="s">
        <v>78</v>
      </c>
      <c r="J258" s="546" t="s">
        <v>316</v>
      </c>
      <c r="K258" s="496">
        <v>5</v>
      </c>
      <c r="L258" s="17">
        <v>223.1</v>
      </c>
      <c r="M258" s="318">
        <v>1115.5</v>
      </c>
      <c r="N258" s="20">
        <v>7140.31</v>
      </c>
      <c r="O258" s="36">
        <f t="shared" si="38"/>
        <v>5</v>
      </c>
      <c r="P258" s="36">
        <f t="shared" si="39"/>
        <v>32.004975347377858</v>
      </c>
      <c r="Q258" s="36">
        <f t="shared" si="40"/>
        <v>37.004975347377865</v>
      </c>
      <c r="R258" s="31" t="str">
        <f t="shared" si="41"/>
        <v>YES</v>
      </c>
      <c r="S258" s="31" t="str">
        <f t="shared" si="44"/>
        <v>YES</v>
      </c>
      <c r="T258" s="38">
        <f t="shared" si="45"/>
        <v>2788.75</v>
      </c>
      <c r="U258" s="38">
        <f t="shared" si="42"/>
        <v>8255.8100000000013</v>
      </c>
      <c r="V258" s="38">
        <f t="shared" si="43"/>
        <v>-5467.0600000000013</v>
      </c>
    </row>
    <row r="259" spans="1:22" x14ac:dyDescent="0.35">
      <c r="A259" s="192" t="s">
        <v>23</v>
      </c>
      <c r="B259" s="31" t="s">
        <v>22</v>
      </c>
      <c r="C259" s="31" t="s">
        <v>100</v>
      </c>
      <c r="D259" s="31" t="s">
        <v>114</v>
      </c>
      <c r="E259" s="602" t="s">
        <v>101</v>
      </c>
      <c r="F259" s="32" t="s">
        <v>102</v>
      </c>
      <c r="G259" s="67" t="s">
        <v>103</v>
      </c>
      <c r="H259" s="50" t="s">
        <v>113</v>
      </c>
      <c r="I259" s="462" t="s">
        <v>78</v>
      </c>
      <c r="J259" s="546" t="s">
        <v>317</v>
      </c>
      <c r="K259" s="496">
        <v>5</v>
      </c>
      <c r="L259" s="17">
        <v>191.51</v>
      </c>
      <c r="M259" s="318">
        <v>3297.6</v>
      </c>
      <c r="N259" s="20">
        <v>1058.5</v>
      </c>
      <c r="O259" s="36">
        <f t="shared" si="38"/>
        <v>17.21894418046055</v>
      </c>
      <c r="P259" s="36">
        <f t="shared" si="39"/>
        <v>5.5271265208083129</v>
      </c>
      <c r="Q259" s="36">
        <f t="shared" si="40"/>
        <v>22.746070701268867</v>
      </c>
      <c r="R259" s="31" t="str">
        <f t="shared" si="41"/>
        <v>YES</v>
      </c>
      <c r="S259" s="31" t="str">
        <f t="shared" si="44"/>
        <v>YES</v>
      </c>
      <c r="T259" s="38">
        <f t="shared" si="45"/>
        <v>2393.875</v>
      </c>
      <c r="U259" s="38">
        <f t="shared" si="42"/>
        <v>4356.1000000000004</v>
      </c>
      <c r="V259" s="38">
        <f t="shared" si="43"/>
        <v>-1962.2250000000004</v>
      </c>
    </row>
    <row r="260" spans="1:22" x14ac:dyDescent="0.35">
      <c r="A260" s="192" t="s">
        <v>23</v>
      </c>
      <c r="B260" s="31" t="s">
        <v>22</v>
      </c>
      <c r="C260" s="31" t="s">
        <v>100</v>
      </c>
      <c r="D260" s="31" t="s">
        <v>114</v>
      </c>
      <c r="E260" s="602" t="s">
        <v>101</v>
      </c>
      <c r="F260" s="32" t="s">
        <v>102</v>
      </c>
      <c r="G260" s="67" t="s">
        <v>103</v>
      </c>
      <c r="H260" s="50" t="s">
        <v>113</v>
      </c>
      <c r="I260" s="462" t="s">
        <v>78</v>
      </c>
      <c r="J260" s="546" t="s">
        <v>318</v>
      </c>
      <c r="K260" s="496">
        <v>5</v>
      </c>
      <c r="L260" s="17">
        <v>218.3</v>
      </c>
      <c r="M260" s="318">
        <v>1230.7</v>
      </c>
      <c r="N260" s="20">
        <v>3102</v>
      </c>
      <c r="O260" s="36">
        <f t="shared" si="38"/>
        <v>5.6376546037562987</v>
      </c>
      <c r="P260" s="36">
        <f t="shared" si="39"/>
        <v>14.209803023362344</v>
      </c>
      <c r="Q260" s="36">
        <f t="shared" si="40"/>
        <v>19.847457627118644</v>
      </c>
      <c r="R260" s="31" t="str">
        <f t="shared" si="41"/>
        <v>YES</v>
      </c>
      <c r="S260" s="31" t="str">
        <f t="shared" si="44"/>
        <v>YES</v>
      </c>
      <c r="T260" s="38">
        <f t="shared" si="45"/>
        <v>2728.75</v>
      </c>
      <c r="U260" s="38">
        <f t="shared" si="42"/>
        <v>4332.7</v>
      </c>
      <c r="V260" s="38">
        <f t="shared" si="43"/>
        <v>-1603.9499999999998</v>
      </c>
    </row>
    <row r="261" spans="1:22" x14ac:dyDescent="0.35">
      <c r="A261" s="192" t="s">
        <v>23</v>
      </c>
      <c r="B261" s="31" t="s">
        <v>22</v>
      </c>
      <c r="C261" s="31" t="s">
        <v>100</v>
      </c>
      <c r="D261" s="31" t="s">
        <v>114</v>
      </c>
      <c r="E261" s="602" t="s">
        <v>101</v>
      </c>
      <c r="F261" s="32" t="s">
        <v>102</v>
      </c>
      <c r="G261" s="67" t="s">
        <v>103</v>
      </c>
      <c r="H261" s="50" t="s">
        <v>113</v>
      </c>
      <c r="I261" s="462" t="s">
        <v>78</v>
      </c>
      <c r="J261" s="546" t="s">
        <v>319</v>
      </c>
      <c r="K261" s="496">
        <v>5</v>
      </c>
      <c r="L261" s="17">
        <v>195.86</v>
      </c>
      <c r="M261" s="318">
        <v>3077.76</v>
      </c>
      <c r="N261" s="20">
        <v>2951</v>
      </c>
      <c r="O261" s="36">
        <f t="shared" si="38"/>
        <v>15.714081486776269</v>
      </c>
      <c r="P261" s="36">
        <f t="shared" si="39"/>
        <v>15.066884509343408</v>
      </c>
      <c r="Q261" s="36">
        <f t="shared" si="40"/>
        <v>30.780965996119676</v>
      </c>
      <c r="R261" s="31" t="str">
        <f t="shared" si="41"/>
        <v>YES</v>
      </c>
      <c r="S261" s="31" t="str">
        <f t="shared" si="44"/>
        <v>YES</v>
      </c>
      <c r="T261" s="38">
        <f t="shared" si="45"/>
        <v>2448.25</v>
      </c>
      <c r="U261" s="38">
        <f t="shared" si="42"/>
        <v>6028.76</v>
      </c>
      <c r="V261" s="38">
        <f t="shared" si="43"/>
        <v>-3580.51</v>
      </c>
    </row>
    <row r="262" spans="1:22" x14ac:dyDescent="0.35">
      <c r="A262" s="192" t="s">
        <v>23</v>
      </c>
      <c r="B262" s="31" t="s">
        <v>22</v>
      </c>
      <c r="C262" s="31" t="s">
        <v>100</v>
      </c>
      <c r="D262" s="31" t="s">
        <v>114</v>
      </c>
      <c r="E262" s="602" t="s">
        <v>101</v>
      </c>
      <c r="F262" s="32" t="s">
        <v>102</v>
      </c>
      <c r="G262" s="67" t="s">
        <v>103</v>
      </c>
      <c r="H262" s="50" t="s">
        <v>113</v>
      </c>
      <c r="I262" s="462" t="s">
        <v>78</v>
      </c>
      <c r="J262" s="546" t="s">
        <v>320</v>
      </c>
      <c r="K262" s="496">
        <v>5</v>
      </c>
      <c r="L262" s="17">
        <v>270.19</v>
      </c>
      <c r="M262" s="318">
        <v>1368.75</v>
      </c>
      <c r="N262" s="20">
        <v>7728</v>
      </c>
      <c r="O262" s="36">
        <f t="shared" si="38"/>
        <v>5.0658795662311711</v>
      </c>
      <c r="P262" s="36">
        <f t="shared" si="39"/>
        <v>28.602094822162183</v>
      </c>
      <c r="Q262" s="36">
        <f t="shared" si="40"/>
        <v>33.667974388393354</v>
      </c>
      <c r="R262" s="31" t="str">
        <f t="shared" si="41"/>
        <v>YES</v>
      </c>
      <c r="S262" s="31" t="str">
        <f t="shared" si="44"/>
        <v>YES</v>
      </c>
      <c r="T262" s="38">
        <f t="shared" si="45"/>
        <v>3377.375</v>
      </c>
      <c r="U262" s="38">
        <f t="shared" si="42"/>
        <v>9096.75</v>
      </c>
      <c r="V262" s="38">
        <f t="shared" si="43"/>
        <v>-5719.375</v>
      </c>
    </row>
    <row r="263" spans="1:22" x14ac:dyDescent="0.35">
      <c r="A263" s="192" t="s">
        <v>23</v>
      </c>
      <c r="B263" s="31" t="s">
        <v>22</v>
      </c>
      <c r="C263" s="31" t="s">
        <v>100</v>
      </c>
      <c r="D263" s="31" t="s">
        <v>114</v>
      </c>
      <c r="E263" s="602" t="s">
        <v>101</v>
      </c>
      <c r="F263" s="32" t="s">
        <v>102</v>
      </c>
      <c r="G263" s="67" t="s">
        <v>103</v>
      </c>
      <c r="H263" s="50" t="s">
        <v>113</v>
      </c>
      <c r="I263" s="462" t="s">
        <v>78</v>
      </c>
      <c r="J263" s="546" t="s">
        <v>321</v>
      </c>
      <c r="K263" s="496">
        <v>5</v>
      </c>
      <c r="L263" s="17">
        <v>182.45</v>
      </c>
      <c r="M263" s="318">
        <v>971.95</v>
      </c>
      <c r="N263" s="20">
        <v>3826</v>
      </c>
      <c r="O263" s="36">
        <f t="shared" si="38"/>
        <v>5.3272129350506994</v>
      </c>
      <c r="P263" s="36">
        <f t="shared" si="39"/>
        <v>20.970128802411622</v>
      </c>
      <c r="Q263" s="36">
        <f t="shared" si="40"/>
        <v>26.297341737462318</v>
      </c>
      <c r="R263" s="31" t="str">
        <f t="shared" si="41"/>
        <v>YES</v>
      </c>
      <c r="S263" s="31" t="str">
        <f t="shared" si="44"/>
        <v>YES</v>
      </c>
      <c r="T263" s="38">
        <f t="shared" si="45"/>
        <v>2280.625</v>
      </c>
      <c r="U263" s="38">
        <f t="shared" si="42"/>
        <v>4797.95</v>
      </c>
      <c r="V263" s="38">
        <f t="shared" si="43"/>
        <v>-2517.3249999999998</v>
      </c>
    </row>
    <row r="264" spans="1:22" x14ac:dyDescent="0.35">
      <c r="A264" s="192" t="s">
        <v>23</v>
      </c>
      <c r="B264" s="31" t="s">
        <v>22</v>
      </c>
      <c r="C264" s="31" t="s">
        <v>100</v>
      </c>
      <c r="D264" s="31" t="s">
        <v>114</v>
      </c>
      <c r="E264" s="602" t="s">
        <v>101</v>
      </c>
      <c r="F264" s="32" t="s">
        <v>102</v>
      </c>
      <c r="G264" s="67" t="s">
        <v>103</v>
      </c>
      <c r="H264" s="50" t="s">
        <v>113</v>
      </c>
      <c r="I264" s="462" t="s">
        <v>78</v>
      </c>
      <c r="J264" s="546" t="s">
        <v>322</v>
      </c>
      <c r="K264" s="496">
        <v>5</v>
      </c>
      <c r="L264" s="17">
        <v>57.52</v>
      </c>
      <c r="M264" s="318">
        <v>1008.36</v>
      </c>
      <c r="N264" s="20">
        <v>940</v>
      </c>
      <c r="O264" s="36">
        <f t="shared" si="38"/>
        <v>17.530598052851182</v>
      </c>
      <c r="P264" s="36">
        <f t="shared" si="39"/>
        <v>16.342141863699581</v>
      </c>
      <c r="Q264" s="36">
        <f t="shared" si="40"/>
        <v>33.872739916550763</v>
      </c>
      <c r="R264" s="31" t="str">
        <f t="shared" si="41"/>
        <v>YES</v>
      </c>
      <c r="S264" s="31" t="str">
        <f t="shared" si="44"/>
        <v>YES</v>
      </c>
      <c r="T264" s="38">
        <f t="shared" si="45"/>
        <v>719</v>
      </c>
      <c r="U264" s="38">
        <f t="shared" si="42"/>
        <v>1948.3600000000001</v>
      </c>
      <c r="V264" s="38">
        <f t="shared" si="43"/>
        <v>-1229.3600000000001</v>
      </c>
    </row>
    <row r="265" spans="1:22" x14ac:dyDescent="0.35">
      <c r="A265" s="192" t="s">
        <v>23</v>
      </c>
      <c r="B265" s="31" t="s">
        <v>22</v>
      </c>
      <c r="C265" s="31" t="s">
        <v>100</v>
      </c>
      <c r="D265" s="31" t="s">
        <v>114</v>
      </c>
      <c r="E265" s="602" t="s">
        <v>101</v>
      </c>
      <c r="F265" s="32" t="s">
        <v>102</v>
      </c>
      <c r="G265" s="67" t="s">
        <v>103</v>
      </c>
      <c r="H265" s="50" t="s">
        <v>113</v>
      </c>
      <c r="I265" s="462" t="s">
        <v>78</v>
      </c>
      <c r="J265" s="546" t="s">
        <v>323</v>
      </c>
      <c r="K265" s="496">
        <v>15</v>
      </c>
      <c r="L265" s="17">
        <v>214.65</v>
      </c>
      <c r="M265" s="318">
        <v>1323.25</v>
      </c>
      <c r="N265" s="20">
        <v>2645</v>
      </c>
      <c r="O265" s="36">
        <f t="shared" si="38"/>
        <v>6.1646866992778939</v>
      </c>
      <c r="P265" s="36">
        <f t="shared" si="39"/>
        <v>12.322385278360121</v>
      </c>
      <c r="Q265" s="36">
        <f t="shared" si="40"/>
        <v>18.487071977638013</v>
      </c>
      <c r="R265" s="31" t="str">
        <f t="shared" si="41"/>
        <v>YES</v>
      </c>
      <c r="S265" s="31" t="str">
        <f t="shared" si="44"/>
        <v>YES</v>
      </c>
      <c r="T265" s="38">
        <f t="shared" si="45"/>
        <v>2683.125</v>
      </c>
      <c r="U265" s="38">
        <f t="shared" si="42"/>
        <v>3968.25</v>
      </c>
      <c r="V265" s="38">
        <f t="shared" si="43"/>
        <v>-1285.125</v>
      </c>
    </row>
    <row r="266" spans="1:22" x14ac:dyDescent="0.35">
      <c r="A266" s="192" t="s">
        <v>23</v>
      </c>
      <c r="B266" s="31" t="s">
        <v>22</v>
      </c>
      <c r="C266" s="31" t="s">
        <v>100</v>
      </c>
      <c r="D266" s="31" t="s">
        <v>114</v>
      </c>
      <c r="E266" s="602" t="s">
        <v>101</v>
      </c>
      <c r="F266" s="32" t="s">
        <v>102</v>
      </c>
      <c r="G266" s="67" t="s">
        <v>103</v>
      </c>
      <c r="H266" s="50" t="s">
        <v>113</v>
      </c>
      <c r="I266" s="462" t="s">
        <v>78</v>
      </c>
      <c r="J266" s="546" t="s">
        <v>324</v>
      </c>
      <c r="K266" s="496">
        <v>5</v>
      </c>
      <c r="L266" s="17">
        <v>88.85</v>
      </c>
      <c r="M266" s="318">
        <v>444.25</v>
      </c>
      <c r="N266" s="20">
        <v>2685</v>
      </c>
      <c r="O266" s="36">
        <f t="shared" si="38"/>
        <v>5</v>
      </c>
      <c r="P266" s="36">
        <f t="shared" si="39"/>
        <v>30.219471018570626</v>
      </c>
      <c r="Q266" s="36">
        <f t="shared" si="40"/>
        <v>35.21947101857063</v>
      </c>
      <c r="R266" s="31" t="str">
        <f t="shared" si="41"/>
        <v>YES</v>
      </c>
      <c r="S266" s="31" t="str">
        <f t="shared" si="44"/>
        <v>YES</v>
      </c>
      <c r="T266" s="38">
        <f t="shared" si="45"/>
        <v>1110.625</v>
      </c>
      <c r="U266" s="38">
        <f t="shared" si="42"/>
        <v>3129.25</v>
      </c>
      <c r="V266" s="38">
        <f t="shared" si="43"/>
        <v>-2018.625</v>
      </c>
    </row>
    <row r="267" spans="1:22" x14ac:dyDescent="0.35">
      <c r="A267" s="192" t="s">
        <v>23</v>
      </c>
      <c r="B267" s="31" t="s">
        <v>22</v>
      </c>
      <c r="C267" s="31" t="s">
        <v>100</v>
      </c>
      <c r="D267" s="31" t="s">
        <v>114</v>
      </c>
      <c r="E267" s="602" t="s">
        <v>101</v>
      </c>
      <c r="F267" s="32" t="s">
        <v>102</v>
      </c>
      <c r="G267" s="67" t="s">
        <v>103</v>
      </c>
      <c r="H267" s="50" t="s">
        <v>113</v>
      </c>
      <c r="I267" s="462" t="s">
        <v>78</v>
      </c>
      <c r="J267" s="546" t="s">
        <v>325</v>
      </c>
      <c r="K267" s="496">
        <v>5</v>
      </c>
      <c r="L267" s="17">
        <v>169.22</v>
      </c>
      <c r="M267" s="318">
        <v>846.1</v>
      </c>
      <c r="N267" s="20">
        <v>2185</v>
      </c>
      <c r="O267" s="36">
        <f t="shared" si="38"/>
        <v>5</v>
      </c>
      <c r="P267" s="36">
        <f t="shared" si="39"/>
        <v>12.912185320884056</v>
      </c>
      <c r="Q267" s="36">
        <f t="shared" si="40"/>
        <v>17.912185320884056</v>
      </c>
      <c r="R267" s="31" t="str">
        <f t="shared" si="41"/>
        <v>YES</v>
      </c>
      <c r="S267" s="31" t="str">
        <f t="shared" si="44"/>
        <v>YES</v>
      </c>
      <c r="T267" s="38">
        <f t="shared" si="45"/>
        <v>2115.25</v>
      </c>
      <c r="U267" s="38">
        <f t="shared" si="42"/>
        <v>3031.1</v>
      </c>
      <c r="V267" s="38">
        <f t="shared" si="43"/>
        <v>-915.84999999999991</v>
      </c>
    </row>
    <row r="268" spans="1:22" x14ac:dyDescent="0.35">
      <c r="A268" s="192" t="s">
        <v>23</v>
      </c>
      <c r="B268" s="31" t="s">
        <v>22</v>
      </c>
      <c r="C268" s="31" t="s">
        <v>100</v>
      </c>
      <c r="D268" s="31" t="s">
        <v>114</v>
      </c>
      <c r="E268" s="602" t="s">
        <v>101</v>
      </c>
      <c r="F268" s="32" t="s">
        <v>102</v>
      </c>
      <c r="G268" s="67" t="s">
        <v>103</v>
      </c>
      <c r="H268" s="50" t="s">
        <v>113</v>
      </c>
      <c r="I268" s="462" t="s">
        <v>78</v>
      </c>
      <c r="J268" s="546" t="s">
        <v>326</v>
      </c>
      <c r="K268" s="496">
        <v>5</v>
      </c>
      <c r="L268" s="17">
        <v>293.73</v>
      </c>
      <c r="M268" s="318">
        <v>1634.4</v>
      </c>
      <c r="N268" s="20">
        <v>8916</v>
      </c>
      <c r="O268" s="36">
        <f t="shared" si="38"/>
        <v>5.564293739148197</v>
      </c>
      <c r="P268" s="36">
        <f t="shared" si="39"/>
        <v>30.354407108569092</v>
      </c>
      <c r="Q268" s="36">
        <f t="shared" si="40"/>
        <v>35.91870084771729</v>
      </c>
      <c r="R268" s="31" t="str">
        <f t="shared" si="41"/>
        <v>YES</v>
      </c>
      <c r="S268" s="31" t="str">
        <f t="shared" si="44"/>
        <v>YES</v>
      </c>
      <c r="T268" s="38">
        <f t="shared" si="45"/>
        <v>3671.625</v>
      </c>
      <c r="U268" s="38">
        <f t="shared" si="42"/>
        <v>10550.4</v>
      </c>
      <c r="V268" s="38">
        <f t="shared" si="43"/>
        <v>-6878.7749999999996</v>
      </c>
    </row>
    <row r="269" spans="1:22" x14ac:dyDescent="0.35">
      <c r="A269" s="192" t="s">
        <v>23</v>
      </c>
      <c r="B269" s="31" t="s">
        <v>22</v>
      </c>
      <c r="C269" s="31" t="s">
        <v>100</v>
      </c>
      <c r="D269" s="31" t="s">
        <v>114</v>
      </c>
      <c r="E269" s="602" t="s">
        <v>101</v>
      </c>
      <c r="F269" s="32" t="s">
        <v>102</v>
      </c>
      <c r="G269" s="67" t="s">
        <v>103</v>
      </c>
      <c r="H269" s="50" t="s">
        <v>113</v>
      </c>
      <c r="I269" s="462" t="s">
        <v>78</v>
      </c>
      <c r="J269" s="546" t="s">
        <v>327</v>
      </c>
      <c r="K269" s="496">
        <v>5</v>
      </c>
      <c r="L269" s="17">
        <v>237.98</v>
      </c>
      <c r="M269" s="318">
        <v>1217.0999999999999</v>
      </c>
      <c r="N269" s="20">
        <v>3909.03</v>
      </c>
      <c r="O269" s="36">
        <f t="shared" si="38"/>
        <v>5.1142953189343645</v>
      </c>
      <c r="P269" s="36">
        <f t="shared" si="39"/>
        <v>16.425876124044038</v>
      </c>
      <c r="Q269" s="36">
        <f t="shared" si="40"/>
        <v>21.540171442978401</v>
      </c>
      <c r="R269" s="31" t="str">
        <f t="shared" si="41"/>
        <v>YES</v>
      </c>
      <c r="S269" s="31" t="str">
        <f t="shared" si="44"/>
        <v>YES</v>
      </c>
      <c r="T269" s="38">
        <f t="shared" si="45"/>
        <v>2974.75</v>
      </c>
      <c r="U269" s="38">
        <f t="shared" si="42"/>
        <v>5126.13</v>
      </c>
      <c r="V269" s="38">
        <f t="shared" si="43"/>
        <v>-2151.38</v>
      </c>
    </row>
    <row r="270" spans="1:22" x14ac:dyDescent="0.35">
      <c r="A270" s="192" t="s">
        <v>23</v>
      </c>
      <c r="B270" s="31" t="s">
        <v>22</v>
      </c>
      <c r="C270" s="31" t="s">
        <v>100</v>
      </c>
      <c r="D270" s="31" t="s">
        <v>114</v>
      </c>
      <c r="E270" s="602" t="s">
        <v>101</v>
      </c>
      <c r="F270" s="32" t="s">
        <v>102</v>
      </c>
      <c r="G270" s="67" t="s">
        <v>103</v>
      </c>
      <c r="H270" s="50" t="s">
        <v>113</v>
      </c>
      <c r="I270" s="462" t="s">
        <v>78</v>
      </c>
      <c r="J270" s="546" t="s">
        <v>328</v>
      </c>
      <c r="K270" s="496">
        <v>5</v>
      </c>
      <c r="L270" s="17">
        <v>111.43</v>
      </c>
      <c r="M270" s="318">
        <v>2005.74</v>
      </c>
      <c r="N270" s="20">
        <v>125</v>
      </c>
      <c r="O270" s="36">
        <f t="shared" si="38"/>
        <v>18</v>
      </c>
      <c r="P270" s="36">
        <f t="shared" si="39"/>
        <v>1.121780489993718</v>
      </c>
      <c r="Q270" s="36">
        <f t="shared" si="40"/>
        <v>19.121780489993714</v>
      </c>
      <c r="R270" s="31" t="str">
        <f t="shared" si="41"/>
        <v>YES</v>
      </c>
      <c r="S270" s="31" t="str">
        <f t="shared" si="44"/>
        <v>YES</v>
      </c>
      <c r="T270" s="38">
        <f t="shared" si="45"/>
        <v>1392.875</v>
      </c>
      <c r="U270" s="38">
        <f t="shared" si="42"/>
        <v>2130.7399999999998</v>
      </c>
      <c r="V270" s="38">
        <f t="shared" si="43"/>
        <v>-737.86499999999978</v>
      </c>
    </row>
    <row r="271" spans="1:22" x14ac:dyDescent="0.35">
      <c r="A271" s="192" t="s">
        <v>23</v>
      </c>
      <c r="B271" s="31" t="s">
        <v>22</v>
      </c>
      <c r="C271" s="31" t="s">
        <v>100</v>
      </c>
      <c r="D271" s="31" t="s">
        <v>114</v>
      </c>
      <c r="E271" s="602" t="s">
        <v>101</v>
      </c>
      <c r="F271" s="32" t="s">
        <v>102</v>
      </c>
      <c r="G271" s="67" t="s">
        <v>103</v>
      </c>
      <c r="H271" s="50" t="s">
        <v>113</v>
      </c>
      <c r="I271" s="462" t="s">
        <v>78</v>
      </c>
      <c r="J271" s="546" t="s">
        <v>329</v>
      </c>
      <c r="K271" s="496">
        <v>5</v>
      </c>
      <c r="L271" s="17">
        <v>64.55</v>
      </c>
      <c r="M271" s="318">
        <v>322.75</v>
      </c>
      <c r="N271" s="20">
        <v>1751</v>
      </c>
      <c r="O271" s="36">
        <f t="shared" si="38"/>
        <v>5</v>
      </c>
      <c r="P271" s="36">
        <f t="shared" si="39"/>
        <v>27.126258714175059</v>
      </c>
      <c r="Q271" s="36">
        <f t="shared" si="40"/>
        <v>32.126258714175059</v>
      </c>
      <c r="R271" s="31" t="str">
        <f t="shared" si="41"/>
        <v>YES</v>
      </c>
      <c r="S271" s="31" t="str">
        <f t="shared" si="44"/>
        <v>YES</v>
      </c>
      <c r="T271" s="38">
        <f t="shared" si="45"/>
        <v>806.875</v>
      </c>
      <c r="U271" s="38">
        <f t="shared" si="42"/>
        <v>2073.75</v>
      </c>
      <c r="V271" s="38">
        <f t="shared" si="43"/>
        <v>-1266.875</v>
      </c>
    </row>
    <row r="272" spans="1:22" x14ac:dyDescent="0.35">
      <c r="A272" s="192" t="s">
        <v>23</v>
      </c>
      <c r="B272" s="31" t="s">
        <v>22</v>
      </c>
      <c r="C272" s="31" t="s">
        <v>100</v>
      </c>
      <c r="D272" s="31" t="s">
        <v>114</v>
      </c>
      <c r="E272" s="602" t="s">
        <v>101</v>
      </c>
      <c r="F272" s="32" t="s">
        <v>102</v>
      </c>
      <c r="G272" s="67" t="s">
        <v>103</v>
      </c>
      <c r="H272" s="50" t="s">
        <v>113</v>
      </c>
      <c r="I272" s="462" t="s">
        <v>78</v>
      </c>
      <c r="J272" s="546" t="s">
        <v>330</v>
      </c>
      <c r="K272" s="496">
        <v>5</v>
      </c>
      <c r="L272" s="17">
        <v>191.43</v>
      </c>
      <c r="M272" s="318">
        <v>3421.43</v>
      </c>
      <c r="N272" s="20">
        <v>1590</v>
      </c>
      <c r="O272" s="36">
        <f t="shared" si="38"/>
        <v>17.873008410384994</v>
      </c>
      <c r="P272" s="36">
        <f t="shared" si="39"/>
        <v>8.3059081648644408</v>
      </c>
      <c r="Q272" s="36">
        <f t="shared" si="40"/>
        <v>26.178916575249438</v>
      </c>
      <c r="R272" s="31" t="str">
        <f t="shared" si="41"/>
        <v>YES</v>
      </c>
      <c r="S272" s="31" t="str">
        <f t="shared" si="44"/>
        <v>YES</v>
      </c>
      <c r="T272" s="38">
        <f t="shared" si="45"/>
        <v>2392.875</v>
      </c>
      <c r="U272" s="38">
        <f t="shared" si="42"/>
        <v>5011.43</v>
      </c>
      <c r="V272" s="38">
        <f t="shared" si="43"/>
        <v>-2618.5550000000003</v>
      </c>
    </row>
    <row r="273" spans="1:22" x14ac:dyDescent="0.35">
      <c r="A273" s="192" t="s">
        <v>23</v>
      </c>
      <c r="B273" s="31" t="s">
        <v>22</v>
      </c>
      <c r="C273" s="31" t="s">
        <v>100</v>
      </c>
      <c r="D273" s="31" t="s">
        <v>114</v>
      </c>
      <c r="E273" s="602" t="s">
        <v>101</v>
      </c>
      <c r="F273" s="32" t="s">
        <v>102</v>
      </c>
      <c r="G273" s="67" t="s">
        <v>103</v>
      </c>
      <c r="H273" s="50" t="s">
        <v>113</v>
      </c>
      <c r="I273" s="462" t="s">
        <v>78</v>
      </c>
      <c r="J273" s="546" t="s">
        <v>331</v>
      </c>
      <c r="K273" s="496">
        <v>5</v>
      </c>
      <c r="L273" s="17">
        <v>92</v>
      </c>
      <c r="M273" s="318">
        <v>766.28</v>
      </c>
      <c r="N273" s="20">
        <v>1720</v>
      </c>
      <c r="O273" s="36">
        <f t="shared" si="38"/>
        <v>8.3291304347826092</v>
      </c>
      <c r="P273" s="36">
        <f t="shared" si="39"/>
        <v>18.695652173913043</v>
      </c>
      <c r="Q273" s="36">
        <f t="shared" si="40"/>
        <v>27.024782608695649</v>
      </c>
      <c r="R273" s="31" t="str">
        <f t="shared" si="41"/>
        <v>YES</v>
      </c>
      <c r="S273" s="31" t="str">
        <f t="shared" si="44"/>
        <v>YES</v>
      </c>
      <c r="T273" s="38">
        <f t="shared" si="45"/>
        <v>1150</v>
      </c>
      <c r="U273" s="38">
        <f t="shared" si="42"/>
        <v>2486.2799999999997</v>
      </c>
      <c r="V273" s="38">
        <f t="shared" si="43"/>
        <v>-1336.2799999999997</v>
      </c>
    </row>
    <row r="274" spans="1:22" x14ac:dyDescent="0.35">
      <c r="A274" s="192" t="s">
        <v>23</v>
      </c>
      <c r="B274" s="31" t="s">
        <v>22</v>
      </c>
      <c r="C274" s="31" t="s">
        <v>100</v>
      </c>
      <c r="D274" s="31" t="s">
        <v>114</v>
      </c>
      <c r="E274" s="602" t="s">
        <v>101</v>
      </c>
      <c r="F274" s="32" t="s">
        <v>102</v>
      </c>
      <c r="G274" s="67" t="s">
        <v>103</v>
      </c>
      <c r="H274" s="50" t="s">
        <v>113</v>
      </c>
      <c r="I274" s="462" t="s">
        <v>78</v>
      </c>
      <c r="J274" s="546" t="s">
        <v>332</v>
      </c>
      <c r="K274" s="496">
        <v>5</v>
      </c>
      <c r="L274" s="17">
        <v>298.16000000000003</v>
      </c>
      <c r="M274" s="318">
        <v>1490.8</v>
      </c>
      <c r="N274" s="20">
        <v>11400</v>
      </c>
      <c r="O274" s="36">
        <f t="shared" si="38"/>
        <v>4.9999999999999991</v>
      </c>
      <c r="P274" s="36">
        <f t="shared" si="39"/>
        <v>38.234504963777837</v>
      </c>
      <c r="Q274" s="36">
        <f t="shared" si="40"/>
        <v>43.23450496377783</v>
      </c>
      <c r="R274" s="31" t="str">
        <f t="shared" si="41"/>
        <v>YES</v>
      </c>
      <c r="S274" s="31" t="str">
        <f t="shared" si="44"/>
        <v>YES</v>
      </c>
      <c r="T274" s="38">
        <f t="shared" si="45"/>
        <v>3727.0000000000005</v>
      </c>
      <c r="U274" s="38">
        <f t="shared" si="42"/>
        <v>12890.8</v>
      </c>
      <c r="V274" s="38">
        <f t="shared" si="43"/>
        <v>-9163.7999999999993</v>
      </c>
    </row>
    <row r="275" spans="1:22" x14ac:dyDescent="0.35">
      <c r="A275" s="192" t="s">
        <v>23</v>
      </c>
      <c r="B275" s="31" t="s">
        <v>22</v>
      </c>
      <c r="C275" s="31" t="s">
        <v>100</v>
      </c>
      <c r="D275" s="31" t="s">
        <v>114</v>
      </c>
      <c r="E275" s="602" t="s">
        <v>101</v>
      </c>
      <c r="F275" s="32" t="s">
        <v>102</v>
      </c>
      <c r="G275" s="67" t="s">
        <v>103</v>
      </c>
      <c r="H275" s="50" t="s">
        <v>113</v>
      </c>
      <c r="I275" s="462" t="s">
        <v>78</v>
      </c>
      <c r="J275" s="546" t="s">
        <v>333</v>
      </c>
      <c r="K275" s="496">
        <v>5</v>
      </c>
      <c r="L275" s="17">
        <v>288.85000000000002</v>
      </c>
      <c r="M275" s="318">
        <v>1444.25</v>
      </c>
      <c r="N275" s="20">
        <v>11953</v>
      </c>
      <c r="O275" s="36">
        <f t="shared" si="38"/>
        <v>5</v>
      </c>
      <c r="P275" s="36">
        <f>N314/L314</f>
        <v>23.578328851707997</v>
      </c>
      <c r="Q275" s="36">
        <f t="shared" si="40"/>
        <v>46.381339795741731</v>
      </c>
      <c r="R275" s="31" t="str">
        <f t="shared" si="41"/>
        <v>YES</v>
      </c>
      <c r="S275" s="31" t="str">
        <f t="shared" si="44"/>
        <v>YES</v>
      </c>
      <c r="T275" s="38">
        <f t="shared" si="45"/>
        <v>3610.6250000000005</v>
      </c>
      <c r="U275" s="38">
        <f t="shared" si="42"/>
        <v>13397.25</v>
      </c>
      <c r="V275" s="38">
        <f t="shared" si="43"/>
        <v>-9786.625</v>
      </c>
    </row>
    <row r="276" spans="1:22" x14ac:dyDescent="0.35">
      <c r="A276" s="192" t="s">
        <v>23</v>
      </c>
      <c r="B276" s="31" t="s">
        <v>22</v>
      </c>
      <c r="C276" s="31" t="s">
        <v>100</v>
      </c>
      <c r="D276" s="31" t="s">
        <v>114</v>
      </c>
      <c r="E276" s="602" t="s">
        <v>101</v>
      </c>
      <c r="F276" s="32" t="s">
        <v>102</v>
      </c>
      <c r="G276" s="67" t="s">
        <v>103</v>
      </c>
      <c r="H276" s="50" t="s">
        <v>113</v>
      </c>
      <c r="I276" s="462" t="s">
        <v>78</v>
      </c>
      <c r="J276" s="546" t="s">
        <v>334</v>
      </c>
      <c r="K276" s="496">
        <v>5</v>
      </c>
      <c r="L276" s="17">
        <v>188.42</v>
      </c>
      <c r="M276" s="318">
        <v>952.1</v>
      </c>
      <c r="N276" s="20">
        <v>5048.6000000000004</v>
      </c>
      <c r="O276" s="36">
        <f t="shared" si="38"/>
        <v>5.0530729221950965</v>
      </c>
      <c r="P276" s="36">
        <f>N294/L294</f>
        <v>19.3939384548638</v>
      </c>
      <c r="Q276" s="36">
        <f t="shared" si="40"/>
        <v>31.8474684216113</v>
      </c>
      <c r="R276" s="31" t="str">
        <f t="shared" si="41"/>
        <v>YES</v>
      </c>
      <c r="S276" s="31" t="str">
        <f t="shared" si="44"/>
        <v>YES</v>
      </c>
      <c r="T276" s="38">
        <f t="shared" si="45"/>
        <v>2355.25</v>
      </c>
      <c r="U276" s="38">
        <f t="shared" si="42"/>
        <v>6000.7000000000007</v>
      </c>
      <c r="V276" s="38">
        <f t="shared" si="43"/>
        <v>-3645.4500000000007</v>
      </c>
    </row>
    <row r="277" spans="1:22" x14ac:dyDescent="0.35">
      <c r="A277" s="192" t="s">
        <v>23</v>
      </c>
      <c r="B277" s="31" t="s">
        <v>22</v>
      </c>
      <c r="C277" s="31" t="s">
        <v>100</v>
      </c>
      <c r="D277" s="31" t="s">
        <v>114</v>
      </c>
      <c r="E277" s="602" t="s">
        <v>101</v>
      </c>
      <c r="F277" s="32" t="s">
        <v>102</v>
      </c>
      <c r="G277" s="67" t="s">
        <v>103</v>
      </c>
      <c r="H277" s="50" t="s">
        <v>113</v>
      </c>
      <c r="I277" s="462" t="s">
        <v>78</v>
      </c>
      <c r="J277" s="546" t="s">
        <v>335</v>
      </c>
      <c r="K277" s="496">
        <v>5</v>
      </c>
      <c r="L277" s="17">
        <v>158.44999999999999</v>
      </c>
      <c r="M277" s="318">
        <v>792.25</v>
      </c>
      <c r="N277" s="20">
        <v>2078</v>
      </c>
      <c r="O277" s="36">
        <f t="shared" si="38"/>
        <v>5</v>
      </c>
      <c r="P277" s="36">
        <f>N295/L295</f>
        <v>27.765029830197339</v>
      </c>
      <c r="Q277" s="36">
        <f t="shared" si="40"/>
        <v>18.114547175765228</v>
      </c>
      <c r="R277" s="31" t="str">
        <f t="shared" si="41"/>
        <v>YES</v>
      </c>
      <c r="S277" s="31" t="str">
        <f t="shared" si="44"/>
        <v>YES</v>
      </c>
      <c r="T277" s="38">
        <f t="shared" si="45"/>
        <v>1980.6249999999998</v>
      </c>
      <c r="U277" s="38">
        <f t="shared" si="42"/>
        <v>2870.25</v>
      </c>
      <c r="V277" s="38">
        <f t="shared" si="43"/>
        <v>-889.62500000000023</v>
      </c>
    </row>
    <row r="278" spans="1:22" x14ac:dyDescent="0.35">
      <c r="A278" s="192" t="s">
        <v>23</v>
      </c>
      <c r="B278" s="31" t="s">
        <v>22</v>
      </c>
      <c r="C278" s="31" t="s">
        <v>100</v>
      </c>
      <c r="D278" s="31" t="s">
        <v>114</v>
      </c>
      <c r="E278" s="602" t="s">
        <v>101</v>
      </c>
      <c r="F278" s="32" t="s">
        <v>102</v>
      </c>
      <c r="G278" s="67" t="s">
        <v>103</v>
      </c>
      <c r="H278" s="50" t="s">
        <v>113</v>
      </c>
      <c r="I278" s="462" t="s">
        <v>78</v>
      </c>
      <c r="J278" s="546" t="s">
        <v>336</v>
      </c>
      <c r="K278" s="496">
        <v>5</v>
      </c>
      <c r="L278" s="17">
        <v>157.38999999999999</v>
      </c>
      <c r="M278" s="318">
        <v>796.95</v>
      </c>
      <c r="N278" s="20">
        <v>2553.88</v>
      </c>
      <c r="O278" s="36">
        <f t="shared" si="38"/>
        <v>5.0635364381472785</v>
      </c>
      <c r="P278" s="36">
        <f>N275/L275</f>
        <v>41.381339795741731</v>
      </c>
      <c r="Q278" s="36">
        <f t="shared" si="40"/>
        <v>21.289980303704176</v>
      </c>
      <c r="R278" s="31" t="str">
        <f t="shared" si="41"/>
        <v>YES</v>
      </c>
      <c r="S278" s="31" t="str">
        <f t="shared" si="44"/>
        <v>YES</v>
      </c>
      <c r="T278" s="38">
        <f t="shared" si="45"/>
        <v>1967.3749999999998</v>
      </c>
      <c r="U278" s="38">
        <f t="shared" si="42"/>
        <v>3350.83</v>
      </c>
      <c r="V278" s="38">
        <f t="shared" si="43"/>
        <v>-1383.4550000000002</v>
      </c>
    </row>
    <row r="279" spans="1:22" x14ac:dyDescent="0.35">
      <c r="A279" s="192" t="s">
        <v>23</v>
      </c>
      <c r="B279" s="31" t="s">
        <v>22</v>
      </c>
      <c r="C279" s="31" t="s">
        <v>100</v>
      </c>
      <c r="D279" s="31" t="s">
        <v>114</v>
      </c>
      <c r="E279" s="602" t="s">
        <v>101</v>
      </c>
      <c r="F279" s="32" t="s">
        <v>102</v>
      </c>
      <c r="G279" s="67" t="s">
        <v>103</v>
      </c>
      <c r="H279" s="50" t="s">
        <v>113</v>
      </c>
      <c r="I279" s="462" t="s">
        <v>78</v>
      </c>
      <c r="J279" s="546" t="s">
        <v>337</v>
      </c>
      <c r="K279" s="496">
        <v>5</v>
      </c>
      <c r="L279" s="17">
        <v>26.77</v>
      </c>
      <c r="M279" s="318">
        <v>213.55</v>
      </c>
      <c r="N279" s="20">
        <v>1166.95</v>
      </c>
      <c r="O279" s="36">
        <f t="shared" si="38"/>
        <v>7.9772132984684356</v>
      </c>
      <c r="P279" s="36">
        <f>N276/L276</f>
        <v>26.794395499416201</v>
      </c>
      <c r="Q279" s="36">
        <f t="shared" si="40"/>
        <v>51.568920433320883</v>
      </c>
      <c r="R279" s="31" t="str">
        <f t="shared" si="41"/>
        <v>YES</v>
      </c>
      <c r="S279" s="31" t="str">
        <f t="shared" si="44"/>
        <v>YES</v>
      </c>
      <c r="T279" s="38">
        <f t="shared" si="45"/>
        <v>334.625</v>
      </c>
      <c r="U279" s="38">
        <f t="shared" si="42"/>
        <v>1380.5</v>
      </c>
      <c r="V279" s="38">
        <f t="shared" si="43"/>
        <v>-1045.875</v>
      </c>
    </row>
    <row r="280" spans="1:22" x14ac:dyDescent="0.35">
      <c r="A280" s="192" t="s">
        <v>23</v>
      </c>
      <c r="B280" s="31" t="s">
        <v>22</v>
      </c>
      <c r="C280" s="31" t="s">
        <v>100</v>
      </c>
      <c r="D280" s="31" t="s">
        <v>114</v>
      </c>
      <c r="E280" s="602" t="s">
        <v>101</v>
      </c>
      <c r="F280" s="32" t="s">
        <v>102</v>
      </c>
      <c r="G280" s="67" t="s">
        <v>103</v>
      </c>
      <c r="H280" s="50" t="s">
        <v>113</v>
      </c>
      <c r="I280" s="462" t="s">
        <v>78</v>
      </c>
      <c r="J280" s="546" t="s">
        <v>338</v>
      </c>
      <c r="K280" s="496">
        <v>5</v>
      </c>
      <c r="L280" s="17">
        <v>393.25</v>
      </c>
      <c r="M280" s="318">
        <v>1986.38</v>
      </c>
      <c r="N280" s="20">
        <v>7757</v>
      </c>
      <c r="O280" s="36">
        <f t="shared" si="38"/>
        <v>5.051188811188811</v>
      </c>
      <c r="P280" s="36">
        <f t="shared" si="39"/>
        <v>19.725365543547362</v>
      </c>
      <c r="Q280" s="36">
        <f t="shared" si="40"/>
        <v>24.776554354736174</v>
      </c>
      <c r="R280" s="31" t="str">
        <f t="shared" si="41"/>
        <v>YES</v>
      </c>
      <c r="S280" s="31" t="str">
        <f t="shared" si="44"/>
        <v>YES</v>
      </c>
      <c r="T280" s="38">
        <f t="shared" si="45"/>
        <v>4915.625</v>
      </c>
      <c r="U280" s="38">
        <f t="shared" si="42"/>
        <v>9743.380000000001</v>
      </c>
      <c r="V280" s="38">
        <f t="shared" si="43"/>
        <v>-4827.755000000001</v>
      </c>
    </row>
    <row r="281" spans="1:22" x14ac:dyDescent="0.35">
      <c r="A281" s="192" t="s">
        <v>23</v>
      </c>
      <c r="B281" s="31" t="s">
        <v>22</v>
      </c>
      <c r="C281" s="31" t="s">
        <v>100</v>
      </c>
      <c r="D281" s="31" t="s">
        <v>114</v>
      </c>
      <c r="E281" s="602" t="s">
        <v>101</v>
      </c>
      <c r="F281" s="32" t="s">
        <v>102</v>
      </c>
      <c r="G281" s="67" t="s">
        <v>103</v>
      </c>
      <c r="H281" s="50" t="s">
        <v>113</v>
      </c>
      <c r="I281" s="462" t="s">
        <v>78</v>
      </c>
      <c r="J281" s="546" t="s">
        <v>339</v>
      </c>
      <c r="K281" s="496">
        <v>5</v>
      </c>
      <c r="L281" s="17">
        <v>359.9</v>
      </c>
      <c r="M281" s="318">
        <v>1799.5</v>
      </c>
      <c r="N281" s="20">
        <v>4825</v>
      </c>
      <c r="O281" s="36">
        <f t="shared" si="38"/>
        <v>5</v>
      </c>
      <c r="P281" s="36">
        <f t="shared" si="39"/>
        <v>13.406501806057239</v>
      </c>
      <c r="Q281" s="36">
        <f t="shared" si="40"/>
        <v>18.406501806057239</v>
      </c>
      <c r="R281" s="31" t="str">
        <f t="shared" si="41"/>
        <v>YES</v>
      </c>
      <c r="S281" s="31" t="str">
        <f t="shared" si="44"/>
        <v>YES</v>
      </c>
      <c r="T281" s="38">
        <f t="shared" si="45"/>
        <v>4498.75</v>
      </c>
      <c r="U281" s="38">
        <f t="shared" si="42"/>
        <v>6624.5</v>
      </c>
      <c r="V281" s="38">
        <f t="shared" si="43"/>
        <v>-2125.75</v>
      </c>
    </row>
    <row r="282" spans="1:22" x14ac:dyDescent="0.35">
      <c r="A282" s="192" t="s">
        <v>23</v>
      </c>
      <c r="B282" s="31" t="s">
        <v>22</v>
      </c>
      <c r="C282" s="31" t="s">
        <v>100</v>
      </c>
      <c r="D282" s="31" t="s">
        <v>114</v>
      </c>
      <c r="E282" s="602" t="s">
        <v>101</v>
      </c>
      <c r="F282" s="32" t="s">
        <v>102</v>
      </c>
      <c r="G282" s="67" t="s">
        <v>103</v>
      </c>
      <c r="H282" s="50" t="s">
        <v>113</v>
      </c>
      <c r="I282" s="462" t="s">
        <v>78</v>
      </c>
      <c r="J282" s="546" t="s">
        <v>340</v>
      </c>
      <c r="K282" s="496">
        <v>5</v>
      </c>
      <c r="L282" s="17">
        <v>397.2</v>
      </c>
      <c r="M282" s="318">
        <v>2005.75</v>
      </c>
      <c r="N282" s="20">
        <v>13511</v>
      </c>
      <c r="O282" s="36">
        <f t="shared" si="38"/>
        <v>5.0497230614300106</v>
      </c>
      <c r="P282" s="36">
        <f t="shared" si="39"/>
        <v>34.015609264853978</v>
      </c>
      <c r="Q282" s="36">
        <f t="shared" si="40"/>
        <v>39.065332326283986</v>
      </c>
      <c r="R282" s="31" t="str">
        <f t="shared" si="41"/>
        <v>YES</v>
      </c>
      <c r="S282" s="31" t="str">
        <f t="shared" si="44"/>
        <v>YES</v>
      </c>
      <c r="T282" s="38">
        <f t="shared" si="45"/>
        <v>4965</v>
      </c>
      <c r="U282" s="38">
        <f t="shared" si="42"/>
        <v>15516.75</v>
      </c>
      <c r="V282" s="38">
        <f t="shared" si="43"/>
        <v>-10551.75</v>
      </c>
    </row>
    <row r="283" spans="1:22" x14ac:dyDescent="0.35">
      <c r="A283" s="192" t="s">
        <v>23</v>
      </c>
      <c r="B283" s="31" t="s">
        <v>22</v>
      </c>
      <c r="C283" s="31" t="s">
        <v>100</v>
      </c>
      <c r="D283" s="31" t="s">
        <v>114</v>
      </c>
      <c r="E283" s="602" t="s">
        <v>101</v>
      </c>
      <c r="F283" s="32" t="s">
        <v>102</v>
      </c>
      <c r="G283" s="67" t="s">
        <v>103</v>
      </c>
      <c r="H283" s="50" t="s">
        <v>113</v>
      </c>
      <c r="I283" s="462" t="s">
        <v>78</v>
      </c>
      <c r="J283" s="546" t="s">
        <v>341</v>
      </c>
      <c r="K283" s="496">
        <v>5</v>
      </c>
      <c r="L283" s="17">
        <v>66.319999999999993</v>
      </c>
      <c r="M283" s="318">
        <v>331.6</v>
      </c>
      <c r="N283" s="20">
        <v>1440</v>
      </c>
      <c r="O283" s="36">
        <f t="shared" si="38"/>
        <v>5.0000000000000009</v>
      </c>
      <c r="P283" s="36">
        <f t="shared" si="39"/>
        <v>21.712907117008445</v>
      </c>
      <c r="Q283" s="36">
        <f t="shared" si="40"/>
        <v>26.712907117008445</v>
      </c>
      <c r="R283" s="31" t="str">
        <f t="shared" si="41"/>
        <v>YES</v>
      </c>
      <c r="S283" s="31" t="str">
        <f t="shared" si="44"/>
        <v>YES</v>
      </c>
      <c r="T283" s="38">
        <f t="shared" si="45"/>
        <v>828.99999999999989</v>
      </c>
      <c r="U283" s="38">
        <f t="shared" si="42"/>
        <v>1771.6</v>
      </c>
      <c r="V283" s="38">
        <f t="shared" si="43"/>
        <v>-942.6</v>
      </c>
    </row>
    <row r="284" spans="1:22" x14ac:dyDescent="0.35">
      <c r="A284" s="192" t="s">
        <v>23</v>
      </c>
      <c r="B284" s="31" t="s">
        <v>22</v>
      </c>
      <c r="C284" s="31" t="s">
        <v>100</v>
      </c>
      <c r="D284" s="31" t="s">
        <v>114</v>
      </c>
      <c r="E284" s="602" t="s">
        <v>101</v>
      </c>
      <c r="F284" s="32" t="s">
        <v>102</v>
      </c>
      <c r="G284" s="67" t="s">
        <v>103</v>
      </c>
      <c r="H284" s="50" t="s">
        <v>113</v>
      </c>
      <c r="I284" s="462" t="s">
        <v>78</v>
      </c>
      <c r="J284" s="546" t="s">
        <v>342</v>
      </c>
      <c r="K284" s="496">
        <v>5</v>
      </c>
      <c r="L284" s="17">
        <v>164.58</v>
      </c>
      <c r="M284" s="318">
        <v>832.9</v>
      </c>
      <c r="N284" s="20">
        <v>4744.2299999999996</v>
      </c>
      <c r="O284" s="36">
        <f t="shared" si="38"/>
        <v>5.0607607242678325</v>
      </c>
      <c r="P284" s="36">
        <f t="shared" si="39"/>
        <v>28.826285089318258</v>
      </c>
      <c r="Q284" s="36">
        <f t="shared" si="40"/>
        <v>33.887045813586091</v>
      </c>
      <c r="R284" s="31" t="str">
        <f t="shared" si="41"/>
        <v>YES</v>
      </c>
      <c r="S284" s="31" t="str">
        <f t="shared" si="44"/>
        <v>YES</v>
      </c>
      <c r="T284" s="38">
        <f t="shared" si="45"/>
        <v>2057.25</v>
      </c>
      <c r="U284" s="38">
        <f t="shared" si="42"/>
        <v>5577.1299999999992</v>
      </c>
      <c r="V284" s="38">
        <f t="shared" si="43"/>
        <v>-3519.8799999999992</v>
      </c>
    </row>
    <row r="285" spans="1:22" x14ac:dyDescent="0.35">
      <c r="A285" s="192" t="s">
        <v>23</v>
      </c>
      <c r="B285" s="31" t="s">
        <v>22</v>
      </c>
      <c r="C285" s="31" t="s">
        <v>100</v>
      </c>
      <c r="D285" s="31" t="s">
        <v>114</v>
      </c>
      <c r="E285" s="602" t="s">
        <v>101</v>
      </c>
      <c r="F285" s="32" t="s">
        <v>102</v>
      </c>
      <c r="G285" s="67" t="s">
        <v>103</v>
      </c>
      <c r="H285" s="50" t="s">
        <v>113</v>
      </c>
      <c r="I285" s="462" t="s">
        <v>78</v>
      </c>
      <c r="J285" s="546" t="s">
        <v>343</v>
      </c>
      <c r="K285" s="496">
        <v>5</v>
      </c>
      <c r="L285" s="17">
        <v>29.75</v>
      </c>
      <c r="M285" s="318">
        <v>148.75</v>
      </c>
      <c r="N285" s="20">
        <v>820</v>
      </c>
      <c r="O285" s="36">
        <f t="shared" si="38"/>
        <v>5</v>
      </c>
      <c r="P285" s="36">
        <f t="shared" si="39"/>
        <v>27.563025210084035</v>
      </c>
      <c r="Q285" s="36">
        <f t="shared" si="40"/>
        <v>32.563025210084035</v>
      </c>
      <c r="R285" s="31" t="str">
        <f t="shared" si="41"/>
        <v>YES</v>
      </c>
      <c r="S285" s="31" t="str">
        <f t="shared" si="44"/>
        <v>YES</v>
      </c>
      <c r="T285" s="38">
        <f t="shared" si="45"/>
        <v>371.875</v>
      </c>
      <c r="U285" s="38">
        <f t="shared" si="42"/>
        <v>968.75</v>
      </c>
      <c r="V285" s="38">
        <f t="shared" si="43"/>
        <v>-596.875</v>
      </c>
    </row>
    <row r="286" spans="1:22" x14ac:dyDescent="0.35">
      <c r="A286" s="192" t="s">
        <v>23</v>
      </c>
      <c r="B286" s="31" t="s">
        <v>22</v>
      </c>
      <c r="C286" s="31" t="s">
        <v>100</v>
      </c>
      <c r="D286" s="31" t="s">
        <v>114</v>
      </c>
      <c r="E286" s="602" t="s">
        <v>101</v>
      </c>
      <c r="F286" s="32" t="s">
        <v>102</v>
      </c>
      <c r="G286" s="67" t="s">
        <v>103</v>
      </c>
      <c r="H286" s="50" t="s">
        <v>113</v>
      </c>
      <c r="I286" s="462" t="s">
        <v>78</v>
      </c>
      <c r="J286" s="546" t="s">
        <v>344</v>
      </c>
      <c r="K286" s="496">
        <v>5</v>
      </c>
      <c r="L286" s="17">
        <v>306.31</v>
      </c>
      <c r="M286" s="318">
        <v>1790.55</v>
      </c>
      <c r="N286" s="20">
        <v>4324</v>
      </c>
      <c r="O286" s="36">
        <f t="shared" si="38"/>
        <v>5.8455486272077302</v>
      </c>
      <c r="P286" s="36">
        <f t="shared" si="39"/>
        <v>14.116418007900492</v>
      </c>
      <c r="Q286" s="36">
        <f t="shared" si="40"/>
        <v>19.961966635108226</v>
      </c>
      <c r="R286" s="31" t="str">
        <f t="shared" si="41"/>
        <v>YES</v>
      </c>
      <c r="S286" s="31" t="str">
        <f t="shared" si="44"/>
        <v>YES</v>
      </c>
      <c r="T286" s="38">
        <f t="shared" si="45"/>
        <v>3828.875</v>
      </c>
      <c r="U286" s="38">
        <f t="shared" si="42"/>
        <v>6114.55</v>
      </c>
      <c r="V286" s="38">
        <f t="shared" si="43"/>
        <v>-2285.6750000000002</v>
      </c>
    </row>
    <row r="287" spans="1:22" x14ac:dyDescent="0.35">
      <c r="A287" s="192" t="s">
        <v>23</v>
      </c>
      <c r="B287" s="31" t="s">
        <v>22</v>
      </c>
      <c r="C287" s="31" t="s">
        <v>100</v>
      </c>
      <c r="D287" s="31" t="s">
        <v>114</v>
      </c>
      <c r="E287" s="602" t="s">
        <v>101</v>
      </c>
      <c r="F287" s="32" t="s">
        <v>102</v>
      </c>
      <c r="G287" s="67" t="s">
        <v>103</v>
      </c>
      <c r="H287" s="50" t="s">
        <v>113</v>
      </c>
      <c r="I287" s="462" t="s">
        <v>78</v>
      </c>
      <c r="J287" s="546" t="s">
        <v>345</v>
      </c>
      <c r="K287" s="496">
        <v>5</v>
      </c>
      <c r="L287" s="17">
        <v>452.38</v>
      </c>
      <c r="M287" s="318">
        <v>3696.43</v>
      </c>
      <c r="N287" s="20">
        <v>9043.9599999999991</v>
      </c>
      <c r="O287" s="36">
        <f t="shared" si="38"/>
        <v>8.171072991732613</v>
      </c>
      <c r="P287" s="36">
        <f t="shared" si="39"/>
        <v>19.991953667270877</v>
      </c>
      <c r="Q287" s="36">
        <f t="shared" si="40"/>
        <v>28.163026659003492</v>
      </c>
      <c r="R287" s="31" t="str">
        <f t="shared" si="41"/>
        <v>YES</v>
      </c>
      <c r="S287" s="31" t="str">
        <f t="shared" si="44"/>
        <v>YES</v>
      </c>
      <c r="T287" s="38">
        <f t="shared" si="45"/>
        <v>5654.75</v>
      </c>
      <c r="U287" s="38">
        <f t="shared" si="42"/>
        <v>12740.39</v>
      </c>
      <c r="V287" s="38">
        <f t="shared" si="43"/>
        <v>-7085.6399999999994</v>
      </c>
    </row>
    <row r="288" spans="1:22" x14ac:dyDescent="0.35">
      <c r="A288" s="192" t="s">
        <v>23</v>
      </c>
      <c r="B288" s="31" t="s">
        <v>22</v>
      </c>
      <c r="C288" s="31" t="s">
        <v>100</v>
      </c>
      <c r="D288" s="31" t="s">
        <v>114</v>
      </c>
      <c r="E288" s="602" t="s">
        <v>101</v>
      </c>
      <c r="F288" s="32" t="s">
        <v>102</v>
      </c>
      <c r="G288" s="67" t="s">
        <v>103</v>
      </c>
      <c r="H288" s="50" t="s">
        <v>113</v>
      </c>
      <c r="I288" s="462" t="s">
        <v>78</v>
      </c>
      <c r="J288" s="546" t="s">
        <v>346</v>
      </c>
      <c r="K288" s="496">
        <v>5</v>
      </c>
      <c r="L288" s="17">
        <v>268.94</v>
      </c>
      <c r="M288" s="318">
        <v>1344.7</v>
      </c>
      <c r="N288" s="20">
        <v>9607</v>
      </c>
      <c r="O288" s="36">
        <f t="shared" si="38"/>
        <v>5</v>
      </c>
      <c r="P288" s="36">
        <f t="shared" si="39"/>
        <v>35.721722317245479</v>
      </c>
      <c r="Q288" s="36">
        <f t="shared" si="40"/>
        <v>40.721722317245487</v>
      </c>
      <c r="R288" s="31" t="str">
        <f t="shared" si="41"/>
        <v>YES</v>
      </c>
      <c r="S288" s="31" t="str">
        <f t="shared" si="44"/>
        <v>YES</v>
      </c>
      <c r="T288" s="38">
        <f t="shared" si="45"/>
        <v>3361.75</v>
      </c>
      <c r="U288" s="38">
        <f t="shared" si="42"/>
        <v>10951.7</v>
      </c>
      <c r="V288" s="38">
        <f t="shared" si="43"/>
        <v>-7589.9500000000007</v>
      </c>
    </row>
    <row r="289" spans="1:22" x14ac:dyDescent="0.35">
      <c r="A289" s="192" t="s">
        <v>23</v>
      </c>
      <c r="B289" s="31" t="s">
        <v>22</v>
      </c>
      <c r="C289" s="31" t="s">
        <v>100</v>
      </c>
      <c r="D289" s="31" t="s">
        <v>114</v>
      </c>
      <c r="E289" s="602" t="s">
        <v>101</v>
      </c>
      <c r="F289" s="32" t="s">
        <v>102</v>
      </c>
      <c r="G289" s="67" t="s">
        <v>103</v>
      </c>
      <c r="H289" s="50" t="s">
        <v>113</v>
      </c>
      <c r="I289" s="462" t="s">
        <v>78</v>
      </c>
      <c r="J289" s="546" t="s">
        <v>347</v>
      </c>
      <c r="K289" s="496">
        <v>5</v>
      </c>
      <c r="L289" s="17">
        <v>220.33</v>
      </c>
      <c r="M289" s="318">
        <v>1101.6500000000001</v>
      </c>
      <c r="N289" s="20">
        <v>3363</v>
      </c>
      <c r="O289" s="36">
        <f t="shared" si="38"/>
        <v>5</v>
      </c>
      <c r="P289" s="36">
        <f t="shared" si="39"/>
        <v>15.263468433713065</v>
      </c>
      <c r="Q289" s="36">
        <f t="shared" si="40"/>
        <v>20.263468433713065</v>
      </c>
      <c r="R289" s="31" t="str">
        <f t="shared" si="41"/>
        <v>YES</v>
      </c>
      <c r="S289" s="31" t="str">
        <f t="shared" si="44"/>
        <v>YES</v>
      </c>
      <c r="T289" s="38">
        <f t="shared" si="45"/>
        <v>2754.125</v>
      </c>
      <c r="U289" s="38">
        <f t="shared" si="42"/>
        <v>4464.6499999999996</v>
      </c>
      <c r="V289" s="38">
        <f t="shared" si="43"/>
        <v>-1710.5249999999996</v>
      </c>
    </row>
    <row r="290" spans="1:22" x14ac:dyDescent="0.35">
      <c r="A290" s="192" t="s">
        <v>23</v>
      </c>
      <c r="B290" s="31" t="s">
        <v>22</v>
      </c>
      <c r="C290" s="31" t="s">
        <v>100</v>
      </c>
      <c r="D290" s="31" t="s">
        <v>114</v>
      </c>
      <c r="E290" s="602" t="s">
        <v>101</v>
      </c>
      <c r="F290" s="32" t="s">
        <v>102</v>
      </c>
      <c r="G290" s="67" t="s">
        <v>103</v>
      </c>
      <c r="H290" s="50" t="s">
        <v>113</v>
      </c>
      <c r="I290" s="462" t="s">
        <v>78</v>
      </c>
      <c r="J290" s="546" t="s">
        <v>348</v>
      </c>
      <c r="K290" s="496">
        <v>5</v>
      </c>
      <c r="L290" s="17">
        <v>133.83000000000001</v>
      </c>
      <c r="M290" s="318">
        <v>679.15</v>
      </c>
      <c r="N290" s="20">
        <v>3013</v>
      </c>
      <c r="O290" s="36">
        <f t="shared" si="38"/>
        <v>5.0747216618097584</v>
      </c>
      <c r="P290" s="36">
        <f t="shared" si="39"/>
        <v>22.51363670328028</v>
      </c>
      <c r="Q290" s="36">
        <f t="shared" si="40"/>
        <v>27.588358365090038</v>
      </c>
      <c r="R290" s="31" t="str">
        <f t="shared" si="41"/>
        <v>YES</v>
      </c>
      <c r="S290" s="31" t="str">
        <f t="shared" si="44"/>
        <v>YES</v>
      </c>
      <c r="T290" s="38">
        <f t="shared" si="45"/>
        <v>1672.8750000000002</v>
      </c>
      <c r="U290" s="38">
        <f t="shared" si="42"/>
        <v>3692.15</v>
      </c>
      <c r="V290" s="38">
        <f t="shared" si="43"/>
        <v>-2019.2749999999999</v>
      </c>
    </row>
    <row r="291" spans="1:22" x14ac:dyDescent="0.35">
      <c r="A291" s="192" t="s">
        <v>23</v>
      </c>
      <c r="B291" s="31" t="s">
        <v>22</v>
      </c>
      <c r="C291" s="31" t="s">
        <v>100</v>
      </c>
      <c r="D291" s="31" t="s">
        <v>114</v>
      </c>
      <c r="E291" s="602" t="s">
        <v>101</v>
      </c>
      <c r="F291" s="32" t="s">
        <v>102</v>
      </c>
      <c r="G291" s="67" t="s">
        <v>103</v>
      </c>
      <c r="H291" s="50" t="s">
        <v>113</v>
      </c>
      <c r="I291" s="462" t="s">
        <v>78</v>
      </c>
      <c r="J291" s="546" t="s">
        <v>349</v>
      </c>
      <c r="K291" s="496">
        <v>5</v>
      </c>
      <c r="L291" s="17">
        <v>61.16</v>
      </c>
      <c r="M291" s="318">
        <v>305.8</v>
      </c>
      <c r="N291" s="20">
        <v>877</v>
      </c>
      <c r="O291" s="36">
        <f t="shared" si="38"/>
        <v>5.0000000000000009</v>
      </c>
      <c r="P291" s="36">
        <f t="shared" si="39"/>
        <v>14.339437540876391</v>
      </c>
      <c r="Q291" s="36">
        <f t="shared" si="40"/>
        <v>19.339437540876389</v>
      </c>
      <c r="R291" s="31" t="str">
        <f t="shared" si="41"/>
        <v>YES</v>
      </c>
      <c r="S291" s="31" t="str">
        <f t="shared" si="44"/>
        <v>YES</v>
      </c>
      <c r="T291" s="38">
        <f t="shared" si="45"/>
        <v>764.5</v>
      </c>
      <c r="U291" s="38">
        <f t="shared" si="42"/>
        <v>1182.8</v>
      </c>
      <c r="V291" s="38">
        <f t="shared" si="43"/>
        <v>-418.29999999999995</v>
      </c>
    </row>
    <row r="292" spans="1:22" x14ac:dyDescent="0.35">
      <c r="A292" s="192" t="s">
        <v>23</v>
      </c>
      <c r="B292" s="31" t="s">
        <v>22</v>
      </c>
      <c r="C292" s="31" t="s">
        <v>100</v>
      </c>
      <c r="D292" s="31" t="s">
        <v>114</v>
      </c>
      <c r="E292" s="602" t="s">
        <v>101</v>
      </c>
      <c r="F292" s="32" t="s">
        <v>102</v>
      </c>
      <c r="G292" s="67" t="s">
        <v>103</v>
      </c>
      <c r="H292" s="50" t="s">
        <v>113</v>
      </c>
      <c r="I292" s="462" t="s">
        <v>78</v>
      </c>
      <c r="J292" s="546" t="s">
        <v>350</v>
      </c>
      <c r="K292" s="496">
        <v>5</v>
      </c>
      <c r="L292" s="17">
        <v>80.17</v>
      </c>
      <c r="M292" s="318">
        <v>1144.58</v>
      </c>
      <c r="N292" s="20">
        <v>865</v>
      </c>
      <c r="O292" s="36">
        <f t="shared" si="38"/>
        <v>14.276911562928776</v>
      </c>
      <c r="P292" s="36">
        <f t="shared" si="39"/>
        <v>10.78957215916178</v>
      </c>
      <c r="Q292" s="36">
        <f t="shared" si="40"/>
        <v>25.066483722090556</v>
      </c>
      <c r="R292" s="31" t="str">
        <f t="shared" si="41"/>
        <v>YES</v>
      </c>
      <c r="S292" s="31" t="str">
        <f t="shared" si="44"/>
        <v>YES</v>
      </c>
      <c r="T292" s="38">
        <f t="shared" si="45"/>
        <v>1002.125</v>
      </c>
      <c r="U292" s="38">
        <f t="shared" si="42"/>
        <v>2009.58</v>
      </c>
      <c r="V292" s="38">
        <f t="shared" si="43"/>
        <v>-1007.4549999999999</v>
      </c>
    </row>
    <row r="293" spans="1:22" x14ac:dyDescent="0.35">
      <c r="A293" s="192" t="s">
        <v>23</v>
      </c>
      <c r="B293" s="31" t="s">
        <v>22</v>
      </c>
      <c r="C293" s="31" t="s">
        <v>100</v>
      </c>
      <c r="D293" s="31" t="s">
        <v>114</v>
      </c>
      <c r="E293" s="602" t="s">
        <v>101</v>
      </c>
      <c r="F293" s="32" t="s">
        <v>102</v>
      </c>
      <c r="G293" s="67" t="s">
        <v>103</v>
      </c>
      <c r="H293" s="50" t="s">
        <v>113</v>
      </c>
      <c r="I293" s="462" t="s">
        <v>78</v>
      </c>
      <c r="J293" s="546" t="s">
        <v>351</v>
      </c>
      <c r="K293" s="496">
        <v>5</v>
      </c>
      <c r="L293" s="17">
        <v>340.28</v>
      </c>
      <c r="M293" s="318">
        <v>1733.05</v>
      </c>
      <c r="N293" s="20">
        <v>3731.1</v>
      </c>
      <c r="O293" s="36">
        <f t="shared" si="38"/>
        <v>5.0930116374750209</v>
      </c>
      <c r="P293" s="36">
        <f t="shared" si="39"/>
        <v>10.964793699306455</v>
      </c>
      <c r="Q293" s="36">
        <f t="shared" si="40"/>
        <v>16.057805336781474</v>
      </c>
      <c r="R293" s="31" t="str">
        <f t="shared" si="41"/>
        <v>YES</v>
      </c>
      <c r="S293" s="31" t="str">
        <f t="shared" si="44"/>
        <v>YES</v>
      </c>
      <c r="T293" s="38">
        <f t="shared" si="45"/>
        <v>4253.5</v>
      </c>
      <c r="U293" s="38">
        <f t="shared" si="42"/>
        <v>5464.15</v>
      </c>
      <c r="V293" s="38">
        <f t="shared" si="43"/>
        <v>-1210.6499999999996</v>
      </c>
    </row>
    <row r="294" spans="1:22" x14ac:dyDescent="0.35">
      <c r="A294" s="192" t="s">
        <v>23</v>
      </c>
      <c r="B294" s="31" t="s">
        <v>22</v>
      </c>
      <c r="C294" s="31" t="s">
        <v>100</v>
      </c>
      <c r="D294" s="31" t="s">
        <v>114</v>
      </c>
      <c r="E294" s="602" t="s">
        <v>101</v>
      </c>
      <c r="F294" s="32" t="s">
        <v>102</v>
      </c>
      <c r="G294" s="67" t="s">
        <v>103</v>
      </c>
      <c r="H294" s="50" t="s">
        <v>113</v>
      </c>
      <c r="I294" s="462" t="s">
        <v>78</v>
      </c>
      <c r="J294" s="546" t="s">
        <v>352</v>
      </c>
      <c r="K294" s="496">
        <v>5</v>
      </c>
      <c r="L294" s="17">
        <v>322.69</v>
      </c>
      <c r="M294" s="318">
        <v>1617.45</v>
      </c>
      <c r="N294" s="20">
        <v>6258.23</v>
      </c>
      <c r="O294" s="36">
        <f t="shared" si="38"/>
        <v>5.0123957978245377</v>
      </c>
      <c r="P294" s="36">
        <f t="shared" si="39"/>
        <v>19.3939384548638</v>
      </c>
      <c r="Q294" s="36">
        <f t="shared" si="40"/>
        <v>24.406334252688335</v>
      </c>
      <c r="R294" s="31" t="str">
        <f t="shared" si="41"/>
        <v>YES</v>
      </c>
      <c r="S294" s="31" t="str">
        <f t="shared" si="44"/>
        <v>YES</v>
      </c>
      <c r="T294" s="38">
        <f t="shared" si="45"/>
        <v>4033.625</v>
      </c>
      <c r="U294" s="38">
        <f t="shared" si="42"/>
        <v>7875.6799999999994</v>
      </c>
      <c r="V294" s="38">
        <f t="shared" si="43"/>
        <v>-3842.0549999999994</v>
      </c>
    </row>
    <row r="295" spans="1:22" x14ac:dyDescent="0.35">
      <c r="A295" s="192" t="s">
        <v>23</v>
      </c>
      <c r="B295" s="31" t="s">
        <v>22</v>
      </c>
      <c r="C295" s="31" t="s">
        <v>100</v>
      </c>
      <c r="D295" s="31" t="s">
        <v>114</v>
      </c>
      <c r="E295" s="602" t="s">
        <v>101</v>
      </c>
      <c r="F295" s="32" t="s">
        <v>102</v>
      </c>
      <c r="G295" s="67" t="s">
        <v>103</v>
      </c>
      <c r="H295" s="50" t="s">
        <v>113</v>
      </c>
      <c r="I295" s="462" t="s">
        <v>78</v>
      </c>
      <c r="J295" s="546" t="s">
        <v>353</v>
      </c>
      <c r="K295" s="496">
        <v>5</v>
      </c>
      <c r="L295" s="17">
        <v>152.53</v>
      </c>
      <c r="M295" s="318">
        <v>2361.65</v>
      </c>
      <c r="N295" s="20">
        <v>4235</v>
      </c>
      <c r="O295" s="36">
        <f t="shared" si="38"/>
        <v>15.483183636006032</v>
      </c>
      <c r="P295" s="36">
        <f t="shared" si="39"/>
        <v>27.765029830197339</v>
      </c>
      <c r="Q295" s="36">
        <f t="shared" si="40"/>
        <v>43.248213466203367</v>
      </c>
      <c r="R295" s="31" t="str">
        <f t="shared" si="41"/>
        <v>YES</v>
      </c>
      <c r="S295" s="31" t="str">
        <f t="shared" si="44"/>
        <v>YES</v>
      </c>
      <c r="T295" s="38">
        <f t="shared" si="45"/>
        <v>1906.625</v>
      </c>
      <c r="U295" s="38">
        <f t="shared" si="42"/>
        <v>6596.65</v>
      </c>
      <c r="V295" s="38">
        <f t="shared" si="43"/>
        <v>-4690.0249999999996</v>
      </c>
    </row>
    <row r="296" spans="1:22" x14ac:dyDescent="0.35">
      <c r="A296" s="192" t="s">
        <v>23</v>
      </c>
      <c r="B296" s="31" t="s">
        <v>22</v>
      </c>
      <c r="C296" s="31" t="s">
        <v>100</v>
      </c>
      <c r="D296" s="31" t="s">
        <v>114</v>
      </c>
      <c r="E296" s="602" t="s">
        <v>101</v>
      </c>
      <c r="F296" s="32" t="s">
        <v>102</v>
      </c>
      <c r="G296" s="67" t="s">
        <v>103</v>
      </c>
      <c r="H296" s="50" t="s">
        <v>113</v>
      </c>
      <c r="I296" s="462" t="s">
        <v>78</v>
      </c>
      <c r="J296" s="546" t="s">
        <v>354</v>
      </c>
      <c r="K296" s="496">
        <v>5</v>
      </c>
      <c r="L296" s="17">
        <v>307.08</v>
      </c>
      <c r="M296" s="318">
        <v>1545.4</v>
      </c>
      <c r="N296" s="20">
        <v>9412</v>
      </c>
      <c r="O296" s="36">
        <f t="shared" si="38"/>
        <v>5.0325648039598807</v>
      </c>
      <c r="P296" s="36">
        <f t="shared" si="39"/>
        <v>30.649993487039211</v>
      </c>
      <c r="Q296" s="36">
        <f t="shared" si="40"/>
        <v>35.68255829099909</v>
      </c>
      <c r="R296" s="31" t="str">
        <f t="shared" si="41"/>
        <v>YES</v>
      </c>
      <c r="S296" s="31" t="str">
        <f t="shared" si="44"/>
        <v>YES</v>
      </c>
      <c r="T296" s="38">
        <f t="shared" si="45"/>
        <v>3838.5</v>
      </c>
      <c r="U296" s="38">
        <f t="shared" si="42"/>
        <v>10957.4</v>
      </c>
      <c r="V296" s="38">
        <f t="shared" si="43"/>
        <v>-7118.9</v>
      </c>
    </row>
    <row r="297" spans="1:22" x14ac:dyDescent="0.35">
      <c r="A297" s="192" t="s">
        <v>23</v>
      </c>
      <c r="B297" s="31" t="s">
        <v>22</v>
      </c>
      <c r="C297" s="31" t="s">
        <v>100</v>
      </c>
      <c r="D297" s="31" t="s">
        <v>114</v>
      </c>
      <c r="E297" s="602" t="s">
        <v>101</v>
      </c>
      <c r="F297" s="32" t="s">
        <v>102</v>
      </c>
      <c r="G297" s="67" t="s">
        <v>103</v>
      </c>
      <c r="H297" s="50" t="s">
        <v>113</v>
      </c>
      <c r="I297" s="462" t="s">
        <v>78</v>
      </c>
      <c r="J297" s="546" t="s">
        <v>355</v>
      </c>
      <c r="K297" s="496">
        <v>5</v>
      </c>
      <c r="L297" s="17">
        <v>277.02999999999997</v>
      </c>
      <c r="M297" s="318">
        <v>1395.15</v>
      </c>
      <c r="N297" s="20">
        <v>3270.16</v>
      </c>
      <c r="O297" s="36">
        <f t="shared" si="38"/>
        <v>5.0360971735913083</v>
      </c>
      <c r="P297" s="36">
        <f t="shared" si="39"/>
        <v>11.804353319135112</v>
      </c>
      <c r="Q297" s="36">
        <f t="shared" si="40"/>
        <v>16.840450492726418</v>
      </c>
      <c r="R297" s="31" t="str">
        <f t="shared" si="41"/>
        <v>YES</v>
      </c>
      <c r="S297" s="31" t="str">
        <f t="shared" si="44"/>
        <v>YES</v>
      </c>
      <c r="T297" s="38">
        <f t="shared" si="45"/>
        <v>3462.8749999999995</v>
      </c>
      <c r="U297" s="38">
        <f t="shared" si="42"/>
        <v>4665.3099999999995</v>
      </c>
      <c r="V297" s="38">
        <f t="shared" si="43"/>
        <v>-1202.4349999999999</v>
      </c>
    </row>
    <row r="298" spans="1:22" x14ac:dyDescent="0.35">
      <c r="A298" s="192" t="s">
        <v>23</v>
      </c>
      <c r="B298" s="31" t="s">
        <v>22</v>
      </c>
      <c r="C298" s="31" t="s">
        <v>100</v>
      </c>
      <c r="D298" s="31" t="s">
        <v>114</v>
      </c>
      <c r="E298" s="602" t="s">
        <v>101</v>
      </c>
      <c r="F298" s="32" t="s">
        <v>102</v>
      </c>
      <c r="G298" s="67" t="s">
        <v>103</v>
      </c>
      <c r="H298" s="50" t="s">
        <v>113</v>
      </c>
      <c r="I298" s="462" t="s">
        <v>78</v>
      </c>
      <c r="J298" s="546" t="s">
        <v>356</v>
      </c>
      <c r="K298" s="496">
        <v>5</v>
      </c>
      <c r="L298" s="17">
        <v>287.86</v>
      </c>
      <c r="M298" s="318">
        <v>1439.3</v>
      </c>
      <c r="N298" s="20">
        <v>7103</v>
      </c>
      <c r="O298" s="36">
        <f t="shared" si="38"/>
        <v>5</v>
      </c>
      <c r="P298" s="36">
        <f t="shared" si="39"/>
        <v>24.675189328145624</v>
      </c>
      <c r="Q298" s="36">
        <f t="shared" si="40"/>
        <v>29.675189328145624</v>
      </c>
      <c r="R298" s="31" t="str">
        <f t="shared" si="41"/>
        <v>YES</v>
      </c>
      <c r="S298" s="31" t="str">
        <f t="shared" si="44"/>
        <v>YES</v>
      </c>
      <c r="T298" s="38">
        <f t="shared" si="45"/>
        <v>3598.25</v>
      </c>
      <c r="U298" s="38">
        <f t="shared" si="42"/>
        <v>8542.2999999999993</v>
      </c>
      <c r="V298" s="38">
        <f t="shared" si="43"/>
        <v>-4944.0499999999993</v>
      </c>
    </row>
    <row r="299" spans="1:22" x14ac:dyDescent="0.35">
      <c r="A299" s="192" t="s">
        <v>23</v>
      </c>
      <c r="B299" s="31" t="s">
        <v>22</v>
      </c>
      <c r="C299" s="31" t="s">
        <v>100</v>
      </c>
      <c r="D299" s="31" t="s">
        <v>114</v>
      </c>
      <c r="E299" s="602" t="s">
        <v>101</v>
      </c>
      <c r="F299" s="32" t="s">
        <v>102</v>
      </c>
      <c r="G299" s="67" t="s">
        <v>103</v>
      </c>
      <c r="H299" s="50" t="s">
        <v>113</v>
      </c>
      <c r="I299" s="462" t="s">
        <v>78</v>
      </c>
      <c r="J299" s="546" t="s">
        <v>357</v>
      </c>
      <c r="K299" s="496">
        <v>5</v>
      </c>
      <c r="L299" s="17">
        <v>402.84</v>
      </c>
      <c r="M299" s="318">
        <v>5194.51</v>
      </c>
      <c r="N299" s="20">
        <v>6651</v>
      </c>
      <c r="O299" s="36">
        <f t="shared" si="38"/>
        <v>12.894722470459737</v>
      </c>
      <c r="P299" s="36">
        <f t="shared" si="39"/>
        <v>16.510277033065236</v>
      </c>
      <c r="Q299" s="36">
        <f t="shared" si="40"/>
        <v>29.404999503524976</v>
      </c>
      <c r="R299" s="31" t="str">
        <f t="shared" si="41"/>
        <v>YES</v>
      </c>
      <c r="S299" s="31" t="str">
        <f t="shared" si="44"/>
        <v>YES</v>
      </c>
      <c r="T299" s="38">
        <f t="shared" si="45"/>
        <v>5035.5</v>
      </c>
      <c r="U299" s="38">
        <f t="shared" si="42"/>
        <v>11845.51</v>
      </c>
      <c r="V299" s="38">
        <f t="shared" si="43"/>
        <v>-6810.01</v>
      </c>
    </row>
    <row r="300" spans="1:22" x14ac:dyDescent="0.35">
      <c r="A300" s="192" t="s">
        <v>23</v>
      </c>
      <c r="B300" s="31" t="s">
        <v>22</v>
      </c>
      <c r="C300" s="31" t="s">
        <v>100</v>
      </c>
      <c r="D300" s="31" t="s">
        <v>114</v>
      </c>
      <c r="E300" s="602" t="s">
        <v>101</v>
      </c>
      <c r="F300" s="32" t="s">
        <v>102</v>
      </c>
      <c r="G300" s="67" t="s">
        <v>103</v>
      </c>
      <c r="H300" s="50" t="s">
        <v>113</v>
      </c>
      <c r="I300" s="462" t="s">
        <v>78</v>
      </c>
      <c r="J300" s="546" t="s">
        <v>358</v>
      </c>
      <c r="K300" s="496">
        <v>5</v>
      </c>
      <c r="L300" s="17">
        <v>376.83</v>
      </c>
      <c r="M300" s="318">
        <v>3234.6</v>
      </c>
      <c r="N300" s="20">
        <v>2610</v>
      </c>
      <c r="O300" s="36">
        <f t="shared" si="38"/>
        <v>8.5837114879388583</v>
      </c>
      <c r="P300" s="36">
        <f t="shared" si="39"/>
        <v>6.9262001433006928</v>
      </c>
      <c r="Q300" s="36">
        <f t="shared" si="40"/>
        <v>15.509911631239552</v>
      </c>
      <c r="R300" s="31" t="str">
        <f t="shared" si="41"/>
        <v>YES</v>
      </c>
      <c r="S300" s="31" t="str">
        <f t="shared" si="44"/>
        <v>YES</v>
      </c>
      <c r="T300" s="38">
        <f t="shared" si="45"/>
        <v>4710.375</v>
      </c>
      <c r="U300" s="38">
        <f t="shared" si="42"/>
        <v>5844.6</v>
      </c>
      <c r="V300" s="38">
        <f t="shared" si="43"/>
        <v>-1134.2250000000004</v>
      </c>
    </row>
    <row r="301" spans="1:22" x14ac:dyDescent="0.35">
      <c r="A301" s="192" t="s">
        <v>23</v>
      </c>
      <c r="B301" s="31" t="s">
        <v>22</v>
      </c>
      <c r="C301" s="31" t="s">
        <v>100</v>
      </c>
      <c r="D301" s="31" t="s">
        <v>114</v>
      </c>
      <c r="E301" s="602" t="s">
        <v>101</v>
      </c>
      <c r="F301" s="32" t="s">
        <v>102</v>
      </c>
      <c r="G301" s="67" t="s">
        <v>103</v>
      </c>
      <c r="H301" s="50" t="s">
        <v>113</v>
      </c>
      <c r="I301" s="462" t="s">
        <v>78</v>
      </c>
      <c r="J301" s="546" t="s">
        <v>359</v>
      </c>
      <c r="K301" s="496">
        <v>5</v>
      </c>
      <c r="L301" s="17">
        <v>147.05000000000001</v>
      </c>
      <c r="M301" s="318">
        <v>735.25</v>
      </c>
      <c r="N301" s="20">
        <v>4406</v>
      </c>
      <c r="O301" s="36">
        <f t="shared" si="38"/>
        <v>5</v>
      </c>
      <c r="P301" s="36">
        <f t="shared" si="39"/>
        <v>29.96259775586535</v>
      </c>
      <c r="Q301" s="36">
        <f t="shared" si="40"/>
        <v>34.962597755865346</v>
      </c>
      <c r="R301" s="31" t="str">
        <f t="shared" si="41"/>
        <v>YES</v>
      </c>
      <c r="S301" s="31" t="str">
        <f t="shared" si="44"/>
        <v>YES</v>
      </c>
      <c r="T301" s="38">
        <f t="shared" si="45"/>
        <v>1838.1250000000002</v>
      </c>
      <c r="U301" s="38">
        <f t="shared" si="42"/>
        <v>5141.25</v>
      </c>
      <c r="V301" s="38">
        <f t="shared" si="43"/>
        <v>-3303.125</v>
      </c>
    </row>
    <row r="302" spans="1:22" x14ac:dyDescent="0.35">
      <c r="A302" s="192" t="s">
        <v>23</v>
      </c>
      <c r="B302" s="31" t="s">
        <v>22</v>
      </c>
      <c r="C302" s="31" t="s">
        <v>100</v>
      </c>
      <c r="D302" s="31" t="s">
        <v>114</v>
      </c>
      <c r="E302" s="602" t="s">
        <v>101</v>
      </c>
      <c r="F302" s="32" t="s">
        <v>102</v>
      </c>
      <c r="G302" s="67" t="s">
        <v>103</v>
      </c>
      <c r="H302" s="50" t="s">
        <v>113</v>
      </c>
      <c r="I302" s="462" t="s">
        <v>78</v>
      </c>
      <c r="J302" s="546" t="s">
        <v>360</v>
      </c>
      <c r="K302" s="496">
        <v>5</v>
      </c>
      <c r="L302" s="17">
        <v>264.23</v>
      </c>
      <c r="M302" s="318">
        <v>1321.15</v>
      </c>
      <c r="N302" s="20">
        <v>6335.23</v>
      </c>
      <c r="O302" s="36">
        <f t="shared" si="38"/>
        <v>5</v>
      </c>
      <c r="P302" s="36">
        <f t="shared" si="39"/>
        <v>23.976194981644777</v>
      </c>
      <c r="Q302" s="36">
        <f t="shared" si="40"/>
        <v>28.976194981644774</v>
      </c>
      <c r="R302" s="31" t="str">
        <f t="shared" si="41"/>
        <v>YES</v>
      </c>
      <c r="S302" s="31" t="str">
        <f t="shared" si="44"/>
        <v>YES</v>
      </c>
      <c r="T302" s="38">
        <f t="shared" si="45"/>
        <v>3302.875</v>
      </c>
      <c r="U302" s="38">
        <f t="shared" si="42"/>
        <v>7656.3799999999992</v>
      </c>
      <c r="V302" s="38">
        <f t="shared" si="43"/>
        <v>-4353.5049999999992</v>
      </c>
    </row>
    <row r="303" spans="1:22" x14ac:dyDescent="0.35">
      <c r="A303" s="192" t="s">
        <v>23</v>
      </c>
      <c r="B303" s="31" t="s">
        <v>22</v>
      </c>
      <c r="C303" s="31" t="s">
        <v>100</v>
      </c>
      <c r="D303" s="31" t="s">
        <v>114</v>
      </c>
      <c r="E303" s="602" t="s">
        <v>101</v>
      </c>
      <c r="F303" s="32" t="s">
        <v>102</v>
      </c>
      <c r="G303" s="67" t="s">
        <v>103</v>
      </c>
      <c r="H303" s="50" t="s">
        <v>113</v>
      </c>
      <c r="I303" s="462" t="s">
        <v>78</v>
      </c>
      <c r="J303" s="546" t="s">
        <v>361</v>
      </c>
      <c r="K303" s="496">
        <v>5</v>
      </c>
      <c r="L303" s="17">
        <v>98.72</v>
      </c>
      <c r="M303" s="318">
        <v>1776.96</v>
      </c>
      <c r="N303" s="20">
        <v>390</v>
      </c>
      <c r="O303" s="36">
        <f t="shared" si="38"/>
        <v>18</v>
      </c>
      <c r="P303" s="36">
        <f t="shared" si="39"/>
        <v>3.9505672609400326</v>
      </c>
      <c r="Q303" s="36">
        <f t="shared" si="40"/>
        <v>21.950567260940034</v>
      </c>
      <c r="R303" s="31" t="str">
        <f t="shared" si="41"/>
        <v>YES</v>
      </c>
      <c r="S303" s="31" t="str">
        <f t="shared" si="44"/>
        <v>YES</v>
      </c>
      <c r="T303" s="38">
        <f t="shared" si="45"/>
        <v>1234</v>
      </c>
      <c r="U303" s="38">
        <f t="shared" si="42"/>
        <v>2166.96</v>
      </c>
      <c r="V303" s="38">
        <f t="shared" si="43"/>
        <v>-932.96</v>
      </c>
    </row>
    <row r="304" spans="1:22" x14ac:dyDescent="0.35">
      <c r="A304" s="192" t="s">
        <v>23</v>
      </c>
      <c r="B304" s="31" t="s">
        <v>22</v>
      </c>
      <c r="C304" s="31" t="s">
        <v>100</v>
      </c>
      <c r="D304" s="31" t="s">
        <v>114</v>
      </c>
      <c r="E304" s="602" t="s">
        <v>101</v>
      </c>
      <c r="F304" s="32" t="s">
        <v>102</v>
      </c>
      <c r="G304" s="67" t="s">
        <v>103</v>
      </c>
      <c r="H304" s="50" t="s">
        <v>113</v>
      </c>
      <c r="I304" s="462" t="s">
        <v>78</v>
      </c>
      <c r="J304" s="546" t="s">
        <v>362</v>
      </c>
      <c r="K304" s="496">
        <v>5</v>
      </c>
      <c r="L304" s="17">
        <v>179.45</v>
      </c>
      <c r="M304" s="318">
        <v>978.75</v>
      </c>
      <c r="N304" s="20">
        <v>3365.05</v>
      </c>
      <c r="O304" s="36">
        <f t="shared" si="38"/>
        <v>5.4541655057118978</v>
      </c>
      <c r="P304" s="36">
        <f t="shared" si="39"/>
        <v>18.752020061298413</v>
      </c>
      <c r="Q304" s="36">
        <f t="shared" si="40"/>
        <v>24.206185567010312</v>
      </c>
      <c r="R304" s="31" t="str">
        <f t="shared" si="41"/>
        <v>YES</v>
      </c>
      <c r="S304" s="31" t="str">
        <f t="shared" si="44"/>
        <v>YES</v>
      </c>
      <c r="T304" s="38">
        <f t="shared" si="45"/>
        <v>2243.125</v>
      </c>
      <c r="U304" s="38">
        <f t="shared" si="42"/>
        <v>4343.8</v>
      </c>
      <c r="V304" s="38">
        <f t="shared" si="43"/>
        <v>-2100.6750000000002</v>
      </c>
    </row>
    <row r="305" spans="1:22" x14ac:dyDescent="0.35">
      <c r="A305" s="192" t="s">
        <v>23</v>
      </c>
      <c r="B305" s="31" t="s">
        <v>22</v>
      </c>
      <c r="C305" s="31" t="s">
        <v>100</v>
      </c>
      <c r="D305" s="31" t="s">
        <v>114</v>
      </c>
      <c r="E305" s="602" t="s">
        <v>101</v>
      </c>
      <c r="F305" s="32" t="s">
        <v>102</v>
      </c>
      <c r="G305" s="67" t="s">
        <v>103</v>
      </c>
      <c r="H305" s="50" t="s">
        <v>113</v>
      </c>
      <c r="I305" s="462" t="s">
        <v>78</v>
      </c>
      <c r="J305" s="546" t="s">
        <v>363</v>
      </c>
      <c r="K305" s="496">
        <v>5</v>
      </c>
      <c r="L305" s="17">
        <v>209.57</v>
      </c>
      <c r="M305" s="318">
        <v>3115.25</v>
      </c>
      <c r="N305" s="20">
        <v>30</v>
      </c>
      <c r="O305" s="36">
        <f t="shared" si="38"/>
        <v>14.864961588013552</v>
      </c>
      <c r="P305" s="36">
        <f t="shared" si="39"/>
        <v>0.14315026005630577</v>
      </c>
      <c r="Q305" s="36">
        <f t="shared" si="40"/>
        <v>15.008111848069857</v>
      </c>
      <c r="R305" s="31" t="str">
        <f t="shared" si="41"/>
        <v>YES</v>
      </c>
      <c r="S305" s="31" t="str">
        <f t="shared" si="44"/>
        <v>YES</v>
      </c>
      <c r="T305" s="38">
        <f t="shared" si="45"/>
        <v>2619.625</v>
      </c>
      <c r="U305" s="38">
        <f t="shared" si="42"/>
        <v>3145.25</v>
      </c>
      <c r="V305" s="38">
        <f t="shared" si="43"/>
        <v>-525.625</v>
      </c>
    </row>
    <row r="306" spans="1:22" x14ac:dyDescent="0.35">
      <c r="A306" s="192" t="s">
        <v>23</v>
      </c>
      <c r="B306" s="31" t="s">
        <v>22</v>
      </c>
      <c r="C306" s="31" t="s">
        <v>100</v>
      </c>
      <c r="D306" s="31" t="s">
        <v>114</v>
      </c>
      <c r="E306" s="602" t="s">
        <v>101</v>
      </c>
      <c r="F306" s="32" t="s">
        <v>102</v>
      </c>
      <c r="G306" s="67" t="s">
        <v>103</v>
      </c>
      <c r="H306" s="50" t="s">
        <v>113</v>
      </c>
      <c r="I306" s="462" t="s">
        <v>78</v>
      </c>
      <c r="J306" s="546" t="s">
        <v>364</v>
      </c>
      <c r="K306" s="496">
        <v>5</v>
      </c>
      <c r="L306" s="17">
        <v>338.18</v>
      </c>
      <c r="M306" s="318">
        <v>1700.9</v>
      </c>
      <c r="N306" s="20">
        <v>11963.98</v>
      </c>
      <c r="O306" s="36">
        <f t="shared" si="38"/>
        <v>5.0295700514518895</v>
      </c>
      <c r="P306" s="36">
        <f t="shared" si="39"/>
        <v>35.377550416937723</v>
      </c>
      <c r="Q306" s="36">
        <f t="shared" si="40"/>
        <v>40.407120468389614</v>
      </c>
      <c r="R306" s="31" t="str">
        <f t="shared" si="41"/>
        <v>YES</v>
      </c>
      <c r="S306" s="31" t="str">
        <f t="shared" si="44"/>
        <v>YES</v>
      </c>
      <c r="T306" s="38">
        <f t="shared" si="45"/>
        <v>4227.25</v>
      </c>
      <c r="U306" s="38">
        <f t="shared" si="42"/>
        <v>13664.88</v>
      </c>
      <c r="V306" s="38">
        <f t="shared" si="43"/>
        <v>-9437.6299999999992</v>
      </c>
    </row>
    <row r="307" spans="1:22" x14ac:dyDescent="0.35">
      <c r="A307" s="192" t="s">
        <v>23</v>
      </c>
      <c r="B307" s="31" t="s">
        <v>22</v>
      </c>
      <c r="C307" s="31" t="s">
        <v>100</v>
      </c>
      <c r="D307" s="31" t="s">
        <v>114</v>
      </c>
      <c r="E307" s="602" t="s">
        <v>101</v>
      </c>
      <c r="F307" s="32" t="s">
        <v>102</v>
      </c>
      <c r="G307" s="67" t="s">
        <v>103</v>
      </c>
      <c r="H307" s="50" t="s">
        <v>113</v>
      </c>
      <c r="I307" s="462" t="s">
        <v>78</v>
      </c>
      <c r="J307" s="546" t="s">
        <v>365</v>
      </c>
      <c r="K307" s="496">
        <v>5</v>
      </c>
      <c r="L307" s="17">
        <v>43.64</v>
      </c>
      <c r="M307" s="318">
        <v>218.2</v>
      </c>
      <c r="N307" s="20">
        <v>1609</v>
      </c>
      <c r="O307" s="36">
        <f t="shared" si="38"/>
        <v>5</v>
      </c>
      <c r="P307" s="36">
        <f t="shared" si="39"/>
        <v>36.869844179651693</v>
      </c>
      <c r="Q307" s="36">
        <f t="shared" si="40"/>
        <v>41.869844179651693</v>
      </c>
      <c r="R307" s="31" t="str">
        <f t="shared" si="41"/>
        <v>YES</v>
      </c>
      <c r="S307" s="31" t="str">
        <f t="shared" si="44"/>
        <v>YES</v>
      </c>
      <c r="T307" s="38">
        <f t="shared" si="45"/>
        <v>545.5</v>
      </c>
      <c r="U307" s="38">
        <f t="shared" si="42"/>
        <v>1827.2</v>
      </c>
      <c r="V307" s="38">
        <f t="shared" si="43"/>
        <v>-1281.7</v>
      </c>
    </row>
    <row r="308" spans="1:22" x14ac:dyDescent="0.35">
      <c r="A308" s="192" t="s">
        <v>23</v>
      </c>
      <c r="B308" s="31" t="s">
        <v>22</v>
      </c>
      <c r="C308" s="31" t="s">
        <v>100</v>
      </c>
      <c r="D308" s="31" t="s">
        <v>114</v>
      </c>
      <c r="E308" s="602" t="s">
        <v>101</v>
      </c>
      <c r="F308" s="32" t="s">
        <v>102</v>
      </c>
      <c r="G308" s="67" t="s">
        <v>103</v>
      </c>
      <c r="H308" s="50" t="s">
        <v>113</v>
      </c>
      <c r="I308" s="462" t="s">
        <v>78</v>
      </c>
      <c r="J308" s="546" t="s">
        <v>366</v>
      </c>
      <c r="K308" s="496">
        <v>5</v>
      </c>
      <c r="L308" s="17">
        <v>236.06</v>
      </c>
      <c r="M308" s="318">
        <v>1190.3</v>
      </c>
      <c r="N308" s="20">
        <v>7169</v>
      </c>
      <c r="O308" s="36">
        <f t="shared" si="38"/>
        <v>5.0423621113276287</v>
      </c>
      <c r="P308" s="36">
        <f t="shared" si="39"/>
        <v>30.369397610776922</v>
      </c>
      <c r="Q308" s="36">
        <f t="shared" si="40"/>
        <v>35.411759722104549</v>
      </c>
      <c r="R308" s="31" t="str">
        <f t="shared" si="41"/>
        <v>YES</v>
      </c>
      <c r="S308" s="31" t="str">
        <f t="shared" si="44"/>
        <v>YES</v>
      </c>
      <c r="T308" s="38">
        <f t="shared" si="45"/>
        <v>2950.75</v>
      </c>
      <c r="U308" s="38">
        <f t="shared" si="42"/>
        <v>8359.2999999999993</v>
      </c>
      <c r="V308" s="38">
        <f t="shared" si="43"/>
        <v>-5408.5499999999993</v>
      </c>
    </row>
    <row r="309" spans="1:22" x14ac:dyDescent="0.35">
      <c r="A309" s="192" t="s">
        <v>23</v>
      </c>
      <c r="B309" s="31" t="s">
        <v>22</v>
      </c>
      <c r="C309" s="31" t="s">
        <v>100</v>
      </c>
      <c r="D309" s="31" t="s">
        <v>114</v>
      </c>
      <c r="E309" s="602" t="s">
        <v>101</v>
      </c>
      <c r="F309" s="32" t="s">
        <v>102</v>
      </c>
      <c r="G309" s="67" t="s">
        <v>103</v>
      </c>
      <c r="H309" s="50" t="s">
        <v>113</v>
      </c>
      <c r="I309" s="462" t="s">
        <v>78</v>
      </c>
      <c r="J309" s="546" t="s">
        <v>367</v>
      </c>
      <c r="K309" s="496">
        <v>5</v>
      </c>
      <c r="L309" s="17">
        <v>53.37</v>
      </c>
      <c r="M309" s="318">
        <v>266.85000000000002</v>
      </c>
      <c r="N309" s="20">
        <v>707</v>
      </c>
      <c r="O309" s="36">
        <f t="shared" si="38"/>
        <v>5.0000000000000009</v>
      </c>
      <c r="P309" s="36">
        <f t="shared" si="39"/>
        <v>13.247142589469741</v>
      </c>
      <c r="Q309" s="36">
        <f t="shared" si="40"/>
        <v>18.247142589469743</v>
      </c>
      <c r="R309" s="31" t="str">
        <f t="shared" si="41"/>
        <v>YES</v>
      </c>
      <c r="S309" s="31" t="str">
        <f t="shared" si="44"/>
        <v>YES</v>
      </c>
      <c r="T309" s="38">
        <f t="shared" si="45"/>
        <v>667.125</v>
      </c>
      <c r="U309" s="38">
        <f t="shared" si="42"/>
        <v>973.85</v>
      </c>
      <c r="V309" s="38">
        <f t="shared" si="43"/>
        <v>-306.72500000000002</v>
      </c>
    </row>
    <row r="310" spans="1:22" x14ac:dyDescent="0.35">
      <c r="A310" s="192" t="s">
        <v>23</v>
      </c>
      <c r="B310" s="31" t="s">
        <v>22</v>
      </c>
      <c r="C310" s="31" t="s">
        <v>100</v>
      </c>
      <c r="D310" s="31" t="s">
        <v>114</v>
      </c>
      <c r="E310" s="602" t="s">
        <v>101</v>
      </c>
      <c r="F310" s="32" t="s">
        <v>102</v>
      </c>
      <c r="G310" s="67" t="s">
        <v>103</v>
      </c>
      <c r="H310" s="50" t="s">
        <v>113</v>
      </c>
      <c r="I310" s="462" t="s">
        <v>78</v>
      </c>
      <c r="J310" s="546" t="s">
        <v>368</v>
      </c>
      <c r="K310" s="496">
        <v>5</v>
      </c>
      <c r="L310" s="17">
        <v>247.93</v>
      </c>
      <c r="M310" s="318">
        <v>2451.1999999999998</v>
      </c>
      <c r="N310" s="20">
        <v>3265.65</v>
      </c>
      <c r="O310" s="36">
        <f t="shared" si="38"/>
        <v>9.886661557697737</v>
      </c>
      <c r="P310" s="36">
        <f t="shared" si="39"/>
        <v>13.171661356027911</v>
      </c>
      <c r="Q310" s="36">
        <f t="shared" si="40"/>
        <v>23.05832291372565</v>
      </c>
      <c r="R310" s="31" t="str">
        <f t="shared" si="41"/>
        <v>YES</v>
      </c>
      <c r="S310" s="31" t="str">
        <f t="shared" si="44"/>
        <v>YES</v>
      </c>
      <c r="T310" s="38">
        <f t="shared" si="45"/>
        <v>3099.125</v>
      </c>
      <c r="U310" s="38">
        <f t="shared" si="42"/>
        <v>5716.85</v>
      </c>
      <c r="V310" s="38">
        <f t="shared" si="43"/>
        <v>-2617.7250000000004</v>
      </c>
    </row>
    <row r="311" spans="1:22" x14ac:dyDescent="0.35">
      <c r="A311" s="192" t="s">
        <v>23</v>
      </c>
      <c r="B311" s="31" t="s">
        <v>22</v>
      </c>
      <c r="C311" s="31" t="s">
        <v>100</v>
      </c>
      <c r="D311" s="31" t="s">
        <v>114</v>
      </c>
      <c r="E311" s="602" t="s">
        <v>101</v>
      </c>
      <c r="F311" s="32" t="s">
        <v>102</v>
      </c>
      <c r="G311" s="67" t="s">
        <v>103</v>
      </c>
      <c r="H311" s="50" t="s">
        <v>113</v>
      </c>
      <c r="I311" s="462" t="s">
        <v>78</v>
      </c>
      <c r="J311" s="546" t="s">
        <v>369</v>
      </c>
      <c r="K311" s="496">
        <v>5</v>
      </c>
      <c r="L311" s="17">
        <v>281.01</v>
      </c>
      <c r="M311" s="318">
        <v>1405.05</v>
      </c>
      <c r="N311" s="20">
        <v>8579</v>
      </c>
      <c r="O311" s="36">
        <f t="shared" si="38"/>
        <v>5</v>
      </c>
      <c r="P311" s="36">
        <f t="shared" si="39"/>
        <v>30.529162663250418</v>
      </c>
      <c r="Q311" s="36">
        <f t="shared" si="40"/>
        <v>35.529162663250418</v>
      </c>
      <c r="R311" s="31" t="str">
        <f t="shared" si="41"/>
        <v>YES</v>
      </c>
      <c r="S311" s="31" t="str">
        <f t="shared" si="44"/>
        <v>YES</v>
      </c>
      <c r="T311" s="38">
        <f t="shared" si="45"/>
        <v>3512.625</v>
      </c>
      <c r="U311" s="38">
        <f t="shared" si="42"/>
        <v>9984.0499999999993</v>
      </c>
      <c r="V311" s="38">
        <f t="shared" si="43"/>
        <v>-6471.4249999999993</v>
      </c>
    </row>
    <row r="312" spans="1:22" x14ac:dyDescent="0.35">
      <c r="A312" s="192" t="s">
        <v>23</v>
      </c>
      <c r="B312" s="31" t="s">
        <v>22</v>
      </c>
      <c r="C312" s="31" t="s">
        <v>100</v>
      </c>
      <c r="D312" s="31" t="s">
        <v>114</v>
      </c>
      <c r="E312" s="602" t="s">
        <v>101</v>
      </c>
      <c r="F312" s="32" t="s">
        <v>102</v>
      </c>
      <c r="G312" s="67" t="s">
        <v>103</v>
      </c>
      <c r="H312" s="50" t="s">
        <v>113</v>
      </c>
      <c r="I312" s="462" t="s">
        <v>78</v>
      </c>
      <c r="J312" s="546" t="s">
        <v>370</v>
      </c>
      <c r="K312" s="496">
        <v>5</v>
      </c>
      <c r="L312" s="17">
        <v>127.55</v>
      </c>
      <c r="M312" s="318">
        <v>1972.27</v>
      </c>
      <c r="N312" s="20">
        <v>791</v>
      </c>
      <c r="O312" s="36">
        <f t="shared" ref="O312:O315" si="46">M312/L312</f>
        <v>15.462720501764014</v>
      </c>
      <c r="P312" s="36">
        <f t="shared" ref="P312:P364" si="47">N312/L312</f>
        <v>6.2014896119168954</v>
      </c>
      <c r="Q312" s="36">
        <f t="shared" ref="Q312:Q364" si="48">(M312+N312)/L312</f>
        <v>21.664210113680909</v>
      </c>
      <c r="R312" s="31" t="str">
        <f t="shared" ref="R312:R364" si="49">IF(Q312&gt;12.49,"YES","NO")</f>
        <v>YES</v>
      </c>
      <c r="S312" s="31" t="str">
        <f t="shared" si="44"/>
        <v>YES</v>
      </c>
      <c r="T312" s="38">
        <f t="shared" si="45"/>
        <v>1594.375</v>
      </c>
      <c r="U312" s="38">
        <f t="shared" ref="U312:U364" si="50">M312+N312</f>
        <v>2763.27</v>
      </c>
      <c r="V312" s="38">
        <f t="shared" ref="V312:V364" si="51">T312-U312</f>
        <v>-1168.895</v>
      </c>
    </row>
    <row r="313" spans="1:22" x14ac:dyDescent="0.35">
      <c r="A313" s="192" t="s">
        <v>23</v>
      </c>
      <c r="B313" s="31" t="s">
        <v>22</v>
      </c>
      <c r="C313" s="31" t="s">
        <v>100</v>
      </c>
      <c r="D313" s="31" t="s">
        <v>114</v>
      </c>
      <c r="E313" s="602" t="s">
        <v>101</v>
      </c>
      <c r="F313" s="32" t="s">
        <v>102</v>
      </c>
      <c r="G313" s="67" t="s">
        <v>103</v>
      </c>
      <c r="H313" s="50" t="s">
        <v>113</v>
      </c>
      <c r="I313" s="462" t="s">
        <v>78</v>
      </c>
      <c r="J313" s="546" t="s">
        <v>371</v>
      </c>
      <c r="K313" s="496">
        <v>5</v>
      </c>
      <c r="L313" s="17">
        <v>59.74</v>
      </c>
      <c r="M313" s="318">
        <v>984.97</v>
      </c>
      <c r="N313" s="20">
        <v>200</v>
      </c>
      <c r="O313" s="36">
        <f t="shared" si="46"/>
        <v>16.487612989621695</v>
      </c>
      <c r="P313" s="36">
        <f t="shared" si="47"/>
        <v>3.3478406427854033</v>
      </c>
      <c r="Q313" s="36">
        <f t="shared" si="48"/>
        <v>19.835453632407098</v>
      </c>
      <c r="R313" s="31" t="str">
        <f t="shared" si="49"/>
        <v>YES</v>
      </c>
      <c r="S313" s="31" t="str">
        <f t="shared" si="44"/>
        <v>YES</v>
      </c>
      <c r="T313" s="38">
        <f t="shared" si="45"/>
        <v>746.75</v>
      </c>
      <c r="U313" s="38">
        <f t="shared" si="50"/>
        <v>1184.97</v>
      </c>
      <c r="V313" s="38">
        <f t="shared" si="51"/>
        <v>-438.22</v>
      </c>
    </row>
    <row r="314" spans="1:22" x14ac:dyDescent="0.35">
      <c r="A314" s="192" t="s">
        <v>23</v>
      </c>
      <c r="B314" s="31" t="s">
        <v>22</v>
      </c>
      <c r="C314" s="31" t="s">
        <v>100</v>
      </c>
      <c r="D314" s="31" t="s">
        <v>114</v>
      </c>
      <c r="E314" s="602" t="s">
        <v>101</v>
      </c>
      <c r="F314" s="32" t="s">
        <v>102</v>
      </c>
      <c r="G314" s="67" t="s">
        <v>103</v>
      </c>
      <c r="H314" s="50" t="s">
        <v>113</v>
      </c>
      <c r="I314" s="462" t="s">
        <v>78</v>
      </c>
      <c r="J314" s="546" t="s">
        <v>372</v>
      </c>
      <c r="K314" s="496">
        <v>5</v>
      </c>
      <c r="L314" s="17">
        <v>200.82</v>
      </c>
      <c r="M314" s="318">
        <v>1014.1</v>
      </c>
      <c r="N314" s="20">
        <v>4735</v>
      </c>
      <c r="O314" s="36">
        <f t="shared" si="46"/>
        <v>5.0497958370680216</v>
      </c>
      <c r="P314" s="36">
        <f t="shared" si="47"/>
        <v>23.578328851707997</v>
      </c>
      <c r="Q314" s="36">
        <f t="shared" si="48"/>
        <v>28.628124688776023</v>
      </c>
      <c r="R314" s="31" t="str">
        <f t="shared" si="49"/>
        <v>YES</v>
      </c>
      <c r="S314" s="31" t="str">
        <f t="shared" ref="S314:S366" si="52">IF(O314&gt;3.32,"YES","NO")</f>
        <v>YES</v>
      </c>
      <c r="T314" s="38">
        <f t="shared" ref="T314:T366" si="53">L314*12.5</f>
        <v>2510.25</v>
      </c>
      <c r="U314" s="38">
        <f t="shared" si="50"/>
        <v>5749.1</v>
      </c>
      <c r="V314" s="38">
        <f t="shared" si="51"/>
        <v>-3238.8500000000004</v>
      </c>
    </row>
    <row r="315" spans="1:22" ht="15" thickBot="1" x14ac:dyDescent="0.4">
      <c r="A315" s="193" t="s">
        <v>23</v>
      </c>
      <c r="B315" s="46" t="s">
        <v>22</v>
      </c>
      <c r="C315" s="46" t="s">
        <v>100</v>
      </c>
      <c r="D315" s="46" t="s">
        <v>114</v>
      </c>
      <c r="E315" s="603" t="s">
        <v>101</v>
      </c>
      <c r="F315" s="108" t="s">
        <v>102</v>
      </c>
      <c r="G315" s="109" t="s">
        <v>103</v>
      </c>
      <c r="H315" s="288" t="s">
        <v>113</v>
      </c>
      <c r="I315" s="463" t="s">
        <v>78</v>
      </c>
      <c r="J315" s="547" t="s">
        <v>373</v>
      </c>
      <c r="K315" s="497">
        <v>5</v>
      </c>
      <c r="L315" s="16">
        <v>117.54</v>
      </c>
      <c r="M315" s="319">
        <v>587.70000000000005</v>
      </c>
      <c r="N315" s="21">
        <v>4239</v>
      </c>
      <c r="O315" s="45">
        <f t="shared" si="46"/>
        <v>5</v>
      </c>
      <c r="P315" s="45">
        <f t="shared" si="47"/>
        <v>36.06431852986217</v>
      </c>
      <c r="Q315" s="45">
        <f t="shared" si="48"/>
        <v>41.06431852986217</v>
      </c>
      <c r="R315" s="46" t="str">
        <f t="shared" si="49"/>
        <v>YES</v>
      </c>
      <c r="S315" s="46" t="str">
        <f t="shared" si="52"/>
        <v>YES</v>
      </c>
      <c r="T315" s="47">
        <f t="shared" si="53"/>
        <v>1469.25</v>
      </c>
      <c r="U315" s="47">
        <f t="shared" si="50"/>
        <v>4826.7</v>
      </c>
      <c r="V315" s="47">
        <f t="shared" si="51"/>
        <v>-3357.45</v>
      </c>
    </row>
    <row r="316" spans="1:22" x14ac:dyDescent="0.35">
      <c r="A316" s="209" t="s">
        <v>375</v>
      </c>
      <c r="B316" s="8" t="s">
        <v>22</v>
      </c>
      <c r="C316" s="8" t="s">
        <v>115</v>
      </c>
      <c r="D316" s="8" t="s">
        <v>116</v>
      </c>
      <c r="E316" s="604" t="s">
        <v>117</v>
      </c>
      <c r="F316" s="8" t="s">
        <v>118</v>
      </c>
      <c r="G316" s="33" t="s">
        <v>119</v>
      </c>
      <c r="H316" s="8" t="s">
        <v>120</v>
      </c>
      <c r="I316" s="467" t="s">
        <v>108</v>
      </c>
      <c r="J316" s="548" t="s">
        <v>393</v>
      </c>
      <c r="K316" s="498">
        <v>5</v>
      </c>
      <c r="L316" s="28">
        <v>0</v>
      </c>
      <c r="M316" s="320">
        <v>480</v>
      </c>
      <c r="N316" s="24">
        <v>0</v>
      </c>
      <c r="O316" s="24">
        <f t="shared" ref="O316:O326" si="54">M334/L334</f>
        <v>30.258706467661693</v>
      </c>
      <c r="P316" s="24" t="e">
        <f t="shared" si="47"/>
        <v>#DIV/0!</v>
      </c>
      <c r="Q316" s="24" t="e">
        <f t="shared" si="48"/>
        <v>#DIV/0!</v>
      </c>
      <c r="R316" s="5" t="e">
        <f t="shared" si="49"/>
        <v>#DIV/0!</v>
      </c>
      <c r="S316" s="5" t="str">
        <f t="shared" si="52"/>
        <v>YES</v>
      </c>
      <c r="T316" s="2">
        <f t="shared" si="53"/>
        <v>0</v>
      </c>
      <c r="U316" s="2">
        <f t="shared" si="50"/>
        <v>480</v>
      </c>
      <c r="V316" s="2">
        <f t="shared" si="51"/>
        <v>-480</v>
      </c>
    </row>
    <row r="317" spans="1:22" x14ac:dyDescent="0.35">
      <c r="A317" s="210" t="s">
        <v>23</v>
      </c>
      <c r="B317" s="9" t="s">
        <v>22</v>
      </c>
      <c r="C317" s="9" t="s">
        <v>115</v>
      </c>
      <c r="D317" s="9" t="s">
        <v>116</v>
      </c>
      <c r="E317" s="605" t="s">
        <v>117</v>
      </c>
      <c r="F317" s="9" t="s">
        <v>118</v>
      </c>
      <c r="G317" s="34" t="s">
        <v>119</v>
      </c>
      <c r="H317" s="9" t="s">
        <v>120</v>
      </c>
      <c r="I317" s="468" t="s">
        <v>108</v>
      </c>
      <c r="J317" s="549" t="s">
        <v>394</v>
      </c>
      <c r="K317" s="499">
        <v>20</v>
      </c>
      <c r="L317" s="18">
        <v>210</v>
      </c>
      <c r="M317" s="321">
        <v>4510</v>
      </c>
      <c r="N317" s="22">
        <v>0</v>
      </c>
      <c r="O317" s="22">
        <f t="shared" si="54"/>
        <v>30.1991341991342</v>
      </c>
      <c r="P317" s="22">
        <f t="shared" si="47"/>
        <v>0</v>
      </c>
      <c r="Q317" s="22">
        <f t="shared" si="48"/>
        <v>21.476190476190474</v>
      </c>
      <c r="R317" s="6" t="str">
        <f t="shared" si="49"/>
        <v>YES</v>
      </c>
      <c r="S317" s="6" t="str">
        <f t="shared" si="52"/>
        <v>YES</v>
      </c>
      <c r="T317" s="3">
        <f t="shared" si="53"/>
        <v>2625</v>
      </c>
      <c r="U317" s="3">
        <f t="shared" si="50"/>
        <v>4510</v>
      </c>
      <c r="V317" s="3">
        <f t="shared" si="51"/>
        <v>-1885</v>
      </c>
    </row>
    <row r="318" spans="1:22" x14ac:dyDescent="0.35">
      <c r="A318" s="210" t="s">
        <v>23</v>
      </c>
      <c r="B318" s="9" t="s">
        <v>22</v>
      </c>
      <c r="C318" s="9" t="s">
        <v>115</v>
      </c>
      <c r="D318" s="9" t="s">
        <v>116</v>
      </c>
      <c r="E318" s="605" t="s">
        <v>117</v>
      </c>
      <c r="F318" s="9" t="s">
        <v>118</v>
      </c>
      <c r="G318" s="34" t="s">
        <v>119</v>
      </c>
      <c r="H318" s="9" t="s">
        <v>120</v>
      </c>
      <c r="I318" s="468" t="s">
        <v>108</v>
      </c>
      <c r="J318" s="549" t="s">
        <v>395</v>
      </c>
      <c r="K318" s="499">
        <v>22</v>
      </c>
      <c r="L318" s="18">
        <v>301</v>
      </c>
      <c r="M318" s="321">
        <v>8475</v>
      </c>
      <c r="N318" s="22">
        <v>0</v>
      </c>
      <c r="O318" s="22">
        <f t="shared" si="54"/>
        <v>28.530465949820787</v>
      </c>
      <c r="P318" s="22">
        <f t="shared" si="47"/>
        <v>0</v>
      </c>
      <c r="Q318" s="22">
        <f t="shared" si="48"/>
        <v>28.156146179401993</v>
      </c>
      <c r="R318" s="6" t="str">
        <f t="shared" si="49"/>
        <v>YES</v>
      </c>
      <c r="S318" s="6" t="str">
        <f t="shared" si="52"/>
        <v>YES</v>
      </c>
      <c r="T318" s="3">
        <f t="shared" si="53"/>
        <v>3762.5</v>
      </c>
      <c r="U318" s="3">
        <f t="shared" si="50"/>
        <v>8475</v>
      </c>
      <c r="V318" s="3">
        <f t="shared" si="51"/>
        <v>-4712.5</v>
      </c>
    </row>
    <row r="319" spans="1:22" x14ac:dyDescent="0.35">
      <c r="A319" s="210" t="s">
        <v>23</v>
      </c>
      <c r="B319" s="9" t="s">
        <v>22</v>
      </c>
      <c r="C319" s="9" t="s">
        <v>115</v>
      </c>
      <c r="D319" s="9" t="s">
        <v>116</v>
      </c>
      <c r="E319" s="605" t="s">
        <v>117</v>
      </c>
      <c r="F319" s="9" t="s">
        <v>118</v>
      </c>
      <c r="G319" s="34" t="s">
        <v>119</v>
      </c>
      <c r="H319" s="9" t="s">
        <v>120</v>
      </c>
      <c r="I319" s="468" t="s">
        <v>108</v>
      </c>
      <c r="J319" s="549" t="s">
        <v>396</v>
      </c>
      <c r="K319" s="499">
        <v>20</v>
      </c>
      <c r="L319" s="18">
        <v>0</v>
      </c>
      <c r="M319" s="321">
        <v>659.2</v>
      </c>
      <c r="N319" s="22">
        <v>0</v>
      </c>
      <c r="O319" s="22">
        <f t="shared" si="54"/>
        <v>45.152173913043477</v>
      </c>
      <c r="P319" s="22" t="e">
        <f t="shared" si="47"/>
        <v>#DIV/0!</v>
      </c>
      <c r="Q319" s="22" t="e">
        <f t="shared" si="48"/>
        <v>#DIV/0!</v>
      </c>
      <c r="R319" s="6" t="e">
        <f t="shared" si="49"/>
        <v>#DIV/0!</v>
      </c>
      <c r="S319" s="6" t="str">
        <f t="shared" si="52"/>
        <v>YES</v>
      </c>
      <c r="T319" s="3">
        <f t="shared" si="53"/>
        <v>0</v>
      </c>
      <c r="U319" s="3">
        <f t="shared" si="50"/>
        <v>659.2</v>
      </c>
      <c r="V319" s="3">
        <f t="shared" si="51"/>
        <v>-659.2</v>
      </c>
    </row>
    <row r="320" spans="1:22" x14ac:dyDescent="0.35">
      <c r="A320" s="210" t="s">
        <v>23</v>
      </c>
      <c r="B320" s="9" t="s">
        <v>22</v>
      </c>
      <c r="C320" s="9" t="s">
        <v>115</v>
      </c>
      <c r="D320" s="9" t="s">
        <v>116</v>
      </c>
      <c r="E320" s="605" t="s">
        <v>117</v>
      </c>
      <c r="F320" s="9" t="s">
        <v>118</v>
      </c>
      <c r="G320" s="34" t="s">
        <v>119</v>
      </c>
      <c r="H320" s="9" t="s">
        <v>120</v>
      </c>
      <c r="I320" s="468" t="s">
        <v>108</v>
      </c>
      <c r="J320" s="549" t="s">
        <v>397</v>
      </c>
      <c r="K320" s="499">
        <v>19</v>
      </c>
      <c r="L320" s="18">
        <v>279</v>
      </c>
      <c r="M320" s="321">
        <v>7097</v>
      </c>
      <c r="N320" s="22">
        <v>0</v>
      </c>
      <c r="O320" s="22">
        <f t="shared" si="54"/>
        <v>31.25</v>
      </c>
      <c r="P320" s="22">
        <f t="shared" si="47"/>
        <v>0</v>
      </c>
      <c r="Q320" s="22">
        <f t="shared" si="48"/>
        <v>25.437275985663081</v>
      </c>
      <c r="R320" s="6" t="str">
        <f t="shared" si="49"/>
        <v>YES</v>
      </c>
      <c r="S320" s="6" t="str">
        <f t="shared" si="52"/>
        <v>YES</v>
      </c>
      <c r="T320" s="3">
        <f t="shared" si="53"/>
        <v>3487.5</v>
      </c>
      <c r="U320" s="3">
        <f t="shared" si="50"/>
        <v>7097</v>
      </c>
      <c r="V320" s="3">
        <f t="shared" si="51"/>
        <v>-3609.5</v>
      </c>
    </row>
    <row r="321" spans="1:22" x14ac:dyDescent="0.35">
      <c r="A321" s="210" t="s">
        <v>23</v>
      </c>
      <c r="B321" s="9" t="s">
        <v>22</v>
      </c>
      <c r="C321" s="9" t="s">
        <v>115</v>
      </c>
      <c r="D321" s="9" t="s">
        <v>116</v>
      </c>
      <c r="E321" s="605" t="s">
        <v>117</v>
      </c>
      <c r="F321" s="9" t="s">
        <v>118</v>
      </c>
      <c r="G321" s="34" t="s">
        <v>119</v>
      </c>
      <c r="H321" s="9" t="s">
        <v>120</v>
      </c>
      <c r="I321" s="468" t="s">
        <v>108</v>
      </c>
      <c r="J321" s="549" t="s">
        <v>398</v>
      </c>
      <c r="K321" s="499">
        <v>18</v>
      </c>
      <c r="L321" s="18">
        <v>368</v>
      </c>
      <c r="M321" s="321">
        <v>13623</v>
      </c>
      <c r="N321" s="22">
        <v>0</v>
      </c>
      <c r="O321" s="22">
        <f t="shared" si="54"/>
        <v>33.462871287128714</v>
      </c>
      <c r="P321" s="22">
        <f t="shared" si="47"/>
        <v>0</v>
      </c>
      <c r="Q321" s="22">
        <f t="shared" si="48"/>
        <v>37.019021739130437</v>
      </c>
      <c r="R321" s="6" t="str">
        <f t="shared" si="49"/>
        <v>YES</v>
      </c>
      <c r="S321" s="6" t="str">
        <f t="shared" si="52"/>
        <v>YES</v>
      </c>
      <c r="T321" s="3">
        <f t="shared" si="53"/>
        <v>4600</v>
      </c>
      <c r="U321" s="3">
        <f t="shared" si="50"/>
        <v>13623</v>
      </c>
      <c r="V321" s="3">
        <f t="shared" si="51"/>
        <v>-9023</v>
      </c>
    </row>
    <row r="322" spans="1:22" x14ac:dyDescent="0.35">
      <c r="A322" s="210" t="s">
        <v>23</v>
      </c>
      <c r="B322" s="9" t="s">
        <v>22</v>
      </c>
      <c r="C322" s="9" t="s">
        <v>115</v>
      </c>
      <c r="D322" s="9" t="s">
        <v>116</v>
      </c>
      <c r="E322" s="605" t="s">
        <v>117</v>
      </c>
      <c r="F322" s="9" t="s">
        <v>118</v>
      </c>
      <c r="G322" s="34" t="s">
        <v>119</v>
      </c>
      <c r="H322" s="9" t="s">
        <v>120</v>
      </c>
      <c r="I322" s="468" t="s">
        <v>108</v>
      </c>
      <c r="J322" s="549" t="s">
        <v>399</v>
      </c>
      <c r="K322" s="499">
        <v>16</v>
      </c>
      <c r="L322" s="18">
        <v>60</v>
      </c>
      <c r="M322" s="321">
        <v>1984</v>
      </c>
      <c r="N322" s="22">
        <v>0</v>
      </c>
      <c r="O322" s="22">
        <f t="shared" si="54"/>
        <v>25.12169312169312</v>
      </c>
      <c r="P322" s="22">
        <f t="shared" si="47"/>
        <v>0</v>
      </c>
      <c r="Q322" s="22">
        <f t="shared" si="48"/>
        <v>33.06666666666667</v>
      </c>
      <c r="R322" s="6" t="str">
        <f t="shared" si="49"/>
        <v>YES</v>
      </c>
      <c r="S322" s="6" t="str">
        <f t="shared" si="52"/>
        <v>YES</v>
      </c>
      <c r="T322" s="3">
        <f t="shared" si="53"/>
        <v>750</v>
      </c>
      <c r="U322" s="3">
        <f t="shared" si="50"/>
        <v>1984</v>
      </c>
      <c r="V322" s="3">
        <f t="shared" si="51"/>
        <v>-1234</v>
      </c>
    </row>
    <row r="323" spans="1:22" x14ac:dyDescent="0.35">
      <c r="A323" s="210" t="s">
        <v>23</v>
      </c>
      <c r="B323" s="9" t="s">
        <v>22</v>
      </c>
      <c r="C323" s="9" t="s">
        <v>115</v>
      </c>
      <c r="D323" s="9" t="s">
        <v>116</v>
      </c>
      <c r="E323" s="605" t="s">
        <v>117</v>
      </c>
      <c r="F323" s="9" t="s">
        <v>118</v>
      </c>
      <c r="G323" s="34" t="s">
        <v>119</v>
      </c>
      <c r="H323" s="9" t="s">
        <v>120</v>
      </c>
      <c r="I323" s="468" t="s">
        <v>108</v>
      </c>
      <c r="J323" s="549" t="s">
        <v>400</v>
      </c>
      <c r="K323" s="499">
        <v>8</v>
      </c>
      <c r="L323" s="18">
        <v>268</v>
      </c>
      <c r="M323" s="321">
        <v>8297</v>
      </c>
      <c r="N323" s="22">
        <v>3739</v>
      </c>
      <c r="O323" s="22">
        <f t="shared" si="54"/>
        <v>18.961038961038962</v>
      </c>
      <c r="P323" s="22">
        <f t="shared" si="47"/>
        <v>13.951492537313433</v>
      </c>
      <c r="Q323" s="22">
        <f t="shared" si="48"/>
        <v>44.910447761194028</v>
      </c>
      <c r="R323" s="6" t="str">
        <f t="shared" si="49"/>
        <v>YES</v>
      </c>
      <c r="S323" s="6" t="str">
        <f t="shared" si="52"/>
        <v>YES</v>
      </c>
      <c r="T323" s="3">
        <f t="shared" si="53"/>
        <v>3350</v>
      </c>
      <c r="U323" s="3">
        <f t="shared" si="50"/>
        <v>12036</v>
      </c>
      <c r="V323" s="3">
        <f t="shared" si="51"/>
        <v>-8686</v>
      </c>
    </row>
    <row r="324" spans="1:22" x14ac:dyDescent="0.35">
      <c r="A324" s="210" t="s">
        <v>23</v>
      </c>
      <c r="B324" s="9" t="s">
        <v>22</v>
      </c>
      <c r="C324" s="9" t="s">
        <v>115</v>
      </c>
      <c r="D324" s="9" t="s">
        <v>116</v>
      </c>
      <c r="E324" s="605" t="s">
        <v>117</v>
      </c>
      <c r="F324" s="9" t="s">
        <v>118</v>
      </c>
      <c r="G324" s="34" t="s">
        <v>119</v>
      </c>
      <c r="H324" s="9" t="s">
        <v>120</v>
      </c>
      <c r="I324" s="468" t="s">
        <v>108</v>
      </c>
      <c r="J324" s="549" t="s">
        <v>401</v>
      </c>
      <c r="K324" s="499">
        <v>18</v>
      </c>
      <c r="L324" s="18">
        <v>137</v>
      </c>
      <c r="M324" s="321">
        <v>2462</v>
      </c>
      <c r="N324" s="22">
        <v>0</v>
      </c>
      <c r="O324" s="22">
        <f t="shared" si="54"/>
        <v>33.69202898550725</v>
      </c>
      <c r="P324" s="22">
        <f t="shared" si="47"/>
        <v>0</v>
      </c>
      <c r="Q324" s="22">
        <f t="shared" si="48"/>
        <v>17.970802919708028</v>
      </c>
      <c r="R324" s="6" t="str">
        <f t="shared" si="49"/>
        <v>YES</v>
      </c>
      <c r="S324" s="6" t="str">
        <f t="shared" si="52"/>
        <v>YES</v>
      </c>
      <c r="T324" s="3">
        <f t="shared" si="53"/>
        <v>1712.5</v>
      </c>
      <c r="U324" s="3">
        <f t="shared" si="50"/>
        <v>2462</v>
      </c>
      <c r="V324" s="3">
        <f t="shared" si="51"/>
        <v>-749.5</v>
      </c>
    </row>
    <row r="325" spans="1:22" x14ac:dyDescent="0.35">
      <c r="A325" s="210" t="s">
        <v>23</v>
      </c>
      <c r="B325" s="9" t="s">
        <v>22</v>
      </c>
      <c r="C325" s="9" t="s">
        <v>115</v>
      </c>
      <c r="D325" s="9" t="s">
        <v>116</v>
      </c>
      <c r="E325" s="605" t="s">
        <v>117</v>
      </c>
      <c r="F325" s="9" t="s">
        <v>118</v>
      </c>
      <c r="G325" s="34" t="s">
        <v>119</v>
      </c>
      <c r="H325" s="9" t="s">
        <v>120</v>
      </c>
      <c r="I325" s="468" t="s">
        <v>108</v>
      </c>
      <c r="J325" s="549" t="s">
        <v>402</v>
      </c>
      <c r="K325" s="499">
        <v>69</v>
      </c>
      <c r="L325" s="18">
        <v>472</v>
      </c>
      <c r="M325" s="321">
        <v>38823.129999999997</v>
      </c>
      <c r="N325" s="22">
        <v>0</v>
      </c>
      <c r="O325" s="22">
        <f t="shared" si="54"/>
        <v>26.15523465703971</v>
      </c>
      <c r="P325" s="22">
        <f t="shared" si="47"/>
        <v>0</v>
      </c>
      <c r="Q325" s="22">
        <f t="shared" si="48"/>
        <v>82.252394067796601</v>
      </c>
      <c r="R325" s="6" t="str">
        <f t="shared" si="49"/>
        <v>YES</v>
      </c>
      <c r="S325" s="6" t="str">
        <f t="shared" si="52"/>
        <v>YES</v>
      </c>
      <c r="T325" s="3">
        <f t="shared" si="53"/>
        <v>5900</v>
      </c>
      <c r="U325" s="3">
        <f t="shared" si="50"/>
        <v>38823.129999999997</v>
      </c>
      <c r="V325" s="3">
        <f t="shared" si="51"/>
        <v>-32923.129999999997</v>
      </c>
    </row>
    <row r="326" spans="1:22" x14ac:dyDescent="0.35">
      <c r="A326" s="210" t="s">
        <v>23</v>
      </c>
      <c r="B326" s="9" t="s">
        <v>22</v>
      </c>
      <c r="C326" s="9" t="s">
        <v>115</v>
      </c>
      <c r="D326" s="9" t="s">
        <v>116</v>
      </c>
      <c r="E326" s="605" t="s">
        <v>117</v>
      </c>
      <c r="F326" s="9" t="s">
        <v>118</v>
      </c>
      <c r="G326" s="34" t="s">
        <v>119</v>
      </c>
      <c r="H326" s="9" t="s">
        <v>120</v>
      </c>
      <c r="I326" s="468" t="s">
        <v>108</v>
      </c>
      <c r="J326" s="549" t="s">
        <v>403</v>
      </c>
      <c r="K326" s="499">
        <v>36</v>
      </c>
      <c r="L326" s="18">
        <v>64</v>
      </c>
      <c r="M326" s="321">
        <v>2308</v>
      </c>
      <c r="N326" s="22">
        <v>0</v>
      </c>
      <c r="O326" s="22">
        <f t="shared" si="54"/>
        <v>29.807065217391305</v>
      </c>
      <c r="P326" s="22">
        <f t="shared" si="47"/>
        <v>0</v>
      </c>
      <c r="Q326" s="22">
        <f t="shared" si="48"/>
        <v>36.0625</v>
      </c>
      <c r="R326" s="6" t="str">
        <f t="shared" si="49"/>
        <v>YES</v>
      </c>
      <c r="S326" s="6" t="str">
        <f t="shared" si="52"/>
        <v>YES</v>
      </c>
      <c r="T326" s="3">
        <f t="shared" si="53"/>
        <v>800</v>
      </c>
      <c r="U326" s="3">
        <f t="shared" si="50"/>
        <v>2308</v>
      </c>
      <c r="V326" s="3">
        <f t="shared" si="51"/>
        <v>-1508</v>
      </c>
    </row>
    <row r="327" spans="1:22" x14ac:dyDescent="0.35">
      <c r="A327" s="210" t="s">
        <v>23</v>
      </c>
      <c r="B327" s="9" t="s">
        <v>22</v>
      </c>
      <c r="C327" s="9" t="s">
        <v>115</v>
      </c>
      <c r="D327" s="9" t="s">
        <v>116</v>
      </c>
      <c r="E327" s="605" t="s">
        <v>117</v>
      </c>
      <c r="F327" s="9" t="s">
        <v>118</v>
      </c>
      <c r="G327" s="34" t="s">
        <v>119</v>
      </c>
      <c r="H327" s="9" t="s">
        <v>120</v>
      </c>
      <c r="I327" s="468" t="s">
        <v>108</v>
      </c>
      <c r="J327" s="549" t="s">
        <v>404</v>
      </c>
      <c r="K327" s="499">
        <v>15</v>
      </c>
      <c r="L327" s="18">
        <v>180</v>
      </c>
      <c r="M327" s="321">
        <v>2704</v>
      </c>
      <c r="N327" s="22">
        <v>0</v>
      </c>
      <c r="O327" s="22">
        <f t="shared" ref="O327:O388" si="55">M327/L327</f>
        <v>15.022222222222222</v>
      </c>
      <c r="P327" s="22">
        <f t="shared" si="47"/>
        <v>0</v>
      </c>
      <c r="Q327" s="22">
        <f t="shared" si="48"/>
        <v>15.022222222222222</v>
      </c>
      <c r="R327" s="6" t="str">
        <f t="shared" si="49"/>
        <v>YES</v>
      </c>
      <c r="S327" s="6" t="str">
        <f t="shared" si="52"/>
        <v>YES</v>
      </c>
      <c r="T327" s="3">
        <f t="shared" si="53"/>
        <v>2250</v>
      </c>
      <c r="U327" s="3">
        <f t="shared" si="50"/>
        <v>2704</v>
      </c>
      <c r="V327" s="3">
        <f t="shared" si="51"/>
        <v>-454</v>
      </c>
    </row>
    <row r="328" spans="1:22" x14ac:dyDescent="0.35">
      <c r="A328" s="210" t="s">
        <v>23</v>
      </c>
      <c r="B328" s="9" t="s">
        <v>22</v>
      </c>
      <c r="C328" s="9" t="s">
        <v>115</v>
      </c>
      <c r="D328" s="9" t="s">
        <v>116</v>
      </c>
      <c r="E328" s="605" t="s">
        <v>117</v>
      </c>
      <c r="F328" s="9" t="s">
        <v>118</v>
      </c>
      <c r="G328" s="34" t="s">
        <v>119</v>
      </c>
      <c r="H328" s="9" t="s">
        <v>120</v>
      </c>
      <c r="I328" s="468" t="s">
        <v>108</v>
      </c>
      <c r="J328" s="549" t="s">
        <v>405</v>
      </c>
      <c r="K328" s="499">
        <v>20</v>
      </c>
      <c r="L328" s="18">
        <v>267</v>
      </c>
      <c r="M328" s="321">
        <v>5340</v>
      </c>
      <c r="N328" s="22">
        <v>0</v>
      </c>
      <c r="O328" s="22">
        <f t="shared" si="55"/>
        <v>20</v>
      </c>
      <c r="P328" s="22">
        <f t="shared" si="47"/>
        <v>0</v>
      </c>
      <c r="Q328" s="22">
        <f t="shared" si="48"/>
        <v>20</v>
      </c>
      <c r="R328" s="6" t="str">
        <f t="shared" si="49"/>
        <v>YES</v>
      </c>
      <c r="S328" s="6" t="str">
        <f t="shared" si="52"/>
        <v>YES</v>
      </c>
      <c r="T328" s="3">
        <f t="shared" si="53"/>
        <v>3337.5</v>
      </c>
      <c r="U328" s="3">
        <f t="shared" si="50"/>
        <v>5340</v>
      </c>
      <c r="V328" s="3">
        <f t="shared" si="51"/>
        <v>-2002.5</v>
      </c>
    </row>
    <row r="329" spans="1:22" x14ac:dyDescent="0.35">
      <c r="A329" s="210" t="s">
        <v>23</v>
      </c>
      <c r="B329" s="9" t="s">
        <v>22</v>
      </c>
      <c r="C329" s="9" t="s">
        <v>115</v>
      </c>
      <c r="D329" s="9" t="s">
        <v>116</v>
      </c>
      <c r="E329" s="605" t="s">
        <v>117</v>
      </c>
      <c r="F329" s="9" t="s">
        <v>118</v>
      </c>
      <c r="G329" s="34" t="s">
        <v>119</v>
      </c>
      <c r="H329" s="9" t="s">
        <v>120</v>
      </c>
      <c r="I329" s="468" t="s">
        <v>108</v>
      </c>
      <c r="J329" s="549" t="s">
        <v>406</v>
      </c>
      <c r="K329" s="499">
        <v>27</v>
      </c>
      <c r="L329" s="18">
        <v>376</v>
      </c>
      <c r="M329" s="321">
        <v>10554</v>
      </c>
      <c r="N329" s="22">
        <v>0</v>
      </c>
      <c r="O329" s="22">
        <f t="shared" si="55"/>
        <v>28.069148936170212</v>
      </c>
      <c r="P329" s="22">
        <f t="shared" si="47"/>
        <v>0</v>
      </c>
      <c r="Q329" s="22">
        <f t="shared" si="48"/>
        <v>28.069148936170212</v>
      </c>
      <c r="R329" s="6" t="str">
        <f t="shared" si="49"/>
        <v>YES</v>
      </c>
      <c r="S329" s="6" t="str">
        <f t="shared" si="52"/>
        <v>YES</v>
      </c>
      <c r="T329" s="3">
        <f t="shared" si="53"/>
        <v>4700</v>
      </c>
      <c r="U329" s="3">
        <f t="shared" si="50"/>
        <v>10554</v>
      </c>
      <c r="V329" s="3">
        <f t="shared" si="51"/>
        <v>-5854</v>
      </c>
    </row>
    <row r="330" spans="1:22" x14ac:dyDescent="0.35">
      <c r="A330" s="210" t="s">
        <v>23</v>
      </c>
      <c r="B330" s="9" t="s">
        <v>22</v>
      </c>
      <c r="C330" s="9" t="s">
        <v>115</v>
      </c>
      <c r="D330" s="9" t="s">
        <v>116</v>
      </c>
      <c r="E330" s="605" t="s">
        <v>117</v>
      </c>
      <c r="F330" s="9" t="s">
        <v>118</v>
      </c>
      <c r="G330" s="34" t="s">
        <v>119</v>
      </c>
      <c r="H330" s="9" t="s">
        <v>120</v>
      </c>
      <c r="I330" s="468" t="s">
        <v>108</v>
      </c>
      <c r="J330" s="549" t="s">
        <v>407</v>
      </c>
      <c r="K330" s="499">
        <v>54</v>
      </c>
      <c r="L330" s="18">
        <v>436</v>
      </c>
      <c r="M330" s="321">
        <v>25492.18</v>
      </c>
      <c r="N330" s="22">
        <v>0</v>
      </c>
      <c r="O330" s="22">
        <f t="shared" si="55"/>
        <v>58.468302752293582</v>
      </c>
      <c r="P330" s="22">
        <f t="shared" si="47"/>
        <v>0</v>
      </c>
      <c r="Q330" s="22">
        <f t="shared" si="48"/>
        <v>58.468302752293582</v>
      </c>
      <c r="R330" s="6" t="str">
        <f t="shared" si="49"/>
        <v>YES</v>
      </c>
      <c r="S330" s="6" t="str">
        <f t="shared" si="52"/>
        <v>YES</v>
      </c>
      <c r="T330" s="3">
        <f t="shared" si="53"/>
        <v>5450</v>
      </c>
      <c r="U330" s="3">
        <f t="shared" si="50"/>
        <v>25492.18</v>
      </c>
      <c r="V330" s="3">
        <f t="shared" si="51"/>
        <v>-20042.18</v>
      </c>
    </row>
    <row r="331" spans="1:22" x14ac:dyDescent="0.35">
      <c r="A331" s="210" t="s">
        <v>23</v>
      </c>
      <c r="B331" s="9" t="s">
        <v>22</v>
      </c>
      <c r="C331" s="9" t="s">
        <v>115</v>
      </c>
      <c r="D331" s="9" t="s">
        <v>116</v>
      </c>
      <c r="E331" s="605" t="s">
        <v>117</v>
      </c>
      <c r="F331" s="9" t="s">
        <v>118</v>
      </c>
      <c r="G331" s="34" t="s">
        <v>119</v>
      </c>
      <c r="H331" s="9" t="s">
        <v>120</v>
      </c>
      <c r="I331" s="468" t="s">
        <v>108</v>
      </c>
      <c r="J331" s="549" t="s">
        <v>408</v>
      </c>
      <c r="K331" s="499">
        <v>23</v>
      </c>
      <c r="L331" s="18">
        <v>256</v>
      </c>
      <c r="M331" s="321">
        <v>6267.5</v>
      </c>
      <c r="N331" s="22">
        <v>0</v>
      </c>
      <c r="O331" s="22">
        <f t="shared" si="55"/>
        <v>24.482421875</v>
      </c>
      <c r="P331" s="22">
        <f t="shared" si="47"/>
        <v>0</v>
      </c>
      <c r="Q331" s="22">
        <f t="shared" si="48"/>
        <v>24.482421875</v>
      </c>
      <c r="R331" s="6" t="str">
        <f t="shared" si="49"/>
        <v>YES</v>
      </c>
      <c r="S331" s="6" t="str">
        <f t="shared" si="52"/>
        <v>YES</v>
      </c>
      <c r="T331" s="3">
        <f t="shared" si="53"/>
        <v>3200</v>
      </c>
      <c r="U331" s="3">
        <f t="shared" si="50"/>
        <v>6267.5</v>
      </c>
      <c r="V331" s="3">
        <f t="shared" si="51"/>
        <v>-3067.5</v>
      </c>
    </row>
    <row r="332" spans="1:22" x14ac:dyDescent="0.35">
      <c r="A332" s="210" t="s">
        <v>23</v>
      </c>
      <c r="B332" s="9" t="s">
        <v>22</v>
      </c>
      <c r="C332" s="9" t="s">
        <v>115</v>
      </c>
      <c r="D332" s="9" t="s">
        <v>116</v>
      </c>
      <c r="E332" s="605" t="s">
        <v>117</v>
      </c>
      <c r="F332" s="9" t="s">
        <v>118</v>
      </c>
      <c r="G332" s="34" t="s">
        <v>119</v>
      </c>
      <c r="H332" s="9" t="s">
        <v>120</v>
      </c>
      <c r="I332" s="468" t="s">
        <v>108</v>
      </c>
      <c r="J332" s="549" t="s">
        <v>409</v>
      </c>
      <c r="K332" s="499">
        <v>23</v>
      </c>
      <c r="L332" s="18">
        <v>242</v>
      </c>
      <c r="M332" s="321">
        <v>8504</v>
      </c>
      <c r="N332" s="22">
        <v>0</v>
      </c>
      <c r="O332" s="22">
        <f t="shared" si="55"/>
        <v>35.140495867768593</v>
      </c>
      <c r="P332" s="22">
        <f t="shared" si="47"/>
        <v>0</v>
      </c>
      <c r="Q332" s="22">
        <f t="shared" si="48"/>
        <v>35.140495867768593</v>
      </c>
      <c r="R332" s="6" t="str">
        <f t="shared" si="49"/>
        <v>YES</v>
      </c>
      <c r="S332" s="6" t="str">
        <f t="shared" si="52"/>
        <v>YES</v>
      </c>
      <c r="T332" s="3">
        <f t="shared" si="53"/>
        <v>3025</v>
      </c>
      <c r="U332" s="3">
        <f t="shared" si="50"/>
        <v>8504</v>
      </c>
      <c r="V332" s="3">
        <f t="shared" si="51"/>
        <v>-5479</v>
      </c>
    </row>
    <row r="333" spans="1:22" x14ac:dyDescent="0.35">
      <c r="A333" s="210" t="s">
        <v>23</v>
      </c>
      <c r="B333" s="9" t="s">
        <v>22</v>
      </c>
      <c r="C333" s="9" t="s">
        <v>115</v>
      </c>
      <c r="D333" s="9" t="s">
        <v>116</v>
      </c>
      <c r="E333" s="605" t="s">
        <v>117</v>
      </c>
      <c r="F333" s="9" t="s">
        <v>118</v>
      </c>
      <c r="G333" s="34" t="s">
        <v>119</v>
      </c>
      <c r="H333" s="9" t="s">
        <v>120</v>
      </c>
      <c r="I333" s="468" t="s">
        <v>108</v>
      </c>
      <c r="J333" s="549" t="s">
        <v>410</v>
      </c>
      <c r="K333" s="499">
        <v>5</v>
      </c>
      <c r="L333" s="18">
        <v>183</v>
      </c>
      <c r="M333" s="321">
        <v>3720</v>
      </c>
      <c r="N333" s="22">
        <v>2266</v>
      </c>
      <c r="O333" s="22">
        <f t="shared" si="55"/>
        <v>20.327868852459016</v>
      </c>
      <c r="P333" s="22">
        <f t="shared" si="47"/>
        <v>12.382513661202186</v>
      </c>
      <c r="Q333" s="22">
        <f t="shared" si="48"/>
        <v>32.710382513661202</v>
      </c>
      <c r="R333" s="6" t="str">
        <f t="shared" si="49"/>
        <v>YES</v>
      </c>
      <c r="S333" s="6" t="str">
        <f t="shared" si="52"/>
        <v>YES</v>
      </c>
      <c r="T333" s="3">
        <f t="shared" si="53"/>
        <v>2287.5</v>
      </c>
      <c r="U333" s="3">
        <f t="shared" si="50"/>
        <v>5986</v>
      </c>
      <c r="V333" s="3">
        <f t="shared" si="51"/>
        <v>-3698.5</v>
      </c>
    </row>
    <row r="334" spans="1:22" x14ac:dyDescent="0.35">
      <c r="A334" s="210" t="s">
        <v>23</v>
      </c>
      <c r="B334" s="9" t="s">
        <v>22</v>
      </c>
      <c r="C334" s="9" t="s">
        <v>115</v>
      </c>
      <c r="D334" s="9" t="s">
        <v>116</v>
      </c>
      <c r="E334" s="605" t="s">
        <v>117</v>
      </c>
      <c r="F334" s="9" t="s">
        <v>118</v>
      </c>
      <c r="G334" s="34" t="s">
        <v>119</v>
      </c>
      <c r="H334" s="9" t="s">
        <v>120</v>
      </c>
      <c r="I334" s="468" t="s">
        <v>108</v>
      </c>
      <c r="J334" s="537" t="s">
        <v>376</v>
      </c>
      <c r="K334" s="484">
        <v>18</v>
      </c>
      <c r="L334" s="12">
        <v>201</v>
      </c>
      <c r="M334" s="306">
        <v>6082</v>
      </c>
      <c r="N334" s="22">
        <v>0</v>
      </c>
      <c r="O334" s="22">
        <f t="shared" si="55"/>
        <v>30.258706467661693</v>
      </c>
      <c r="P334" s="22">
        <f t="shared" si="47"/>
        <v>0</v>
      </c>
      <c r="Q334" s="22">
        <f t="shared" si="48"/>
        <v>30.258706467661693</v>
      </c>
      <c r="R334" s="6" t="str">
        <f t="shared" si="49"/>
        <v>YES</v>
      </c>
      <c r="S334" s="6" t="str">
        <f t="shared" si="52"/>
        <v>YES</v>
      </c>
      <c r="T334" s="3">
        <f t="shared" si="53"/>
        <v>2512.5</v>
      </c>
      <c r="U334" s="3">
        <f t="shared" si="50"/>
        <v>6082</v>
      </c>
      <c r="V334" s="3">
        <f t="shared" si="51"/>
        <v>-3569.5</v>
      </c>
    </row>
    <row r="335" spans="1:22" x14ac:dyDescent="0.35">
      <c r="A335" s="210" t="s">
        <v>23</v>
      </c>
      <c r="B335" s="9" t="s">
        <v>22</v>
      </c>
      <c r="C335" s="9" t="s">
        <v>115</v>
      </c>
      <c r="D335" s="9" t="s">
        <v>116</v>
      </c>
      <c r="E335" s="605" t="s">
        <v>117</v>
      </c>
      <c r="F335" s="9" t="s">
        <v>118</v>
      </c>
      <c r="G335" s="34" t="s">
        <v>119</v>
      </c>
      <c r="H335" s="9" t="s">
        <v>120</v>
      </c>
      <c r="I335" s="468" t="s">
        <v>108</v>
      </c>
      <c r="J335" s="537" t="s">
        <v>377</v>
      </c>
      <c r="K335" s="484">
        <v>19</v>
      </c>
      <c r="L335" s="12">
        <v>231</v>
      </c>
      <c r="M335" s="306">
        <v>6976</v>
      </c>
      <c r="N335" s="22">
        <v>0</v>
      </c>
      <c r="O335" s="22">
        <f t="shared" si="55"/>
        <v>30.1991341991342</v>
      </c>
      <c r="P335" s="22">
        <f t="shared" si="47"/>
        <v>0</v>
      </c>
      <c r="Q335" s="22">
        <f t="shared" si="48"/>
        <v>30.1991341991342</v>
      </c>
      <c r="R335" s="6" t="str">
        <f t="shared" si="49"/>
        <v>YES</v>
      </c>
      <c r="S335" s="6" t="str">
        <f t="shared" si="52"/>
        <v>YES</v>
      </c>
      <c r="T335" s="3">
        <f t="shared" si="53"/>
        <v>2887.5</v>
      </c>
      <c r="U335" s="3">
        <f t="shared" si="50"/>
        <v>6976</v>
      </c>
      <c r="V335" s="3">
        <f t="shared" si="51"/>
        <v>-4088.5</v>
      </c>
    </row>
    <row r="336" spans="1:22" x14ac:dyDescent="0.35">
      <c r="A336" s="210" t="s">
        <v>23</v>
      </c>
      <c r="B336" s="9" t="s">
        <v>22</v>
      </c>
      <c r="C336" s="9" t="s">
        <v>115</v>
      </c>
      <c r="D336" s="9" t="s">
        <v>116</v>
      </c>
      <c r="E336" s="605" t="s">
        <v>117</v>
      </c>
      <c r="F336" s="9" t="s">
        <v>118</v>
      </c>
      <c r="G336" s="34" t="s">
        <v>119</v>
      </c>
      <c r="H336" s="9" t="s">
        <v>120</v>
      </c>
      <c r="I336" s="468" t="s">
        <v>108</v>
      </c>
      <c r="J336" s="537" t="s">
        <v>378</v>
      </c>
      <c r="K336" s="484">
        <v>22</v>
      </c>
      <c r="L336" s="12">
        <v>279</v>
      </c>
      <c r="M336" s="306">
        <v>7960</v>
      </c>
      <c r="N336" s="22">
        <v>0</v>
      </c>
      <c r="O336" s="22">
        <f t="shared" si="55"/>
        <v>28.530465949820787</v>
      </c>
      <c r="P336" s="22">
        <f t="shared" si="47"/>
        <v>0</v>
      </c>
      <c r="Q336" s="22">
        <f t="shared" si="48"/>
        <v>28.530465949820787</v>
      </c>
      <c r="R336" s="6" t="str">
        <f t="shared" si="49"/>
        <v>YES</v>
      </c>
      <c r="S336" s="6" t="str">
        <f t="shared" si="52"/>
        <v>YES</v>
      </c>
      <c r="T336" s="3">
        <f t="shared" si="53"/>
        <v>3487.5</v>
      </c>
      <c r="U336" s="3">
        <f t="shared" si="50"/>
        <v>7960</v>
      </c>
      <c r="V336" s="3">
        <f t="shared" si="51"/>
        <v>-4472.5</v>
      </c>
    </row>
    <row r="337" spans="1:22" x14ac:dyDescent="0.35">
      <c r="A337" s="210" t="s">
        <v>23</v>
      </c>
      <c r="B337" s="9" t="s">
        <v>22</v>
      </c>
      <c r="C337" s="9" t="s">
        <v>115</v>
      </c>
      <c r="D337" s="9" t="s">
        <v>116</v>
      </c>
      <c r="E337" s="605" t="s">
        <v>117</v>
      </c>
      <c r="F337" s="9" t="s">
        <v>118</v>
      </c>
      <c r="G337" s="34" t="s">
        <v>119</v>
      </c>
      <c r="H337" s="9" t="s">
        <v>120</v>
      </c>
      <c r="I337" s="468" t="s">
        <v>108</v>
      </c>
      <c r="J337" s="537" t="s">
        <v>379</v>
      </c>
      <c r="K337" s="484">
        <v>35</v>
      </c>
      <c r="L337" s="12">
        <v>460</v>
      </c>
      <c r="M337" s="306">
        <v>20770</v>
      </c>
      <c r="N337" s="22">
        <v>0</v>
      </c>
      <c r="O337" s="22">
        <f t="shared" si="55"/>
        <v>45.152173913043477</v>
      </c>
      <c r="P337" s="22">
        <f t="shared" si="47"/>
        <v>0</v>
      </c>
      <c r="Q337" s="22">
        <f t="shared" si="48"/>
        <v>45.152173913043477</v>
      </c>
      <c r="R337" s="6" t="str">
        <f t="shared" si="49"/>
        <v>YES</v>
      </c>
      <c r="S337" s="6" t="str">
        <f t="shared" si="52"/>
        <v>YES</v>
      </c>
      <c r="T337" s="3">
        <f t="shared" si="53"/>
        <v>5750</v>
      </c>
      <c r="U337" s="3">
        <f t="shared" si="50"/>
        <v>20770</v>
      </c>
      <c r="V337" s="3">
        <f t="shared" si="51"/>
        <v>-15020</v>
      </c>
    </row>
    <row r="338" spans="1:22" x14ac:dyDescent="0.35">
      <c r="A338" s="210" t="s">
        <v>23</v>
      </c>
      <c r="B338" s="9" t="s">
        <v>22</v>
      </c>
      <c r="C338" s="9" t="s">
        <v>115</v>
      </c>
      <c r="D338" s="9" t="s">
        <v>116</v>
      </c>
      <c r="E338" s="605" t="s">
        <v>117</v>
      </c>
      <c r="F338" s="9" t="s">
        <v>118</v>
      </c>
      <c r="G338" s="34" t="s">
        <v>119</v>
      </c>
      <c r="H338" s="9" t="s">
        <v>120</v>
      </c>
      <c r="I338" s="468" t="s">
        <v>108</v>
      </c>
      <c r="J338" s="537" t="s">
        <v>380</v>
      </c>
      <c r="K338" s="484">
        <v>31</v>
      </c>
      <c r="L338" s="12">
        <v>368</v>
      </c>
      <c r="M338" s="306">
        <v>11500</v>
      </c>
      <c r="N338" s="22">
        <v>0</v>
      </c>
      <c r="O338" s="22">
        <f t="shared" si="55"/>
        <v>31.25</v>
      </c>
      <c r="P338" s="22">
        <f t="shared" si="47"/>
        <v>0</v>
      </c>
      <c r="Q338" s="22">
        <f t="shared" si="48"/>
        <v>31.25</v>
      </c>
      <c r="R338" s="6" t="str">
        <f t="shared" si="49"/>
        <v>YES</v>
      </c>
      <c r="S338" s="6" t="str">
        <f t="shared" si="52"/>
        <v>YES</v>
      </c>
      <c r="T338" s="3">
        <f t="shared" si="53"/>
        <v>4600</v>
      </c>
      <c r="U338" s="3">
        <f t="shared" si="50"/>
        <v>11500</v>
      </c>
      <c r="V338" s="3">
        <f t="shared" si="51"/>
        <v>-6900</v>
      </c>
    </row>
    <row r="339" spans="1:22" x14ac:dyDescent="0.35">
      <c r="A339" s="210" t="s">
        <v>23</v>
      </c>
      <c r="B339" s="9" t="s">
        <v>22</v>
      </c>
      <c r="C339" s="9" t="s">
        <v>115</v>
      </c>
      <c r="D339" s="9" t="s">
        <v>116</v>
      </c>
      <c r="E339" s="605" t="s">
        <v>117</v>
      </c>
      <c r="F339" s="9" t="s">
        <v>118</v>
      </c>
      <c r="G339" s="34" t="s">
        <v>119</v>
      </c>
      <c r="H339" s="9" t="s">
        <v>120</v>
      </c>
      <c r="I339" s="468" t="s">
        <v>108</v>
      </c>
      <c r="J339" s="537" t="s">
        <v>381</v>
      </c>
      <c r="K339" s="484">
        <v>32</v>
      </c>
      <c r="L339" s="12">
        <v>404</v>
      </c>
      <c r="M339" s="306">
        <v>13519</v>
      </c>
      <c r="N339" s="22">
        <v>0</v>
      </c>
      <c r="O339" s="22">
        <f t="shared" si="55"/>
        <v>33.462871287128714</v>
      </c>
      <c r="P339" s="22">
        <f t="shared" si="47"/>
        <v>0</v>
      </c>
      <c r="Q339" s="22">
        <f t="shared" si="48"/>
        <v>33.462871287128714</v>
      </c>
      <c r="R339" s="6" t="str">
        <f t="shared" si="49"/>
        <v>YES</v>
      </c>
      <c r="S339" s="6" t="str">
        <f t="shared" si="52"/>
        <v>YES</v>
      </c>
      <c r="T339" s="3">
        <f t="shared" si="53"/>
        <v>5050</v>
      </c>
      <c r="U339" s="3">
        <f t="shared" si="50"/>
        <v>13519</v>
      </c>
      <c r="V339" s="3">
        <f t="shared" si="51"/>
        <v>-8469</v>
      </c>
    </row>
    <row r="340" spans="1:22" x14ac:dyDescent="0.35">
      <c r="A340" s="210" t="s">
        <v>23</v>
      </c>
      <c r="B340" s="9" t="s">
        <v>22</v>
      </c>
      <c r="C340" s="9" t="s">
        <v>115</v>
      </c>
      <c r="D340" s="9" t="s">
        <v>116</v>
      </c>
      <c r="E340" s="605" t="s">
        <v>117</v>
      </c>
      <c r="F340" s="9" t="s">
        <v>118</v>
      </c>
      <c r="G340" s="34" t="s">
        <v>119</v>
      </c>
      <c r="H340" s="9" t="s">
        <v>120</v>
      </c>
      <c r="I340" s="468" t="s">
        <v>108</v>
      </c>
      <c r="J340" s="537" t="s">
        <v>382</v>
      </c>
      <c r="K340" s="484">
        <v>15</v>
      </c>
      <c r="L340" s="12">
        <v>189</v>
      </c>
      <c r="M340" s="306">
        <v>4748</v>
      </c>
      <c r="N340" s="22">
        <v>0</v>
      </c>
      <c r="O340" s="22">
        <f t="shared" si="55"/>
        <v>25.12169312169312</v>
      </c>
      <c r="P340" s="22">
        <f t="shared" si="47"/>
        <v>0</v>
      </c>
      <c r="Q340" s="22">
        <f t="shared" si="48"/>
        <v>25.12169312169312</v>
      </c>
      <c r="R340" s="6" t="str">
        <f t="shared" si="49"/>
        <v>YES</v>
      </c>
      <c r="S340" s="6" t="str">
        <f t="shared" si="52"/>
        <v>YES</v>
      </c>
      <c r="T340" s="3">
        <f t="shared" si="53"/>
        <v>2362.5</v>
      </c>
      <c r="U340" s="3">
        <f t="shared" si="50"/>
        <v>4748</v>
      </c>
      <c r="V340" s="3">
        <f t="shared" si="51"/>
        <v>-2385.5</v>
      </c>
    </row>
    <row r="341" spans="1:22" x14ac:dyDescent="0.35">
      <c r="A341" s="210" t="s">
        <v>23</v>
      </c>
      <c r="B341" s="9" t="s">
        <v>22</v>
      </c>
      <c r="C341" s="9" t="s">
        <v>115</v>
      </c>
      <c r="D341" s="9" t="s">
        <v>116</v>
      </c>
      <c r="E341" s="605" t="s">
        <v>117</v>
      </c>
      <c r="F341" s="9" t="s">
        <v>118</v>
      </c>
      <c r="G341" s="34" t="s">
        <v>119</v>
      </c>
      <c r="H341" s="9" t="s">
        <v>120</v>
      </c>
      <c r="I341" s="468" t="s">
        <v>108</v>
      </c>
      <c r="J341" s="537" t="s">
        <v>383</v>
      </c>
      <c r="K341" s="484">
        <v>19</v>
      </c>
      <c r="L341" s="12">
        <v>231</v>
      </c>
      <c r="M341" s="306">
        <v>4380</v>
      </c>
      <c r="N341" s="22">
        <v>0</v>
      </c>
      <c r="O341" s="22">
        <f t="shared" si="55"/>
        <v>18.961038961038962</v>
      </c>
      <c r="P341" s="22">
        <f t="shared" si="47"/>
        <v>0</v>
      </c>
      <c r="Q341" s="22">
        <f t="shared" si="48"/>
        <v>18.961038961038962</v>
      </c>
      <c r="R341" s="6" t="str">
        <f t="shared" si="49"/>
        <v>YES</v>
      </c>
      <c r="S341" s="6" t="str">
        <f t="shared" si="52"/>
        <v>YES</v>
      </c>
      <c r="T341" s="3">
        <f t="shared" si="53"/>
        <v>2887.5</v>
      </c>
      <c r="U341" s="3">
        <f t="shared" si="50"/>
        <v>4380</v>
      </c>
      <c r="V341" s="3">
        <f t="shared" si="51"/>
        <v>-1492.5</v>
      </c>
    </row>
    <row r="342" spans="1:22" x14ac:dyDescent="0.35">
      <c r="A342" s="210" t="s">
        <v>23</v>
      </c>
      <c r="B342" s="9" t="s">
        <v>22</v>
      </c>
      <c r="C342" s="9" t="s">
        <v>115</v>
      </c>
      <c r="D342" s="9" t="s">
        <v>116</v>
      </c>
      <c r="E342" s="605" t="s">
        <v>117</v>
      </c>
      <c r="F342" s="9" t="s">
        <v>118</v>
      </c>
      <c r="G342" s="34" t="s">
        <v>119</v>
      </c>
      <c r="H342" s="9" t="s">
        <v>120</v>
      </c>
      <c r="I342" s="468" t="s">
        <v>108</v>
      </c>
      <c r="J342" s="537" t="s">
        <v>384</v>
      </c>
      <c r="K342" s="484">
        <v>5</v>
      </c>
      <c r="L342" s="12">
        <v>276</v>
      </c>
      <c r="M342" s="306">
        <v>9299</v>
      </c>
      <c r="N342" s="22">
        <v>5395</v>
      </c>
      <c r="O342" s="22">
        <f t="shared" si="55"/>
        <v>33.69202898550725</v>
      </c>
      <c r="P342" s="22">
        <f t="shared" si="47"/>
        <v>19.547101449275363</v>
      </c>
      <c r="Q342" s="22">
        <f t="shared" si="48"/>
        <v>53.239130434782609</v>
      </c>
      <c r="R342" s="6" t="str">
        <f t="shared" si="49"/>
        <v>YES</v>
      </c>
      <c r="S342" s="6" t="str">
        <f t="shared" si="52"/>
        <v>YES</v>
      </c>
      <c r="T342" s="3">
        <f t="shared" si="53"/>
        <v>3450</v>
      </c>
      <c r="U342" s="3">
        <f t="shared" si="50"/>
        <v>14694</v>
      </c>
      <c r="V342" s="3">
        <f t="shared" si="51"/>
        <v>-11244</v>
      </c>
    </row>
    <row r="343" spans="1:22" x14ac:dyDescent="0.35">
      <c r="A343" s="210" t="s">
        <v>23</v>
      </c>
      <c r="B343" s="9" t="s">
        <v>22</v>
      </c>
      <c r="C343" s="9" t="s">
        <v>115</v>
      </c>
      <c r="D343" s="9" t="s">
        <v>116</v>
      </c>
      <c r="E343" s="605" t="s">
        <v>117</v>
      </c>
      <c r="F343" s="9" t="s">
        <v>118</v>
      </c>
      <c r="G343" s="34" t="s">
        <v>119</v>
      </c>
      <c r="H343" s="9" t="s">
        <v>120</v>
      </c>
      <c r="I343" s="468" t="s">
        <v>108</v>
      </c>
      <c r="J343" s="537" t="s">
        <v>385</v>
      </c>
      <c r="K343" s="484">
        <v>24</v>
      </c>
      <c r="L343" s="12">
        <v>277</v>
      </c>
      <c r="M343" s="306">
        <v>7245</v>
      </c>
      <c r="N343" s="22">
        <v>0</v>
      </c>
      <c r="O343" s="22">
        <f t="shared" si="55"/>
        <v>26.15523465703971</v>
      </c>
      <c r="P343" s="22">
        <f t="shared" si="47"/>
        <v>0</v>
      </c>
      <c r="Q343" s="22">
        <f t="shared" si="48"/>
        <v>26.15523465703971</v>
      </c>
      <c r="R343" s="6" t="str">
        <f t="shared" si="49"/>
        <v>YES</v>
      </c>
      <c r="S343" s="6" t="str">
        <f t="shared" si="52"/>
        <v>YES</v>
      </c>
      <c r="T343" s="3">
        <f t="shared" si="53"/>
        <v>3462.5</v>
      </c>
      <c r="U343" s="3">
        <f t="shared" si="50"/>
        <v>7245</v>
      </c>
      <c r="V343" s="3">
        <f t="shared" si="51"/>
        <v>-3782.5</v>
      </c>
    </row>
    <row r="344" spans="1:22" x14ac:dyDescent="0.35">
      <c r="A344" s="210" t="s">
        <v>23</v>
      </c>
      <c r="B344" s="9" t="s">
        <v>22</v>
      </c>
      <c r="C344" s="9" t="s">
        <v>115</v>
      </c>
      <c r="D344" s="9" t="s">
        <v>116</v>
      </c>
      <c r="E344" s="605" t="s">
        <v>117</v>
      </c>
      <c r="F344" s="9" t="s">
        <v>118</v>
      </c>
      <c r="G344" s="34" t="s">
        <v>119</v>
      </c>
      <c r="H344" s="9" t="s">
        <v>120</v>
      </c>
      <c r="I344" s="468" t="s">
        <v>108</v>
      </c>
      <c r="J344" s="537" t="s">
        <v>386</v>
      </c>
      <c r="K344" s="484">
        <v>301</v>
      </c>
      <c r="L344" s="12">
        <v>368</v>
      </c>
      <c r="M344" s="306">
        <v>10969</v>
      </c>
      <c r="N344" s="22">
        <v>0</v>
      </c>
      <c r="O344" s="22">
        <f t="shared" si="55"/>
        <v>29.807065217391305</v>
      </c>
      <c r="P344" s="22">
        <f t="shared" si="47"/>
        <v>0</v>
      </c>
      <c r="Q344" s="22">
        <f t="shared" si="48"/>
        <v>29.807065217391305</v>
      </c>
      <c r="R344" s="6" t="str">
        <f t="shared" si="49"/>
        <v>YES</v>
      </c>
      <c r="S344" s="6" t="str">
        <f t="shared" si="52"/>
        <v>YES</v>
      </c>
      <c r="T344" s="3">
        <f t="shared" si="53"/>
        <v>4600</v>
      </c>
      <c r="U344" s="3">
        <f t="shared" si="50"/>
        <v>10969</v>
      </c>
      <c r="V344" s="3">
        <f t="shared" si="51"/>
        <v>-6369</v>
      </c>
    </row>
    <row r="345" spans="1:22" x14ac:dyDescent="0.35">
      <c r="A345" s="210" t="s">
        <v>23</v>
      </c>
      <c r="B345" s="9" t="s">
        <v>22</v>
      </c>
      <c r="C345" s="9" t="s">
        <v>115</v>
      </c>
      <c r="D345" s="9" t="s">
        <v>116</v>
      </c>
      <c r="E345" s="605" t="s">
        <v>117</v>
      </c>
      <c r="F345" s="9" t="s">
        <v>118</v>
      </c>
      <c r="G345" s="34" t="s">
        <v>119</v>
      </c>
      <c r="H345" s="9" t="s">
        <v>120</v>
      </c>
      <c r="I345" s="468" t="s">
        <v>108</v>
      </c>
      <c r="J345" s="537" t="s">
        <v>387</v>
      </c>
      <c r="K345" s="484">
        <v>17</v>
      </c>
      <c r="L345" s="12">
        <v>256</v>
      </c>
      <c r="M345" s="306">
        <v>4473</v>
      </c>
      <c r="N345" s="22">
        <v>0</v>
      </c>
      <c r="O345" s="22">
        <f t="shared" si="55"/>
        <v>17.47265625</v>
      </c>
      <c r="P345" s="22">
        <f t="shared" si="47"/>
        <v>0</v>
      </c>
      <c r="Q345" s="22">
        <f t="shared" si="48"/>
        <v>17.47265625</v>
      </c>
      <c r="R345" s="6" t="str">
        <f t="shared" si="49"/>
        <v>YES</v>
      </c>
      <c r="S345" s="6" t="str">
        <f t="shared" si="52"/>
        <v>YES</v>
      </c>
      <c r="T345" s="3">
        <f t="shared" si="53"/>
        <v>3200</v>
      </c>
      <c r="U345" s="3">
        <f t="shared" si="50"/>
        <v>4473</v>
      </c>
      <c r="V345" s="3">
        <f t="shared" si="51"/>
        <v>-1273</v>
      </c>
    </row>
    <row r="346" spans="1:22" x14ac:dyDescent="0.35">
      <c r="A346" s="210" t="s">
        <v>23</v>
      </c>
      <c r="B346" s="9" t="s">
        <v>22</v>
      </c>
      <c r="C346" s="9" t="s">
        <v>115</v>
      </c>
      <c r="D346" s="9" t="s">
        <v>116</v>
      </c>
      <c r="E346" s="605" t="s">
        <v>117</v>
      </c>
      <c r="F346" s="9" t="s">
        <v>118</v>
      </c>
      <c r="G346" s="34" t="s">
        <v>119</v>
      </c>
      <c r="H346" s="9" t="s">
        <v>120</v>
      </c>
      <c r="I346" s="468" t="s">
        <v>108</v>
      </c>
      <c r="J346" s="537" t="s">
        <v>388</v>
      </c>
      <c r="K346" s="484">
        <v>191</v>
      </c>
      <c r="L346" s="12">
        <v>0</v>
      </c>
      <c r="M346" s="306">
        <v>609</v>
      </c>
      <c r="N346" s="22">
        <v>0</v>
      </c>
      <c r="O346" s="22" t="e">
        <f t="shared" si="55"/>
        <v>#DIV/0!</v>
      </c>
      <c r="P346" s="22" t="e">
        <f t="shared" si="47"/>
        <v>#DIV/0!</v>
      </c>
      <c r="Q346" s="22" t="e">
        <f t="shared" si="48"/>
        <v>#DIV/0!</v>
      </c>
      <c r="R346" s="6" t="e">
        <f t="shared" si="49"/>
        <v>#DIV/0!</v>
      </c>
      <c r="S346" s="6" t="e">
        <f t="shared" si="52"/>
        <v>#DIV/0!</v>
      </c>
      <c r="T346" s="3">
        <f t="shared" si="53"/>
        <v>0</v>
      </c>
      <c r="U346" s="3">
        <f t="shared" si="50"/>
        <v>609</v>
      </c>
      <c r="V346" s="3">
        <f t="shared" si="51"/>
        <v>-609</v>
      </c>
    </row>
    <row r="347" spans="1:22" x14ac:dyDescent="0.35">
      <c r="A347" s="210" t="s">
        <v>23</v>
      </c>
      <c r="B347" s="9" t="s">
        <v>22</v>
      </c>
      <c r="C347" s="9" t="s">
        <v>115</v>
      </c>
      <c r="D347" s="9" t="s">
        <v>116</v>
      </c>
      <c r="E347" s="605" t="s">
        <v>117</v>
      </c>
      <c r="F347" s="9" t="s">
        <v>118</v>
      </c>
      <c r="G347" s="34" t="s">
        <v>119</v>
      </c>
      <c r="H347" s="9" t="s">
        <v>120</v>
      </c>
      <c r="I347" s="468" t="s">
        <v>108</v>
      </c>
      <c r="J347" s="537" t="s">
        <v>389</v>
      </c>
      <c r="K347" s="484">
        <v>22</v>
      </c>
      <c r="L347" s="12">
        <v>123</v>
      </c>
      <c r="M347" s="306">
        <v>5543</v>
      </c>
      <c r="N347" s="22">
        <v>0</v>
      </c>
      <c r="O347" s="22">
        <f t="shared" si="55"/>
        <v>45.065040650406502</v>
      </c>
      <c r="P347" s="22">
        <f t="shared" si="47"/>
        <v>0</v>
      </c>
      <c r="Q347" s="22">
        <f t="shared" si="48"/>
        <v>45.065040650406502</v>
      </c>
      <c r="R347" s="6" t="str">
        <f t="shared" si="49"/>
        <v>YES</v>
      </c>
      <c r="S347" s="6" t="str">
        <f t="shared" si="52"/>
        <v>YES</v>
      </c>
      <c r="T347" s="3">
        <f t="shared" si="53"/>
        <v>1537.5</v>
      </c>
      <c r="U347" s="3">
        <f t="shared" si="50"/>
        <v>5543</v>
      </c>
      <c r="V347" s="3">
        <f t="shared" si="51"/>
        <v>-4005.5</v>
      </c>
    </row>
    <row r="348" spans="1:22" x14ac:dyDescent="0.35">
      <c r="A348" s="210" t="s">
        <v>23</v>
      </c>
      <c r="B348" s="9" t="s">
        <v>22</v>
      </c>
      <c r="C348" s="9" t="s">
        <v>115</v>
      </c>
      <c r="D348" s="9" t="s">
        <v>116</v>
      </c>
      <c r="E348" s="605" t="s">
        <v>117</v>
      </c>
      <c r="F348" s="9" t="s">
        <v>118</v>
      </c>
      <c r="G348" s="34" t="s">
        <v>119</v>
      </c>
      <c r="H348" s="9" t="s">
        <v>120</v>
      </c>
      <c r="I348" s="468" t="s">
        <v>108</v>
      </c>
      <c r="J348" s="537" t="s">
        <v>390</v>
      </c>
      <c r="K348" s="484">
        <v>36</v>
      </c>
      <c r="L348" s="12">
        <v>312</v>
      </c>
      <c r="M348" s="306">
        <v>13995.71</v>
      </c>
      <c r="N348" s="22">
        <v>0</v>
      </c>
      <c r="O348" s="22">
        <f t="shared" si="55"/>
        <v>44.858044871794867</v>
      </c>
      <c r="P348" s="22">
        <f t="shared" si="47"/>
        <v>0</v>
      </c>
      <c r="Q348" s="22">
        <f t="shared" si="48"/>
        <v>44.858044871794867</v>
      </c>
      <c r="R348" s="6" t="str">
        <f t="shared" si="49"/>
        <v>YES</v>
      </c>
      <c r="S348" s="6" t="str">
        <f t="shared" si="52"/>
        <v>YES</v>
      </c>
      <c r="T348" s="3">
        <f t="shared" si="53"/>
        <v>3900</v>
      </c>
      <c r="U348" s="3">
        <f t="shared" si="50"/>
        <v>13995.71</v>
      </c>
      <c r="V348" s="3">
        <f t="shared" si="51"/>
        <v>-10095.709999999999</v>
      </c>
    </row>
    <row r="349" spans="1:22" x14ac:dyDescent="0.35">
      <c r="A349" s="210" t="s">
        <v>23</v>
      </c>
      <c r="B349" s="9" t="s">
        <v>22</v>
      </c>
      <c r="C349" s="9" t="s">
        <v>115</v>
      </c>
      <c r="D349" s="9" t="s">
        <v>116</v>
      </c>
      <c r="E349" s="605" t="s">
        <v>117</v>
      </c>
      <c r="F349" s="9" t="s">
        <v>118</v>
      </c>
      <c r="G349" s="34" t="s">
        <v>119</v>
      </c>
      <c r="H349" s="9" t="s">
        <v>120</v>
      </c>
      <c r="I349" s="468" t="s">
        <v>108</v>
      </c>
      <c r="J349" s="537" t="s">
        <v>391</v>
      </c>
      <c r="K349" s="484">
        <v>15</v>
      </c>
      <c r="L349" s="12">
        <v>262</v>
      </c>
      <c r="M349" s="306">
        <v>5130</v>
      </c>
      <c r="N349" s="22">
        <v>0</v>
      </c>
      <c r="O349" s="22">
        <f t="shared" si="55"/>
        <v>19.580152671755727</v>
      </c>
      <c r="P349" s="22">
        <f t="shared" si="47"/>
        <v>0</v>
      </c>
      <c r="Q349" s="22">
        <f t="shared" si="48"/>
        <v>19.580152671755727</v>
      </c>
      <c r="R349" s="6" t="str">
        <f t="shared" si="49"/>
        <v>YES</v>
      </c>
      <c r="S349" s="6" t="str">
        <f t="shared" si="52"/>
        <v>YES</v>
      </c>
      <c r="T349" s="3">
        <f t="shared" si="53"/>
        <v>3275</v>
      </c>
      <c r="U349" s="3">
        <f t="shared" si="50"/>
        <v>5130</v>
      </c>
      <c r="V349" s="3">
        <f t="shared" si="51"/>
        <v>-1855</v>
      </c>
    </row>
    <row r="350" spans="1:22" x14ac:dyDescent="0.35">
      <c r="A350" s="210" t="s">
        <v>23</v>
      </c>
      <c r="B350" s="9" t="s">
        <v>22</v>
      </c>
      <c r="C350" s="9" t="s">
        <v>115</v>
      </c>
      <c r="D350" s="9" t="s">
        <v>116</v>
      </c>
      <c r="E350" s="605" t="s">
        <v>117</v>
      </c>
      <c r="F350" s="9" t="s">
        <v>118</v>
      </c>
      <c r="G350" s="34" t="s">
        <v>119</v>
      </c>
      <c r="H350" s="9" t="s">
        <v>120</v>
      </c>
      <c r="I350" s="468" t="s">
        <v>108</v>
      </c>
      <c r="J350" s="537" t="s">
        <v>392</v>
      </c>
      <c r="K350" s="484">
        <v>50</v>
      </c>
      <c r="L350" s="12">
        <v>472</v>
      </c>
      <c r="M350" s="306">
        <v>25353.84</v>
      </c>
      <c r="N350" s="22">
        <v>0</v>
      </c>
      <c r="O350" s="22">
        <f t="shared" si="55"/>
        <v>53.715762711864407</v>
      </c>
      <c r="P350" s="22">
        <f t="shared" si="47"/>
        <v>0</v>
      </c>
      <c r="Q350" s="22">
        <f t="shared" si="48"/>
        <v>53.715762711864407</v>
      </c>
      <c r="R350" s="6" t="str">
        <f t="shared" si="49"/>
        <v>YES</v>
      </c>
      <c r="S350" s="6" t="str">
        <f t="shared" si="52"/>
        <v>YES</v>
      </c>
      <c r="T350" s="3">
        <f t="shared" si="53"/>
        <v>5900</v>
      </c>
      <c r="U350" s="3">
        <f t="shared" si="50"/>
        <v>25353.84</v>
      </c>
      <c r="V350" s="3">
        <f t="shared" si="51"/>
        <v>-19453.84</v>
      </c>
    </row>
    <row r="351" spans="1:22" x14ac:dyDescent="0.35">
      <c r="A351" s="210" t="s">
        <v>23</v>
      </c>
      <c r="B351" s="9" t="s">
        <v>22</v>
      </c>
      <c r="C351" s="9" t="s">
        <v>115</v>
      </c>
      <c r="D351" s="9" t="s">
        <v>116</v>
      </c>
      <c r="E351" s="605" t="s">
        <v>117</v>
      </c>
      <c r="F351" s="9" t="s">
        <v>118</v>
      </c>
      <c r="G351" s="34" t="s">
        <v>119</v>
      </c>
      <c r="H351" s="9" t="s">
        <v>120</v>
      </c>
      <c r="I351" s="468" t="s">
        <v>108</v>
      </c>
      <c r="J351" s="537" t="s">
        <v>411</v>
      </c>
      <c r="K351" s="484">
        <v>19</v>
      </c>
      <c r="L351" s="12">
        <v>221</v>
      </c>
      <c r="M351" s="306">
        <v>5999</v>
      </c>
      <c r="N351" s="22">
        <v>0</v>
      </c>
      <c r="O351" s="22">
        <f t="shared" si="55"/>
        <v>27.144796380090497</v>
      </c>
      <c r="P351" s="22">
        <f t="shared" si="47"/>
        <v>0</v>
      </c>
      <c r="Q351" s="22">
        <f t="shared" si="48"/>
        <v>27.144796380090497</v>
      </c>
      <c r="R351" s="6" t="str">
        <f t="shared" si="49"/>
        <v>YES</v>
      </c>
      <c r="S351" s="6" t="str">
        <f t="shared" si="52"/>
        <v>YES</v>
      </c>
      <c r="T351" s="3">
        <f t="shared" si="53"/>
        <v>2762.5</v>
      </c>
      <c r="U351" s="3">
        <f t="shared" si="50"/>
        <v>5999</v>
      </c>
      <c r="V351" s="3">
        <f t="shared" si="51"/>
        <v>-3236.5</v>
      </c>
    </row>
    <row r="352" spans="1:22" x14ac:dyDescent="0.35">
      <c r="A352" s="210" t="s">
        <v>23</v>
      </c>
      <c r="B352" s="9" t="s">
        <v>22</v>
      </c>
      <c r="C352" s="9" t="s">
        <v>115</v>
      </c>
      <c r="D352" s="9" t="s">
        <v>116</v>
      </c>
      <c r="E352" s="605" t="s">
        <v>117</v>
      </c>
      <c r="F352" s="9" t="s">
        <v>118</v>
      </c>
      <c r="G352" s="34" t="s">
        <v>119</v>
      </c>
      <c r="H352" s="9" t="s">
        <v>120</v>
      </c>
      <c r="I352" s="468" t="s">
        <v>108</v>
      </c>
      <c r="J352" s="537" t="s">
        <v>425</v>
      </c>
      <c r="K352" s="484">
        <v>57</v>
      </c>
      <c r="L352" s="12">
        <v>460</v>
      </c>
      <c r="M352" s="306">
        <v>27107</v>
      </c>
      <c r="N352" s="22">
        <v>0</v>
      </c>
      <c r="O352" s="22">
        <f t="shared" si="55"/>
        <v>58.928260869565214</v>
      </c>
      <c r="P352" s="22">
        <f t="shared" si="47"/>
        <v>0</v>
      </c>
      <c r="Q352" s="22">
        <f t="shared" si="48"/>
        <v>58.928260869565214</v>
      </c>
      <c r="R352" s="6" t="str">
        <f t="shared" si="49"/>
        <v>YES</v>
      </c>
      <c r="S352" s="6" t="str">
        <f t="shared" si="52"/>
        <v>YES</v>
      </c>
      <c r="T352" s="3">
        <f t="shared" si="53"/>
        <v>5750</v>
      </c>
      <c r="U352" s="3">
        <f t="shared" si="50"/>
        <v>27107</v>
      </c>
      <c r="V352" s="3">
        <f t="shared" si="51"/>
        <v>-21357</v>
      </c>
    </row>
    <row r="353" spans="1:22" x14ac:dyDescent="0.35">
      <c r="A353" s="210" t="s">
        <v>23</v>
      </c>
      <c r="B353" s="9" t="s">
        <v>22</v>
      </c>
      <c r="C353" s="9" t="s">
        <v>115</v>
      </c>
      <c r="D353" s="9" t="s">
        <v>116</v>
      </c>
      <c r="E353" s="605" t="s">
        <v>117</v>
      </c>
      <c r="F353" s="9" t="s">
        <v>118</v>
      </c>
      <c r="G353" s="34" t="s">
        <v>119</v>
      </c>
      <c r="H353" s="9" t="s">
        <v>120</v>
      </c>
      <c r="I353" s="468" t="s">
        <v>108</v>
      </c>
      <c r="J353" s="537" t="s">
        <v>412</v>
      </c>
      <c r="K353" s="484">
        <v>18</v>
      </c>
      <c r="L353" s="12">
        <v>166</v>
      </c>
      <c r="M353" s="306">
        <v>2988</v>
      </c>
      <c r="N353" s="22">
        <v>0</v>
      </c>
      <c r="O353" s="22">
        <f t="shared" si="55"/>
        <v>18</v>
      </c>
      <c r="P353" s="22">
        <f t="shared" si="47"/>
        <v>0</v>
      </c>
      <c r="Q353" s="22">
        <f t="shared" si="48"/>
        <v>18</v>
      </c>
      <c r="R353" s="6" t="str">
        <f t="shared" si="49"/>
        <v>YES</v>
      </c>
      <c r="S353" s="6" t="str">
        <f t="shared" si="52"/>
        <v>YES</v>
      </c>
      <c r="T353" s="3">
        <f t="shared" si="53"/>
        <v>2075</v>
      </c>
      <c r="U353" s="3">
        <f t="shared" si="50"/>
        <v>2988</v>
      </c>
      <c r="V353" s="3">
        <f t="shared" si="51"/>
        <v>-913</v>
      </c>
    </row>
    <row r="354" spans="1:22" x14ac:dyDescent="0.35">
      <c r="A354" s="210" t="s">
        <v>23</v>
      </c>
      <c r="B354" s="9" t="s">
        <v>22</v>
      </c>
      <c r="C354" s="9" t="s">
        <v>115</v>
      </c>
      <c r="D354" s="9" t="s">
        <v>116</v>
      </c>
      <c r="E354" s="605" t="s">
        <v>117</v>
      </c>
      <c r="F354" s="9" t="s">
        <v>118</v>
      </c>
      <c r="G354" s="34" t="s">
        <v>119</v>
      </c>
      <c r="H354" s="9" t="s">
        <v>120</v>
      </c>
      <c r="I354" s="468" t="s">
        <v>108</v>
      </c>
      <c r="J354" s="537" t="s">
        <v>413</v>
      </c>
      <c r="K354" s="484">
        <v>8</v>
      </c>
      <c r="L354" s="12">
        <v>264</v>
      </c>
      <c r="M354" s="306">
        <v>6759</v>
      </c>
      <c r="N354" s="22">
        <v>4106</v>
      </c>
      <c r="O354" s="22">
        <f t="shared" si="55"/>
        <v>25.602272727272727</v>
      </c>
      <c r="P354" s="22">
        <f t="shared" si="47"/>
        <v>15.553030303030303</v>
      </c>
      <c r="Q354" s="22">
        <f t="shared" si="48"/>
        <v>41.155303030303031</v>
      </c>
      <c r="R354" s="6" t="str">
        <f t="shared" si="49"/>
        <v>YES</v>
      </c>
      <c r="S354" s="6" t="str">
        <f t="shared" si="52"/>
        <v>YES</v>
      </c>
      <c r="T354" s="3">
        <f t="shared" si="53"/>
        <v>3300</v>
      </c>
      <c r="U354" s="3">
        <f t="shared" si="50"/>
        <v>10865</v>
      </c>
      <c r="V354" s="3">
        <f t="shared" si="51"/>
        <v>-7565</v>
      </c>
    </row>
    <row r="355" spans="1:22" x14ac:dyDescent="0.35">
      <c r="A355" s="210" t="s">
        <v>23</v>
      </c>
      <c r="B355" s="9" t="s">
        <v>22</v>
      </c>
      <c r="C355" s="9" t="s">
        <v>115</v>
      </c>
      <c r="D355" s="9" t="s">
        <v>116</v>
      </c>
      <c r="E355" s="605" t="s">
        <v>117</v>
      </c>
      <c r="F355" s="9" t="s">
        <v>118</v>
      </c>
      <c r="G355" s="34" t="s">
        <v>119</v>
      </c>
      <c r="H355" s="9" t="s">
        <v>120</v>
      </c>
      <c r="I355" s="468" t="s">
        <v>108</v>
      </c>
      <c r="J355" s="537" t="s">
        <v>414</v>
      </c>
      <c r="K355" s="484">
        <v>401</v>
      </c>
      <c r="L355" s="12">
        <v>376</v>
      </c>
      <c r="M355" s="306">
        <v>15529</v>
      </c>
      <c r="N355" s="22">
        <v>0</v>
      </c>
      <c r="O355" s="22">
        <f t="shared" si="55"/>
        <v>41.300531914893618</v>
      </c>
      <c r="P355" s="22">
        <f t="shared" si="47"/>
        <v>0</v>
      </c>
      <c r="Q355" s="22">
        <f t="shared" si="48"/>
        <v>41.300531914893618</v>
      </c>
      <c r="R355" s="6" t="str">
        <f t="shared" si="49"/>
        <v>YES</v>
      </c>
      <c r="S355" s="6" t="str">
        <f t="shared" si="52"/>
        <v>YES</v>
      </c>
      <c r="T355" s="3">
        <f t="shared" si="53"/>
        <v>4700</v>
      </c>
      <c r="U355" s="3">
        <f t="shared" si="50"/>
        <v>15529</v>
      </c>
      <c r="V355" s="3">
        <f t="shared" si="51"/>
        <v>-10829</v>
      </c>
    </row>
    <row r="356" spans="1:22" x14ac:dyDescent="0.35">
      <c r="A356" s="210" t="s">
        <v>23</v>
      </c>
      <c r="B356" s="9" t="s">
        <v>22</v>
      </c>
      <c r="C356" s="9" t="s">
        <v>115</v>
      </c>
      <c r="D356" s="9" t="s">
        <v>116</v>
      </c>
      <c r="E356" s="605" t="s">
        <v>117</v>
      </c>
      <c r="F356" s="9" t="s">
        <v>118</v>
      </c>
      <c r="G356" s="34" t="s">
        <v>119</v>
      </c>
      <c r="H356" s="9" t="s">
        <v>120</v>
      </c>
      <c r="I356" s="468" t="s">
        <v>108</v>
      </c>
      <c r="J356" s="537" t="s">
        <v>426</v>
      </c>
      <c r="K356" s="484">
        <v>23</v>
      </c>
      <c r="L356" s="12">
        <v>142</v>
      </c>
      <c r="M356" s="306">
        <v>3269</v>
      </c>
      <c r="N356" s="22">
        <v>0</v>
      </c>
      <c r="O356" s="22">
        <f t="shared" si="55"/>
        <v>23.02112676056338</v>
      </c>
      <c r="P356" s="22">
        <f t="shared" si="47"/>
        <v>0</v>
      </c>
      <c r="Q356" s="22">
        <f t="shared" si="48"/>
        <v>23.02112676056338</v>
      </c>
      <c r="R356" s="6" t="str">
        <f t="shared" si="49"/>
        <v>YES</v>
      </c>
      <c r="S356" s="6" t="str">
        <f t="shared" si="52"/>
        <v>YES</v>
      </c>
      <c r="T356" s="3">
        <f t="shared" si="53"/>
        <v>1775</v>
      </c>
      <c r="U356" s="3">
        <f t="shared" si="50"/>
        <v>3269</v>
      </c>
      <c r="V356" s="3">
        <f t="shared" si="51"/>
        <v>-1494</v>
      </c>
    </row>
    <row r="357" spans="1:22" x14ac:dyDescent="0.35">
      <c r="A357" s="210" t="s">
        <v>23</v>
      </c>
      <c r="B357" s="9" t="s">
        <v>22</v>
      </c>
      <c r="C357" s="9" t="s">
        <v>115</v>
      </c>
      <c r="D357" s="9" t="s">
        <v>116</v>
      </c>
      <c r="E357" s="605" t="s">
        <v>117</v>
      </c>
      <c r="F357" s="9" t="s">
        <v>118</v>
      </c>
      <c r="G357" s="34" t="s">
        <v>119</v>
      </c>
      <c r="H357" s="9" t="s">
        <v>120</v>
      </c>
      <c r="I357" s="468" t="s">
        <v>108</v>
      </c>
      <c r="J357" s="537" t="s">
        <v>415</v>
      </c>
      <c r="K357" s="484">
        <v>15</v>
      </c>
      <c r="L357" s="12">
        <v>273</v>
      </c>
      <c r="M357" s="306">
        <v>5299</v>
      </c>
      <c r="N357" s="22">
        <v>0</v>
      </c>
      <c r="O357" s="22">
        <f t="shared" si="55"/>
        <v>19.410256410256409</v>
      </c>
      <c r="P357" s="22">
        <f t="shared" si="47"/>
        <v>0</v>
      </c>
      <c r="Q357" s="22">
        <f t="shared" si="48"/>
        <v>19.410256410256409</v>
      </c>
      <c r="R357" s="6" t="str">
        <f t="shared" si="49"/>
        <v>YES</v>
      </c>
      <c r="S357" s="6" t="str">
        <f t="shared" si="52"/>
        <v>YES</v>
      </c>
      <c r="T357" s="3">
        <f t="shared" si="53"/>
        <v>3412.5</v>
      </c>
      <c r="U357" s="3">
        <f t="shared" si="50"/>
        <v>5299</v>
      </c>
      <c r="V357" s="3">
        <f t="shared" si="51"/>
        <v>-1886.5</v>
      </c>
    </row>
    <row r="358" spans="1:22" x14ac:dyDescent="0.35">
      <c r="A358" s="210" t="s">
        <v>23</v>
      </c>
      <c r="B358" s="9" t="s">
        <v>22</v>
      </c>
      <c r="C358" s="9" t="s">
        <v>115</v>
      </c>
      <c r="D358" s="9" t="s">
        <v>116</v>
      </c>
      <c r="E358" s="605" t="s">
        <v>117</v>
      </c>
      <c r="F358" s="9" t="s">
        <v>118</v>
      </c>
      <c r="G358" s="34" t="s">
        <v>119</v>
      </c>
      <c r="H358" s="9" t="s">
        <v>120</v>
      </c>
      <c r="I358" s="468" t="s">
        <v>108</v>
      </c>
      <c r="J358" s="537" t="s">
        <v>416</v>
      </c>
      <c r="K358" s="484">
        <v>18</v>
      </c>
      <c r="L358" s="12">
        <v>251</v>
      </c>
      <c r="M358" s="306">
        <v>4523</v>
      </c>
      <c r="N358" s="22">
        <v>0</v>
      </c>
      <c r="O358" s="22">
        <f t="shared" si="55"/>
        <v>18.019920318725099</v>
      </c>
      <c r="P358" s="22">
        <f t="shared" si="47"/>
        <v>0</v>
      </c>
      <c r="Q358" s="22">
        <f t="shared" si="48"/>
        <v>18.019920318725099</v>
      </c>
      <c r="R358" s="6" t="str">
        <f t="shared" si="49"/>
        <v>YES</v>
      </c>
      <c r="S358" s="6" t="str">
        <f t="shared" si="52"/>
        <v>YES</v>
      </c>
      <c r="T358" s="3">
        <f t="shared" si="53"/>
        <v>3137.5</v>
      </c>
      <c r="U358" s="3">
        <f t="shared" si="50"/>
        <v>4523</v>
      </c>
      <c r="V358" s="3">
        <f t="shared" si="51"/>
        <v>-1385.5</v>
      </c>
    </row>
    <row r="359" spans="1:22" x14ac:dyDescent="0.35">
      <c r="A359" s="210" t="s">
        <v>23</v>
      </c>
      <c r="B359" s="9" t="s">
        <v>22</v>
      </c>
      <c r="C359" s="9" t="s">
        <v>115</v>
      </c>
      <c r="D359" s="9" t="s">
        <v>116</v>
      </c>
      <c r="E359" s="605" t="s">
        <v>117</v>
      </c>
      <c r="F359" s="9" t="s">
        <v>118</v>
      </c>
      <c r="G359" s="34" t="s">
        <v>119</v>
      </c>
      <c r="H359" s="9" t="s">
        <v>120</v>
      </c>
      <c r="I359" s="468" t="s">
        <v>108</v>
      </c>
      <c r="J359" s="537" t="s">
        <v>417</v>
      </c>
      <c r="K359" s="484">
        <v>11</v>
      </c>
      <c r="L359" s="12">
        <v>289</v>
      </c>
      <c r="M359" s="306">
        <v>8484</v>
      </c>
      <c r="N359" s="22">
        <v>3074</v>
      </c>
      <c r="O359" s="22">
        <f t="shared" si="55"/>
        <v>29.356401384083046</v>
      </c>
      <c r="P359" s="22">
        <f t="shared" si="47"/>
        <v>10.636678200692042</v>
      </c>
      <c r="Q359" s="22">
        <f t="shared" si="48"/>
        <v>39.993079584775089</v>
      </c>
      <c r="R359" s="6" t="str">
        <f t="shared" si="49"/>
        <v>YES</v>
      </c>
      <c r="S359" s="6" t="str">
        <f t="shared" si="52"/>
        <v>YES</v>
      </c>
      <c r="T359" s="3">
        <f t="shared" si="53"/>
        <v>3612.5</v>
      </c>
      <c r="U359" s="3">
        <f t="shared" si="50"/>
        <v>11558</v>
      </c>
      <c r="V359" s="3">
        <f t="shared" si="51"/>
        <v>-7945.5</v>
      </c>
    </row>
    <row r="360" spans="1:22" x14ac:dyDescent="0.35">
      <c r="A360" s="210" t="s">
        <v>23</v>
      </c>
      <c r="B360" s="9" t="s">
        <v>22</v>
      </c>
      <c r="C360" s="9" t="s">
        <v>115</v>
      </c>
      <c r="D360" s="9" t="s">
        <v>116</v>
      </c>
      <c r="E360" s="605" t="s">
        <v>117</v>
      </c>
      <c r="F360" s="9" t="s">
        <v>118</v>
      </c>
      <c r="G360" s="34" t="s">
        <v>119</v>
      </c>
      <c r="H360" s="9" t="s">
        <v>120</v>
      </c>
      <c r="I360" s="468" t="s">
        <v>108</v>
      </c>
      <c r="J360" s="537" t="s">
        <v>418</v>
      </c>
      <c r="K360" s="484">
        <v>19</v>
      </c>
      <c r="L360" s="12">
        <v>239</v>
      </c>
      <c r="M360" s="306">
        <v>6635</v>
      </c>
      <c r="N360" s="22">
        <v>0</v>
      </c>
      <c r="O360" s="22">
        <f t="shared" si="55"/>
        <v>27.761506276150627</v>
      </c>
      <c r="P360" s="22">
        <f t="shared" si="47"/>
        <v>0</v>
      </c>
      <c r="Q360" s="22">
        <f t="shared" si="48"/>
        <v>27.761506276150627</v>
      </c>
      <c r="R360" s="6" t="str">
        <f t="shared" si="49"/>
        <v>YES</v>
      </c>
      <c r="S360" s="6" t="str">
        <f t="shared" si="52"/>
        <v>YES</v>
      </c>
      <c r="T360" s="3">
        <f t="shared" si="53"/>
        <v>2987.5</v>
      </c>
      <c r="U360" s="3">
        <f t="shared" si="50"/>
        <v>6635</v>
      </c>
      <c r="V360" s="3">
        <f t="shared" si="51"/>
        <v>-3647.5</v>
      </c>
    </row>
    <row r="361" spans="1:22" x14ac:dyDescent="0.35">
      <c r="A361" s="210" t="s">
        <v>23</v>
      </c>
      <c r="B361" s="9" t="s">
        <v>22</v>
      </c>
      <c r="C361" s="9" t="s">
        <v>115</v>
      </c>
      <c r="D361" s="9" t="s">
        <v>116</v>
      </c>
      <c r="E361" s="605" t="s">
        <v>117</v>
      </c>
      <c r="F361" s="9" t="s">
        <v>118</v>
      </c>
      <c r="G361" s="34" t="s">
        <v>119</v>
      </c>
      <c r="H361" s="9" t="s">
        <v>120</v>
      </c>
      <c r="I361" s="468" t="s">
        <v>108</v>
      </c>
      <c r="J361" s="537" t="s">
        <v>419</v>
      </c>
      <c r="K361" s="484">
        <v>15</v>
      </c>
      <c r="L361" s="12">
        <v>56</v>
      </c>
      <c r="M361" s="306">
        <v>832</v>
      </c>
      <c r="N361" s="22">
        <v>0</v>
      </c>
      <c r="O361" s="22">
        <f t="shared" si="55"/>
        <v>14.857142857142858</v>
      </c>
      <c r="P361" s="22">
        <f t="shared" si="47"/>
        <v>0</v>
      </c>
      <c r="Q361" s="22">
        <f t="shared" si="48"/>
        <v>14.857142857142858</v>
      </c>
      <c r="R361" s="6" t="str">
        <f t="shared" si="49"/>
        <v>YES</v>
      </c>
      <c r="S361" s="6" t="str">
        <f t="shared" si="52"/>
        <v>YES</v>
      </c>
      <c r="T361" s="3">
        <f t="shared" si="53"/>
        <v>700</v>
      </c>
      <c r="U361" s="3">
        <f t="shared" si="50"/>
        <v>832</v>
      </c>
      <c r="V361" s="3">
        <f t="shared" si="51"/>
        <v>-132</v>
      </c>
    </row>
    <row r="362" spans="1:22" x14ac:dyDescent="0.35">
      <c r="A362" s="210" t="s">
        <v>23</v>
      </c>
      <c r="B362" s="9" t="s">
        <v>22</v>
      </c>
      <c r="C362" s="9" t="s">
        <v>115</v>
      </c>
      <c r="D362" s="9" t="s">
        <v>116</v>
      </c>
      <c r="E362" s="605" t="s">
        <v>117</v>
      </c>
      <c r="F362" s="9" t="s">
        <v>118</v>
      </c>
      <c r="G362" s="34" t="s">
        <v>119</v>
      </c>
      <c r="H362" s="9" t="s">
        <v>120</v>
      </c>
      <c r="I362" s="468" t="s">
        <v>108</v>
      </c>
      <c r="J362" s="537" t="s">
        <v>427</v>
      </c>
      <c r="K362" s="484">
        <v>5</v>
      </c>
      <c r="L362" s="12">
        <v>215</v>
      </c>
      <c r="M362" s="306">
        <v>7085.02</v>
      </c>
      <c r="N362" s="22">
        <v>5319</v>
      </c>
      <c r="O362" s="22">
        <f t="shared" si="55"/>
        <v>32.953581395348841</v>
      </c>
      <c r="P362" s="22">
        <f t="shared" si="47"/>
        <v>24.739534883720932</v>
      </c>
      <c r="Q362" s="22">
        <f t="shared" si="48"/>
        <v>57.69311627906977</v>
      </c>
      <c r="R362" s="6" t="str">
        <f t="shared" si="49"/>
        <v>YES</v>
      </c>
      <c r="S362" s="6" t="str">
        <f t="shared" si="52"/>
        <v>YES</v>
      </c>
      <c r="T362" s="3">
        <f t="shared" si="53"/>
        <v>2687.5</v>
      </c>
      <c r="U362" s="3">
        <f t="shared" si="50"/>
        <v>12404.02</v>
      </c>
      <c r="V362" s="3">
        <f t="shared" si="51"/>
        <v>-9716.52</v>
      </c>
    </row>
    <row r="363" spans="1:22" x14ac:dyDescent="0.35">
      <c r="A363" s="210" t="s">
        <v>23</v>
      </c>
      <c r="B363" s="9" t="s">
        <v>22</v>
      </c>
      <c r="C363" s="9" t="s">
        <v>115</v>
      </c>
      <c r="D363" s="9" t="s">
        <v>116</v>
      </c>
      <c r="E363" s="605" t="s">
        <v>117</v>
      </c>
      <c r="F363" s="9" t="s">
        <v>118</v>
      </c>
      <c r="G363" s="34" t="s">
        <v>119</v>
      </c>
      <c r="H363" s="9" t="s">
        <v>120</v>
      </c>
      <c r="I363" s="468" t="s">
        <v>108</v>
      </c>
      <c r="J363" s="537" t="s">
        <v>420</v>
      </c>
      <c r="K363" s="484">
        <v>20</v>
      </c>
      <c r="L363" s="12">
        <v>197</v>
      </c>
      <c r="M363" s="306">
        <v>3930</v>
      </c>
      <c r="N363" s="22">
        <v>0</v>
      </c>
      <c r="O363" s="22">
        <f t="shared" si="55"/>
        <v>19.949238578680202</v>
      </c>
      <c r="P363" s="22">
        <f t="shared" si="47"/>
        <v>0</v>
      </c>
      <c r="Q363" s="22">
        <f t="shared" si="48"/>
        <v>19.949238578680202</v>
      </c>
      <c r="R363" s="6" t="str">
        <f t="shared" si="49"/>
        <v>YES</v>
      </c>
      <c r="S363" s="6" t="str">
        <f t="shared" si="52"/>
        <v>YES</v>
      </c>
      <c r="T363" s="3">
        <f t="shared" si="53"/>
        <v>2462.5</v>
      </c>
      <c r="U363" s="3">
        <f t="shared" si="50"/>
        <v>3930</v>
      </c>
      <c r="V363" s="3">
        <f t="shared" si="51"/>
        <v>-1467.5</v>
      </c>
    </row>
    <row r="364" spans="1:22" x14ac:dyDescent="0.35">
      <c r="A364" s="210" t="s">
        <v>23</v>
      </c>
      <c r="B364" s="9" t="s">
        <v>22</v>
      </c>
      <c r="C364" s="9" t="s">
        <v>115</v>
      </c>
      <c r="D364" s="9" t="s">
        <v>116</v>
      </c>
      <c r="E364" s="605" t="s">
        <v>117</v>
      </c>
      <c r="F364" s="9" t="s">
        <v>118</v>
      </c>
      <c r="G364" s="34" t="s">
        <v>119</v>
      </c>
      <c r="H364" s="9" t="s">
        <v>120</v>
      </c>
      <c r="I364" s="468" t="s">
        <v>108</v>
      </c>
      <c r="J364" s="537" t="s">
        <v>421</v>
      </c>
      <c r="K364" s="484">
        <v>5</v>
      </c>
      <c r="L364" s="12">
        <v>245</v>
      </c>
      <c r="M364" s="306">
        <v>7713</v>
      </c>
      <c r="N364" s="22">
        <v>5844</v>
      </c>
      <c r="O364" s="22">
        <f t="shared" si="55"/>
        <v>31.481632653061226</v>
      </c>
      <c r="P364" s="22">
        <f t="shared" si="47"/>
        <v>23.853061224489796</v>
      </c>
      <c r="Q364" s="22">
        <f t="shared" si="48"/>
        <v>55.334693877551018</v>
      </c>
      <c r="R364" s="6" t="str">
        <f t="shared" si="49"/>
        <v>YES</v>
      </c>
      <c r="S364" s="6" t="str">
        <f t="shared" si="52"/>
        <v>YES</v>
      </c>
      <c r="T364" s="3">
        <f t="shared" si="53"/>
        <v>3062.5</v>
      </c>
      <c r="U364" s="3">
        <f t="shared" si="50"/>
        <v>13557</v>
      </c>
      <c r="V364" s="3">
        <f t="shared" si="51"/>
        <v>-10494.5</v>
      </c>
    </row>
    <row r="365" spans="1:22" x14ac:dyDescent="0.35">
      <c r="A365" s="210" t="s">
        <v>23</v>
      </c>
      <c r="B365" s="9" t="s">
        <v>22</v>
      </c>
      <c r="C365" s="9" t="s">
        <v>115</v>
      </c>
      <c r="D365" s="9" t="s">
        <v>116</v>
      </c>
      <c r="E365" s="605" t="s">
        <v>117</v>
      </c>
      <c r="F365" s="9" t="s">
        <v>118</v>
      </c>
      <c r="G365" s="34" t="s">
        <v>119</v>
      </c>
      <c r="H365" s="9" t="s">
        <v>120</v>
      </c>
      <c r="I365" s="468" t="s">
        <v>108</v>
      </c>
      <c r="J365" s="537" t="s">
        <v>428</v>
      </c>
      <c r="K365" s="484">
        <v>59</v>
      </c>
      <c r="L365" s="12">
        <v>460</v>
      </c>
      <c r="M365" s="306">
        <v>28285</v>
      </c>
      <c r="N365" s="22">
        <v>0</v>
      </c>
      <c r="O365" s="22">
        <f t="shared" si="55"/>
        <v>61.489130434782609</v>
      </c>
      <c r="P365" s="22">
        <f t="shared" ref="P365:P423" si="56">N365/L365</f>
        <v>0</v>
      </c>
      <c r="Q365" s="22">
        <f t="shared" ref="Q365:Q423" si="57">(M365+N365)/L365</f>
        <v>61.489130434782609</v>
      </c>
      <c r="R365" s="6" t="str">
        <f t="shared" ref="R365:R423" si="58">IF(Q365&gt;12.49,"YES","NO")</f>
        <v>YES</v>
      </c>
      <c r="S365" s="6" t="str">
        <f t="shared" si="52"/>
        <v>YES</v>
      </c>
      <c r="T365" s="3">
        <f t="shared" si="53"/>
        <v>5750</v>
      </c>
      <c r="U365" s="3">
        <f t="shared" ref="U365:U423" si="59">M365+N365</f>
        <v>28285</v>
      </c>
      <c r="V365" s="3">
        <f t="shared" ref="V365:V423" si="60">T365-U365</f>
        <v>-22535</v>
      </c>
    </row>
    <row r="366" spans="1:22" x14ac:dyDescent="0.35">
      <c r="A366" s="210" t="s">
        <v>23</v>
      </c>
      <c r="B366" s="9" t="s">
        <v>22</v>
      </c>
      <c r="C366" s="9" t="s">
        <v>115</v>
      </c>
      <c r="D366" s="9" t="s">
        <v>116</v>
      </c>
      <c r="E366" s="605" t="s">
        <v>117</v>
      </c>
      <c r="F366" s="9" t="s">
        <v>118</v>
      </c>
      <c r="G366" s="34" t="s">
        <v>119</v>
      </c>
      <c r="H366" s="9" t="s">
        <v>120</v>
      </c>
      <c r="I366" s="468" t="s">
        <v>108</v>
      </c>
      <c r="J366" s="537" t="s">
        <v>422</v>
      </c>
      <c r="K366" s="484">
        <v>15</v>
      </c>
      <c r="L366" s="12">
        <v>105</v>
      </c>
      <c r="M366" s="306">
        <v>1568</v>
      </c>
      <c r="N366" s="22">
        <v>0</v>
      </c>
      <c r="O366" s="22">
        <f t="shared" si="55"/>
        <v>14.933333333333334</v>
      </c>
      <c r="P366" s="22">
        <f t="shared" si="56"/>
        <v>0</v>
      </c>
      <c r="Q366" s="22">
        <f t="shared" si="57"/>
        <v>14.933333333333334</v>
      </c>
      <c r="R366" s="6" t="str">
        <f t="shared" si="58"/>
        <v>YES</v>
      </c>
      <c r="S366" s="6" t="str">
        <f t="shared" si="52"/>
        <v>YES</v>
      </c>
      <c r="T366" s="3">
        <f t="shared" si="53"/>
        <v>1312.5</v>
      </c>
      <c r="U366" s="3">
        <f t="shared" si="59"/>
        <v>1568</v>
      </c>
      <c r="V366" s="3">
        <f t="shared" si="60"/>
        <v>-255.5</v>
      </c>
    </row>
    <row r="367" spans="1:22" x14ac:dyDescent="0.35">
      <c r="A367" s="210" t="s">
        <v>23</v>
      </c>
      <c r="B367" s="9" t="s">
        <v>22</v>
      </c>
      <c r="C367" s="9" t="s">
        <v>115</v>
      </c>
      <c r="D367" s="9" t="s">
        <v>116</v>
      </c>
      <c r="E367" s="605" t="s">
        <v>117</v>
      </c>
      <c r="F367" s="9" t="s">
        <v>118</v>
      </c>
      <c r="G367" s="34" t="s">
        <v>119</v>
      </c>
      <c r="H367" s="9" t="s">
        <v>120</v>
      </c>
      <c r="I367" s="468" t="s">
        <v>108</v>
      </c>
      <c r="J367" s="537" t="s">
        <v>423</v>
      </c>
      <c r="K367" s="484">
        <v>15</v>
      </c>
      <c r="L367" s="12">
        <v>105</v>
      </c>
      <c r="M367" s="306">
        <v>3323</v>
      </c>
      <c r="N367" s="22">
        <v>0</v>
      </c>
      <c r="O367" s="22">
        <f t="shared" si="55"/>
        <v>31.647619047619049</v>
      </c>
      <c r="P367" s="22">
        <f t="shared" si="56"/>
        <v>0</v>
      </c>
      <c r="Q367" s="22">
        <f t="shared" si="57"/>
        <v>31.647619047619049</v>
      </c>
      <c r="R367" s="6" t="str">
        <f t="shared" si="58"/>
        <v>YES</v>
      </c>
      <c r="S367" s="6" t="str">
        <f t="shared" ref="S367:S425" si="61">IF(O367&gt;3.32,"YES","NO")</f>
        <v>YES</v>
      </c>
      <c r="T367" s="3">
        <f t="shared" ref="T367:T425" si="62">L367*12.5</f>
        <v>1312.5</v>
      </c>
      <c r="U367" s="3">
        <f t="shared" si="59"/>
        <v>3323</v>
      </c>
      <c r="V367" s="3">
        <f t="shared" si="60"/>
        <v>-2010.5</v>
      </c>
    </row>
    <row r="368" spans="1:22" x14ac:dyDescent="0.35">
      <c r="A368" s="210" t="s">
        <v>23</v>
      </c>
      <c r="B368" s="9" t="s">
        <v>22</v>
      </c>
      <c r="C368" s="9" t="s">
        <v>115</v>
      </c>
      <c r="D368" s="9" t="s">
        <v>116</v>
      </c>
      <c r="E368" s="605" t="s">
        <v>117</v>
      </c>
      <c r="F368" s="9" t="s">
        <v>118</v>
      </c>
      <c r="G368" s="34" t="s">
        <v>119</v>
      </c>
      <c r="H368" s="9" t="s">
        <v>120</v>
      </c>
      <c r="I368" s="468" t="s">
        <v>108</v>
      </c>
      <c r="J368" s="537" t="s">
        <v>424</v>
      </c>
      <c r="K368" s="484">
        <v>19</v>
      </c>
      <c r="L368" s="12">
        <v>228</v>
      </c>
      <c r="M368" s="306">
        <v>6447</v>
      </c>
      <c r="N368" s="22">
        <v>0</v>
      </c>
      <c r="O368" s="22">
        <f t="shared" si="55"/>
        <v>28.276315789473685</v>
      </c>
      <c r="P368" s="22">
        <f t="shared" si="56"/>
        <v>0</v>
      </c>
      <c r="Q368" s="22">
        <f t="shared" si="57"/>
        <v>28.276315789473685</v>
      </c>
      <c r="R368" s="6" t="str">
        <f t="shared" si="58"/>
        <v>YES</v>
      </c>
      <c r="S368" s="6" t="str">
        <f t="shared" si="61"/>
        <v>YES</v>
      </c>
      <c r="T368" s="3">
        <f t="shared" si="62"/>
        <v>2850</v>
      </c>
      <c r="U368" s="3">
        <f t="shared" si="59"/>
        <v>6447</v>
      </c>
      <c r="V368" s="3">
        <f t="shared" si="60"/>
        <v>-3597</v>
      </c>
    </row>
    <row r="369" spans="1:22" x14ac:dyDescent="0.35">
      <c r="A369" s="210" t="s">
        <v>23</v>
      </c>
      <c r="B369" s="9" t="s">
        <v>22</v>
      </c>
      <c r="C369" s="9" t="s">
        <v>115</v>
      </c>
      <c r="D369" s="9" t="s">
        <v>116</v>
      </c>
      <c r="E369" s="605" t="s">
        <v>117</v>
      </c>
      <c r="F369" s="9" t="s">
        <v>118</v>
      </c>
      <c r="G369" s="34" t="s">
        <v>119</v>
      </c>
      <c r="H369" s="9" t="s">
        <v>120</v>
      </c>
      <c r="I369" s="468" t="s">
        <v>108</v>
      </c>
      <c r="J369" s="537" t="s">
        <v>429</v>
      </c>
      <c r="K369" s="484">
        <v>8</v>
      </c>
      <c r="L369" s="12">
        <v>146</v>
      </c>
      <c r="M369" s="306">
        <v>3599</v>
      </c>
      <c r="N369" s="22">
        <v>2165</v>
      </c>
      <c r="O369" s="22">
        <f t="shared" si="55"/>
        <v>24.650684931506849</v>
      </c>
      <c r="P369" s="22">
        <f t="shared" si="56"/>
        <v>14.828767123287671</v>
      </c>
      <c r="Q369" s="22">
        <f t="shared" si="57"/>
        <v>39.479452054794521</v>
      </c>
      <c r="R369" s="6" t="str">
        <f t="shared" si="58"/>
        <v>YES</v>
      </c>
      <c r="S369" s="6" t="str">
        <f t="shared" si="61"/>
        <v>YES</v>
      </c>
      <c r="T369" s="3">
        <f t="shared" si="62"/>
        <v>1825</v>
      </c>
      <c r="U369" s="3">
        <f t="shared" si="59"/>
        <v>5764</v>
      </c>
      <c r="V369" s="3">
        <f t="shared" si="60"/>
        <v>-3939</v>
      </c>
    </row>
    <row r="370" spans="1:22" x14ac:dyDescent="0.35">
      <c r="A370" s="210" t="s">
        <v>23</v>
      </c>
      <c r="B370" s="9" t="s">
        <v>22</v>
      </c>
      <c r="C370" s="9" t="s">
        <v>115</v>
      </c>
      <c r="D370" s="9" t="s">
        <v>116</v>
      </c>
      <c r="E370" s="605" t="s">
        <v>117</v>
      </c>
      <c r="F370" s="9" t="s">
        <v>118</v>
      </c>
      <c r="G370" s="34" t="s">
        <v>119</v>
      </c>
      <c r="H370" s="9" t="s">
        <v>120</v>
      </c>
      <c r="I370" s="468" t="s">
        <v>108</v>
      </c>
      <c r="J370" s="537" t="s">
        <v>430</v>
      </c>
      <c r="K370" s="484">
        <v>116</v>
      </c>
      <c r="L370" s="12">
        <v>472</v>
      </c>
      <c r="M370" s="306">
        <v>64890</v>
      </c>
      <c r="N370" s="22">
        <v>0</v>
      </c>
      <c r="O370" s="22">
        <f t="shared" si="55"/>
        <v>137.47881355932202</v>
      </c>
      <c r="P370" s="22">
        <f t="shared" si="56"/>
        <v>0</v>
      </c>
      <c r="Q370" s="22">
        <f t="shared" si="57"/>
        <v>137.47881355932202</v>
      </c>
      <c r="R370" s="6" t="str">
        <f t="shared" si="58"/>
        <v>YES</v>
      </c>
      <c r="S370" s="6" t="str">
        <f t="shared" si="61"/>
        <v>YES</v>
      </c>
      <c r="T370" s="3">
        <f t="shared" si="62"/>
        <v>5900</v>
      </c>
      <c r="U370" s="3">
        <f t="shared" si="59"/>
        <v>64890</v>
      </c>
      <c r="V370" s="3">
        <f t="shared" si="60"/>
        <v>-58990</v>
      </c>
    </row>
    <row r="371" spans="1:22" x14ac:dyDescent="0.35">
      <c r="A371" s="210" t="s">
        <v>23</v>
      </c>
      <c r="B371" s="9" t="s">
        <v>22</v>
      </c>
      <c r="C371" s="9" t="s">
        <v>115</v>
      </c>
      <c r="D371" s="9" t="s">
        <v>116</v>
      </c>
      <c r="E371" s="605" t="s">
        <v>117</v>
      </c>
      <c r="F371" s="9" t="s">
        <v>118</v>
      </c>
      <c r="G371" s="34" t="s">
        <v>119</v>
      </c>
      <c r="H371" s="9" t="s">
        <v>120</v>
      </c>
      <c r="I371" s="468" t="s">
        <v>108</v>
      </c>
      <c r="J371" s="537" t="s">
        <v>431</v>
      </c>
      <c r="K371" s="484">
        <v>19</v>
      </c>
      <c r="L371" s="12">
        <v>280</v>
      </c>
      <c r="M371" s="306">
        <v>7176</v>
      </c>
      <c r="N371" s="22">
        <v>0</v>
      </c>
      <c r="O371" s="22">
        <f t="shared" si="55"/>
        <v>25.62857142857143</v>
      </c>
      <c r="P371" s="22">
        <f t="shared" si="56"/>
        <v>0</v>
      </c>
      <c r="Q371" s="22">
        <f t="shared" si="57"/>
        <v>25.62857142857143</v>
      </c>
      <c r="R371" s="6" t="str">
        <f t="shared" si="58"/>
        <v>YES</v>
      </c>
      <c r="S371" s="6" t="str">
        <f t="shared" si="61"/>
        <v>YES</v>
      </c>
      <c r="T371" s="3">
        <f t="shared" si="62"/>
        <v>3500</v>
      </c>
      <c r="U371" s="3">
        <f t="shared" si="59"/>
        <v>7176</v>
      </c>
      <c r="V371" s="3">
        <f t="shared" si="60"/>
        <v>-3676</v>
      </c>
    </row>
    <row r="372" spans="1:22" x14ac:dyDescent="0.35">
      <c r="A372" s="210" t="s">
        <v>23</v>
      </c>
      <c r="B372" s="9" t="s">
        <v>22</v>
      </c>
      <c r="C372" s="9" t="s">
        <v>115</v>
      </c>
      <c r="D372" s="9" t="s">
        <v>116</v>
      </c>
      <c r="E372" s="605" t="s">
        <v>117</v>
      </c>
      <c r="F372" s="9" t="s">
        <v>118</v>
      </c>
      <c r="G372" s="34" t="s">
        <v>119</v>
      </c>
      <c r="H372" s="9" t="s">
        <v>120</v>
      </c>
      <c r="I372" s="468" t="s">
        <v>108</v>
      </c>
      <c r="J372" s="537" t="s">
        <v>432</v>
      </c>
      <c r="K372" s="484">
        <v>5</v>
      </c>
      <c r="L372" s="12">
        <v>256</v>
      </c>
      <c r="M372" s="306">
        <v>8796</v>
      </c>
      <c r="N372" s="22">
        <v>4742</v>
      </c>
      <c r="O372" s="22">
        <f t="shared" si="55"/>
        <v>34.359375</v>
      </c>
      <c r="P372" s="22">
        <f t="shared" si="56"/>
        <v>18.5234375</v>
      </c>
      <c r="Q372" s="22">
        <f t="shared" si="57"/>
        <v>52.8828125</v>
      </c>
      <c r="R372" s="6" t="str">
        <f t="shared" si="58"/>
        <v>YES</v>
      </c>
      <c r="S372" s="6" t="str">
        <f t="shared" si="61"/>
        <v>YES</v>
      </c>
      <c r="T372" s="3">
        <f t="shared" si="62"/>
        <v>3200</v>
      </c>
      <c r="U372" s="3">
        <f t="shared" si="59"/>
        <v>13538</v>
      </c>
      <c r="V372" s="3">
        <f t="shared" si="60"/>
        <v>-10338</v>
      </c>
    </row>
    <row r="373" spans="1:22" ht="15" thickBot="1" x14ac:dyDescent="0.4">
      <c r="A373" s="211" t="s">
        <v>23</v>
      </c>
      <c r="B373" s="10" t="s">
        <v>22</v>
      </c>
      <c r="C373" s="10" t="s">
        <v>115</v>
      </c>
      <c r="D373" s="10" t="s">
        <v>116</v>
      </c>
      <c r="E373" s="606" t="s">
        <v>117</v>
      </c>
      <c r="F373" s="10" t="s">
        <v>118</v>
      </c>
      <c r="G373" s="35" t="s">
        <v>119</v>
      </c>
      <c r="H373" s="10" t="s">
        <v>120</v>
      </c>
      <c r="I373" s="469" t="s">
        <v>108</v>
      </c>
      <c r="J373" s="538" t="s">
        <v>433</v>
      </c>
      <c r="K373" s="485">
        <v>19</v>
      </c>
      <c r="L373" s="13">
        <v>225</v>
      </c>
      <c r="M373" s="307">
        <v>4432</v>
      </c>
      <c r="N373" s="23">
        <v>0</v>
      </c>
      <c r="O373" s="23">
        <f t="shared" si="55"/>
        <v>19.697777777777777</v>
      </c>
      <c r="P373" s="23">
        <f t="shared" si="56"/>
        <v>0</v>
      </c>
      <c r="Q373" s="23">
        <f t="shared" si="57"/>
        <v>19.697777777777777</v>
      </c>
      <c r="R373" s="7" t="str">
        <f t="shared" si="58"/>
        <v>YES</v>
      </c>
      <c r="S373" s="7" t="str">
        <f t="shared" si="61"/>
        <v>YES</v>
      </c>
      <c r="T373" s="4">
        <f t="shared" si="62"/>
        <v>2812.5</v>
      </c>
      <c r="U373" s="4">
        <f t="shared" si="59"/>
        <v>4432</v>
      </c>
      <c r="V373" s="4">
        <f t="shared" si="60"/>
        <v>-1619.5</v>
      </c>
    </row>
    <row r="374" spans="1:22" x14ac:dyDescent="0.35">
      <c r="A374" s="214" t="s">
        <v>23</v>
      </c>
      <c r="B374" s="112" t="s">
        <v>22</v>
      </c>
      <c r="C374" s="112" t="s">
        <v>434</v>
      </c>
      <c r="D374" s="112" t="s">
        <v>435</v>
      </c>
      <c r="E374" s="607" t="s">
        <v>436</v>
      </c>
      <c r="F374" s="110" t="s">
        <v>437</v>
      </c>
      <c r="G374" s="113" t="s">
        <v>438</v>
      </c>
      <c r="H374" s="110" t="s">
        <v>439</v>
      </c>
      <c r="I374" s="470" t="s">
        <v>440</v>
      </c>
      <c r="J374" s="550" t="s">
        <v>461</v>
      </c>
      <c r="K374" s="500">
        <v>5</v>
      </c>
      <c r="L374" s="114">
        <v>154.82</v>
      </c>
      <c r="M374" s="322">
        <v>774.09999999999991</v>
      </c>
      <c r="N374" s="106">
        <v>5404.619999999999</v>
      </c>
      <c r="O374" s="106">
        <f t="shared" si="55"/>
        <v>5</v>
      </c>
      <c r="P374" s="106">
        <f t="shared" si="56"/>
        <v>34.909055677561035</v>
      </c>
      <c r="Q374" s="106">
        <f t="shared" si="57"/>
        <v>39.909055677561035</v>
      </c>
      <c r="R374" s="103" t="str">
        <f t="shared" si="58"/>
        <v>YES</v>
      </c>
      <c r="S374" s="103" t="str">
        <f t="shared" si="61"/>
        <v>YES</v>
      </c>
      <c r="T374" s="107">
        <f t="shared" si="62"/>
        <v>1935.25</v>
      </c>
      <c r="U374" s="107">
        <f t="shared" si="59"/>
        <v>6178.7199999999993</v>
      </c>
      <c r="V374" s="107">
        <f t="shared" si="60"/>
        <v>-4243.4699999999993</v>
      </c>
    </row>
    <row r="375" spans="1:22" x14ac:dyDescent="0.35">
      <c r="A375" s="192" t="s">
        <v>23</v>
      </c>
      <c r="B375" s="31" t="s">
        <v>22</v>
      </c>
      <c r="C375" s="49" t="s">
        <v>434</v>
      </c>
      <c r="D375" s="49" t="s">
        <v>435</v>
      </c>
      <c r="E375" s="608" t="s">
        <v>436</v>
      </c>
      <c r="F375" s="50" t="s">
        <v>437</v>
      </c>
      <c r="G375" s="51" t="s">
        <v>438</v>
      </c>
      <c r="H375" s="50" t="s">
        <v>439</v>
      </c>
      <c r="I375" s="471" t="s">
        <v>440</v>
      </c>
      <c r="J375" s="551" t="s">
        <v>462</v>
      </c>
      <c r="K375" s="501">
        <v>5</v>
      </c>
      <c r="L375" s="37">
        <v>417.34</v>
      </c>
      <c r="M375" s="323">
        <v>2086.6999999999998</v>
      </c>
      <c r="N375" s="36">
        <v>5921</v>
      </c>
      <c r="O375" s="36">
        <f t="shared" si="55"/>
        <v>5</v>
      </c>
      <c r="P375" s="36">
        <f t="shared" si="56"/>
        <v>14.187473043561605</v>
      </c>
      <c r="Q375" s="36">
        <f t="shared" si="57"/>
        <v>19.187473043561607</v>
      </c>
      <c r="R375" s="31" t="str">
        <f t="shared" si="58"/>
        <v>YES</v>
      </c>
      <c r="S375" s="31" t="str">
        <f t="shared" si="61"/>
        <v>YES</v>
      </c>
      <c r="T375" s="38">
        <f t="shared" si="62"/>
        <v>5216.75</v>
      </c>
      <c r="U375" s="38">
        <f t="shared" si="59"/>
        <v>8007.7</v>
      </c>
      <c r="V375" s="38">
        <f t="shared" si="60"/>
        <v>-2790.95</v>
      </c>
    </row>
    <row r="376" spans="1:22" x14ac:dyDescent="0.35">
      <c r="A376" s="192" t="s">
        <v>23</v>
      </c>
      <c r="B376" s="31" t="s">
        <v>22</v>
      </c>
      <c r="C376" s="49" t="s">
        <v>434</v>
      </c>
      <c r="D376" s="49" t="s">
        <v>435</v>
      </c>
      <c r="E376" s="608" t="s">
        <v>436</v>
      </c>
      <c r="F376" s="50" t="s">
        <v>437</v>
      </c>
      <c r="G376" s="51" t="s">
        <v>438</v>
      </c>
      <c r="H376" s="50" t="s">
        <v>439</v>
      </c>
      <c r="I376" s="471" t="s">
        <v>440</v>
      </c>
      <c r="J376" s="551" t="s">
        <v>463</v>
      </c>
      <c r="K376" s="501">
        <v>5</v>
      </c>
      <c r="L376" s="37">
        <v>75.900000000000006</v>
      </c>
      <c r="M376" s="323">
        <v>379.5</v>
      </c>
      <c r="N376" s="36">
        <v>950.42</v>
      </c>
      <c r="O376" s="36">
        <f t="shared" si="55"/>
        <v>5</v>
      </c>
      <c r="P376" s="36">
        <f t="shared" si="56"/>
        <v>12.522002635046112</v>
      </c>
      <c r="Q376" s="36">
        <f t="shared" si="57"/>
        <v>17.522002635046114</v>
      </c>
      <c r="R376" s="31" t="str">
        <f t="shared" si="58"/>
        <v>YES</v>
      </c>
      <c r="S376" s="31" t="str">
        <f t="shared" si="61"/>
        <v>YES</v>
      </c>
      <c r="T376" s="38">
        <f t="shared" si="62"/>
        <v>948.75000000000011</v>
      </c>
      <c r="U376" s="38">
        <f t="shared" si="59"/>
        <v>1329.92</v>
      </c>
      <c r="V376" s="38">
        <f t="shared" si="60"/>
        <v>-381.16999999999996</v>
      </c>
    </row>
    <row r="377" spans="1:22" x14ac:dyDescent="0.35">
      <c r="A377" s="192" t="s">
        <v>23</v>
      </c>
      <c r="B377" s="31" t="s">
        <v>22</v>
      </c>
      <c r="C377" s="49" t="s">
        <v>434</v>
      </c>
      <c r="D377" s="49" t="s">
        <v>435</v>
      </c>
      <c r="E377" s="608" t="s">
        <v>436</v>
      </c>
      <c r="F377" s="50" t="s">
        <v>437</v>
      </c>
      <c r="G377" s="51" t="s">
        <v>438</v>
      </c>
      <c r="H377" s="50" t="s">
        <v>439</v>
      </c>
      <c r="I377" s="471" t="s">
        <v>440</v>
      </c>
      <c r="J377" s="551" t="s">
        <v>464</v>
      </c>
      <c r="K377" s="501">
        <v>5</v>
      </c>
      <c r="L377" s="37">
        <v>614.52</v>
      </c>
      <c r="M377" s="323">
        <v>3072.6</v>
      </c>
      <c r="N377" s="36">
        <v>10277.370000000003</v>
      </c>
      <c r="O377" s="36">
        <f t="shared" si="55"/>
        <v>5</v>
      </c>
      <c r="P377" s="36">
        <f t="shared" si="56"/>
        <v>16.724223784417109</v>
      </c>
      <c r="Q377" s="36">
        <f t="shared" si="57"/>
        <v>21.724223784417113</v>
      </c>
      <c r="R377" s="31" t="str">
        <f t="shared" si="58"/>
        <v>YES</v>
      </c>
      <c r="S377" s="31" t="str">
        <f t="shared" si="61"/>
        <v>YES</v>
      </c>
      <c r="T377" s="38">
        <f t="shared" si="62"/>
        <v>7681.5</v>
      </c>
      <c r="U377" s="38">
        <f t="shared" si="59"/>
        <v>13349.970000000003</v>
      </c>
      <c r="V377" s="38">
        <f t="shared" si="60"/>
        <v>-5668.470000000003</v>
      </c>
    </row>
    <row r="378" spans="1:22" x14ac:dyDescent="0.35">
      <c r="A378" s="192" t="s">
        <v>23</v>
      </c>
      <c r="B378" s="31" t="s">
        <v>22</v>
      </c>
      <c r="C378" s="49" t="s">
        <v>434</v>
      </c>
      <c r="D378" s="49" t="s">
        <v>435</v>
      </c>
      <c r="E378" s="608" t="s">
        <v>436</v>
      </c>
      <c r="F378" s="50" t="s">
        <v>437</v>
      </c>
      <c r="G378" s="51" t="s">
        <v>438</v>
      </c>
      <c r="H378" s="50" t="s">
        <v>439</v>
      </c>
      <c r="I378" s="471" t="s">
        <v>440</v>
      </c>
      <c r="J378" s="551" t="s">
        <v>465</v>
      </c>
      <c r="K378" s="501">
        <v>12.5</v>
      </c>
      <c r="L378" s="37">
        <v>96.73</v>
      </c>
      <c r="M378" s="323">
        <v>1209.1400000000001</v>
      </c>
      <c r="N378" s="36">
        <v>0</v>
      </c>
      <c r="O378" s="36">
        <f t="shared" si="55"/>
        <v>12.500155070815673</v>
      </c>
      <c r="P378" s="36">
        <f t="shared" si="56"/>
        <v>0</v>
      </c>
      <c r="Q378" s="36">
        <f t="shared" si="57"/>
        <v>12.500155070815673</v>
      </c>
      <c r="R378" s="31" t="str">
        <f t="shared" si="58"/>
        <v>YES</v>
      </c>
      <c r="S378" s="31" t="str">
        <f t="shared" si="61"/>
        <v>YES</v>
      </c>
      <c r="T378" s="38">
        <f t="shared" si="62"/>
        <v>1209.125</v>
      </c>
      <c r="U378" s="38">
        <f t="shared" si="59"/>
        <v>1209.1400000000001</v>
      </c>
      <c r="V378" s="38">
        <f t="shared" si="60"/>
        <v>-1.5000000000100044E-2</v>
      </c>
    </row>
    <row r="379" spans="1:22" x14ac:dyDescent="0.35">
      <c r="A379" s="192" t="s">
        <v>23</v>
      </c>
      <c r="B379" s="31" t="s">
        <v>22</v>
      </c>
      <c r="C379" s="49" t="s">
        <v>434</v>
      </c>
      <c r="D379" s="49" t="s">
        <v>435</v>
      </c>
      <c r="E379" s="608" t="s">
        <v>436</v>
      </c>
      <c r="F379" s="50" t="s">
        <v>437</v>
      </c>
      <c r="G379" s="51" t="s">
        <v>438</v>
      </c>
      <c r="H379" s="50" t="s">
        <v>439</v>
      </c>
      <c r="I379" s="471" t="s">
        <v>440</v>
      </c>
      <c r="J379" s="551" t="s">
        <v>466</v>
      </c>
      <c r="K379" s="501">
        <v>5</v>
      </c>
      <c r="L379" s="37">
        <v>6.57</v>
      </c>
      <c r="M379" s="323">
        <v>32.85</v>
      </c>
      <c r="N379" s="36">
        <v>367.58</v>
      </c>
      <c r="O379" s="36">
        <f t="shared" si="55"/>
        <v>5</v>
      </c>
      <c r="P379" s="36">
        <f t="shared" si="56"/>
        <v>55.948249619482489</v>
      </c>
      <c r="Q379" s="36">
        <f t="shared" si="57"/>
        <v>60.948249619482496</v>
      </c>
      <c r="R379" s="31" t="str">
        <f t="shared" si="58"/>
        <v>YES</v>
      </c>
      <c r="S379" s="31" t="str">
        <f t="shared" si="61"/>
        <v>YES</v>
      </c>
      <c r="T379" s="38">
        <f t="shared" si="62"/>
        <v>82.125</v>
      </c>
      <c r="U379" s="38">
        <f t="shared" si="59"/>
        <v>400.43</v>
      </c>
      <c r="V379" s="38">
        <f t="shared" si="60"/>
        <v>-318.30500000000001</v>
      </c>
    </row>
    <row r="380" spans="1:22" x14ac:dyDescent="0.35">
      <c r="A380" s="192" t="s">
        <v>23</v>
      </c>
      <c r="B380" s="31" t="s">
        <v>22</v>
      </c>
      <c r="C380" s="49" t="s">
        <v>434</v>
      </c>
      <c r="D380" s="49" t="s">
        <v>435</v>
      </c>
      <c r="E380" s="608" t="s">
        <v>436</v>
      </c>
      <c r="F380" s="50" t="s">
        <v>437</v>
      </c>
      <c r="G380" s="51" t="s">
        <v>438</v>
      </c>
      <c r="H380" s="50" t="s">
        <v>439</v>
      </c>
      <c r="I380" s="471" t="s">
        <v>440</v>
      </c>
      <c r="J380" s="551" t="s">
        <v>467</v>
      </c>
      <c r="K380" s="501">
        <v>5</v>
      </c>
      <c r="L380" s="37">
        <v>312.7</v>
      </c>
      <c r="M380" s="323">
        <v>1563.5</v>
      </c>
      <c r="N380" s="36">
        <v>10075.6</v>
      </c>
      <c r="O380" s="36">
        <f t="shared" si="55"/>
        <v>5</v>
      </c>
      <c r="P380" s="36">
        <f t="shared" si="56"/>
        <v>32.221298369043815</v>
      </c>
      <c r="Q380" s="36">
        <f t="shared" si="57"/>
        <v>37.221298369043815</v>
      </c>
      <c r="R380" s="31" t="str">
        <f t="shared" si="58"/>
        <v>YES</v>
      </c>
      <c r="S380" s="31" t="str">
        <f t="shared" si="61"/>
        <v>YES</v>
      </c>
      <c r="T380" s="38">
        <f t="shared" si="62"/>
        <v>3908.75</v>
      </c>
      <c r="U380" s="38">
        <f t="shared" si="59"/>
        <v>11639.1</v>
      </c>
      <c r="V380" s="38">
        <f t="shared" si="60"/>
        <v>-7730.35</v>
      </c>
    </row>
    <row r="381" spans="1:22" x14ac:dyDescent="0.35">
      <c r="A381" s="192" t="s">
        <v>23</v>
      </c>
      <c r="B381" s="31" t="s">
        <v>22</v>
      </c>
      <c r="C381" s="49" t="s">
        <v>434</v>
      </c>
      <c r="D381" s="49" t="s">
        <v>435</v>
      </c>
      <c r="E381" s="608" t="s">
        <v>436</v>
      </c>
      <c r="F381" s="50" t="s">
        <v>437</v>
      </c>
      <c r="G381" s="51" t="s">
        <v>438</v>
      </c>
      <c r="H381" s="50" t="s">
        <v>439</v>
      </c>
      <c r="I381" s="471" t="s">
        <v>440</v>
      </c>
      <c r="J381" s="551" t="s">
        <v>220</v>
      </c>
      <c r="K381" s="501">
        <v>5</v>
      </c>
      <c r="L381" s="37">
        <v>118.49</v>
      </c>
      <c r="M381" s="323">
        <v>592.44999999999993</v>
      </c>
      <c r="N381" s="36">
        <v>3462.1</v>
      </c>
      <c r="O381" s="36">
        <f t="shared" si="55"/>
        <v>5</v>
      </c>
      <c r="P381" s="36">
        <f t="shared" si="56"/>
        <v>29.2184994514305</v>
      </c>
      <c r="Q381" s="36">
        <f t="shared" si="57"/>
        <v>34.218499451430496</v>
      </c>
      <c r="R381" s="31" t="str">
        <f t="shared" si="58"/>
        <v>YES</v>
      </c>
      <c r="S381" s="31" t="str">
        <f t="shared" si="61"/>
        <v>YES</v>
      </c>
      <c r="T381" s="38">
        <f t="shared" si="62"/>
        <v>1481.125</v>
      </c>
      <c r="U381" s="38">
        <f t="shared" si="59"/>
        <v>4054.5499999999997</v>
      </c>
      <c r="V381" s="38">
        <f t="shared" si="60"/>
        <v>-2573.4249999999997</v>
      </c>
    </row>
    <row r="382" spans="1:22" x14ac:dyDescent="0.35">
      <c r="A382" s="192" t="s">
        <v>23</v>
      </c>
      <c r="B382" s="31" t="s">
        <v>22</v>
      </c>
      <c r="C382" s="49" t="s">
        <v>434</v>
      </c>
      <c r="D382" s="49" t="s">
        <v>435</v>
      </c>
      <c r="E382" s="608" t="s">
        <v>436</v>
      </c>
      <c r="F382" s="50" t="s">
        <v>437</v>
      </c>
      <c r="G382" s="51" t="s">
        <v>438</v>
      </c>
      <c r="H382" s="50" t="s">
        <v>439</v>
      </c>
      <c r="I382" s="471" t="s">
        <v>440</v>
      </c>
      <c r="J382" s="551" t="s">
        <v>468</v>
      </c>
      <c r="K382" s="501">
        <v>5</v>
      </c>
      <c r="L382" s="37">
        <v>168.04</v>
      </c>
      <c r="M382" s="323">
        <v>840.19999999999993</v>
      </c>
      <c r="N382" s="36">
        <v>5936.7</v>
      </c>
      <c r="O382" s="36">
        <f t="shared" si="55"/>
        <v>5</v>
      </c>
      <c r="P382" s="36">
        <f t="shared" si="56"/>
        <v>35.329088312306595</v>
      </c>
      <c r="Q382" s="36">
        <f t="shared" si="57"/>
        <v>40.329088312306595</v>
      </c>
      <c r="R382" s="31" t="str">
        <f t="shared" si="58"/>
        <v>YES</v>
      </c>
      <c r="S382" s="31" t="str">
        <f t="shared" si="61"/>
        <v>YES</v>
      </c>
      <c r="T382" s="38">
        <f t="shared" si="62"/>
        <v>2100.5</v>
      </c>
      <c r="U382" s="38">
        <f t="shared" si="59"/>
        <v>6776.9</v>
      </c>
      <c r="V382" s="38">
        <f t="shared" si="60"/>
        <v>-4676.3999999999996</v>
      </c>
    </row>
    <row r="383" spans="1:22" x14ac:dyDescent="0.35">
      <c r="A383" s="192" t="s">
        <v>23</v>
      </c>
      <c r="B383" s="31" t="s">
        <v>22</v>
      </c>
      <c r="C383" s="49" t="s">
        <v>434</v>
      </c>
      <c r="D383" s="49" t="s">
        <v>435</v>
      </c>
      <c r="E383" s="608" t="s">
        <v>436</v>
      </c>
      <c r="F383" s="50" t="s">
        <v>437</v>
      </c>
      <c r="G383" s="51" t="s">
        <v>438</v>
      </c>
      <c r="H383" s="50" t="s">
        <v>439</v>
      </c>
      <c r="I383" s="471" t="s">
        <v>440</v>
      </c>
      <c r="J383" s="551" t="s">
        <v>469</v>
      </c>
      <c r="K383" s="501">
        <v>5</v>
      </c>
      <c r="L383" s="37">
        <v>19.149999999999999</v>
      </c>
      <c r="M383" s="323">
        <v>95.75</v>
      </c>
      <c r="N383" s="36">
        <v>487.3</v>
      </c>
      <c r="O383" s="36">
        <f t="shared" si="55"/>
        <v>5</v>
      </c>
      <c r="P383" s="36">
        <f t="shared" si="56"/>
        <v>25.446475195822458</v>
      </c>
      <c r="Q383" s="36">
        <f t="shared" si="57"/>
        <v>30.446475195822455</v>
      </c>
      <c r="R383" s="31" t="str">
        <f t="shared" si="58"/>
        <v>YES</v>
      </c>
      <c r="S383" s="31" t="str">
        <f t="shared" si="61"/>
        <v>YES</v>
      </c>
      <c r="T383" s="38">
        <f t="shared" si="62"/>
        <v>239.37499999999997</v>
      </c>
      <c r="U383" s="38">
        <f t="shared" si="59"/>
        <v>583.04999999999995</v>
      </c>
      <c r="V383" s="38">
        <f t="shared" si="60"/>
        <v>-343.67499999999995</v>
      </c>
    </row>
    <row r="384" spans="1:22" x14ac:dyDescent="0.35">
      <c r="A384" s="192" t="s">
        <v>23</v>
      </c>
      <c r="B384" s="31" t="s">
        <v>22</v>
      </c>
      <c r="C384" s="49" t="s">
        <v>434</v>
      </c>
      <c r="D384" s="49" t="s">
        <v>435</v>
      </c>
      <c r="E384" s="608" t="s">
        <v>436</v>
      </c>
      <c r="F384" s="50" t="s">
        <v>437</v>
      </c>
      <c r="G384" s="51" t="s">
        <v>438</v>
      </c>
      <c r="H384" s="50" t="s">
        <v>439</v>
      </c>
      <c r="I384" s="471" t="s">
        <v>440</v>
      </c>
      <c r="J384" s="551" t="s">
        <v>470</v>
      </c>
      <c r="K384" s="501">
        <v>5</v>
      </c>
      <c r="L384" s="37">
        <v>10.93</v>
      </c>
      <c r="M384" s="323">
        <v>54.65</v>
      </c>
      <c r="N384" s="36">
        <v>232.04</v>
      </c>
      <c r="O384" s="36">
        <f t="shared" si="55"/>
        <v>5</v>
      </c>
      <c r="P384" s="36">
        <f t="shared" si="56"/>
        <v>21.229643183897529</v>
      </c>
      <c r="Q384" s="36">
        <f t="shared" si="57"/>
        <v>26.229643183897529</v>
      </c>
      <c r="R384" s="31" t="str">
        <f t="shared" si="58"/>
        <v>YES</v>
      </c>
      <c r="S384" s="31" t="str">
        <f t="shared" si="61"/>
        <v>YES</v>
      </c>
      <c r="T384" s="38">
        <f t="shared" si="62"/>
        <v>136.625</v>
      </c>
      <c r="U384" s="38">
        <f t="shared" si="59"/>
        <v>286.69</v>
      </c>
      <c r="V384" s="38">
        <f t="shared" si="60"/>
        <v>-150.065</v>
      </c>
    </row>
    <row r="385" spans="1:22" x14ac:dyDescent="0.35">
      <c r="A385" s="192" t="s">
        <v>23</v>
      </c>
      <c r="B385" s="31" t="s">
        <v>22</v>
      </c>
      <c r="C385" s="49" t="s">
        <v>434</v>
      </c>
      <c r="D385" s="49" t="s">
        <v>435</v>
      </c>
      <c r="E385" s="608" t="s">
        <v>436</v>
      </c>
      <c r="F385" s="50" t="s">
        <v>437</v>
      </c>
      <c r="G385" s="51" t="s">
        <v>438</v>
      </c>
      <c r="H385" s="50" t="s">
        <v>439</v>
      </c>
      <c r="I385" s="471" t="s">
        <v>440</v>
      </c>
      <c r="J385" s="551" t="s">
        <v>471</v>
      </c>
      <c r="K385" s="501">
        <v>5</v>
      </c>
      <c r="L385" s="37">
        <v>11.27</v>
      </c>
      <c r="M385" s="323">
        <v>56.349999999999994</v>
      </c>
      <c r="N385" s="36">
        <v>469.98</v>
      </c>
      <c r="O385" s="36">
        <f t="shared" si="55"/>
        <v>5</v>
      </c>
      <c r="P385" s="36">
        <f t="shared" si="56"/>
        <v>41.701863354037272</v>
      </c>
      <c r="Q385" s="36">
        <f t="shared" si="57"/>
        <v>46.701863354037272</v>
      </c>
      <c r="R385" s="31" t="str">
        <f t="shared" si="58"/>
        <v>YES</v>
      </c>
      <c r="S385" s="31" t="str">
        <f t="shared" si="61"/>
        <v>YES</v>
      </c>
      <c r="T385" s="38">
        <f t="shared" si="62"/>
        <v>140.875</v>
      </c>
      <c r="U385" s="38">
        <f t="shared" si="59"/>
        <v>526.33000000000004</v>
      </c>
      <c r="V385" s="38">
        <f t="shared" si="60"/>
        <v>-385.45500000000004</v>
      </c>
    </row>
    <row r="386" spans="1:22" x14ac:dyDescent="0.35">
      <c r="A386" s="192" t="s">
        <v>23</v>
      </c>
      <c r="B386" s="31" t="s">
        <v>22</v>
      </c>
      <c r="C386" s="49" t="s">
        <v>434</v>
      </c>
      <c r="D386" s="49" t="s">
        <v>435</v>
      </c>
      <c r="E386" s="608" t="s">
        <v>436</v>
      </c>
      <c r="F386" s="50" t="s">
        <v>437</v>
      </c>
      <c r="G386" s="51" t="s">
        <v>438</v>
      </c>
      <c r="H386" s="50" t="s">
        <v>439</v>
      </c>
      <c r="I386" s="471" t="s">
        <v>440</v>
      </c>
      <c r="J386" s="551" t="s">
        <v>472</v>
      </c>
      <c r="K386" s="501">
        <v>5</v>
      </c>
      <c r="L386" s="37">
        <v>45.13</v>
      </c>
      <c r="M386" s="323">
        <v>225.65</v>
      </c>
      <c r="N386" s="36">
        <v>1691.12</v>
      </c>
      <c r="O386" s="36">
        <f t="shared" si="55"/>
        <v>5</v>
      </c>
      <c r="P386" s="36">
        <f t="shared" si="56"/>
        <v>37.472191446931085</v>
      </c>
      <c r="Q386" s="36">
        <f t="shared" si="57"/>
        <v>42.472191446931085</v>
      </c>
      <c r="R386" s="31" t="str">
        <f t="shared" si="58"/>
        <v>YES</v>
      </c>
      <c r="S386" s="31" t="str">
        <f t="shared" si="61"/>
        <v>YES</v>
      </c>
      <c r="T386" s="38">
        <f t="shared" si="62"/>
        <v>564.125</v>
      </c>
      <c r="U386" s="38">
        <f t="shared" si="59"/>
        <v>1916.77</v>
      </c>
      <c r="V386" s="38">
        <f t="shared" si="60"/>
        <v>-1352.645</v>
      </c>
    </row>
    <row r="387" spans="1:22" x14ac:dyDescent="0.35">
      <c r="A387" s="192" t="s">
        <v>23</v>
      </c>
      <c r="B387" s="31" t="s">
        <v>22</v>
      </c>
      <c r="C387" s="49" t="s">
        <v>434</v>
      </c>
      <c r="D387" s="49" t="s">
        <v>435</v>
      </c>
      <c r="E387" s="608" t="s">
        <v>436</v>
      </c>
      <c r="F387" s="50" t="s">
        <v>437</v>
      </c>
      <c r="G387" s="51" t="s">
        <v>438</v>
      </c>
      <c r="H387" s="50" t="s">
        <v>439</v>
      </c>
      <c r="I387" s="471" t="s">
        <v>440</v>
      </c>
      <c r="J387" s="551" t="s">
        <v>473</v>
      </c>
      <c r="K387" s="501">
        <v>5</v>
      </c>
      <c r="L387" s="37">
        <v>5.38</v>
      </c>
      <c r="M387" s="323">
        <v>26.9</v>
      </c>
      <c r="N387" s="36">
        <v>289.72000000000003</v>
      </c>
      <c r="O387" s="36">
        <f t="shared" si="55"/>
        <v>5</v>
      </c>
      <c r="P387" s="36">
        <f t="shared" si="56"/>
        <v>53.85130111524164</v>
      </c>
      <c r="Q387" s="36">
        <f t="shared" si="57"/>
        <v>58.85130111524164</v>
      </c>
      <c r="R387" s="31" t="str">
        <f t="shared" si="58"/>
        <v>YES</v>
      </c>
      <c r="S387" s="31" t="str">
        <f t="shared" si="61"/>
        <v>YES</v>
      </c>
      <c r="T387" s="38">
        <f t="shared" si="62"/>
        <v>67.25</v>
      </c>
      <c r="U387" s="38">
        <f t="shared" si="59"/>
        <v>316.62</v>
      </c>
      <c r="V387" s="38">
        <f t="shared" si="60"/>
        <v>-249.37</v>
      </c>
    </row>
    <row r="388" spans="1:22" x14ac:dyDescent="0.35">
      <c r="A388" s="192" t="s">
        <v>23</v>
      </c>
      <c r="B388" s="31" t="s">
        <v>22</v>
      </c>
      <c r="C388" s="49" t="s">
        <v>434</v>
      </c>
      <c r="D388" s="49" t="s">
        <v>435</v>
      </c>
      <c r="E388" s="608" t="s">
        <v>436</v>
      </c>
      <c r="F388" s="50" t="s">
        <v>437</v>
      </c>
      <c r="G388" s="51" t="s">
        <v>438</v>
      </c>
      <c r="H388" s="50" t="s">
        <v>439</v>
      </c>
      <c r="I388" s="471" t="s">
        <v>440</v>
      </c>
      <c r="J388" s="551" t="s">
        <v>474</v>
      </c>
      <c r="K388" s="501">
        <v>5</v>
      </c>
      <c r="L388" s="37">
        <v>6.93</v>
      </c>
      <c r="M388" s="323">
        <v>34.65</v>
      </c>
      <c r="N388" s="36">
        <v>244.12</v>
      </c>
      <c r="O388" s="36">
        <f t="shared" si="55"/>
        <v>5</v>
      </c>
      <c r="P388" s="36">
        <f t="shared" si="56"/>
        <v>35.22655122655123</v>
      </c>
      <c r="Q388" s="36">
        <f t="shared" si="57"/>
        <v>40.226551226551223</v>
      </c>
      <c r="R388" s="31" t="str">
        <f t="shared" si="58"/>
        <v>YES</v>
      </c>
      <c r="S388" s="31" t="str">
        <f t="shared" si="61"/>
        <v>YES</v>
      </c>
      <c r="T388" s="38">
        <f t="shared" si="62"/>
        <v>86.625</v>
      </c>
      <c r="U388" s="38">
        <f t="shared" si="59"/>
        <v>278.77</v>
      </c>
      <c r="V388" s="38">
        <f t="shared" si="60"/>
        <v>-192.14499999999998</v>
      </c>
    </row>
    <row r="389" spans="1:22" x14ac:dyDescent="0.35">
      <c r="A389" s="192" t="s">
        <v>23</v>
      </c>
      <c r="B389" s="31" t="s">
        <v>22</v>
      </c>
      <c r="C389" s="49" t="s">
        <v>434</v>
      </c>
      <c r="D389" s="49" t="s">
        <v>435</v>
      </c>
      <c r="E389" s="608" t="s">
        <v>436</v>
      </c>
      <c r="F389" s="50" t="s">
        <v>437</v>
      </c>
      <c r="G389" s="51" t="s">
        <v>438</v>
      </c>
      <c r="H389" s="50" t="s">
        <v>439</v>
      </c>
      <c r="I389" s="471" t="s">
        <v>440</v>
      </c>
      <c r="J389" s="551" t="s">
        <v>475</v>
      </c>
      <c r="K389" s="501">
        <v>5</v>
      </c>
      <c r="L389" s="37">
        <v>220.45000000000002</v>
      </c>
      <c r="M389" s="323">
        <v>1102.25</v>
      </c>
      <c r="N389" s="36">
        <v>7985.88</v>
      </c>
      <c r="O389" s="36">
        <f t="shared" ref="O389:O448" si="63">M389/L389</f>
        <v>5</v>
      </c>
      <c r="P389" s="36">
        <f t="shared" si="56"/>
        <v>36.225357223860286</v>
      </c>
      <c r="Q389" s="36">
        <f t="shared" si="57"/>
        <v>41.225357223860286</v>
      </c>
      <c r="R389" s="31" t="str">
        <f t="shared" si="58"/>
        <v>YES</v>
      </c>
      <c r="S389" s="31" t="str">
        <f t="shared" si="61"/>
        <v>YES</v>
      </c>
      <c r="T389" s="38">
        <f t="shared" si="62"/>
        <v>2755.625</v>
      </c>
      <c r="U389" s="38">
        <f t="shared" si="59"/>
        <v>9088.130000000001</v>
      </c>
      <c r="V389" s="38">
        <f t="shared" si="60"/>
        <v>-6332.505000000001</v>
      </c>
    </row>
    <row r="390" spans="1:22" x14ac:dyDescent="0.35">
      <c r="A390" s="192" t="s">
        <v>23</v>
      </c>
      <c r="B390" s="31" t="s">
        <v>22</v>
      </c>
      <c r="C390" s="49" t="s">
        <v>434</v>
      </c>
      <c r="D390" s="49" t="s">
        <v>435</v>
      </c>
      <c r="E390" s="608" t="s">
        <v>436</v>
      </c>
      <c r="F390" s="50" t="s">
        <v>437</v>
      </c>
      <c r="G390" s="51" t="s">
        <v>438</v>
      </c>
      <c r="H390" s="50" t="s">
        <v>439</v>
      </c>
      <c r="I390" s="471" t="s">
        <v>440</v>
      </c>
      <c r="J390" s="551" t="s">
        <v>476</v>
      </c>
      <c r="K390" s="501">
        <v>5</v>
      </c>
      <c r="L390" s="37">
        <v>164.72</v>
      </c>
      <c r="M390" s="323">
        <v>823.6</v>
      </c>
      <c r="N390" s="36">
        <v>6842.14</v>
      </c>
      <c r="O390" s="36">
        <f t="shared" si="63"/>
        <v>5</v>
      </c>
      <c r="P390" s="36">
        <f t="shared" si="56"/>
        <v>41.538003885381258</v>
      </c>
      <c r="Q390" s="36">
        <f t="shared" si="57"/>
        <v>46.538003885381258</v>
      </c>
      <c r="R390" s="31" t="str">
        <f t="shared" si="58"/>
        <v>YES</v>
      </c>
      <c r="S390" s="31" t="str">
        <f t="shared" si="61"/>
        <v>YES</v>
      </c>
      <c r="T390" s="38">
        <f t="shared" si="62"/>
        <v>2059</v>
      </c>
      <c r="U390" s="38">
        <f t="shared" si="59"/>
        <v>7665.7400000000007</v>
      </c>
      <c r="V390" s="38">
        <f t="shared" si="60"/>
        <v>-5606.7400000000007</v>
      </c>
    </row>
    <row r="391" spans="1:22" x14ac:dyDescent="0.35">
      <c r="A391" s="192" t="s">
        <v>23</v>
      </c>
      <c r="B391" s="31" t="s">
        <v>22</v>
      </c>
      <c r="C391" s="49" t="s">
        <v>434</v>
      </c>
      <c r="D391" s="49" t="s">
        <v>435</v>
      </c>
      <c r="E391" s="608" t="s">
        <v>436</v>
      </c>
      <c r="F391" s="50" t="s">
        <v>437</v>
      </c>
      <c r="G391" s="51" t="s">
        <v>438</v>
      </c>
      <c r="H391" s="50" t="s">
        <v>439</v>
      </c>
      <c r="I391" s="471" t="s">
        <v>440</v>
      </c>
      <c r="J391" s="551" t="s">
        <v>477</v>
      </c>
      <c r="K391" s="501">
        <v>5</v>
      </c>
      <c r="L391" s="37">
        <v>114.7</v>
      </c>
      <c r="M391" s="323">
        <v>573.5</v>
      </c>
      <c r="N391" s="36">
        <v>3709.91</v>
      </c>
      <c r="O391" s="36">
        <f t="shared" si="63"/>
        <v>5</v>
      </c>
      <c r="P391" s="36">
        <f t="shared" si="56"/>
        <v>32.344463818657367</v>
      </c>
      <c r="Q391" s="36">
        <f t="shared" si="57"/>
        <v>37.344463818657367</v>
      </c>
      <c r="R391" s="31" t="str">
        <f t="shared" si="58"/>
        <v>YES</v>
      </c>
      <c r="S391" s="31" t="str">
        <f t="shared" si="61"/>
        <v>YES</v>
      </c>
      <c r="T391" s="38">
        <f t="shared" si="62"/>
        <v>1433.75</v>
      </c>
      <c r="U391" s="38">
        <f t="shared" si="59"/>
        <v>4283.41</v>
      </c>
      <c r="V391" s="38">
        <f t="shared" si="60"/>
        <v>-2849.66</v>
      </c>
    </row>
    <row r="392" spans="1:22" x14ac:dyDescent="0.35">
      <c r="A392" s="192" t="s">
        <v>23</v>
      </c>
      <c r="B392" s="31" t="s">
        <v>22</v>
      </c>
      <c r="C392" s="49" t="s">
        <v>434</v>
      </c>
      <c r="D392" s="49" t="s">
        <v>435</v>
      </c>
      <c r="E392" s="608" t="s">
        <v>436</v>
      </c>
      <c r="F392" s="50" t="s">
        <v>437</v>
      </c>
      <c r="G392" s="51" t="s">
        <v>438</v>
      </c>
      <c r="H392" s="50" t="s">
        <v>439</v>
      </c>
      <c r="I392" s="471" t="s">
        <v>440</v>
      </c>
      <c r="J392" s="551" t="s">
        <v>478</v>
      </c>
      <c r="K392" s="501">
        <v>5</v>
      </c>
      <c r="L392" s="37">
        <v>281.82</v>
      </c>
      <c r="M392" s="323">
        <v>1409.1</v>
      </c>
      <c r="N392" s="36">
        <v>11894.47</v>
      </c>
      <c r="O392" s="36">
        <f t="shared" si="63"/>
        <v>5</v>
      </c>
      <c r="P392" s="36">
        <f t="shared" si="56"/>
        <v>42.205911574764031</v>
      </c>
      <c r="Q392" s="36">
        <f t="shared" si="57"/>
        <v>47.205911574764031</v>
      </c>
      <c r="R392" s="31" t="str">
        <f t="shared" si="58"/>
        <v>YES</v>
      </c>
      <c r="S392" s="31" t="str">
        <f t="shared" si="61"/>
        <v>YES</v>
      </c>
      <c r="T392" s="38">
        <f t="shared" si="62"/>
        <v>3522.75</v>
      </c>
      <c r="U392" s="38">
        <f t="shared" si="59"/>
        <v>13303.57</v>
      </c>
      <c r="V392" s="38">
        <f t="shared" si="60"/>
        <v>-9780.82</v>
      </c>
    </row>
    <row r="393" spans="1:22" x14ac:dyDescent="0.35">
      <c r="A393" s="192" t="s">
        <v>23</v>
      </c>
      <c r="B393" s="31" t="s">
        <v>22</v>
      </c>
      <c r="C393" s="49" t="s">
        <v>434</v>
      </c>
      <c r="D393" s="49" t="s">
        <v>435</v>
      </c>
      <c r="E393" s="608" t="s">
        <v>436</v>
      </c>
      <c r="F393" s="50" t="s">
        <v>437</v>
      </c>
      <c r="G393" s="51" t="s">
        <v>438</v>
      </c>
      <c r="H393" s="50" t="s">
        <v>439</v>
      </c>
      <c r="I393" s="471" t="s">
        <v>440</v>
      </c>
      <c r="J393" s="551" t="s">
        <v>479</v>
      </c>
      <c r="K393" s="501">
        <v>12.5</v>
      </c>
      <c r="L393" s="37">
        <v>8.3800000000000008</v>
      </c>
      <c r="M393" s="323">
        <v>104.75000000000001</v>
      </c>
      <c r="N393" s="36">
        <v>0</v>
      </c>
      <c r="O393" s="36">
        <f t="shared" si="63"/>
        <v>12.5</v>
      </c>
      <c r="P393" s="36">
        <f t="shared" si="56"/>
        <v>0</v>
      </c>
      <c r="Q393" s="36">
        <f t="shared" si="57"/>
        <v>12.5</v>
      </c>
      <c r="R393" s="31" t="str">
        <f t="shared" si="58"/>
        <v>YES</v>
      </c>
      <c r="S393" s="31" t="str">
        <f t="shared" si="61"/>
        <v>YES</v>
      </c>
      <c r="T393" s="38">
        <f t="shared" si="62"/>
        <v>104.75000000000001</v>
      </c>
      <c r="U393" s="38">
        <f t="shared" si="59"/>
        <v>104.75000000000001</v>
      </c>
      <c r="V393" s="38">
        <f t="shared" si="60"/>
        <v>0</v>
      </c>
    </row>
    <row r="394" spans="1:22" x14ac:dyDescent="0.35">
      <c r="A394" s="192" t="s">
        <v>23</v>
      </c>
      <c r="B394" s="31" t="s">
        <v>22</v>
      </c>
      <c r="C394" s="49" t="s">
        <v>434</v>
      </c>
      <c r="D394" s="49" t="s">
        <v>435</v>
      </c>
      <c r="E394" s="608" t="s">
        <v>436</v>
      </c>
      <c r="F394" s="50" t="s">
        <v>437</v>
      </c>
      <c r="G394" s="51" t="s">
        <v>438</v>
      </c>
      <c r="H394" s="50" t="s">
        <v>439</v>
      </c>
      <c r="I394" s="471" t="s">
        <v>440</v>
      </c>
      <c r="J394" s="551" t="s">
        <v>480</v>
      </c>
      <c r="K394" s="501">
        <v>5</v>
      </c>
      <c r="L394" s="37">
        <v>336.96</v>
      </c>
      <c r="M394" s="323">
        <v>1684.8</v>
      </c>
      <c r="N394" s="36">
        <v>11460.41</v>
      </c>
      <c r="O394" s="36">
        <f t="shared" si="63"/>
        <v>5</v>
      </c>
      <c r="P394" s="36">
        <f t="shared" si="56"/>
        <v>34.011188271604937</v>
      </c>
      <c r="Q394" s="36">
        <f t="shared" si="57"/>
        <v>39.011188271604937</v>
      </c>
      <c r="R394" s="31" t="str">
        <f t="shared" si="58"/>
        <v>YES</v>
      </c>
      <c r="S394" s="31" t="str">
        <f t="shared" si="61"/>
        <v>YES</v>
      </c>
      <c r="T394" s="38">
        <f t="shared" si="62"/>
        <v>4212</v>
      </c>
      <c r="U394" s="38">
        <f t="shared" si="59"/>
        <v>13145.21</v>
      </c>
      <c r="V394" s="38">
        <f t="shared" si="60"/>
        <v>-8933.2099999999991</v>
      </c>
    </row>
    <row r="395" spans="1:22" x14ac:dyDescent="0.35">
      <c r="A395" s="192" t="s">
        <v>23</v>
      </c>
      <c r="B395" s="31" t="s">
        <v>22</v>
      </c>
      <c r="C395" s="49" t="s">
        <v>434</v>
      </c>
      <c r="D395" s="49" t="s">
        <v>435</v>
      </c>
      <c r="E395" s="608" t="s">
        <v>436</v>
      </c>
      <c r="F395" s="50" t="s">
        <v>437</v>
      </c>
      <c r="G395" s="51" t="s">
        <v>438</v>
      </c>
      <c r="H395" s="50" t="s">
        <v>439</v>
      </c>
      <c r="I395" s="471" t="s">
        <v>440</v>
      </c>
      <c r="J395" s="551" t="s">
        <v>481</v>
      </c>
      <c r="K395" s="501">
        <v>12.5</v>
      </c>
      <c r="L395" s="37">
        <v>8.3800000000000008</v>
      </c>
      <c r="M395" s="323">
        <v>104.75000000000001</v>
      </c>
      <c r="N395" s="36">
        <v>0</v>
      </c>
      <c r="O395" s="36">
        <f t="shared" si="63"/>
        <v>12.5</v>
      </c>
      <c r="P395" s="36">
        <f t="shared" si="56"/>
        <v>0</v>
      </c>
      <c r="Q395" s="36">
        <f t="shared" si="57"/>
        <v>12.5</v>
      </c>
      <c r="R395" s="31" t="str">
        <f t="shared" si="58"/>
        <v>YES</v>
      </c>
      <c r="S395" s="31" t="str">
        <f t="shared" si="61"/>
        <v>YES</v>
      </c>
      <c r="T395" s="38">
        <f t="shared" si="62"/>
        <v>104.75000000000001</v>
      </c>
      <c r="U395" s="38">
        <f t="shared" si="59"/>
        <v>104.75000000000001</v>
      </c>
      <c r="V395" s="38">
        <f t="shared" si="60"/>
        <v>0</v>
      </c>
    </row>
    <row r="396" spans="1:22" x14ac:dyDescent="0.35">
      <c r="A396" s="192" t="s">
        <v>23</v>
      </c>
      <c r="B396" s="31" t="s">
        <v>22</v>
      </c>
      <c r="C396" s="49" t="s">
        <v>434</v>
      </c>
      <c r="D396" s="49" t="s">
        <v>435</v>
      </c>
      <c r="E396" s="608" t="s">
        <v>436</v>
      </c>
      <c r="F396" s="50" t="s">
        <v>437</v>
      </c>
      <c r="G396" s="51" t="s">
        <v>438</v>
      </c>
      <c r="H396" s="50" t="s">
        <v>439</v>
      </c>
      <c r="I396" s="471" t="s">
        <v>440</v>
      </c>
      <c r="J396" s="551" t="s">
        <v>482</v>
      </c>
      <c r="K396" s="501">
        <v>5</v>
      </c>
      <c r="L396" s="37">
        <v>185.52</v>
      </c>
      <c r="M396" s="323">
        <v>927.6</v>
      </c>
      <c r="N396" s="36">
        <v>5152.03</v>
      </c>
      <c r="O396" s="36">
        <f t="shared" si="63"/>
        <v>5</v>
      </c>
      <c r="P396" s="36">
        <f t="shared" si="56"/>
        <v>27.770752479517029</v>
      </c>
      <c r="Q396" s="36">
        <f t="shared" si="57"/>
        <v>32.770752479517029</v>
      </c>
      <c r="R396" s="31" t="str">
        <f t="shared" si="58"/>
        <v>YES</v>
      </c>
      <c r="S396" s="31" t="str">
        <f t="shared" si="61"/>
        <v>YES</v>
      </c>
      <c r="T396" s="38">
        <f t="shared" si="62"/>
        <v>2319</v>
      </c>
      <c r="U396" s="38">
        <f t="shared" si="59"/>
        <v>6079.63</v>
      </c>
      <c r="V396" s="38">
        <f t="shared" si="60"/>
        <v>-3760.63</v>
      </c>
    </row>
    <row r="397" spans="1:22" x14ac:dyDescent="0.35">
      <c r="A397" s="192" t="s">
        <v>23</v>
      </c>
      <c r="B397" s="31" t="s">
        <v>22</v>
      </c>
      <c r="C397" s="49" t="s">
        <v>434</v>
      </c>
      <c r="D397" s="49" t="s">
        <v>435</v>
      </c>
      <c r="E397" s="608" t="s">
        <v>436</v>
      </c>
      <c r="F397" s="50" t="s">
        <v>437</v>
      </c>
      <c r="G397" s="51" t="s">
        <v>438</v>
      </c>
      <c r="H397" s="50" t="s">
        <v>439</v>
      </c>
      <c r="I397" s="471" t="s">
        <v>440</v>
      </c>
      <c r="J397" s="551" t="s">
        <v>483</v>
      </c>
      <c r="K397" s="501">
        <v>12.5</v>
      </c>
      <c r="L397" s="37">
        <v>1.73</v>
      </c>
      <c r="M397" s="323">
        <v>21.625</v>
      </c>
      <c r="N397" s="36">
        <v>0</v>
      </c>
      <c r="O397" s="36">
        <f t="shared" si="63"/>
        <v>12.5</v>
      </c>
      <c r="P397" s="36">
        <f t="shared" si="56"/>
        <v>0</v>
      </c>
      <c r="Q397" s="36">
        <f t="shared" si="57"/>
        <v>12.5</v>
      </c>
      <c r="R397" s="31" t="str">
        <f t="shared" si="58"/>
        <v>YES</v>
      </c>
      <c r="S397" s="31" t="str">
        <f t="shared" si="61"/>
        <v>YES</v>
      </c>
      <c r="T397" s="38">
        <f t="shared" si="62"/>
        <v>21.625</v>
      </c>
      <c r="U397" s="38">
        <f t="shared" si="59"/>
        <v>21.625</v>
      </c>
      <c r="V397" s="38">
        <f t="shared" si="60"/>
        <v>0</v>
      </c>
    </row>
    <row r="398" spans="1:22" x14ac:dyDescent="0.35">
      <c r="A398" s="192" t="s">
        <v>23</v>
      </c>
      <c r="B398" s="31" t="s">
        <v>22</v>
      </c>
      <c r="C398" s="49" t="s">
        <v>434</v>
      </c>
      <c r="D398" s="49" t="s">
        <v>435</v>
      </c>
      <c r="E398" s="608" t="s">
        <v>436</v>
      </c>
      <c r="F398" s="50" t="s">
        <v>437</v>
      </c>
      <c r="G398" s="51" t="s">
        <v>438</v>
      </c>
      <c r="H398" s="50" t="s">
        <v>439</v>
      </c>
      <c r="I398" s="471" t="s">
        <v>440</v>
      </c>
      <c r="J398" s="551" t="s">
        <v>484</v>
      </c>
      <c r="K398" s="501">
        <v>5</v>
      </c>
      <c r="L398" s="37">
        <v>27.15</v>
      </c>
      <c r="M398" s="323">
        <v>135.75</v>
      </c>
      <c r="N398" s="36">
        <v>668.23</v>
      </c>
      <c r="O398" s="36">
        <f t="shared" si="63"/>
        <v>5</v>
      </c>
      <c r="P398" s="36">
        <f t="shared" si="56"/>
        <v>24.612523020257829</v>
      </c>
      <c r="Q398" s="36">
        <f t="shared" si="57"/>
        <v>29.612523020257829</v>
      </c>
      <c r="R398" s="31" t="str">
        <f t="shared" si="58"/>
        <v>YES</v>
      </c>
      <c r="S398" s="31" t="str">
        <f t="shared" si="61"/>
        <v>YES</v>
      </c>
      <c r="T398" s="38">
        <f t="shared" si="62"/>
        <v>339.375</v>
      </c>
      <c r="U398" s="38">
        <f t="shared" si="59"/>
        <v>803.98</v>
      </c>
      <c r="V398" s="38">
        <f t="shared" si="60"/>
        <v>-464.60500000000002</v>
      </c>
    </row>
    <row r="399" spans="1:22" x14ac:dyDescent="0.35">
      <c r="A399" s="192" t="s">
        <v>23</v>
      </c>
      <c r="B399" s="31" t="s">
        <v>22</v>
      </c>
      <c r="C399" s="49" t="s">
        <v>434</v>
      </c>
      <c r="D399" s="49" t="s">
        <v>435</v>
      </c>
      <c r="E399" s="608" t="s">
        <v>436</v>
      </c>
      <c r="F399" s="50" t="s">
        <v>437</v>
      </c>
      <c r="G399" s="51" t="s">
        <v>438</v>
      </c>
      <c r="H399" s="50" t="s">
        <v>439</v>
      </c>
      <c r="I399" s="471" t="s">
        <v>440</v>
      </c>
      <c r="J399" s="551" t="s">
        <v>485</v>
      </c>
      <c r="K399" s="501">
        <v>5</v>
      </c>
      <c r="L399" s="37">
        <v>76.61</v>
      </c>
      <c r="M399" s="323">
        <v>383.05</v>
      </c>
      <c r="N399" s="36">
        <v>3062.85</v>
      </c>
      <c r="O399" s="36">
        <f t="shared" si="63"/>
        <v>5</v>
      </c>
      <c r="P399" s="36">
        <f t="shared" si="56"/>
        <v>39.979767654353218</v>
      </c>
      <c r="Q399" s="36">
        <f t="shared" si="57"/>
        <v>44.979767654353218</v>
      </c>
      <c r="R399" s="31" t="str">
        <f t="shared" si="58"/>
        <v>YES</v>
      </c>
      <c r="S399" s="31" t="str">
        <f t="shared" si="61"/>
        <v>YES</v>
      </c>
      <c r="T399" s="38">
        <f t="shared" si="62"/>
        <v>957.625</v>
      </c>
      <c r="U399" s="38">
        <f t="shared" si="59"/>
        <v>3445.9</v>
      </c>
      <c r="V399" s="38">
        <f t="shared" si="60"/>
        <v>-2488.2750000000001</v>
      </c>
    </row>
    <row r="400" spans="1:22" ht="15" thickBot="1" x14ac:dyDescent="0.4">
      <c r="A400" s="192" t="s">
        <v>23</v>
      </c>
      <c r="B400" s="31" t="s">
        <v>22</v>
      </c>
      <c r="C400" s="49" t="s">
        <v>434</v>
      </c>
      <c r="D400" s="49" t="s">
        <v>435</v>
      </c>
      <c r="E400" s="608" t="s">
        <v>436</v>
      </c>
      <c r="F400" s="50" t="s">
        <v>437</v>
      </c>
      <c r="G400" s="51" t="s">
        <v>438</v>
      </c>
      <c r="H400" s="50" t="s">
        <v>439</v>
      </c>
      <c r="I400" s="471" t="s">
        <v>440</v>
      </c>
      <c r="J400" s="551" t="s">
        <v>486</v>
      </c>
      <c r="K400" s="501">
        <v>5</v>
      </c>
      <c r="L400" s="37">
        <v>8.9700000000000006</v>
      </c>
      <c r="M400" s="323">
        <v>44.85</v>
      </c>
      <c r="N400" s="36">
        <v>248.75</v>
      </c>
      <c r="O400" s="36">
        <f t="shared" si="63"/>
        <v>5</v>
      </c>
      <c r="P400" s="36">
        <f t="shared" si="56"/>
        <v>27.731326644370121</v>
      </c>
      <c r="Q400" s="36">
        <f t="shared" si="57"/>
        <v>32.731326644370121</v>
      </c>
      <c r="R400" s="31" t="str">
        <f t="shared" si="58"/>
        <v>YES</v>
      </c>
      <c r="S400" s="31" t="str">
        <f t="shared" si="61"/>
        <v>YES</v>
      </c>
      <c r="T400" s="38">
        <f t="shared" si="62"/>
        <v>112.12500000000001</v>
      </c>
      <c r="U400" s="38">
        <f t="shared" si="59"/>
        <v>293.60000000000002</v>
      </c>
      <c r="V400" s="38">
        <f t="shared" si="60"/>
        <v>-181.47500000000002</v>
      </c>
    </row>
    <row r="401" spans="1:23" s="39" customFormat="1" ht="15" thickBot="1" x14ac:dyDescent="0.4">
      <c r="A401" s="236" t="s">
        <v>23</v>
      </c>
      <c r="B401" s="237" t="s">
        <v>22</v>
      </c>
      <c r="C401" s="237" t="s">
        <v>441</v>
      </c>
      <c r="D401" s="237" t="s">
        <v>442</v>
      </c>
      <c r="E401" s="609" t="s">
        <v>436</v>
      </c>
      <c r="F401" s="237" t="s">
        <v>437</v>
      </c>
      <c r="G401" s="238" t="s">
        <v>438</v>
      </c>
      <c r="H401" s="237" t="s">
        <v>443</v>
      </c>
      <c r="I401" s="472" t="s">
        <v>444</v>
      </c>
      <c r="J401" s="552" t="s">
        <v>445</v>
      </c>
      <c r="K401" s="502"/>
      <c r="L401" s="240"/>
      <c r="M401" s="324"/>
      <c r="N401" s="239"/>
      <c r="O401" s="239" t="e">
        <f t="shared" si="63"/>
        <v>#DIV/0!</v>
      </c>
      <c r="P401" s="239" t="e">
        <f t="shared" si="56"/>
        <v>#DIV/0!</v>
      </c>
      <c r="Q401" s="239" t="e">
        <f t="shared" si="57"/>
        <v>#DIV/0!</v>
      </c>
      <c r="R401" s="237" t="e">
        <f t="shared" si="58"/>
        <v>#DIV/0!</v>
      </c>
      <c r="S401" s="237" t="e">
        <f t="shared" si="61"/>
        <v>#DIV/0!</v>
      </c>
      <c r="T401" s="241">
        <f t="shared" si="62"/>
        <v>0</v>
      </c>
      <c r="U401" s="241">
        <f t="shared" si="59"/>
        <v>0</v>
      </c>
      <c r="V401" s="241">
        <f t="shared" si="60"/>
        <v>0</v>
      </c>
      <c r="W401" s="65"/>
    </row>
    <row r="402" spans="1:23" s="40" customFormat="1" x14ac:dyDescent="0.35">
      <c r="A402" s="194" t="s">
        <v>23</v>
      </c>
      <c r="B402" s="43" t="s">
        <v>22</v>
      </c>
      <c r="C402" s="43" t="s">
        <v>446</v>
      </c>
      <c r="D402" s="43" t="s">
        <v>447</v>
      </c>
      <c r="E402" s="610" t="s">
        <v>436</v>
      </c>
      <c r="F402" s="43" t="s">
        <v>437</v>
      </c>
      <c r="G402" s="52" t="s">
        <v>438</v>
      </c>
      <c r="H402" s="43" t="s">
        <v>448</v>
      </c>
      <c r="I402" s="473" t="s">
        <v>449</v>
      </c>
      <c r="J402" s="553" t="s">
        <v>487</v>
      </c>
      <c r="K402" s="503">
        <v>5</v>
      </c>
      <c r="L402" s="55">
        <v>14.77</v>
      </c>
      <c r="M402" s="325">
        <f t="shared" ref="M402:M421" si="64">K402*L402</f>
        <v>73.849999999999994</v>
      </c>
      <c r="N402" s="254">
        <v>413.6</v>
      </c>
      <c r="O402" s="42">
        <f t="shared" si="63"/>
        <v>5</v>
      </c>
      <c r="P402" s="42">
        <f t="shared" si="56"/>
        <v>28.002708192281656</v>
      </c>
      <c r="Q402" s="42">
        <f t="shared" si="57"/>
        <v>33.002708192281659</v>
      </c>
      <c r="R402" s="43" t="str">
        <f t="shared" si="58"/>
        <v>YES</v>
      </c>
      <c r="S402" s="43" t="str">
        <f>IF(O402&gt;3.32,"YES","NO")</f>
        <v>YES</v>
      </c>
      <c r="T402" s="44">
        <f t="shared" si="62"/>
        <v>184.625</v>
      </c>
      <c r="U402" s="44">
        <f t="shared" si="59"/>
        <v>487.45000000000005</v>
      </c>
      <c r="V402" s="44">
        <f t="shared" si="60"/>
        <v>-302.82500000000005</v>
      </c>
      <c r="W402" s="48"/>
    </row>
    <row r="403" spans="1:23" x14ac:dyDescent="0.35">
      <c r="A403" s="185" t="s">
        <v>23</v>
      </c>
      <c r="B403" s="1" t="s">
        <v>22</v>
      </c>
      <c r="C403" s="41" t="s">
        <v>446</v>
      </c>
      <c r="D403" s="41" t="s">
        <v>447</v>
      </c>
      <c r="E403" s="611" t="s">
        <v>436</v>
      </c>
      <c r="F403" s="41" t="s">
        <v>437</v>
      </c>
      <c r="G403" s="53" t="s">
        <v>438</v>
      </c>
      <c r="H403" s="41" t="s">
        <v>448</v>
      </c>
      <c r="I403" s="474" t="s">
        <v>449</v>
      </c>
      <c r="J403" s="554" t="s">
        <v>469</v>
      </c>
      <c r="K403" s="481">
        <v>5</v>
      </c>
      <c r="L403" s="72">
        <v>234.13</v>
      </c>
      <c r="M403" s="325">
        <f t="shared" si="64"/>
        <v>1170.6500000000001</v>
      </c>
      <c r="N403" s="254">
        <f>215+6650.34</f>
        <v>6865.34</v>
      </c>
      <c r="O403" s="68">
        <f t="shared" si="63"/>
        <v>5.0000000000000009</v>
      </c>
      <c r="P403" s="68">
        <f t="shared" si="56"/>
        <v>29.32276940161449</v>
      </c>
      <c r="Q403" s="68">
        <f t="shared" si="57"/>
        <v>34.322769401614487</v>
      </c>
      <c r="R403" s="1" t="str">
        <f t="shared" si="58"/>
        <v>YES</v>
      </c>
      <c r="S403" s="1" t="str">
        <f t="shared" si="61"/>
        <v>YES</v>
      </c>
      <c r="T403" s="78">
        <f t="shared" si="62"/>
        <v>2926.625</v>
      </c>
      <c r="U403" s="78">
        <f t="shared" si="59"/>
        <v>8035.99</v>
      </c>
      <c r="V403" s="78">
        <f t="shared" si="60"/>
        <v>-5109.3649999999998</v>
      </c>
    </row>
    <row r="404" spans="1:23" x14ac:dyDescent="0.35">
      <c r="A404" s="185" t="s">
        <v>23</v>
      </c>
      <c r="B404" s="1" t="s">
        <v>22</v>
      </c>
      <c r="C404" s="41" t="s">
        <v>446</v>
      </c>
      <c r="D404" s="41" t="s">
        <v>447</v>
      </c>
      <c r="E404" s="611" t="s">
        <v>436</v>
      </c>
      <c r="F404" s="41" t="s">
        <v>437</v>
      </c>
      <c r="G404" s="53" t="s">
        <v>438</v>
      </c>
      <c r="H404" s="41" t="s">
        <v>448</v>
      </c>
      <c r="I404" s="474" t="s">
        <v>449</v>
      </c>
      <c r="J404" s="554" t="s">
        <v>488</v>
      </c>
      <c r="K404" s="481">
        <v>5</v>
      </c>
      <c r="L404" s="72">
        <v>191.63</v>
      </c>
      <c r="M404" s="325">
        <f t="shared" si="64"/>
        <v>958.15</v>
      </c>
      <c r="N404" s="254">
        <f>377+6930.39</f>
        <v>7307.39</v>
      </c>
      <c r="O404" s="68">
        <f t="shared" si="63"/>
        <v>5</v>
      </c>
      <c r="P404" s="68">
        <f t="shared" si="56"/>
        <v>38.132808015446436</v>
      </c>
      <c r="Q404" s="68">
        <f t="shared" si="57"/>
        <v>43.132808015446436</v>
      </c>
      <c r="R404" s="1" t="str">
        <f t="shared" si="58"/>
        <v>YES</v>
      </c>
      <c r="S404" s="1" t="str">
        <f t="shared" si="61"/>
        <v>YES</v>
      </c>
      <c r="T404" s="78">
        <f t="shared" si="62"/>
        <v>2395.375</v>
      </c>
      <c r="U404" s="78">
        <f t="shared" si="59"/>
        <v>8265.5400000000009</v>
      </c>
      <c r="V404" s="78">
        <f t="shared" si="60"/>
        <v>-5870.1650000000009</v>
      </c>
    </row>
    <row r="405" spans="1:23" x14ac:dyDescent="0.35">
      <c r="A405" s="185" t="s">
        <v>23</v>
      </c>
      <c r="B405" s="1" t="s">
        <v>22</v>
      </c>
      <c r="C405" s="41" t="s">
        <v>446</v>
      </c>
      <c r="D405" s="41" t="s">
        <v>447</v>
      </c>
      <c r="E405" s="611" t="s">
        <v>436</v>
      </c>
      <c r="F405" s="41" t="s">
        <v>437</v>
      </c>
      <c r="G405" s="53" t="s">
        <v>438</v>
      </c>
      <c r="H405" s="41" t="s">
        <v>448</v>
      </c>
      <c r="I405" s="474" t="s">
        <v>449</v>
      </c>
      <c r="J405" s="554" t="s">
        <v>489</v>
      </c>
      <c r="K405" s="481">
        <v>5</v>
      </c>
      <c r="L405" s="72">
        <v>6.32</v>
      </c>
      <c r="M405" s="325">
        <f t="shared" si="64"/>
        <v>31.6</v>
      </c>
      <c r="N405" s="254">
        <f>20+300.69</f>
        <v>320.69</v>
      </c>
      <c r="O405" s="68">
        <f t="shared" si="63"/>
        <v>5</v>
      </c>
      <c r="P405" s="68">
        <f t="shared" si="56"/>
        <v>50.742088607594937</v>
      </c>
      <c r="Q405" s="68">
        <f t="shared" si="57"/>
        <v>55.742088607594937</v>
      </c>
      <c r="R405" s="1" t="str">
        <f t="shared" si="58"/>
        <v>YES</v>
      </c>
      <c r="S405" s="1" t="str">
        <f t="shared" si="61"/>
        <v>YES</v>
      </c>
      <c r="T405" s="78">
        <f t="shared" si="62"/>
        <v>79</v>
      </c>
      <c r="U405" s="78">
        <f t="shared" si="59"/>
        <v>352.29</v>
      </c>
      <c r="V405" s="78">
        <f t="shared" si="60"/>
        <v>-273.29000000000002</v>
      </c>
    </row>
    <row r="406" spans="1:23" x14ac:dyDescent="0.35">
      <c r="A406" s="185" t="s">
        <v>23</v>
      </c>
      <c r="B406" s="1" t="s">
        <v>22</v>
      </c>
      <c r="C406" s="41" t="s">
        <v>446</v>
      </c>
      <c r="D406" s="41" t="s">
        <v>447</v>
      </c>
      <c r="E406" s="611" t="s">
        <v>436</v>
      </c>
      <c r="F406" s="41" t="s">
        <v>437</v>
      </c>
      <c r="G406" s="53" t="s">
        <v>438</v>
      </c>
      <c r="H406" s="41" t="s">
        <v>448</v>
      </c>
      <c r="I406" s="474" t="s">
        <v>449</v>
      </c>
      <c r="J406" s="554" t="s">
        <v>490</v>
      </c>
      <c r="K406" s="481">
        <v>5</v>
      </c>
      <c r="L406" s="72">
        <v>28.4</v>
      </c>
      <c r="M406" s="325">
        <f t="shared" si="64"/>
        <v>142</v>
      </c>
      <c r="N406" s="254">
        <f>38+812.18</f>
        <v>850.18</v>
      </c>
      <c r="O406" s="68">
        <f t="shared" si="63"/>
        <v>5</v>
      </c>
      <c r="P406" s="68">
        <f t="shared" si="56"/>
        <v>29.935915492957747</v>
      </c>
      <c r="Q406" s="68">
        <f t="shared" si="57"/>
        <v>34.935915492957747</v>
      </c>
      <c r="R406" s="1" t="str">
        <f t="shared" si="58"/>
        <v>YES</v>
      </c>
      <c r="S406" s="1" t="str">
        <f t="shared" si="61"/>
        <v>YES</v>
      </c>
      <c r="T406" s="78">
        <f t="shared" si="62"/>
        <v>355</v>
      </c>
      <c r="U406" s="78">
        <f t="shared" si="59"/>
        <v>992.18</v>
      </c>
      <c r="V406" s="78">
        <f t="shared" si="60"/>
        <v>-637.17999999999995</v>
      </c>
    </row>
    <row r="407" spans="1:23" x14ac:dyDescent="0.35">
      <c r="A407" s="185" t="s">
        <v>23</v>
      </c>
      <c r="B407" s="1" t="s">
        <v>22</v>
      </c>
      <c r="C407" s="41" t="s">
        <v>446</v>
      </c>
      <c r="D407" s="41" t="s">
        <v>447</v>
      </c>
      <c r="E407" s="611" t="s">
        <v>436</v>
      </c>
      <c r="F407" s="41" t="s">
        <v>437</v>
      </c>
      <c r="G407" s="53" t="s">
        <v>438</v>
      </c>
      <c r="H407" s="41" t="s">
        <v>448</v>
      </c>
      <c r="I407" s="474" t="s">
        <v>449</v>
      </c>
      <c r="J407" s="554" t="s">
        <v>491</v>
      </c>
      <c r="K407" s="481">
        <v>5</v>
      </c>
      <c r="L407" s="72">
        <v>188.25</v>
      </c>
      <c r="M407" s="325">
        <f t="shared" si="64"/>
        <v>941.25</v>
      </c>
      <c r="N407" s="254">
        <f>524+6458.52+100.79</f>
        <v>7083.31</v>
      </c>
      <c r="O407" s="68">
        <f t="shared" si="63"/>
        <v>5</v>
      </c>
      <c r="P407" s="68">
        <f t="shared" si="56"/>
        <v>37.62714475431607</v>
      </c>
      <c r="Q407" s="68">
        <f t="shared" si="57"/>
        <v>42.62714475431607</v>
      </c>
      <c r="R407" s="1" t="str">
        <f t="shared" si="58"/>
        <v>YES</v>
      </c>
      <c r="S407" s="1" t="str">
        <f t="shared" si="61"/>
        <v>YES</v>
      </c>
      <c r="T407" s="78">
        <f t="shared" si="62"/>
        <v>2353.125</v>
      </c>
      <c r="U407" s="78">
        <f t="shared" si="59"/>
        <v>8024.56</v>
      </c>
      <c r="V407" s="78">
        <f t="shared" si="60"/>
        <v>-5671.4350000000004</v>
      </c>
    </row>
    <row r="408" spans="1:23" x14ac:dyDescent="0.35">
      <c r="A408" s="185" t="s">
        <v>23</v>
      </c>
      <c r="B408" s="1" t="s">
        <v>22</v>
      </c>
      <c r="C408" s="41" t="s">
        <v>446</v>
      </c>
      <c r="D408" s="41" t="s">
        <v>447</v>
      </c>
      <c r="E408" s="611" t="s">
        <v>436</v>
      </c>
      <c r="F408" s="41" t="s">
        <v>437</v>
      </c>
      <c r="G408" s="53" t="s">
        <v>438</v>
      </c>
      <c r="H408" s="41" t="s">
        <v>448</v>
      </c>
      <c r="I408" s="474" t="s">
        <v>449</v>
      </c>
      <c r="J408" s="554" t="s">
        <v>492</v>
      </c>
      <c r="K408" s="481">
        <v>5</v>
      </c>
      <c r="L408" s="72">
        <v>77.400000000000006</v>
      </c>
      <c r="M408" s="325">
        <f t="shared" si="64"/>
        <v>387</v>
      </c>
      <c r="N408" s="254">
        <f>87+1970.3</f>
        <v>2057.3000000000002</v>
      </c>
      <c r="O408" s="68">
        <f t="shared" si="63"/>
        <v>5</v>
      </c>
      <c r="P408" s="68">
        <f t="shared" si="56"/>
        <v>26.580103359173126</v>
      </c>
      <c r="Q408" s="68">
        <f t="shared" si="57"/>
        <v>31.580103359173126</v>
      </c>
      <c r="R408" s="1" t="str">
        <f t="shared" si="58"/>
        <v>YES</v>
      </c>
      <c r="S408" s="1" t="str">
        <f t="shared" si="61"/>
        <v>YES</v>
      </c>
      <c r="T408" s="78">
        <f t="shared" si="62"/>
        <v>967.50000000000011</v>
      </c>
      <c r="U408" s="78">
        <f t="shared" si="59"/>
        <v>2444.3000000000002</v>
      </c>
      <c r="V408" s="78">
        <f t="shared" si="60"/>
        <v>-1476.8000000000002</v>
      </c>
    </row>
    <row r="409" spans="1:23" x14ac:dyDescent="0.35">
      <c r="A409" s="185" t="s">
        <v>23</v>
      </c>
      <c r="B409" s="1" t="s">
        <v>22</v>
      </c>
      <c r="C409" s="41" t="s">
        <v>446</v>
      </c>
      <c r="D409" s="41" t="s">
        <v>447</v>
      </c>
      <c r="E409" s="611" t="s">
        <v>436</v>
      </c>
      <c r="F409" s="41" t="s">
        <v>437</v>
      </c>
      <c r="G409" s="53" t="s">
        <v>438</v>
      </c>
      <c r="H409" s="41" t="s">
        <v>448</v>
      </c>
      <c r="I409" s="474" t="s">
        <v>449</v>
      </c>
      <c r="J409" s="554" t="s">
        <v>493</v>
      </c>
      <c r="K409" s="481">
        <v>5</v>
      </c>
      <c r="L409" s="72">
        <v>22.42</v>
      </c>
      <c r="M409" s="325">
        <f t="shared" si="64"/>
        <v>112.10000000000001</v>
      </c>
      <c r="N409" s="254">
        <f>107+863.63</f>
        <v>970.63</v>
      </c>
      <c r="O409" s="68">
        <f t="shared" si="63"/>
        <v>5</v>
      </c>
      <c r="P409" s="68">
        <f t="shared" si="56"/>
        <v>43.293041926851025</v>
      </c>
      <c r="Q409" s="68">
        <f t="shared" si="57"/>
        <v>48.293041926851025</v>
      </c>
      <c r="R409" s="1" t="str">
        <f t="shared" si="58"/>
        <v>YES</v>
      </c>
      <c r="S409" s="1" t="str">
        <f t="shared" si="61"/>
        <v>YES</v>
      </c>
      <c r="T409" s="78">
        <f t="shared" si="62"/>
        <v>280.25</v>
      </c>
      <c r="U409" s="78">
        <f t="shared" si="59"/>
        <v>1082.73</v>
      </c>
      <c r="V409" s="78">
        <f t="shared" si="60"/>
        <v>-802.48</v>
      </c>
    </row>
    <row r="410" spans="1:23" x14ac:dyDescent="0.35">
      <c r="A410" s="185" t="s">
        <v>23</v>
      </c>
      <c r="B410" s="1" t="s">
        <v>22</v>
      </c>
      <c r="C410" s="41" t="s">
        <v>446</v>
      </c>
      <c r="D410" s="41" t="s">
        <v>447</v>
      </c>
      <c r="E410" s="611" t="s">
        <v>436</v>
      </c>
      <c r="F410" s="41" t="s">
        <v>437</v>
      </c>
      <c r="G410" s="53" t="s">
        <v>438</v>
      </c>
      <c r="H410" s="41" t="s">
        <v>448</v>
      </c>
      <c r="I410" s="474" t="s">
        <v>449</v>
      </c>
      <c r="J410" s="554" t="s">
        <v>494</v>
      </c>
      <c r="K410" s="481">
        <v>5</v>
      </c>
      <c r="L410" s="72">
        <v>189.86</v>
      </c>
      <c r="M410" s="325">
        <f t="shared" si="64"/>
        <v>949.30000000000007</v>
      </c>
      <c r="N410" s="254">
        <f>238+5864.4</f>
        <v>6102.4</v>
      </c>
      <c r="O410" s="68">
        <f t="shared" si="63"/>
        <v>5</v>
      </c>
      <c r="P410" s="68">
        <f t="shared" si="56"/>
        <v>32.14157800484567</v>
      </c>
      <c r="Q410" s="68">
        <f t="shared" si="57"/>
        <v>37.14157800484567</v>
      </c>
      <c r="R410" s="1" t="str">
        <f t="shared" si="58"/>
        <v>YES</v>
      </c>
      <c r="S410" s="1" t="str">
        <f t="shared" si="61"/>
        <v>YES</v>
      </c>
      <c r="T410" s="78">
        <f t="shared" si="62"/>
        <v>2373.25</v>
      </c>
      <c r="U410" s="78">
        <f t="shared" si="59"/>
        <v>7051.7</v>
      </c>
      <c r="V410" s="78">
        <f t="shared" si="60"/>
        <v>-4678.45</v>
      </c>
    </row>
    <row r="411" spans="1:23" x14ac:dyDescent="0.35">
      <c r="A411" s="185" t="s">
        <v>23</v>
      </c>
      <c r="B411" s="1" t="s">
        <v>22</v>
      </c>
      <c r="C411" s="41" t="s">
        <v>446</v>
      </c>
      <c r="D411" s="41" t="s">
        <v>447</v>
      </c>
      <c r="E411" s="611" t="s">
        <v>436</v>
      </c>
      <c r="F411" s="41" t="s">
        <v>437</v>
      </c>
      <c r="G411" s="53" t="s">
        <v>438</v>
      </c>
      <c r="H411" s="41" t="s">
        <v>448</v>
      </c>
      <c r="I411" s="474" t="s">
        <v>449</v>
      </c>
      <c r="J411" s="554" t="s">
        <v>495</v>
      </c>
      <c r="K411" s="481">
        <v>5</v>
      </c>
      <c r="L411" s="72">
        <v>50.45</v>
      </c>
      <c r="M411" s="325">
        <f t="shared" si="64"/>
        <v>252.25</v>
      </c>
      <c r="N411" s="254">
        <f>124+588.47+1010.61</f>
        <v>1723.08</v>
      </c>
      <c r="O411" s="68">
        <f t="shared" si="63"/>
        <v>5</v>
      </c>
      <c r="P411" s="68">
        <f t="shared" si="56"/>
        <v>34.154212091179382</v>
      </c>
      <c r="Q411" s="68">
        <f t="shared" si="57"/>
        <v>39.154212091179382</v>
      </c>
      <c r="R411" s="1" t="str">
        <f t="shared" si="58"/>
        <v>YES</v>
      </c>
      <c r="S411" s="1" t="str">
        <f t="shared" si="61"/>
        <v>YES</v>
      </c>
      <c r="T411" s="78">
        <f t="shared" si="62"/>
        <v>630.625</v>
      </c>
      <c r="U411" s="78">
        <f t="shared" si="59"/>
        <v>1975.33</v>
      </c>
      <c r="V411" s="78">
        <f t="shared" si="60"/>
        <v>-1344.7049999999999</v>
      </c>
    </row>
    <row r="412" spans="1:23" x14ac:dyDescent="0.35">
      <c r="A412" s="185" t="s">
        <v>23</v>
      </c>
      <c r="B412" s="1" t="s">
        <v>22</v>
      </c>
      <c r="C412" s="41" t="s">
        <v>446</v>
      </c>
      <c r="D412" s="41" t="s">
        <v>447</v>
      </c>
      <c r="E412" s="611" t="s">
        <v>436</v>
      </c>
      <c r="F412" s="41" t="s">
        <v>437</v>
      </c>
      <c r="G412" s="53" t="s">
        <v>438</v>
      </c>
      <c r="H412" s="41" t="s">
        <v>448</v>
      </c>
      <c r="I412" s="474" t="s">
        <v>449</v>
      </c>
      <c r="J412" s="554" t="s">
        <v>496</v>
      </c>
      <c r="K412" s="481">
        <v>5</v>
      </c>
      <c r="L412" s="72">
        <v>54.9</v>
      </c>
      <c r="M412" s="325">
        <f t="shared" si="64"/>
        <v>274.5</v>
      </c>
      <c r="N412" s="254">
        <f>123.93+1021.55</f>
        <v>1145.48</v>
      </c>
      <c r="O412" s="68">
        <f t="shared" si="63"/>
        <v>5</v>
      </c>
      <c r="P412" s="68">
        <f t="shared" si="56"/>
        <v>20.864845173041896</v>
      </c>
      <c r="Q412" s="68">
        <f t="shared" si="57"/>
        <v>25.864845173041896</v>
      </c>
      <c r="R412" s="1" t="str">
        <f t="shared" si="58"/>
        <v>YES</v>
      </c>
      <c r="S412" s="1" t="str">
        <f t="shared" si="61"/>
        <v>YES</v>
      </c>
      <c r="T412" s="78">
        <f t="shared" si="62"/>
        <v>686.25</v>
      </c>
      <c r="U412" s="78">
        <f t="shared" si="59"/>
        <v>1419.98</v>
      </c>
      <c r="V412" s="78">
        <f t="shared" si="60"/>
        <v>-733.73</v>
      </c>
    </row>
    <row r="413" spans="1:23" x14ac:dyDescent="0.35">
      <c r="A413" s="185" t="s">
        <v>23</v>
      </c>
      <c r="B413" s="1" t="s">
        <v>22</v>
      </c>
      <c r="C413" s="41" t="s">
        <v>446</v>
      </c>
      <c r="D413" s="41" t="s">
        <v>447</v>
      </c>
      <c r="E413" s="611" t="s">
        <v>436</v>
      </c>
      <c r="F413" s="41" t="s">
        <v>437</v>
      </c>
      <c r="G413" s="53" t="s">
        <v>438</v>
      </c>
      <c r="H413" s="41" t="s">
        <v>448</v>
      </c>
      <c r="I413" s="474" t="s">
        <v>449</v>
      </c>
      <c r="J413" s="554" t="s">
        <v>497</v>
      </c>
      <c r="K413" s="481">
        <v>5</v>
      </c>
      <c r="L413" s="72">
        <v>10.73</v>
      </c>
      <c r="M413" s="325">
        <f t="shared" si="64"/>
        <v>53.650000000000006</v>
      </c>
      <c r="N413" s="254">
        <f>140+500.73</f>
        <v>640.73</v>
      </c>
      <c r="O413" s="68">
        <f t="shared" si="63"/>
        <v>5</v>
      </c>
      <c r="P413" s="68">
        <f t="shared" si="56"/>
        <v>59.713886300093193</v>
      </c>
      <c r="Q413" s="68">
        <f t="shared" si="57"/>
        <v>64.713886300093193</v>
      </c>
      <c r="R413" s="1" t="str">
        <f t="shared" si="58"/>
        <v>YES</v>
      </c>
      <c r="S413" s="1" t="str">
        <f t="shared" si="61"/>
        <v>YES</v>
      </c>
      <c r="T413" s="78">
        <f t="shared" si="62"/>
        <v>134.125</v>
      </c>
      <c r="U413" s="78">
        <f t="shared" si="59"/>
        <v>694.38</v>
      </c>
      <c r="V413" s="78">
        <f t="shared" si="60"/>
        <v>-560.255</v>
      </c>
    </row>
    <row r="414" spans="1:23" x14ac:dyDescent="0.35">
      <c r="A414" s="185" t="s">
        <v>23</v>
      </c>
      <c r="B414" s="1" t="s">
        <v>22</v>
      </c>
      <c r="C414" s="41" t="s">
        <v>446</v>
      </c>
      <c r="D414" s="41" t="s">
        <v>447</v>
      </c>
      <c r="E414" s="611" t="s">
        <v>436</v>
      </c>
      <c r="F414" s="41" t="s">
        <v>437</v>
      </c>
      <c r="G414" s="53" t="s">
        <v>438</v>
      </c>
      <c r="H414" s="41" t="s">
        <v>448</v>
      </c>
      <c r="I414" s="474" t="s">
        <v>449</v>
      </c>
      <c r="J414" s="554" t="s">
        <v>474</v>
      </c>
      <c r="K414" s="481">
        <v>5</v>
      </c>
      <c r="L414" s="72">
        <v>44.620000000000005</v>
      </c>
      <c r="M414" s="325">
        <f t="shared" si="64"/>
        <v>223.10000000000002</v>
      </c>
      <c r="N414" s="254">
        <f>45.3+25+1668.57</f>
        <v>1738.87</v>
      </c>
      <c r="O414" s="68">
        <f t="shared" si="63"/>
        <v>5</v>
      </c>
      <c r="P414" s="68">
        <f t="shared" si="56"/>
        <v>38.970640968175701</v>
      </c>
      <c r="Q414" s="68">
        <f t="shared" si="57"/>
        <v>43.970640968175694</v>
      </c>
      <c r="R414" s="1" t="str">
        <f t="shared" si="58"/>
        <v>YES</v>
      </c>
      <c r="S414" s="1" t="str">
        <f t="shared" si="61"/>
        <v>YES</v>
      </c>
      <c r="T414" s="78">
        <f t="shared" si="62"/>
        <v>557.75</v>
      </c>
      <c r="U414" s="78">
        <f t="shared" si="59"/>
        <v>1961.9699999999998</v>
      </c>
      <c r="V414" s="78">
        <f t="shared" si="60"/>
        <v>-1404.2199999999998</v>
      </c>
    </row>
    <row r="415" spans="1:23" x14ac:dyDescent="0.35">
      <c r="A415" s="185" t="s">
        <v>23</v>
      </c>
      <c r="B415" s="1" t="s">
        <v>22</v>
      </c>
      <c r="C415" s="41" t="s">
        <v>446</v>
      </c>
      <c r="D415" s="41" t="s">
        <v>447</v>
      </c>
      <c r="E415" s="611" t="s">
        <v>436</v>
      </c>
      <c r="F415" s="41" t="s">
        <v>437</v>
      </c>
      <c r="G415" s="53" t="s">
        <v>438</v>
      </c>
      <c r="H415" s="41" t="s">
        <v>448</v>
      </c>
      <c r="I415" s="474" t="s">
        <v>449</v>
      </c>
      <c r="J415" s="554" t="s">
        <v>498</v>
      </c>
      <c r="K415" s="481">
        <v>5</v>
      </c>
      <c r="L415" s="72">
        <v>60.97</v>
      </c>
      <c r="M415" s="325">
        <f t="shared" si="64"/>
        <v>304.85000000000002</v>
      </c>
      <c r="N415" s="254">
        <f>80+1872.5</f>
        <v>1952.5</v>
      </c>
      <c r="O415" s="68">
        <f t="shared" si="63"/>
        <v>5.0000000000000009</v>
      </c>
      <c r="P415" s="68">
        <f t="shared" si="56"/>
        <v>32.023946203050684</v>
      </c>
      <c r="Q415" s="68">
        <f t="shared" si="57"/>
        <v>37.023946203050677</v>
      </c>
      <c r="R415" s="1" t="str">
        <f t="shared" si="58"/>
        <v>YES</v>
      </c>
      <c r="S415" s="1" t="str">
        <f t="shared" si="61"/>
        <v>YES</v>
      </c>
      <c r="T415" s="78">
        <f t="shared" si="62"/>
        <v>762.125</v>
      </c>
      <c r="U415" s="78">
        <f t="shared" si="59"/>
        <v>2257.35</v>
      </c>
      <c r="V415" s="78">
        <f t="shared" si="60"/>
        <v>-1495.2249999999999</v>
      </c>
    </row>
    <row r="416" spans="1:23" x14ac:dyDescent="0.35">
      <c r="A416" s="185" t="s">
        <v>23</v>
      </c>
      <c r="B416" s="1" t="s">
        <v>22</v>
      </c>
      <c r="C416" s="41" t="s">
        <v>446</v>
      </c>
      <c r="D416" s="41" t="s">
        <v>447</v>
      </c>
      <c r="E416" s="611" t="s">
        <v>436</v>
      </c>
      <c r="F416" s="41" t="s">
        <v>437</v>
      </c>
      <c r="G416" s="53" t="s">
        <v>438</v>
      </c>
      <c r="H416" s="41" t="s">
        <v>448</v>
      </c>
      <c r="I416" s="474" t="s">
        <v>449</v>
      </c>
      <c r="J416" s="554" t="s">
        <v>476</v>
      </c>
      <c r="K416" s="481">
        <v>5</v>
      </c>
      <c r="L416" s="72">
        <v>6.78</v>
      </c>
      <c r="M416" s="325">
        <f t="shared" si="64"/>
        <v>33.9</v>
      </c>
      <c r="N416" s="254">
        <v>340.27</v>
      </c>
      <c r="O416" s="68">
        <f t="shared" si="63"/>
        <v>5</v>
      </c>
      <c r="P416" s="68">
        <f t="shared" si="56"/>
        <v>50.187315634218287</v>
      </c>
      <c r="Q416" s="68">
        <f t="shared" si="57"/>
        <v>55.18731563421828</v>
      </c>
      <c r="R416" s="1" t="str">
        <f t="shared" si="58"/>
        <v>YES</v>
      </c>
      <c r="S416" s="1" t="str">
        <f t="shared" si="61"/>
        <v>YES</v>
      </c>
      <c r="T416" s="78">
        <f t="shared" si="62"/>
        <v>84.75</v>
      </c>
      <c r="U416" s="78">
        <f t="shared" si="59"/>
        <v>374.16999999999996</v>
      </c>
      <c r="V416" s="78">
        <f t="shared" si="60"/>
        <v>-289.41999999999996</v>
      </c>
    </row>
    <row r="417" spans="1:22" x14ac:dyDescent="0.35">
      <c r="A417" s="185" t="s">
        <v>23</v>
      </c>
      <c r="B417" s="1" t="s">
        <v>22</v>
      </c>
      <c r="C417" s="41" t="s">
        <v>446</v>
      </c>
      <c r="D417" s="41" t="s">
        <v>447</v>
      </c>
      <c r="E417" s="611" t="s">
        <v>436</v>
      </c>
      <c r="F417" s="41" t="s">
        <v>437</v>
      </c>
      <c r="G417" s="53" t="s">
        <v>438</v>
      </c>
      <c r="H417" s="41" t="s">
        <v>448</v>
      </c>
      <c r="I417" s="474" t="s">
        <v>449</v>
      </c>
      <c r="J417" s="554" t="s">
        <v>480</v>
      </c>
      <c r="K417" s="481">
        <v>5</v>
      </c>
      <c r="L417" s="72">
        <v>7.15</v>
      </c>
      <c r="M417" s="325">
        <f t="shared" si="64"/>
        <v>35.75</v>
      </c>
      <c r="N417" s="254">
        <f>15+179.95</f>
        <v>194.95</v>
      </c>
      <c r="O417" s="68">
        <f t="shared" si="63"/>
        <v>5</v>
      </c>
      <c r="P417" s="68">
        <f t="shared" si="56"/>
        <v>27.265734265734263</v>
      </c>
      <c r="Q417" s="68">
        <f t="shared" si="57"/>
        <v>32.26573426573426</v>
      </c>
      <c r="R417" s="1" t="str">
        <f t="shared" si="58"/>
        <v>YES</v>
      </c>
      <c r="S417" s="1" t="str">
        <f t="shared" si="61"/>
        <v>YES</v>
      </c>
      <c r="T417" s="78">
        <f t="shared" si="62"/>
        <v>89.375</v>
      </c>
      <c r="U417" s="78">
        <f t="shared" si="59"/>
        <v>230.7</v>
      </c>
      <c r="V417" s="78">
        <f t="shared" si="60"/>
        <v>-141.32499999999999</v>
      </c>
    </row>
    <row r="418" spans="1:22" x14ac:dyDescent="0.35">
      <c r="A418" s="185" t="s">
        <v>23</v>
      </c>
      <c r="B418" s="1" t="s">
        <v>22</v>
      </c>
      <c r="C418" s="41" t="s">
        <v>446</v>
      </c>
      <c r="D418" s="41" t="s">
        <v>447</v>
      </c>
      <c r="E418" s="611" t="s">
        <v>436</v>
      </c>
      <c r="F418" s="41" t="s">
        <v>437</v>
      </c>
      <c r="G418" s="53" t="s">
        <v>438</v>
      </c>
      <c r="H418" s="41" t="s">
        <v>448</v>
      </c>
      <c r="I418" s="474" t="s">
        <v>449</v>
      </c>
      <c r="J418" s="554" t="s">
        <v>499</v>
      </c>
      <c r="K418" s="481">
        <v>5</v>
      </c>
      <c r="L418" s="72">
        <v>64.45</v>
      </c>
      <c r="M418" s="325">
        <f t="shared" si="64"/>
        <v>322.25</v>
      </c>
      <c r="N418" s="254">
        <f>40+478.64+754.06</f>
        <v>1272.6999999999998</v>
      </c>
      <c r="O418" s="68">
        <f t="shared" si="63"/>
        <v>5</v>
      </c>
      <c r="P418" s="68">
        <f t="shared" si="56"/>
        <v>19.747090768037236</v>
      </c>
      <c r="Q418" s="68">
        <f t="shared" si="57"/>
        <v>24.747090768037236</v>
      </c>
      <c r="R418" s="1" t="str">
        <f t="shared" si="58"/>
        <v>YES</v>
      </c>
      <c r="S418" s="1" t="str">
        <f t="shared" si="61"/>
        <v>YES</v>
      </c>
      <c r="T418" s="78">
        <f t="shared" si="62"/>
        <v>805.625</v>
      </c>
      <c r="U418" s="78">
        <f t="shared" si="59"/>
        <v>1594.9499999999998</v>
      </c>
      <c r="V418" s="78">
        <f t="shared" si="60"/>
        <v>-789.32499999999982</v>
      </c>
    </row>
    <row r="419" spans="1:22" x14ac:dyDescent="0.35">
      <c r="A419" s="185" t="s">
        <v>23</v>
      </c>
      <c r="B419" s="1" t="s">
        <v>22</v>
      </c>
      <c r="C419" s="41" t="s">
        <v>446</v>
      </c>
      <c r="D419" s="41" t="s">
        <v>447</v>
      </c>
      <c r="E419" s="611" t="s">
        <v>436</v>
      </c>
      <c r="F419" s="41" t="s">
        <v>437</v>
      </c>
      <c r="G419" s="53" t="s">
        <v>438</v>
      </c>
      <c r="H419" s="41" t="s">
        <v>448</v>
      </c>
      <c r="I419" s="474" t="s">
        <v>449</v>
      </c>
      <c r="J419" s="554" t="s">
        <v>500</v>
      </c>
      <c r="K419" s="481">
        <v>5</v>
      </c>
      <c r="L419" s="72">
        <v>33.950000000000003</v>
      </c>
      <c r="M419" s="325">
        <f t="shared" si="64"/>
        <v>169.75</v>
      </c>
      <c r="N419" s="254">
        <f>289.76+83.69</f>
        <v>373.45</v>
      </c>
      <c r="O419" s="68">
        <f t="shared" si="63"/>
        <v>5</v>
      </c>
      <c r="P419" s="68">
        <f t="shared" si="56"/>
        <v>10.999999999999998</v>
      </c>
      <c r="Q419" s="68">
        <f t="shared" si="57"/>
        <v>16</v>
      </c>
      <c r="R419" s="1" t="str">
        <f t="shared" si="58"/>
        <v>YES</v>
      </c>
      <c r="S419" s="1" t="str">
        <f t="shared" si="61"/>
        <v>YES</v>
      </c>
      <c r="T419" s="78">
        <f t="shared" si="62"/>
        <v>424.37500000000006</v>
      </c>
      <c r="U419" s="78">
        <f t="shared" si="59"/>
        <v>543.20000000000005</v>
      </c>
      <c r="V419" s="78">
        <f t="shared" si="60"/>
        <v>-118.82499999999999</v>
      </c>
    </row>
    <row r="420" spans="1:22" x14ac:dyDescent="0.35">
      <c r="A420" s="185" t="s">
        <v>23</v>
      </c>
      <c r="B420" s="1" t="s">
        <v>22</v>
      </c>
      <c r="C420" s="41" t="s">
        <v>446</v>
      </c>
      <c r="D420" s="41" t="s">
        <v>447</v>
      </c>
      <c r="E420" s="611" t="s">
        <v>436</v>
      </c>
      <c r="F420" s="41" t="s">
        <v>437</v>
      </c>
      <c r="G420" s="53" t="s">
        <v>438</v>
      </c>
      <c r="H420" s="41" t="s">
        <v>448</v>
      </c>
      <c r="I420" s="474" t="s">
        <v>449</v>
      </c>
      <c r="J420" s="554" t="s">
        <v>501</v>
      </c>
      <c r="K420" s="481">
        <v>5</v>
      </c>
      <c r="L420" s="72">
        <v>280.16000000000003</v>
      </c>
      <c r="M420" s="325">
        <f t="shared" si="64"/>
        <v>1400.8000000000002</v>
      </c>
      <c r="N420" s="254">
        <f>2104.31+977.45</f>
        <v>3081.76</v>
      </c>
      <c r="O420" s="68">
        <f t="shared" si="63"/>
        <v>5</v>
      </c>
      <c r="P420" s="68">
        <f t="shared" si="56"/>
        <v>11</v>
      </c>
      <c r="Q420" s="68">
        <f t="shared" si="57"/>
        <v>16</v>
      </c>
      <c r="R420" s="1" t="str">
        <f t="shared" si="58"/>
        <v>YES</v>
      </c>
      <c r="S420" s="1" t="str">
        <f t="shared" si="61"/>
        <v>YES</v>
      </c>
      <c r="T420" s="78">
        <f t="shared" si="62"/>
        <v>3502.0000000000005</v>
      </c>
      <c r="U420" s="78">
        <f t="shared" si="59"/>
        <v>4482.5600000000004</v>
      </c>
      <c r="V420" s="78">
        <f t="shared" si="60"/>
        <v>-980.56</v>
      </c>
    </row>
    <row r="421" spans="1:22" x14ac:dyDescent="0.35">
      <c r="A421" s="185" t="s">
        <v>23</v>
      </c>
      <c r="B421" s="1" t="s">
        <v>22</v>
      </c>
      <c r="C421" s="41" t="s">
        <v>446</v>
      </c>
      <c r="D421" s="41" t="s">
        <v>447</v>
      </c>
      <c r="E421" s="611" t="s">
        <v>436</v>
      </c>
      <c r="F421" s="41" t="s">
        <v>437</v>
      </c>
      <c r="G421" s="53" t="s">
        <v>438</v>
      </c>
      <c r="H421" s="41" t="s">
        <v>448</v>
      </c>
      <c r="I421" s="474" t="s">
        <v>449</v>
      </c>
      <c r="J421" s="554" t="s">
        <v>502</v>
      </c>
      <c r="K421" s="481">
        <v>5</v>
      </c>
      <c r="L421" s="72">
        <v>5.3</v>
      </c>
      <c r="M421" s="325">
        <f t="shared" si="64"/>
        <v>26.5</v>
      </c>
      <c r="N421" s="254">
        <f>44.63+13.67</f>
        <v>58.300000000000004</v>
      </c>
      <c r="O421" s="68">
        <f t="shared" si="63"/>
        <v>5</v>
      </c>
      <c r="P421" s="68">
        <f t="shared" si="56"/>
        <v>11.000000000000002</v>
      </c>
      <c r="Q421" s="68">
        <f t="shared" si="57"/>
        <v>16.000000000000004</v>
      </c>
      <c r="R421" s="1" t="str">
        <f t="shared" si="58"/>
        <v>YES</v>
      </c>
      <c r="S421" s="1" t="str">
        <f t="shared" si="61"/>
        <v>YES</v>
      </c>
      <c r="T421" s="78">
        <f t="shared" si="62"/>
        <v>66.25</v>
      </c>
      <c r="U421" s="78">
        <f t="shared" si="59"/>
        <v>84.800000000000011</v>
      </c>
      <c r="V421" s="78">
        <f t="shared" si="60"/>
        <v>-18.550000000000011</v>
      </c>
    </row>
    <row r="422" spans="1:22" x14ac:dyDescent="0.35">
      <c r="A422" s="185" t="s">
        <v>23</v>
      </c>
      <c r="B422" s="1" t="s">
        <v>22</v>
      </c>
      <c r="C422" s="41" t="s">
        <v>446</v>
      </c>
      <c r="D422" s="41" t="s">
        <v>447</v>
      </c>
      <c r="E422" s="611" t="s">
        <v>436</v>
      </c>
      <c r="F422" s="41" t="s">
        <v>437</v>
      </c>
      <c r="G422" s="53" t="s">
        <v>438</v>
      </c>
      <c r="H422" s="41" t="s">
        <v>448</v>
      </c>
      <c r="I422" s="474" t="s">
        <v>449</v>
      </c>
      <c r="J422" s="554" t="s">
        <v>503</v>
      </c>
      <c r="K422" s="481">
        <v>5</v>
      </c>
      <c r="L422" s="72">
        <v>300.61</v>
      </c>
      <c r="M422" s="325">
        <f>1486.73+75.2</f>
        <v>1561.93</v>
      </c>
      <c r="N422" s="254">
        <f>2208.24+1399.08</f>
        <v>3607.3199999999997</v>
      </c>
      <c r="O422" s="68">
        <f t="shared" si="63"/>
        <v>5.1958684009181333</v>
      </c>
      <c r="P422" s="68">
        <f t="shared" si="56"/>
        <v>11.999999999999998</v>
      </c>
      <c r="Q422" s="68">
        <f t="shared" si="57"/>
        <v>17.195868400918133</v>
      </c>
      <c r="R422" s="1" t="str">
        <f t="shared" si="58"/>
        <v>YES</v>
      </c>
      <c r="S422" s="1" t="str">
        <f t="shared" si="61"/>
        <v>YES</v>
      </c>
      <c r="T422" s="78">
        <f t="shared" si="62"/>
        <v>3757.625</v>
      </c>
      <c r="U422" s="78">
        <f t="shared" si="59"/>
        <v>5169.25</v>
      </c>
      <c r="V422" s="78">
        <f t="shared" si="60"/>
        <v>-1411.625</v>
      </c>
    </row>
    <row r="423" spans="1:22" x14ac:dyDescent="0.35">
      <c r="A423" s="185" t="s">
        <v>23</v>
      </c>
      <c r="B423" s="1" t="s">
        <v>22</v>
      </c>
      <c r="C423" s="41" t="s">
        <v>446</v>
      </c>
      <c r="D423" s="41" t="s">
        <v>447</v>
      </c>
      <c r="E423" s="611" t="s">
        <v>436</v>
      </c>
      <c r="F423" s="41" t="s">
        <v>437</v>
      </c>
      <c r="G423" s="53" t="s">
        <v>438</v>
      </c>
      <c r="H423" s="41" t="s">
        <v>448</v>
      </c>
      <c r="I423" s="474" t="s">
        <v>449</v>
      </c>
      <c r="J423" s="554" t="s">
        <v>463</v>
      </c>
      <c r="K423" s="481">
        <v>5</v>
      </c>
      <c r="L423" s="72">
        <v>3.17</v>
      </c>
      <c r="M423" s="325">
        <f t="shared" ref="M423:M426" si="65">K423*L423</f>
        <v>15.85</v>
      </c>
      <c r="N423" s="254">
        <f>20.84+10.86</f>
        <v>31.7</v>
      </c>
      <c r="O423" s="68">
        <f t="shared" si="63"/>
        <v>5</v>
      </c>
      <c r="P423" s="68">
        <f t="shared" si="56"/>
        <v>10</v>
      </c>
      <c r="Q423" s="68">
        <f t="shared" si="57"/>
        <v>15</v>
      </c>
      <c r="R423" s="1" t="str">
        <f t="shared" si="58"/>
        <v>YES</v>
      </c>
      <c r="S423" s="1" t="str">
        <f t="shared" si="61"/>
        <v>YES</v>
      </c>
      <c r="T423" s="78">
        <f t="shared" si="62"/>
        <v>39.625</v>
      </c>
      <c r="U423" s="78">
        <f t="shared" si="59"/>
        <v>47.55</v>
      </c>
      <c r="V423" s="78">
        <f t="shared" si="60"/>
        <v>-7.9249999999999972</v>
      </c>
    </row>
    <row r="424" spans="1:22" x14ac:dyDescent="0.35">
      <c r="A424" s="185" t="s">
        <v>23</v>
      </c>
      <c r="B424" s="1" t="s">
        <v>22</v>
      </c>
      <c r="C424" s="41" t="s">
        <v>446</v>
      </c>
      <c r="D424" s="41" t="s">
        <v>447</v>
      </c>
      <c r="E424" s="611" t="s">
        <v>436</v>
      </c>
      <c r="F424" s="41" t="s">
        <v>437</v>
      </c>
      <c r="G424" s="53" t="s">
        <v>438</v>
      </c>
      <c r="H424" s="41" t="s">
        <v>448</v>
      </c>
      <c r="I424" s="474" t="s">
        <v>449</v>
      </c>
      <c r="J424" s="554" t="s">
        <v>504</v>
      </c>
      <c r="K424" s="481">
        <v>5</v>
      </c>
      <c r="L424" s="72">
        <v>375.97</v>
      </c>
      <c r="M424" s="325">
        <f t="shared" si="65"/>
        <v>1879.8500000000001</v>
      </c>
      <c r="N424" s="254">
        <f>2750.74+1760.9</f>
        <v>4511.6399999999994</v>
      </c>
      <c r="O424" s="68">
        <f t="shared" si="63"/>
        <v>5</v>
      </c>
      <c r="P424" s="68">
        <f t="shared" ref="P424:P485" si="66">N424/L424</f>
        <v>11.999999999999998</v>
      </c>
      <c r="Q424" s="68">
        <f t="shared" ref="Q424:Q485" si="67">(M424+N424)/L424</f>
        <v>16.999999999999996</v>
      </c>
      <c r="R424" s="1" t="str">
        <f t="shared" ref="R424:R485" si="68">IF(Q424&gt;12.49,"YES","NO")</f>
        <v>YES</v>
      </c>
      <c r="S424" s="1" t="str">
        <f t="shared" si="61"/>
        <v>YES</v>
      </c>
      <c r="T424" s="78">
        <f t="shared" si="62"/>
        <v>4699.625</v>
      </c>
      <c r="U424" s="78">
        <f t="shared" ref="U424:U485" si="69">M424+N424</f>
        <v>6391.49</v>
      </c>
      <c r="V424" s="78">
        <f t="shared" ref="V424:V485" si="70">T424-U424</f>
        <v>-1691.8649999999998</v>
      </c>
    </row>
    <row r="425" spans="1:22" x14ac:dyDescent="0.35">
      <c r="A425" s="185" t="s">
        <v>23</v>
      </c>
      <c r="B425" s="1" t="s">
        <v>22</v>
      </c>
      <c r="C425" s="41" t="s">
        <v>446</v>
      </c>
      <c r="D425" s="41" t="s">
        <v>447</v>
      </c>
      <c r="E425" s="611" t="s">
        <v>436</v>
      </c>
      <c r="F425" s="41" t="s">
        <v>437</v>
      </c>
      <c r="G425" s="53" t="s">
        <v>438</v>
      </c>
      <c r="H425" s="41" t="s">
        <v>448</v>
      </c>
      <c r="I425" s="474" t="s">
        <v>449</v>
      </c>
      <c r="J425" s="554" t="s">
        <v>505</v>
      </c>
      <c r="K425" s="481">
        <v>5</v>
      </c>
      <c r="L425" s="72">
        <v>15.68</v>
      </c>
      <c r="M425" s="325">
        <f t="shared" si="65"/>
        <v>78.400000000000006</v>
      </c>
      <c r="N425" s="254">
        <f>101.26+64.32</f>
        <v>165.57999999999998</v>
      </c>
      <c r="O425" s="68">
        <f t="shared" si="63"/>
        <v>5.0000000000000009</v>
      </c>
      <c r="P425" s="68">
        <f t="shared" si="66"/>
        <v>10.559948979591836</v>
      </c>
      <c r="Q425" s="68">
        <f t="shared" si="67"/>
        <v>15.559948979591836</v>
      </c>
      <c r="R425" s="1" t="str">
        <f t="shared" si="68"/>
        <v>YES</v>
      </c>
      <c r="S425" s="1" t="str">
        <f t="shared" si="61"/>
        <v>YES</v>
      </c>
      <c r="T425" s="78">
        <f t="shared" si="62"/>
        <v>196</v>
      </c>
      <c r="U425" s="78">
        <f t="shared" si="69"/>
        <v>243.98</v>
      </c>
      <c r="V425" s="78">
        <f t="shared" si="70"/>
        <v>-47.97999999999999</v>
      </c>
    </row>
    <row r="426" spans="1:22" ht="15" thickBot="1" x14ac:dyDescent="0.4">
      <c r="A426" s="185" t="s">
        <v>23</v>
      </c>
      <c r="B426" s="1" t="s">
        <v>22</v>
      </c>
      <c r="C426" s="41" t="s">
        <v>446</v>
      </c>
      <c r="D426" s="41" t="s">
        <v>447</v>
      </c>
      <c r="E426" s="611" t="s">
        <v>436</v>
      </c>
      <c r="F426" s="41" t="s">
        <v>437</v>
      </c>
      <c r="G426" s="53" t="s">
        <v>438</v>
      </c>
      <c r="H426" s="41" t="s">
        <v>448</v>
      </c>
      <c r="I426" s="474" t="s">
        <v>449</v>
      </c>
      <c r="J426" s="554" t="s">
        <v>506</v>
      </c>
      <c r="K426" s="481">
        <v>5</v>
      </c>
      <c r="L426" s="72">
        <v>13.55</v>
      </c>
      <c r="M426" s="325">
        <f t="shared" si="65"/>
        <v>67.75</v>
      </c>
      <c r="N426" s="254">
        <v>206.15</v>
      </c>
      <c r="O426" s="68">
        <f t="shared" si="63"/>
        <v>5</v>
      </c>
      <c r="P426" s="68">
        <f t="shared" si="66"/>
        <v>15.214022140221402</v>
      </c>
      <c r="Q426" s="68">
        <f t="shared" si="67"/>
        <v>20.214022140221399</v>
      </c>
      <c r="R426" s="1" t="str">
        <f t="shared" si="68"/>
        <v>YES</v>
      </c>
      <c r="S426" s="1" t="str">
        <f t="shared" ref="S426:S487" si="71">IF(O426&gt;3.32,"YES","NO")</f>
        <v>YES</v>
      </c>
      <c r="T426" s="78">
        <f t="shared" ref="T426:T487" si="72">L426*12.5</f>
        <v>169.375</v>
      </c>
      <c r="U426" s="78">
        <f t="shared" si="69"/>
        <v>273.89999999999998</v>
      </c>
      <c r="V426" s="78">
        <f t="shared" si="70"/>
        <v>-104.52499999999998</v>
      </c>
    </row>
    <row r="427" spans="1:22" x14ac:dyDescent="0.35">
      <c r="A427" s="242" t="s">
        <v>23</v>
      </c>
      <c r="B427" s="243" t="s">
        <v>22</v>
      </c>
      <c r="C427" s="243" t="s">
        <v>450</v>
      </c>
      <c r="D427" s="243" t="s">
        <v>451</v>
      </c>
      <c r="E427" s="612" t="s">
        <v>436</v>
      </c>
      <c r="F427" s="243" t="s">
        <v>437</v>
      </c>
      <c r="G427" s="244" t="s">
        <v>438</v>
      </c>
      <c r="H427" s="243" t="s">
        <v>452</v>
      </c>
      <c r="I427" s="426" t="s">
        <v>65</v>
      </c>
      <c r="J427" s="555" t="s">
        <v>507</v>
      </c>
      <c r="K427" s="504">
        <v>5</v>
      </c>
      <c r="L427" s="246">
        <v>325.5</v>
      </c>
      <c r="M427" s="326">
        <v>1627.5</v>
      </c>
      <c r="N427" s="245">
        <v>11698.95</v>
      </c>
      <c r="O427" s="245">
        <f t="shared" si="63"/>
        <v>5</v>
      </c>
      <c r="P427" s="245">
        <f t="shared" si="66"/>
        <v>35.941474654377885</v>
      </c>
      <c r="Q427" s="245">
        <f t="shared" si="67"/>
        <v>40.941474654377885</v>
      </c>
      <c r="R427" s="243" t="str">
        <f t="shared" si="68"/>
        <v>YES</v>
      </c>
      <c r="S427" s="243" t="str">
        <f t="shared" si="71"/>
        <v>YES</v>
      </c>
      <c r="T427" s="247">
        <f t="shared" si="72"/>
        <v>4068.75</v>
      </c>
      <c r="U427" s="247">
        <f t="shared" si="69"/>
        <v>13326.45</v>
      </c>
      <c r="V427" s="247">
        <f t="shared" si="70"/>
        <v>-9257.7000000000007</v>
      </c>
    </row>
    <row r="428" spans="1:22" x14ac:dyDescent="0.35">
      <c r="A428" s="248" t="s">
        <v>23</v>
      </c>
      <c r="B428" s="249" t="s">
        <v>22</v>
      </c>
      <c r="C428" s="249" t="s">
        <v>450</v>
      </c>
      <c r="D428" s="249" t="s">
        <v>451</v>
      </c>
      <c r="E428" s="613" t="s">
        <v>436</v>
      </c>
      <c r="F428" s="249" t="s">
        <v>437</v>
      </c>
      <c r="G428" s="250" t="s">
        <v>438</v>
      </c>
      <c r="H428" s="249" t="s">
        <v>452</v>
      </c>
      <c r="I428" s="427" t="s">
        <v>65</v>
      </c>
      <c r="J428" s="556" t="s">
        <v>508</v>
      </c>
      <c r="K428" s="505">
        <v>12.5</v>
      </c>
      <c r="L428" s="252">
        <v>11.98</v>
      </c>
      <c r="M428" s="327">
        <v>149.75</v>
      </c>
      <c r="N428" s="251">
        <v>0</v>
      </c>
      <c r="O428" s="251">
        <f t="shared" si="63"/>
        <v>12.5</v>
      </c>
      <c r="P428" s="251">
        <f t="shared" si="66"/>
        <v>0</v>
      </c>
      <c r="Q428" s="251">
        <f t="shared" si="67"/>
        <v>12.5</v>
      </c>
      <c r="R428" s="249" t="str">
        <f t="shared" si="68"/>
        <v>YES</v>
      </c>
      <c r="S428" s="249" t="str">
        <f t="shared" si="71"/>
        <v>YES</v>
      </c>
      <c r="T428" s="253">
        <f t="shared" si="72"/>
        <v>149.75</v>
      </c>
      <c r="U428" s="253">
        <f t="shared" si="69"/>
        <v>149.75</v>
      </c>
      <c r="V428" s="253">
        <f t="shared" si="70"/>
        <v>0</v>
      </c>
    </row>
    <row r="429" spans="1:22" x14ac:dyDescent="0.35">
      <c r="A429" s="248" t="s">
        <v>23</v>
      </c>
      <c r="B429" s="249" t="s">
        <v>22</v>
      </c>
      <c r="C429" s="249" t="s">
        <v>450</v>
      </c>
      <c r="D429" s="249" t="s">
        <v>451</v>
      </c>
      <c r="E429" s="613" t="s">
        <v>436</v>
      </c>
      <c r="F429" s="249" t="s">
        <v>437</v>
      </c>
      <c r="G429" s="250" t="s">
        <v>438</v>
      </c>
      <c r="H429" s="249" t="s">
        <v>452</v>
      </c>
      <c r="I429" s="427" t="s">
        <v>65</v>
      </c>
      <c r="J429" s="556" t="s">
        <v>509</v>
      </c>
      <c r="K429" s="505">
        <v>5</v>
      </c>
      <c r="L429" s="252">
        <v>46.15</v>
      </c>
      <c r="M429" s="327">
        <v>230.75</v>
      </c>
      <c r="N429" s="251">
        <v>1498.95</v>
      </c>
      <c r="O429" s="251">
        <f t="shared" si="63"/>
        <v>5</v>
      </c>
      <c r="P429" s="251">
        <f t="shared" si="66"/>
        <v>32.479956663055255</v>
      </c>
      <c r="Q429" s="251">
        <f t="shared" si="67"/>
        <v>37.479956663055255</v>
      </c>
      <c r="R429" s="249" t="str">
        <f t="shared" si="68"/>
        <v>YES</v>
      </c>
      <c r="S429" s="249" t="str">
        <f t="shared" si="71"/>
        <v>YES</v>
      </c>
      <c r="T429" s="253">
        <f t="shared" si="72"/>
        <v>576.875</v>
      </c>
      <c r="U429" s="253">
        <f t="shared" si="69"/>
        <v>1729.7</v>
      </c>
      <c r="V429" s="253">
        <f t="shared" si="70"/>
        <v>-1152.825</v>
      </c>
    </row>
    <row r="430" spans="1:22" x14ac:dyDescent="0.35">
      <c r="A430" s="248" t="s">
        <v>23</v>
      </c>
      <c r="B430" s="249" t="s">
        <v>22</v>
      </c>
      <c r="C430" s="249" t="s">
        <v>450</v>
      </c>
      <c r="D430" s="249" t="s">
        <v>451</v>
      </c>
      <c r="E430" s="613" t="s">
        <v>436</v>
      </c>
      <c r="F430" s="249" t="s">
        <v>437</v>
      </c>
      <c r="G430" s="250" t="s">
        <v>438</v>
      </c>
      <c r="H430" s="249" t="s">
        <v>452</v>
      </c>
      <c r="I430" s="427" t="s">
        <v>65</v>
      </c>
      <c r="J430" s="556" t="s">
        <v>487</v>
      </c>
      <c r="K430" s="505">
        <v>5</v>
      </c>
      <c r="L430" s="252">
        <v>7.67</v>
      </c>
      <c r="M430" s="327">
        <v>38.35</v>
      </c>
      <c r="N430" s="251">
        <v>164.74</v>
      </c>
      <c r="O430" s="251">
        <f t="shared" si="63"/>
        <v>5</v>
      </c>
      <c r="P430" s="251">
        <f t="shared" si="66"/>
        <v>21.478487614080837</v>
      </c>
      <c r="Q430" s="251">
        <f t="shared" si="67"/>
        <v>26.478487614080834</v>
      </c>
      <c r="R430" s="249" t="str">
        <f t="shared" si="68"/>
        <v>YES</v>
      </c>
      <c r="S430" s="249" t="str">
        <f t="shared" si="71"/>
        <v>YES</v>
      </c>
      <c r="T430" s="253">
        <f t="shared" si="72"/>
        <v>95.875</v>
      </c>
      <c r="U430" s="253">
        <f t="shared" si="69"/>
        <v>203.09</v>
      </c>
      <c r="V430" s="253">
        <f t="shared" si="70"/>
        <v>-107.215</v>
      </c>
    </row>
    <row r="431" spans="1:22" x14ac:dyDescent="0.35">
      <c r="A431" s="248" t="s">
        <v>23</v>
      </c>
      <c r="B431" s="249" t="s">
        <v>22</v>
      </c>
      <c r="C431" s="249" t="s">
        <v>450</v>
      </c>
      <c r="D431" s="249" t="s">
        <v>451</v>
      </c>
      <c r="E431" s="613" t="s">
        <v>436</v>
      </c>
      <c r="F431" s="249" t="s">
        <v>437</v>
      </c>
      <c r="G431" s="250" t="s">
        <v>438</v>
      </c>
      <c r="H431" s="249" t="s">
        <v>452</v>
      </c>
      <c r="I431" s="427" t="s">
        <v>65</v>
      </c>
      <c r="J431" s="556" t="s">
        <v>510</v>
      </c>
      <c r="K431" s="505">
        <v>5</v>
      </c>
      <c r="L431" s="252">
        <v>7.32</v>
      </c>
      <c r="M431" s="327">
        <v>36.6</v>
      </c>
      <c r="N431" s="251">
        <v>219.82</v>
      </c>
      <c r="O431" s="251">
        <f t="shared" si="63"/>
        <v>5</v>
      </c>
      <c r="P431" s="251">
        <f t="shared" si="66"/>
        <v>30.03005464480874</v>
      </c>
      <c r="Q431" s="251">
        <f t="shared" si="67"/>
        <v>35.030054644808743</v>
      </c>
      <c r="R431" s="249" t="str">
        <f t="shared" si="68"/>
        <v>YES</v>
      </c>
      <c r="S431" s="249" t="str">
        <f t="shared" si="71"/>
        <v>YES</v>
      </c>
      <c r="T431" s="253">
        <f t="shared" si="72"/>
        <v>91.5</v>
      </c>
      <c r="U431" s="253">
        <f t="shared" si="69"/>
        <v>256.42</v>
      </c>
      <c r="V431" s="253">
        <f t="shared" si="70"/>
        <v>-164.92000000000002</v>
      </c>
    </row>
    <row r="432" spans="1:22" x14ac:dyDescent="0.35">
      <c r="A432" s="248" t="s">
        <v>23</v>
      </c>
      <c r="B432" s="249" t="s">
        <v>22</v>
      </c>
      <c r="C432" s="249" t="s">
        <v>450</v>
      </c>
      <c r="D432" s="249" t="s">
        <v>451</v>
      </c>
      <c r="E432" s="613" t="s">
        <v>436</v>
      </c>
      <c r="F432" s="249" t="s">
        <v>437</v>
      </c>
      <c r="G432" s="250" t="s">
        <v>438</v>
      </c>
      <c r="H432" s="249" t="s">
        <v>452</v>
      </c>
      <c r="I432" s="427" t="s">
        <v>65</v>
      </c>
      <c r="J432" s="556" t="s">
        <v>511</v>
      </c>
      <c r="K432" s="505">
        <v>5</v>
      </c>
      <c r="L432" s="252">
        <v>157.5</v>
      </c>
      <c r="M432" s="327">
        <v>787.5</v>
      </c>
      <c r="N432" s="251">
        <v>4393.17</v>
      </c>
      <c r="O432" s="251">
        <f t="shared" si="63"/>
        <v>5</v>
      </c>
      <c r="P432" s="251">
        <f t="shared" si="66"/>
        <v>27.893142857142859</v>
      </c>
      <c r="Q432" s="251">
        <f t="shared" si="67"/>
        <v>32.893142857142855</v>
      </c>
      <c r="R432" s="249" t="str">
        <f t="shared" si="68"/>
        <v>YES</v>
      </c>
      <c r="S432" s="249" t="str">
        <f t="shared" si="71"/>
        <v>YES</v>
      </c>
      <c r="T432" s="253">
        <f t="shared" si="72"/>
        <v>1968.75</v>
      </c>
      <c r="U432" s="253">
        <f t="shared" si="69"/>
        <v>5180.67</v>
      </c>
      <c r="V432" s="253">
        <f t="shared" si="70"/>
        <v>-3211.92</v>
      </c>
    </row>
    <row r="433" spans="1:22" x14ac:dyDescent="0.35">
      <c r="A433" s="248" t="s">
        <v>23</v>
      </c>
      <c r="B433" s="249" t="s">
        <v>22</v>
      </c>
      <c r="C433" s="249" t="s">
        <v>450</v>
      </c>
      <c r="D433" s="249" t="s">
        <v>451</v>
      </c>
      <c r="E433" s="613" t="s">
        <v>436</v>
      </c>
      <c r="F433" s="249" t="s">
        <v>437</v>
      </c>
      <c r="G433" s="250" t="s">
        <v>438</v>
      </c>
      <c r="H433" s="249" t="s">
        <v>452</v>
      </c>
      <c r="I433" s="427" t="s">
        <v>65</v>
      </c>
      <c r="J433" s="556" t="s">
        <v>512</v>
      </c>
      <c r="K433" s="505">
        <v>12.5</v>
      </c>
      <c r="L433" s="252">
        <v>3.07</v>
      </c>
      <c r="M433" s="327">
        <v>38.375</v>
      </c>
      <c r="N433" s="251">
        <v>0</v>
      </c>
      <c r="O433" s="251">
        <f t="shared" si="63"/>
        <v>12.5</v>
      </c>
      <c r="P433" s="251">
        <f t="shared" si="66"/>
        <v>0</v>
      </c>
      <c r="Q433" s="251">
        <f t="shared" si="67"/>
        <v>12.5</v>
      </c>
      <c r="R433" s="249" t="str">
        <f t="shared" si="68"/>
        <v>YES</v>
      </c>
      <c r="S433" s="249" t="str">
        <f t="shared" si="71"/>
        <v>YES</v>
      </c>
      <c r="T433" s="253">
        <f t="shared" si="72"/>
        <v>38.375</v>
      </c>
      <c r="U433" s="253">
        <f t="shared" si="69"/>
        <v>38.375</v>
      </c>
      <c r="V433" s="253">
        <f t="shared" si="70"/>
        <v>0</v>
      </c>
    </row>
    <row r="434" spans="1:22" x14ac:dyDescent="0.35">
      <c r="A434" s="248" t="s">
        <v>23</v>
      </c>
      <c r="B434" s="249" t="s">
        <v>22</v>
      </c>
      <c r="C434" s="249" t="s">
        <v>450</v>
      </c>
      <c r="D434" s="249" t="s">
        <v>451</v>
      </c>
      <c r="E434" s="613" t="s">
        <v>436</v>
      </c>
      <c r="F434" s="249" t="s">
        <v>437</v>
      </c>
      <c r="G434" s="250" t="s">
        <v>438</v>
      </c>
      <c r="H434" s="249" t="s">
        <v>452</v>
      </c>
      <c r="I434" s="427" t="s">
        <v>65</v>
      </c>
      <c r="J434" s="556" t="s">
        <v>513</v>
      </c>
      <c r="K434" s="505">
        <v>5</v>
      </c>
      <c r="L434" s="252">
        <v>46.02</v>
      </c>
      <c r="M434" s="327">
        <v>230.10000000000002</v>
      </c>
      <c r="N434" s="251">
        <v>1496.34</v>
      </c>
      <c r="O434" s="251">
        <f t="shared" si="63"/>
        <v>5</v>
      </c>
      <c r="P434" s="251">
        <f t="shared" si="66"/>
        <v>32.514993481095175</v>
      </c>
      <c r="Q434" s="251">
        <f t="shared" si="67"/>
        <v>37.514993481095175</v>
      </c>
      <c r="R434" s="249" t="str">
        <f t="shared" si="68"/>
        <v>YES</v>
      </c>
      <c r="S434" s="249" t="str">
        <f t="shared" si="71"/>
        <v>YES</v>
      </c>
      <c r="T434" s="253">
        <f t="shared" si="72"/>
        <v>575.25</v>
      </c>
      <c r="U434" s="253">
        <f t="shared" si="69"/>
        <v>1726.44</v>
      </c>
      <c r="V434" s="253">
        <f t="shared" si="70"/>
        <v>-1151.19</v>
      </c>
    </row>
    <row r="435" spans="1:22" x14ac:dyDescent="0.35">
      <c r="A435" s="248" t="s">
        <v>23</v>
      </c>
      <c r="B435" s="249" t="s">
        <v>22</v>
      </c>
      <c r="C435" s="249" t="s">
        <v>450</v>
      </c>
      <c r="D435" s="249" t="s">
        <v>451</v>
      </c>
      <c r="E435" s="613" t="s">
        <v>436</v>
      </c>
      <c r="F435" s="249" t="s">
        <v>437</v>
      </c>
      <c r="G435" s="250" t="s">
        <v>438</v>
      </c>
      <c r="H435" s="249" t="s">
        <v>452</v>
      </c>
      <c r="I435" s="427" t="s">
        <v>65</v>
      </c>
      <c r="J435" s="556" t="s">
        <v>489</v>
      </c>
      <c r="K435" s="505">
        <v>5</v>
      </c>
      <c r="L435" s="252">
        <v>26.7</v>
      </c>
      <c r="M435" s="327">
        <v>133.5</v>
      </c>
      <c r="N435" s="251">
        <v>824.44</v>
      </c>
      <c r="O435" s="251">
        <f t="shared" si="63"/>
        <v>5</v>
      </c>
      <c r="P435" s="251">
        <f t="shared" si="66"/>
        <v>30.87790262172285</v>
      </c>
      <c r="Q435" s="251">
        <f t="shared" si="67"/>
        <v>35.877902621722846</v>
      </c>
      <c r="R435" s="249" t="str">
        <f t="shared" si="68"/>
        <v>YES</v>
      </c>
      <c r="S435" s="249" t="str">
        <f t="shared" si="71"/>
        <v>YES</v>
      </c>
      <c r="T435" s="253">
        <f t="shared" si="72"/>
        <v>333.75</v>
      </c>
      <c r="U435" s="253">
        <f t="shared" si="69"/>
        <v>957.94</v>
      </c>
      <c r="V435" s="253">
        <f t="shared" si="70"/>
        <v>-624.19000000000005</v>
      </c>
    </row>
    <row r="436" spans="1:22" x14ac:dyDescent="0.35">
      <c r="A436" s="248" t="s">
        <v>23</v>
      </c>
      <c r="B436" s="249" t="s">
        <v>22</v>
      </c>
      <c r="C436" s="249" t="s">
        <v>450</v>
      </c>
      <c r="D436" s="249" t="s">
        <v>451</v>
      </c>
      <c r="E436" s="613" t="s">
        <v>436</v>
      </c>
      <c r="F436" s="249" t="s">
        <v>437</v>
      </c>
      <c r="G436" s="250" t="s">
        <v>438</v>
      </c>
      <c r="H436" s="249" t="s">
        <v>452</v>
      </c>
      <c r="I436" s="427" t="s">
        <v>65</v>
      </c>
      <c r="J436" s="556" t="s">
        <v>514</v>
      </c>
      <c r="K436" s="505">
        <v>5</v>
      </c>
      <c r="L436" s="252">
        <v>128.80000000000001</v>
      </c>
      <c r="M436" s="327">
        <v>644</v>
      </c>
      <c r="N436" s="251">
        <v>5208.2</v>
      </c>
      <c r="O436" s="251">
        <f t="shared" si="63"/>
        <v>5</v>
      </c>
      <c r="P436" s="251">
        <f t="shared" si="66"/>
        <v>40.436335403726702</v>
      </c>
      <c r="Q436" s="251">
        <f t="shared" si="67"/>
        <v>45.436335403726702</v>
      </c>
      <c r="R436" s="249" t="str">
        <f t="shared" si="68"/>
        <v>YES</v>
      </c>
      <c r="S436" s="249" t="str">
        <f t="shared" si="71"/>
        <v>YES</v>
      </c>
      <c r="T436" s="253">
        <f t="shared" si="72"/>
        <v>1610.0000000000002</v>
      </c>
      <c r="U436" s="253">
        <f t="shared" si="69"/>
        <v>5852.2</v>
      </c>
      <c r="V436" s="253">
        <f t="shared" si="70"/>
        <v>-4242.2</v>
      </c>
    </row>
    <row r="437" spans="1:22" x14ac:dyDescent="0.35">
      <c r="A437" s="248" t="s">
        <v>23</v>
      </c>
      <c r="B437" s="249" t="s">
        <v>22</v>
      </c>
      <c r="C437" s="249" t="s">
        <v>450</v>
      </c>
      <c r="D437" s="249" t="s">
        <v>451</v>
      </c>
      <c r="E437" s="613" t="s">
        <v>436</v>
      </c>
      <c r="F437" s="249" t="s">
        <v>437</v>
      </c>
      <c r="G437" s="250" t="s">
        <v>438</v>
      </c>
      <c r="H437" s="249" t="s">
        <v>452</v>
      </c>
      <c r="I437" s="427" t="s">
        <v>65</v>
      </c>
      <c r="J437" s="556" t="s">
        <v>515</v>
      </c>
      <c r="K437" s="505">
        <v>5</v>
      </c>
      <c r="L437" s="252">
        <v>67.78</v>
      </c>
      <c r="M437" s="327">
        <v>338.9</v>
      </c>
      <c r="N437" s="251">
        <v>2110.6799999999998</v>
      </c>
      <c r="O437" s="251">
        <f t="shared" si="63"/>
        <v>5</v>
      </c>
      <c r="P437" s="251">
        <f t="shared" si="66"/>
        <v>31.14015933903806</v>
      </c>
      <c r="Q437" s="251">
        <f t="shared" si="67"/>
        <v>36.140159339038064</v>
      </c>
      <c r="R437" s="249" t="str">
        <f t="shared" si="68"/>
        <v>YES</v>
      </c>
      <c r="S437" s="249" t="str">
        <f t="shared" si="71"/>
        <v>YES</v>
      </c>
      <c r="T437" s="253">
        <f t="shared" si="72"/>
        <v>847.25</v>
      </c>
      <c r="U437" s="253">
        <f t="shared" si="69"/>
        <v>2449.58</v>
      </c>
      <c r="V437" s="253">
        <f t="shared" si="70"/>
        <v>-1602.33</v>
      </c>
    </row>
    <row r="438" spans="1:22" x14ac:dyDescent="0.35">
      <c r="A438" s="248" t="s">
        <v>23</v>
      </c>
      <c r="B438" s="249" t="s">
        <v>22</v>
      </c>
      <c r="C438" s="249" t="s">
        <v>450</v>
      </c>
      <c r="D438" s="249" t="s">
        <v>451</v>
      </c>
      <c r="E438" s="613" t="s">
        <v>436</v>
      </c>
      <c r="F438" s="249" t="s">
        <v>437</v>
      </c>
      <c r="G438" s="250" t="s">
        <v>438</v>
      </c>
      <c r="H438" s="249" t="s">
        <v>452</v>
      </c>
      <c r="I438" s="427" t="s">
        <v>65</v>
      </c>
      <c r="J438" s="556" t="s">
        <v>516</v>
      </c>
      <c r="K438" s="505">
        <v>5</v>
      </c>
      <c r="L438" s="252">
        <v>26.43</v>
      </c>
      <c r="M438" s="327">
        <v>132.15</v>
      </c>
      <c r="N438" s="251">
        <v>812.86</v>
      </c>
      <c r="O438" s="251">
        <f t="shared" si="63"/>
        <v>5</v>
      </c>
      <c r="P438" s="251">
        <f t="shared" si="66"/>
        <v>30.755202421490733</v>
      </c>
      <c r="Q438" s="251">
        <f t="shared" si="67"/>
        <v>35.755202421490729</v>
      </c>
      <c r="R438" s="249" t="str">
        <f t="shared" si="68"/>
        <v>YES</v>
      </c>
      <c r="S438" s="249" t="str">
        <f t="shared" si="71"/>
        <v>YES</v>
      </c>
      <c r="T438" s="253">
        <f t="shared" si="72"/>
        <v>330.375</v>
      </c>
      <c r="U438" s="253">
        <f t="shared" si="69"/>
        <v>945.01</v>
      </c>
      <c r="V438" s="253">
        <f t="shared" si="70"/>
        <v>-614.63499999999999</v>
      </c>
    </row>
    <row r="439" spans="1:22" x14ac:dyDescent="0.35">
      <c r="A439" s="248" t="s">
        <v>23</v>
      </c>
      <c r="B439" s="249" t="s">
        <v>22</v>
      </c>
      <c r="C439" s="249" t="s">
        <v>450</v>
      </c>
      <c r="D439" s="249" t="s">
        <v>451</v>
      </c>
      <c r="E439" s="613" t="s">
        <v>436</v>
      </c>
      <c r="F439" s="249" t="s">
        <v>437</v>
      </c>
      <c r="G439" s="250" t="s">
        <v>438</v>
      </c>
      <c r="H439" s="249" t="s">
        <v>452</v>
      </c>
      <c r="I439" s="427" t="s">
        <v>65</v>
      </c>
      <c r="J439" s="556" t="s">
        <v>517</v>
      </c>
      <c r="K439" s="505">
        <v>5</v>
      </c>
      <c r="L439" s="252">
        <v>43.13</v>
      </c>
      <c r="M439" s="327">
        <v>215.65</v>
      </c>
      <c r="N439" s="251">
        <v>1497.35</v>
      </c>
      <c r="O439" s="251">
        <f t="shared" si="63"/>
        <v>5</v>
      </c>
      <c r="P439" s="251">
        <f t="shared" si="66"/>
        <v>34.717134245304891</v>
      </c>
      <c r="Q439" s="251">
        <f t="shared" si="67"/>
        <v>39.717134245304891</v>
      </c>
      <c r="R439" s="249" t="str">
        <f t="shared" si="68"/>
        <v>YES</v>
      </c>
      <c r="S439" s="249" t="str">
        <f t="shared" si="71"/>
        <v>YES</v>
      </c>
      <c r="T439" s="253">
        <f t="shared" si="72"/>
        <v>539.125</v>
      </c>
      <c r="U439" s="253">
        <f t="shared" si="69"/>
        <v>1713</v>
      </c>
      <c r="V439" s="253">
        <f t="shared" si="70"/>
        <v>-1173.875</v>
      </c>
    </row>
    <row r="440" spans="1:22" x14ac:dyDescent="0.35">
      <c r="A440" s="248" t="s">
        <v>23</v>
      </c>
      <c r="B440" s="249" t="s">
        <v>22</v>
      </c>
      <c r="C440" s="249" t="s">
        <v>450</v>
      </c>
      <c r="D440" s="249" t="s">
        <v>451</v>
      </c>
      <c r="E440" s="613" t="s">
        <v>436</v>
      </c>
      <c r="F440" s="249" t="s">
        <v>437</v>
      </c>
      <c r="G440" s="250" t="s">
        <v>438</v>
      </c>
      <c r="H440" s="249" t="s">
        <v>452</v>
      </c>
      <c r="I440" s="427" t="s">
        <v>65</v>
      </c>
      <c r="J440" s="556" t="s">
        <v>494</v>
      </c>
      <c r="K440" s="505">
        <v>5</v>
      </c>
      <c r="L440" s="252">
        <v>5</v>
      </c>
      <c r="M440" s="327">
        <v>25</v>
      </c>
      <c r="N440" s="251">
        <v>236.68</v>
      </c>
      <c r="O440" s="251">
        <f t="shared" si="63"/>
        <v>5</v>
      </c>
      <c r="P440" s="251">
        <f t="shared" si="66"/>
        <v>47.335999999999999</v>
      </c>
      <c r="Q440" s="251">
        <f t="shared" si="67"/>
        <v>52.335999999999999</v>
      </c>
      <c r="R440" s="249" t="str">
        <f t="shared" si="68"/>
        <v>YES</v>
      </c>
      <c r="S440" s="249" t="str">
        <f t="shared" si="71"/>
        <v>YES</v>
      </c>
      <c r="T440" s="253">
        <f t="shared" si="72"/>
        <v>62.5</v>
      </c>
      <c r="U440" s="253">
        <f t="shared" si="69"/>
        <v>261.68</v>
      </c>
      <c r="V440" s="253">
        <f t="shared" si="70"/>
        <v>-199.18</v>
      </c>
    </row>
    <row r="441" spans="1:22" x14ac:dyDescent="0.35">
      <c r="A441" s="248" t="s">
        <v>23</v>
      </c>
      <c r="B441" s="249" t="s">
        <v>22</v>
      </c>
      <c r="C441" s="249" t="s">
        <v>450</v>
      </c>
      <c r="D441" s="249" t="s">
        <v>451</v>
      </c>
      <c r="E441" s="613" t="s">
        <v>436</v>
      </c>
      <c r="F441" s="249" t="s">
        <v>437</v>
      </c>
      <c r="G441" s="250" t="s">
        <v>438</v>
      </c>
      <c r="H441" s="249" t="s">
        <v>452</v>
      </c>
      <c r="I441" s="427" t="s">
        <v>65</v>
      </c>
      <c r="J441" s="556" t="s">
        <v>518</v>
      </c>
      <c r="K441" s="505">
        <v>5</v>
      </c>
      <c r="L441" s="252">
        <v>28.24</v>
      </c>
      <c r="M441" s="327">
        <v>141.19999999999999</v>
      </c>
      <c r="N441" s="251">
        <v>1196.78</v>
      </c>
      <c r="O441" s="251">
        <f t="shared" si="63"/>
        <v>5</v>
      </c>
      <c r="P441" s="251">
        <f t="shared" si="66"/>
        <v>42.378895184135978</v>
      </c>
      <c r="Q441" s="251">
        <f t="shared" si="67"/>
        <v>47.378895184135978</v>
      </c>
      <c r="R441" s="249" t="str">
        <f t="shared" si="68"/>
        <v>YES</v>
      </c>
      <c r="S441" s="249" t="str">
        <f t="shared" si="71"/>
        <v>YES</v>
      </c>
      <c r="T441" s="253">
        <f t="shared" si="72"/>
        <v>353</v>
      </c>
      <c r="U441" s="253">
        <f t="shared" si="69"/>
        <v>1337.98</v>
      </c>
      <c r="V441" s="253">
        <f t="shared" si="70"/>
        <v>-984.98</v>
      </c>
    </row>
    <row r="442" spans="1:22" x14ac:dyDescent="0.35">
      <c r="A442" s="248" t="s">
        <v>23</v>
      </c>
      <c r="B442" s="249" t="s">
        <v>22</v>
      </c>
      <c r="C442" s="249" t="s">
        <v>450</v>
      </c>
      <c r="D442" s="249" t="s">
        <v>451</v>
      </c>
      <c r="E442" s="613" t="s">
        <v>436</v>
      </c>
      <c r="F442" s="249" t="s">
        <v>437</v>
      </c>
      <c r="G442" s="250" t="s">
        <v>438</v>
      </c>
      <c r="H442" s="249" t="s">
        <v>452</v>
      </c>
      <c r="I442" s="427" t="s">
        <v>65</v>
      </c>
      <c r="J442" s="556" t="s">
        <v>519</v>
      </c>
      <c r="K442" s="505">
        <v>5</v>
      </c>
      <c r="L442" s="252">
        <v>26.17</v>
      </c>
      <c r="M442" s="327">
        <v>130.85000000000002</v>
      </c>
      <c r="N442" s="251">
        <v>474.98</v>
      </c>
      <c r="O442" s="251">
        <f t="shared" si="63"/>
        <v>5.0000000000000009</v>
      </c>
      <c r="P442" s="251">
        <f t="shared" si="66"/>
        <v>18.14978983568972</v>
      </c>
      <c r="Q442" s="251">
        <f t="shared" si="67"/>
        <v>23.14978983568972</v>
      </c>
      <c r="R442" s="249" t="str">
        <f t="shared" si="68"/>
        <v>YES</v>
      </c>
      <c r="S442" s="249" t="str">
        <f t="shared" si="71"/>
        <v>YES</v>
      </c>
      <c r="T442" s="253">
        <f t="shared" si="72"/>
        <v>327.125</v>
      </c>
      <c r="U442" s="253">
        <f t="shared" si="69"/>
        <v>605.83000000000004</v>
      </c>
      <c r="V442" s="253">
        <f t="shared" si="70"/>
        <v>-278.70500000000004</v>
      </c>
    </row>
    <row r="443" spans="1:22" x14ac:dyDescent="0.35">
      <c r="A443" s="248" t="s">
        <v>23</v>
      </c>
      <c r="B443" s="249" t="s">
        <v>22</v>
      </c>
      <c r="C443" s="249" t="s">
        <v>450</v>
      </c>
      <c r="D443" s="249" t="s">
        <v>451</v>
      </c>
      <c r="E443" s="613" t="s">
        <v>436</v>
      </c>
      <c r="F443" s="249" t="s">
        <v>437</v>
      </c>
      <c r="G443" s="250" t="s">
        <v>438</v>
      </c>
      <c r="H443" s="249" t="s">
        <v>452</v>
      </c>
      <c r="I443" s="427" t="s">
        <v>65</v>
      </c>
      <c r="J443" s="556" t="s">
        <v>520</v>
      </c>
      <c r="K443" s="505">
        <v>5</v>
      </c>
      <c r="L443" s="252">
        <v>94.57</v>
      </c>
      <c r="M443" s="327">
        <v>472.84999999999997</v>
      </c>
      <c r="N443" s="251">
        <v>3776.11</v>
      </c>
      <c r="O443" s="251">
        <f t="shared" si="63"/>
        <v>5</v>
      </c>
      <c r="P443" s="251">
        <f t="shared" si="66"/>
        <v>39.929258750132185</v>
      </c>
      <c r="Q443" s="251">
        <f t="shared" si="67"/>
        <v>44.929258750132178</v>
      </c>
      <c r="R443" s="249" t="str">
        <f t="shared" si="68"/>
        <v>YES</v>
      </c>
      <c r="S443" s="249" t="str">
        <f t="shared" si="71"/>
        <v>YES</v>
      </c>
      <c r="T443" s="253">
        <f t="shared" si="72"/>
        <v>1182.125</v>
      </c>
      <c r="U443" s="253">
        <f t="shared" si="69"/>
        <v>4248.96</v>
      </c>
      <c r="V443" s="253">
        <f t="shared" si="70"/>
        <v>-3066.835</v>
      </c>
    </row>
    <row r="444" spans="1:22" x14ac:dyDescent="0.35">
      <c r="A444" s="248" t="s">
        <v>23</v>
      </c>
      <c r="B444" s="249" t="s">
        <v>22</v>
      </c>
      <c r="C444" s="249" t="s">
        <v>450</v>
      </c>
      <c r="D444" s="249" t="s">
        <v>451</v>
      </c>
      <c r="E444" s="613" t="s">
        <v>436</v>
      </c>
      <c r="F444" s="249" t="s">
        <v>437</v>
      </c>
      <c r="G444" s="250" t="s">
        <v>438</v>
      </c>
      <c r="H444" s="249" t="s">
        <v>452</v>
      </c>
      <c r="I444" s="427" t="s">
        <v>65</v>
      </c>
      <c r="J444" s="556" t="s">
        <v>473</v>
      </c>
      <c r="K444" s="505">
        <v>5</v>
      </c>
      <c r="L444" s="252">
        <v>260.82</v>
      </c>
      <c r="M444" s="327">
        <v>1304.0999999999999</v>
      </c>
      <c r="N444" s="251">
        <v>8861.7900000000009</v>
      </c>
      <c r="O444" s="251">
        <f t="shared" si="63"/>
        <v>5</v>
      </c>
      <c r="P444" s="251">
        <f t="shared" si="66"/>
        <v>33.976650563607087</v>
      </c>
      <c r="Q444" s="251">
        <f t="shared" si="67"/>
        <v>38.976650563607095</v>
      </c>
      <c r="R444" s="249" t="str">
        <f t="shared" si="68"/>
        <v>YES</v>
      </c>
      <c r="S444" s="249" t="str">
        <f t="shared" si="71"/>
        <v>YES</v>
      </c>
      <c r="T444" s="253">
        <f t="shared" si="72"/>
        <v>3260.25</v>
      </c>
      <c r="U444" s="253">
        <f t="shared" si="69"/>
        <v>10165.890000000001</v>
      </c>
      <c r="V444" s="253">
        <f t="shared" si="70"/>
        <v>-6905.6400000000012</v>
      </c>
    </row>
    <row r="445" spans="1:22" x14ac:dyDescent="0.35">
      <c r="A445" s="248" t="s">
        <v>23</v>
      </c>
      <c r="B445" s="249" t="s">
        <v>22</v>
      </c>
      <c r="C445" s="249" t="s">
        <v>450</v>
      </c>
      <c r="D445" s="249" t="s">
        <v>451</v>
      </c>
      <c r="E445" s="613" t="s">
        <v>436</v>
      </c>
      <c r="F445" s="249" t="s">
        <v>437</v>
      </c>
      <c r="G445" s="250" t="s">
        <v>438</v>
      </c>
      <c r="H445" s="249" t="s">
        <v>452</v>
      </c>
      <c r="I445" s="427" t="s">
        <v>65</v>
      </c>
      <c r="J445" s="556" t="s">
        <v>521</v>
      </c>
      <c r="K445" s="505">
        <v>5</v>
      </c>
      <c r="L445" s="252">
        <v>55.33</v>
      </c>
      <c r="M445" s="327">
        <v>276.64999999999998</v>
      </c>
      <c r="N445" s="251">
        <v>1787.78</v>
      </c>
      <c r="O445" s="251">
        <f t="shared" si="63"/>
        <v>5</v>
      </c>
      <c r="P445" s="251">
        <f t="shared" si="66"/>
        <v>32.311223567684799</v>
      </c>
      <c r="Q445" s="251">
        <f t="shared" si="67"/>
        <v>37.311223567684799</v>
      </c>
      <c r="R445" s="249" t="str">
        <f t="shared" si="68"/>
        <v>YES</v>
      </c>
      <c r="S445" s="249" t="str">
        <f t="shared" si="71"/>
        <v>YES</v>
      </c>
      <c r="T445" s="253">
        <f t="shared" si="72"/>
        <v>691.625</v>
      </c>
      <c r="U445" s="253">
        <f t="shared" si="69"/>
        <v>2064.4299999999998</v>
      </c>
      <c r="V445" s="253">
        <f t="shared" si="70"/>
        <v>-1372.8049999999998</v>
      </c>
    </row>
    <row r="446" spans="1:22" x14ac:dyDescent="0.35">
      <c r="A446" s="248" t="s">
        <v>23</v>
      </c>
      <c r="B446" s="249" t="s">
        <v>22</v>
      </c>
      <c r="C446" s="249" t="s">
        <v>450</v>
      </c>
      <c r="D446" s="249" t="s">
        <v>451</v>
      </c>
      <c r="E446" s="613" t="s">
        <v>436</v>
      </c>
      <c r="F446" s="249" t="s">
        <v>437</v>
      </c>
      <c r="G446" s="250" t="s">
        <v>438</v>
      </c>
      <c r="H446" s="249" t="s">
        <v>452</v>
      </c>
      <c r="I446" s="427" t="s">
        <v>65</v>
      </c>
      <c r="J446" s="556" t="s">
        <v>497</v>
      </c>
      <c r="K446" s="505">
        <v>5</v>
      </c>
      <c r="L446" s="252">
        <v>251.3</v>
      </c>
      <c r="M446" s="327">
        <v>1256.5</v>
      </c>
      <c r="N446" s="251">
        <v>7000.71</v>
      </c>
      <c r="O446" s="251">
        <f t="shared" si="63"/>
        <v>5</v>
      </c>
      <c r="P446" s="251">
        <f t="shared" si="66"/>
        <v>27.857978511738956</v>
      </c>
      <c r="Q446" s="251">
        <f t="shared" si="67"/>
        <v>32.857978511738949</v>
      </c>
      <c r="R446" s="249" t="str">
        <f t="shared" si="68"/>
        <v>YES</v>
      </c>
      <c r="S446" s="249" t="str">
        <f t="shared" si="71"/>
        <v>YES</v>
      </c>
      <c r="T446" s="253">
        <f t="shared" si="72"/>
        <v>3141.25</v>
      </c>
      <c r="U446" s="253">
        <f t="shared" si="69"/>
        <v>8257.2099999999991</v>
      </c>
      <c r="V446" s="253">
        <f t="shared" si="70"/>
        <v>-5115.9599999999991</v>
      </c>
    </row>
    <row r="447" spans="1:22" x14ac:dyDescent="0.35">
      <c r="A447" s="248" t="s">
        <v>23</v>
      </c>
      <c r="B447" s="249" t="s">
        <v>22</v>
      </c>
      <c r="C447" s="249" t="s">
        <v>450</v>
      </c>
      <c r="D447" s="249" t="s">
        <v>451</v>
      </c>
      <c r="E447" s="613" t="s">
        <v>436</v>
      </c>
      <c r="F447" s="249" t="s">
        <v>437</v>
      </c>
      <c r="G447" s="250" t="s">
        <v>438</v>
      </c>
      <c r="H447" s="249" t="s">
        <v>452</v>
      </c>
      <c r="I447" s="427" t="s">
        <v>65</v>
      </c>
      <c r="J447" s="556" t="s">
        <v>522</v>
      </c>
      <c r="K447" s="505">
        <v>12.5</v>
      </c>
      <c r="L447" s="252">
        <v>4.5199999999999996</v>
      </c>
      <c r="M447" s="327">
        <v>56.499999999999993</v>
      </c>
      <c r="N447" s="251">
        <v>0</v>
      </c>
      <c r="O447" s="251">
        <f t="shared" si="63"/>
        <v>12.5</v>
      </c>
      <c r="P447" s="251">
        <f t="shared" si="66"/>
        <v>0</v>
      </c>
      <c r="Q447" s="251">
        <f t="shared" si="67"/>
        <v>12.5</v>
      </c>
      <c r="R447" s="249" t="str">
        <f t="shared" si="68"/>
        <v>YES</v>
      </c>
      <c r="S447" s="249" t="str">
        <f t="shared" si="71"/>
        <v>YES</v>
      </c>
      <c r="T447" s="253">
        <f t="shared" si="72"/>
        <v>56.499999999999993</v>
      </c>
      <c r="U447" s="253">
        <f t="shared" si="69"/>
        <v>56.499999999999993</v>
      </c>
      <c r="V447" s="253">
        <f t="shared" si="70"/>
        <v>0</v>
      </c>
    </row>
    <row r="448" spans="1:22" x14ac:dyDescent="0.35">
      <c r="A448" s="248" t="s">
        <v>23</v>
      </c>
      <c r="B448" s="249" t="s">
        <v>22</v>
      </c>
      <c r="C448" s="249" t="s">
        <v>450</v>
      </c>
      <c r="D448" s="249" t="s">
        <v>451</v>
      </c>
      <c r="E448" s="613" t="s">
        <v>436</v>
      </c>
      <c r="F448" s="249" t="s">
        <v>437</v>
      </c>
      <c r="G448" s="250" t="s">
        <v>438</v>
      </c>
      <c r="H448" s="249" t="s">
        <v>452</v>
      </c>
      <c r="I448" s="427" t="s">
        <v>65</v>
      </c>
      <c r="J448" s="556" t="s">
        <v>498</v>
      </c>
      <c r="K448" s="505">
        <v>5</v>
      </c>
      <c r="L448" s="252">
        <v>113.3</v>
      </c>
      <c r="M448" s="327">
        <v>566.5</v>
      </c>
      <c r="N448" s="251">
        <v>4607.13</v>
      </c>
      <c r="O448" s="251">
        <f t="shared" si="63"/>
        <v>5</v>
      </c>
      <c r="P448" s="251">
        <f t="shared" si="66"/>
        <v>40.663106796116509</v>
      </c>
      <c r="Q448" s="251">
        <f t="shared" si="67"/>
        <v>45.663106796116509</v>
      </c>
      <c r="R448" s="249" t="str">
        <f t="shared" si="68"/>
        <v>YES</v>
      </c>
      <c r="S448" s="249" t="str">
        <f t="shared" si="71"/>
        <v>YES</v>
      </c>
      <c r="T448" s="253">
        <f t="shared" si="72"/>
        <v>1416.25</v>
      </c>
      <c r="U448" s="253">
        <f t="shared" si="69"/>
        <v>5173.63</v>
      </c>
      <c r="V448" s="253">
        <f t="shared" si="70"/>
        <v>-3757.38</v>
      </c>
    </row>
    <row r="449" spans="1:22" x14ac:dyDescent="0.35">
      <c r="A449" s="248" t="s">
        <v>23</v>
      </c>
      <c r="B449" s="249" t="s">
        <v>22</v>
      </c>
      <c r="C449" s="249" t="s">
        <v>450</v>
      </c>
      <c r="D449" s="249" t="s">
        <v>451</v>
      </c>
      <c r="E449" s="613" t="s">
        <v>436</v>
      </c>
      <c r="F449" s="249" t="s">
        <v>437</v>
      </c>
      <c r="G449" s="250" t="s">
        <v>438</v>
      </c>
      <c r="H449" s="249" t="s">
        <v>452</v>
      </c>
      <c r="I449" s="427" t="s">
        <v>65</v>
      </c>
      <c r="J449" s="556" t="s">
        <v>523</v>
      </c>
      <c r="K449" s="505">
        <v>5</v>
      </c>
      <c r="L449" s="252">
        <v>49</v>
      </c>
      <c r="M449" s="327">
        <v>245</v>
      </c>
      <c r="N449" s="251">
        <v>1262.8900000000001</v>
      </c>
      <c r="O449" s="251">
        <f t="shared" ref="O449:O511" si="73">M449/L449</f>
        <v>5</v>
      </c>
      <c r="P449" s="251">
        <f t="shared" si="66"/>
        <v>25.77326530612245</v>
      </c>
      <c r="Q449" s="251">
        <f t="shared" si="67"/>
        <v>30.77326530612245</v>
      </c>
      <c r="R449" s="249" t="str">
        <f t="shared" si="68"/>
        <v>YES</v>
      </c>
      <c r="S449" s="249" t="str">
        <f t="shared" si="71"/>
        <v>YES</v>
      </c>
      <c r="T449" s="253">
        <f t="shared" si="72"/>
        <v>612.5</v>
      </c>
      <c r="U449" s="253">
        <f t="shared" si="69"/>
        <v>1507.89</v>
      </c>
      <c r="V449" s="253">
        <f t="shared" si="70"/>
        <v>-895.3900000000001</v>
      </c>
    </row>
    <row r="450" spans="1:22" x14ac:dyDescent="0.35">
      <c r="A450" s="248" t="s">
        <v>23</v>
      </c>
      <c r="B450" s="249" t="s">
        <v>22</v>
      </c>
      <c r="C450" s="249" t="s">
        <v>450</v>
      </c>
      <c r="D450" s="249" t="s">
        <v>451</v>
      </c>
      <c r="E450" s="613" t="s">
        <v>436</v>
      </c>
      <c r="F450" s="249" t="s">
        <v>437</v>
      </c>
      <c r="G450" s="250" t="s">
        <v>438</v>
      </c>
      <c r="H450" s="249" t="s">
        <v>452</v>
      </c>
      <c r="I450" s="427" t="s">
        <v>65</v>
      </c>
      <c r="J450" s="556" t="s">
        <v>524</v>
      </c>
      <c r="K450" s="505">
        <v>5</v>
      </c>
      <c r="L450" s="252">
        <v>109.16</v>
      </c>
      <c r="M450" s="327">
        <v>545.79999999999995</v>
      </c>
      <c r="N450" s="251">
        <v>5249.99</v>
      </c>
      <c r="O450" s="251">
        <f t="shared" si="73"/>
        <v>5</v>
      </c>
      <c r="P450" s="251">
        <f t="shared" si="66"/>
        <v>48.094448515939902</v>
      </c>
      <c r="Q450" s="251">
        <f t="shared" si="67"/>
        <v>53.094448515939909</v>
      </c>
      <c r="R450" s="249" t="str">
        <f t="shared" si="68"/>
        <v>YES</v>
      </c>
      <c r="S450" s="249" t="str">
        <f t="shared" si="71"/>
        <v>YES</v>
      </c>
      <c r="T450" s="253">
        <f t="shared" si="72"/>
        <v>1364.5</v>
      </c>
      <c r="U450" s="253">
        <f t="shared" si="69"/>
        <v>5795.79</v>
      </c>
      <c r="V450" s="253">
        <f t="shared" si="70"/>
        <v>-4431.29</v>
      </c>
    </row>
    <row r="451" spans="1:22" x14ac:dyDescent="0.35">
      <c r="A451" s="248" t="s">
        <v>23</v>
      </c>
      <c r="B451" s="249" t="s">
        <v>22</v>
      </c>
      <c r="C451" s="249" t="s">
        <v>450</v>
      </c>
      <c r="D451" s="249" t="s">
        <v>451</v>
      </c>
      <c r="E451" s="613" t="s">
        <v>436</v>
      </c>
      <c r="F451" s="249" t="s">
        <v>437</v>
      </c>
      <c r="G451" s="250" t="s">
        <v>438</v>
      </c>
      <c r="H451" s="249" t="s">
        <v>452</v>
      </c>
      <c r="I451" s="427" t="s">
        <v>65</v>
      </c>
      <c r="J451" s="556" t="s">
        <v>525</v>
      </c>
      <c r="K451" s="505">
        <v>5</v>
      </c>
      <c r="L451" s="252">
        <v>131.30000000000001</v>
      </c>
      <c r="M451" s="327">
        <v>656.5</v>
      </c>
      <c r="N451" s="251">
        <v>4608.5499999999993</v>
      </c>
      <c r="O451" s="251">
        <f t="shared" si="73"/>
        <v>5</v>
      </c>
      <c r="P451" s="251">
        <f t="shared" si="66"/>
        <v>35.099390708301591</v>
      </c>
      <c r="Q451" s="251">
        <f t="shared" si="67"/>
        <v>40.099390708301591</v>
      </c>
      <c r="R451" s="249" t="str">
        <f t="shared" si="68"/>
        <v>YES</v>
      </c>
      <c r="S451" s="249" t="str">
        <f t="shared" si="71"/>
        <v>YES</v>
      </c>
      <c r="T451" s="253">
        <f t="shared" si="72"/>
        <v>1641.2500000000002</v>
      </c>
      <c r="U451" s="253">
        <f t="shared" si="69"/>
        <v>5265.0499999999993</v>
      </c>
      <c r="V451" s="253">
        <f t="shared" si="70"/>
        <v>-3623.7999999999993</v>
      </c>
    </row>
    <row r="452" spans="1:22" x14ac:dyDescent="0.35">
      <c r="A452" s="248" t="s">
        <v>23</v>
      </c>
      <c r="B452" s="249" t="s">
        <v>22</v>
      </c>
      <c r="C452" s="249" t="s">
        <v>450</v>
      </c>
      <c r="D452" s="249" t="s">
        <v>451</v>
      </c>
      <c r="E452" s="613" t="s">
        <v>436</v>
      </c>
      <c r="F452" s="249" t="s">
        <v>437</v>
      </c>
      <c r="G452" s="250" t="s">
        <v>438</v>
      </c>
      <c r="H452" s="249" t="s">
        <v>452</v>
      </c>
      <c r="I452" s="427" t="s">
        <v>65</v>
      </c>
      <c r="J452" s="556" t="s">
        <v>526</v>
      </c>
      <c r="K452" s="505">
        <v>5</v>
      </c>
      <c r="L452" s="252">
        <v>145.31</v>
      </c>
      <c r="M452" s="327">
        <v>726.55</v>
      </c>
      <c r="N452" s="251">
        <v>3672.03</v>
      </c>
      <c r="O452" s="251">
        <f t="shared" si="73"/>
        <v>5</v>
      </c>
      <c r="P452" s="251">
        <f t="shared" si="66"/>
        <v>25.270318629137705</v>
      </c>
      <c r="Q452" s="251">
        <f t="shared" si="67"/>
        <v>30.270318629137705</v>
      </c>
      <c r="R452" s="249" t="str">
        <f t="shared" si="68"/>
        <v>YES</v>
      </c>
      <c r="S452" s="249" t="str">
        <f t="shared" si="71"/>
        <v>YES</v>
      </c>
      <c r="T452" s="253">
        <f t="shared" si="72"/>
        <v>1816.375</v>
      </c>
      <c r="U452" s="253">
        <f t="shared" si="69"/>
        <v>4398.58</v>
      </c>
      <c r="V452" s="253">
        <f t="shared" si="70"/>
        <v>-2582.2049999999999</v>
      </c>
    </row>
    <row r="453" spans="1:22" x14ac:dyDescent="0.35">
      <c r="A453" s="248" t="s">
        <v>23</v>
      </c>
      <c r="B453" s="249" t="s">
        <v>22</v>
      </c>
      <c r="C453" s="249" t="s">
        <v>450</v>
      </c>
      <c r="D453" s="249" t="s">
        <v>451</v>
      </c>
      <c r="E453" s="613" t="s">
        <v>436</v>
      </c>
      <c r="F453" s="249" t="s">
        <v>437</v>
      </c>
      <c r="G453" s="250" t="s">
        <v>438</v>
      </c>
      <c r="H453" s="249" t="s">
        <v>452</v>
      </c>
      <c r="I453" s="427" t="s">
        <v>65</v>
      </c>
      <c r="J453" s="556" t="s">
        <v>527</v>
      </c>
      <c r="K453" s="505">
        <v>5</v>
      </c>
      <c r="L453" s="252">
        <v>34.19</v>
      </c>
      <c r="M453" s="327">
        <v>170.95</v>
      </c>
      <c r="N453" s="251">
        <v>885.79</v>
      </c>
      <c r="O453" s="251">
        <f t="shared" si="73"/>
        <v>5</v>
      </c>
      <c r="P453" s="251">
        <f t="shared" si="66"/>
        <v>25.907867797601639</v>
      </c>
      <c r="Q453" s="251">
        <f t="shared" si="67"/>
        <v>30.907867797601639</v>
      </c>
      <c r="R453" s="249" t="str">
        <f t="shared" si="68"/>
        <v>YES</v>
      </c>
      <c r="S453" s="249" t="str">
        <f t="shared" si="71"/>
        <v>YES</v>
      </c>
      <c r="T453" s="253">
        <f t="shared" si="72"/>
        <v>427.375</v>
      </c>
      <c r="U453" s="253">
        <f t="shared" si="69"/>
        <v>1056.74</v>
      </c>
      <c r="V453" s="253">
        <f t="shared" si="70"/>
        <v>-629.36500000000001</v>
      </c>
    </row>
    <row r="454" spans="1:22" x14ac:dyDescent="0.35">
      <c r="A454" s="248" t="s">
        <v>23</v>
      </c>
      <c r="B454" s="249" t="s">
        <v>22</v>
      </c>
      <c r="C454" s="249" t="s">
        <v>450</v>
      </c>
      <c r="D454" s="249" t="s">
        <v>451</v>
      </c>
      <c r="E454" s="613" t="s">
        <v>436</v>
      </c>
      <c r="F454" s="249" t="s">
        <v>437</v>
      </c>
      <c r="G454" s="250" t="s">
        <v>438</v>
      </c>
      <c r="H454" s="249" t="s">
        <v>452</v>
      </c>
      <c r="I454" s="427" t="s">
        <v>65</v>
      </c>
      <c r="J454" s="556" t="s">
        <v>528</v>
      </c>
      <c r="K454" s="505">
        <v>5</v>
      </c>
      <c r="L454" s="252">
        <v>96.63</v>
      </c>
      <c r="M454" s="327">
        <v>483.15</v>
      </c>
      <c r="N454" s="251">
        <v>3816.43</v>
      </c>
      <c r="O454" s="251">
        <f t="shared" si="73"/>
        <v>5</v>
      </c>
      <c r="P454" s="251">
        <f t="shared" si="66"/>
        <v>39.495291317396251</v>
      </c>
      <c r="Q454" s="251">
        <f t="shared" si="67"/>
        <v>44.495291317396259</v>
      </c>
      <c r="R454" s="249" t="str">
        <f t="shared" si="68"/>
        <v>YES</v>
      </c>
      <c r="S454" s="249" t="str">
        <f t="shared" si="71"/>
        <v>YES</v>
      </c>
      <c r="T454" s="253">
        <f t="shared" si="72"/>
        <v>1207.875</v>
      </c>
      <c r="U454" s="253">
        <f t="shared" si="69"/>
        <v>4299.58</v>
      </c>
      <c r="V454" s="253">
        <f t="shared" si="70"/>
        <v>-3091.7049999999999</v>
      </c>
    </row>
    <row r="455" spans="1:22" x14ac:dyDescent="0.35">
      <c r="A455" s="248" t="s">
        <v>23</v>
      </c>
      <c r="B455" s="249" t="s">
        <v>22</v>
      </c>
      <c r="C455" s="249" t="s">
        <v>450</v>
      </c>
      <c r="D455" s="249" t="s">
        <v>451</v>
      </c>
      <c r="E455" s="613" t="s">
        <v>436</v>
      </c>
      <c r="F455" s="249" t="s">
        <v>437</v>
      </c>
      <c r="G455" s="250" t="s">
        <v>438</v>
      </c>
      <c r="H455" s="249" t="s">
        <v>452</v>
      </c>
      <c r="I455" s="427" t="s">
        <v>65</v>
      </c>
      <c r="J455" s="556" t="s">
        <v>529</v>
      </c>
      <c r="K455" s="505">
        <v>5</v>
      </c>
      <c r="L455" s="252">
        <v>148.55000000000001</v>
      </c>
      <c r="M455" s="327">
        <v>742.75</v>
      </c>
      <c r="N455" s="251">
        <v>5562.96</v>
      </c>
      <c r="O455" s="251">
        <f t="shared" si="73"/>
        <v>5</v>
      </c>
      <c r="P455" s="251">
        <f t="shared" si="66"/>
        <v>37.448401211713225</v>
      </c>
      <c r="Q455" s="251">
        <f t="shared" si="67"/>
        <v>42.448401211713225</v>
      </c>
      <c r="R455" s="249" t="str">
        <f t="shared" si="68"/>
        <v>YES</v>
      </c>
      <c r="S455" s="249" t="str">
        <f t="shared" si="71"/>
        <v>YES</v>
      </c>
      <c r="T455" s="253">
        <f t="shared" si="72"/>
        <v>1856.8750000000002</v>
      </c>
      <c r="U455" s="253">
        <f t="shared" si="69"/>
        <v>6305.71</v>
      </c>
      <c r="V455" s="253">
        <f t="shared" si="70"/>
        <v>-4448.835</v>
      </c>
    </row>
    <row r="456" spans="1:22" x14ac:dyDescent="0.35">
      <c r="A456" s="248" t="s">
        <v>23</v>
      </c>
      <c r="B456" s="249" t="s">
        <v>22</v>
      </c>
      <c r="C456" s="249" t="s">
        <v>450</v>
      </c>
      <c r="D456" s="249" t="s">
        <v>451</v>
      </c>
      <c r="E456" s="613" t="s">
        <v>436</v>
      </c>
      <c r="F456" s="249" t="s">
        <v>437</v>
      </c>
      <c r="G456" s="250" t="s">
        <v>438</v>
      </c>
      <c r="H456" s="249" t="s">
        <v>452</v>
      </c>
      <c r="I456" s="427" t="s">
        <v>65</v>
      </c>
      <c r="J456" s="556" t="s">
        <v>530</v>
      </c>
      <c r="K456" s="505">
        <v>5</v>
      </c>
      <c r="L456" s="252">
        <v>213.59</v>
      </c>
      <c r="M456" s="327">
        <v>1067.95</v>
      </c>
      <c r="N456" s="251">
        <v>8079.88</v>
      </c>
      <c r="O456" s="251">
        <f t="shared" si="73"/>
        <v>5</v>
      </c>
      <c r="P456" s="251">
        <f t="shared" si="66"/>
        <v>37.82892457512056</v>
      </c>
      <c r="Q456" s="251">
        <f t="shared" si="67"/>
        <v>42.82892457512056</v>
      </c>
      <c r="R456" s="249" t="str">
        <f t="shared" si="68"/>
        <v>YES</v>
      </c>
      <c r="S456" s="249" t="str">
        <f t="shared" si="71"/>
        <v>YES</v>
      </c>
      <c r="T456" s="253">
        <f t="shared" si="72"/>
        <v>2669.875</v>
      </c>
      <c r="U456" s="253">
        <f t="shared" si="69"/>
        <v>9147.83</v>
      </c>
      <c r="V456" s="253">
        <f t="shared" si="70"/>
        <v>-6477.9549999999999</v>
      </c>
    </row>
    <row r="457" spans="1:22" x14ac:dyDescent="0.35">
      <c r="A457" s="248" t="s">
        <v>23</v>
      </c>
      <c r="B457" s="249" t="s">
        <v>22</v>
      </c>
      <c r="C457" s="249" t="s">
        <v>450</v>
      </c>
      <c r="D457" s="249" t="s">
        <v>451</v>
      </c>
      <c r="E457" s="613" t="s">
        <v>436</v>
      </c>
      <c r="F457" s="249" t="s">
        <v>437</v>
      </c>
      <c r="G457" s="250" t="s">
        <v>438</v>
      </c>
      <c r="H457" s="249" t="s">
        <v>452</v>
      </c>
      <c r="I457" s="427" t="s">
        <v>65</v>
      </c>
      <c r="J457" s="556" t="s">
        <v>531</v>
      </c>
      <c r="K457" s="505">
        <v>5</v>
      </c>
      <c r="L457" s="252">
        <v>52.9</v>
      </c>
      <c r="M457" s="327">
        <v>264.5</v>
      </c>
      <c r="N457" s="251">
        <v>1873.33</v>
      </c>
      <c r="O457" s="251">
        <f t="shared" si="73"/>
        <v>5</v>
      </c>
      <c r="P457" s="251">
        <f t="shared" si="66"/>
        <v>35.412665406427223</v>
      </c>
      <c r="Q457" s="251">
        <f t="shared" si="67"/>
        <v>40.412665406427223</v>
      </c>
      <c r="R457" s="249" t="str">
        <f t="shared" si="68"/>
        <v>YES</v>
      </c>
      <c r="S457" s="249" t="str">
        <f t="shared" si="71"/>
        <v>YES</v>
      </c>
      <c r="T457" s="253">
        <f t="shared" si="72"/>
        <v>661.25</v>
      </c>
      <c r="U457" s="253">
        <f t="shared" si="69"/>
        <v>2137.83</v>
      </c>
      <c r="V457" s="253">
        <f t="shared" si="70"/>
        <v>-1476.58</v>
      </c>
    </row>
    <row r="458" spans="1:22" x14ac:dyDescent="0.35">
      <c r="A458" s="248" t="s">
        <v>23</v>
      </c>
      <c r="B458" s="249" t="s">
        <v>22</v>
      </c>
      <c r="C458" s="249" t="s">
        <v>450</v>
      </c>
      <c r="D458" s="249" t="s">
        <v>451</v>
      </c>
      <c r="E458" s="613" t="s">
        <v>436</v>
      </c>
      <c r="F458" s="249" t="s">
        <v>437</v>
      </c>
      <c r="G458" s="250" t="s">
        <v>438</v>
      </c>
      <c r="H458" s="249" t="s">
        <v>452</v>
      </c>
      <c r="I458" s="427" t="s">
        <v>65</v>
      </c>
      <c r="J458" s="556" t="s">
        <v>532</v>
      </c>
      <c r="K458" s="505">
        <v>5</v>
      </c>
      <c r="L458" s="252">
        <v>44.1</v>
      </c>
      <c r="M458" s="327">
        <v>220.5</v>
      </c>
      <c r="N458" s="251">
        <v>1133.57</v>
      </c>
      <c r="O458" s="251">
        <f t="shared" si="73"/>
        <v>5</v>
      </c>
      <c r="P458" s="251">
        <f t="shared" si="66"/>
        <v>25.704535147392289</v>
      </c>
      <c r="Q458" s="251">
        <f t="shared" si="67"/>
        <v>30.704535147392289</v>
      </c>
      <c r="R458" s="249" t="str">
        <f t="shared" si="68"/>
        <v>YES</v>
      </c>
      <c r="S458" s="249" t="str">
        <f t="shared" si="71"/>
        <v>YES</v>
      </c>
      <c r="T458" s="253">
        <f t="shared" si="72"/>
        <v>551.25</v>
      </c>
      <c r="U458" s="253">
        <f t="shared" si="69"/>
        <v>1354.07</v>
      </c>
      <c r="V458" s="253">
        <f t="shared" si="70"/>
        <v>-802.81999999999994</v>
      </c>
    </row>
    <row r="459" spans="1:22" x14ac:dyDescent="0.35">
      <c r="A459" s="248" t="s">
        <v>23</v>
      </c>
      <c r="B459" s="249" t="s">
        <v>22</v>
      </c>
      <c r="C459" s="249" t="s">
        <v>450</v>
      </c>
      <c r="D459" s="249" t="s">
        <v>451</v>
      </c>
      <c r="E459" s="613" t="s">
        <v>436</v>
      </c>
      <c r="F459" s="249" t="s">
        <v>437</v>
      </c>
      <c r="G459" s="250" t="s">
        <v>438</v>
      </c>
      <c r="H459" s="249" t="s">
        <v>452</v>
      </c>
      <c r="I459" s="427" t="s">
        <v>65</v>
      </c>
      <c r="J459" s="556" t="s">
        <v>533</v>
      </c>
      <c r="K459" s="505">
        <v>5</v>
      </c>
      <c r="L459" s="252">
        <v>46.59</v>
      </c>
      <c r="M459" s="327">
        <v>232.95000000000002</v>
      </c>
      <c r="N459" s="251">
        <v>1594.99</v>
      </c>
      <c r="O459" s="251">
        <f t="shared" si="73"/>
        <v>5</v>
      </c>
      <c r="P459" s="251">
        <f t="shared" si="66"/>
        <v>34.234599699506326</v>
      </c>
      <c r="Q459" s="251">
        <f t="shared" si="67"/>
        <v>39.234599699506333</v>
      </c>
      <c r="R459" s="249" t="str">
        <f t="shared" si="68"/>
        <v>YES</v>
      </c>
      <c r="S459" s="249" t="str">
        <f t="shared" si="71"/>
        <v>YES</v>
      </c>
      <c r="T459" s="253">
        <f t="shared" si="72"/>
        <v>582.375</v>
      </c>
      <c r="U459" s="253">
        <f t="shared" si="69"/>
        <v>1827.94</v>
      </c>
      <c r="V459" s="253">
        <f t="shared" si="70"/>
        <v>-1245.5650000000001</v>
      </c>
    </row>
    <row r="460" spans="1:22" x14ac:dyDescent="0.35">
      <c r="A460" s="248" t="s">
        <v>23</v>
      </c>
      <c r="B460" s="249" t="s">
        <v>22</v>
      </c>
      <c r="C460" s="249" t="s">
        <v>450</v>
      </c>
      <c r="D460" s="249" t="s">
        <v>451</v>
      </c>
      <c r="E460" s="613" t="s">
        <v>436</v>
      </c>
      <c r="F460" s="249" t="s">
        <v>437</v>
      </c>
      <c r="G460" s="250" t="s">
        <v>438</v>
      </c>
      <c r="H460" s="249" t="s">
        <v>452</v>
      </c>
      <c r="I460" s="427" t="s">
        <v>65</v>
      </c>
      <c r="J460" s="556" t="s">
        <v>534</v>
      </c>
      <c r="K460" s="505">
        <v>5</v>
      </c>
      <c r="L460" s="252">
        <v>38.76</v>
      </c>
      <c r="M460" s="327">
        <v>193.79999999999998</v>
      </c>
      <c r="N460" s="251">
        <v>954.4</v>
      </c>
      <c r="O460" s="251">
        <f t="shared" si="73"/>
        <v>5</v>
      </c>
      <c r="P460" s="251">
        <f t="shared" si="66"/>
        <v>24.623323013415892</v>
      </c>
      <c r="Q460" s="251">
        <f t="shared" si="67"/>
        <v>29.623323013415895</v>
      </c>
      <c r="R460" s="249" t="str">
        <f t="shared" si="68"/>
        <v>YES</v>
      </c>
      <c r="S460" s="249" t="str">
        <f t="shared" si="71"/>
        <v>YES</v>
      </c>
      <c r="T460" s="253">
        <f t="shared" si="72"/>
        <v>484.5</v>
      </c>
      <c r="U460" s="253">
        <f t="shared" si="69"/>
        <v>1148.2</v>
      </c>
      <c r="V460" s="253">
        <f t="shared" si="70"/>
        <v>-663.7</v>
      </c>
    </row>
    <row r="461" spans="1:22" x14ac:dyDescent="0.35">
      <c r="A461" s="248" t="s">
        <v>23</v>
      </c>
      <c r="B461" s="249" t="s">
        <v>22</v>
      </c>
      <c r="C461" s="249" t="s">
        <v>450</v>
      </c>
      <c r="D461" s="249" t="s">
        <v>451</v>
      </c>
      <c r="E461" s="613" t="s">
        <v>436</v>
      </c>
      <c r="F461" s="249" t="s">
        <v>437</v>
      </c>
      <c r="G461" s="250" t="s">
        <v>438</v>
      </c>
      <c r="H461" s="249" t="s">
        <v>452</v>
      </c>
      <c r="I461" s="427" t="s">
        <v>65</v>
      </c>
      <c r="J461" s="556" t="s">
        <v>535</v>
      </c>
      <c r="K461" s="505">
        <v>5</v>
      </c>
      <c r="L461" s="252">
        <v>222.07000000000002</v>
      </c>
      <c r="M461" s="327">
        <v>1110.3500000000001</v>
      </c>
      <c r="N461" s="251">
        <v>6149.5499999999993</v>
      </c>
      <c r="O461" s="251">
        <f t="shared" si="73"/>
        <v>5</v>
      </c>
      <c r="P461" s="251">
        <f t="shared" si="66"/>
        <v>27.691943981627407</v>
      </c>
      <c r="Q461" s="251">
        <f t="shared" si="67"/>
        <v>32.691943981627411</v>
      </c>
      <c r="R461" s="249" t="str">
        <f t="shared" si="68"/>
        <v>YES</v>
      </c>
      <c r="S461" s="249" t="str">
        <f t="shared" si="71"/>
        <v>YES</v>
      </c>
      <c r="T461" s="253">
        <f t="shared" si="72"/>
        <v>2775.8750000000005</v>
      </c>
      <c r="U461" s="253">
        <f t="shared" si="69"/>
        <v>7259.9</v>
      </c>
      <c r="V461" s="253">
        <f t="shared" si="70"/>
        <v>-4484.0249999999996</v>
      </c>
    </row>
    <row r="462" spans="1:22" x14ac:dyDescent="0.35">
      <c r="A462" s="248" t="s">
        <v>23</v>
      </c>
      <c r="B462" s="249" t="s">
        <v>22</v>
      </c>
      <c r="C462" s="249" t="s">
        <v>450</v>
      </c>
      <c r="D462" s="249" t="s">
        <v>451</v>
      </c>
      <c r="E462" s="613" t="s">
        <v>436</v>
      </c>
      <c r="F462" s="249" t="s">
        <v>437</v>
      </c>
      <c r="G462" s="250" t="s">
        <v>438</v>
      </c>
      <c r="H462" s="249" t="s">
        <v>452</v>
      </c>
      <c r="I462" s="427" t="s">
        <v>65</v>
      </c>
      <c r="J462" s="556" t="s">
        <v>536</v>
      </c>
      <c r="K462" s="505">
        <v>5</v>
      </c>
      <c r="L462" s="252">
        <v>354.93</v>
      </c>
      <c r="M462" s="327">
        <v>1774.65</v>
      </c>
      <c r="N462" s="251">
        <v>3990.7400000000002</v>
      </c>
      <c r="O462" s="251">
        <f t="shared" si="73"/>
        <v>5</v>
      </c>
      <c r="P462" s="251">
        <f t="shared" si="66"/>
        <v>11.243738201898966</v>
      </c>
      <c r="Q462" s="251">
        <f t="shared" si="67"/>
        <v>16.243738201898967</v>
      </c>
      <c r="R462" s="249" t="str">
        <f t="shared" si="68"/>
        <v>YES</v>
      </c>
      <c r="S462" s="249" t="str">
        <f t="shared" si="71"/>
        <v>YES</v>
      </c>
      <c r="T462" s="253">
        <f t="shared" si="72"/>
        <v>4436.625</v>
      </c>
      <c r="U462" s="253">
        <f t="shared" si="69"/>
        <v>5765.39</v>
      </c>
      <c r="V462" s="253">
        <f t="shared" si="70"/>
        <v>-1328.7650000000003</v>
      </c>
    </row>
    <row r="463" spans="1:22" x14ac:dyDescent="0.35">
      <c r="A463" s="248" t="s">
        <v>23</v>
      </c>
      <c r="B463" s="249" t="s">
        <v>22</v>
      </c>
      <c r="C463" s="249" t="s">
        <v>450</v>
      </c>
      <c r="D463" s="249" t="s">
        <v>451</v>
      </c>
      <c r="E463" s="613" t="s">
        <v>436</v>
      </c>
      <c r="F463" s="249" t="s">
        <v>437</v>
      </c>
      <c r="G463" s="250" t="s">
        <v>438</v>
      </c>
      <c r="H463" s="249" t="s">
        <v>452</v>
      </c>
      <c r="I463" s="427" t="s">
        <v>65</v>
      </c>
      <c r="J463" s="556" t="s">
        <v>537</v>
      </c>
      <c r="K463" s="505">
        <v>12.5</v>
      </c>
      <c r="L463" s="252">
        <v>11.59</v>
      </c>
      <c r="M463" s="327">
        <v>144.875</v>
      </c>
      <c r="N463" s="251">
        <v>0</v>
      </c>
      <c r="O463" s="251">
        <f t="shared" si="73"/>
        <v>12.5</v>
      </c>
      <c r="P463" s="251">
        <f t="shared" si="66"/>
        <v>0</v>
      </c>
      <c r="Q463" s="251">
        <f t="shared" si="67"/>
        <v>12.5</v>
      </c>
      <c r="R463" s="249" t="str">
        <f t="shared" si="68"/>
        <v>YES</v>
      </c>
      <c r="S463" s="249" t="str">
        <f t="shared" si="71"/>
        <v>YES</v>
      </c>
      <c r="T463" s="253">
        <f t="shared" si="72"/>
        <v>144.875</v>
      </c>
      <c r="U463" s="253">
        <f t="shared" si="69"/>
        <v>144.875</v>
      </c>
      <c r="V463" s="253">
        <f t="shared" si="70"/>
        <v>0</v>
      </c>
    </row>
    <row r="464" spans="1:22" x14ac:dyDescent="0.35">
      <c r="A464" s="248" t="s">
        <v>23</v>
      </c>
      <c r="B464" s="249" t="s">
        <v>22</v>
      </c>
      <c r="C464" s="249" t="s">
        <v>450</v>
      </c>
      <c r="D464" s="249" t="s">
        <v>451</v>
      </c>
      <c r="E464" s="613" t="s">
        <v>436</v>
      </c>
      <c r="F464" s="249" t="s">
        <v>437</v>
      </c>
      <c r="G464" s="250" t="s">
        <v>438</v>
      </c>
      <c r="H464" s="249" t="s">
        <v>452</v>
      </c>
      <c r="I464" s="427" t="s">
        <v>65</v>
      </c>
      <c r="J464" s="556" t="s">
        <v>538</v>
      </c>
      <c r="K464" s="505">
        <v>5</v>
      </c>
      <c r="L464" s="252">
        <v>174.24</v>
      </c>
      <c r="M464" s="327">
        <v>871.2</v>
      </c>
      <c r="N464" s="251">
        <v>1943.6</v>
      </c>
      <c r="O464" s="251">
        <f t="shared" si="73"/>
        <v>5</v>
      </c>
      <c r="P464" s="251">
        <f t="shared" si="66"/>
        <v>11.154729109274562</v>
      </c>
      <c r="Q464" s="251">
        <f t="shared" si="67"/>
        <v>16.154729109274562</v>
      </c>
      <c r="R464" s="249" t="str">
        <f t="shared" si="68"/>
        <v>YES</v>
      </c>
      <c r="S464" s="249" t="str">
        <f t="shared" si="71"/>
        <v>YES</v>
      </c>
      <c r="T464" s="253">
        <f t="shared" si="72"/>
        <v>2178</v>
      </c>
      <c r="U464" s="253">
        <f t="shared" si="69"/>
        <v>2814.8</v>
      </c>
      <c r="V464" s="253">
        <f t="shared" si="70"/>
        <v>-636.80000000000018</v>
      </c>
    </row>
    <row r="465" spans="1:22" x14ac:dyDescent="0.35">
      <c r="A465" s="248" t="s">
        <v>23</v>
      </c>
      <c r="B465" s="249" t="s">
        <v>22</v>
      </c>
      <c r="C465" s="249" t="s">
        <v>450</v>
      </c>
      <c r="D465" s="249" t="s">
        <v>451</v>
      </c>
      <c r="E465" s="613" t="s">
        <v>436</v>
      </c>
      <c r="F465" s="249" t="s">
        <v>437</v>
      </c>
      <c r="G465" s="250" t="s">
        <v>438</v>
      </c>
      <c r="H465" s="249" t="s">
        <v>452</v>
      </c>
      <c r="I465" s="427" t="s">
        <v>65</v>
      </c>
      <c r="J465" s="556" t="s">
        <v>539</v>
      </c>
      <c r="K465" s="505">
        <v>5</v>
      </c>
      <c r="L465" s="252">
        <v>312.91000000000003</v>
      </c>
      <c r="M465" s="327">
        <v>1564.5500000000002</v>
      </c>
      <c r="N465" s="251">
        <v>3384.48</v>
      </c>
      <c r="O465" s="251">
        <f t="shared" si="73"/>
        <v>5</v>
      </c>
      <c r="P465" s="251">
        <f t="shared" si="66"/>
        <v>10.816145217474672</v>
      </c>
      <c r="Q465" s="251">
        <f t="shared" si="67"/>
        <v>15.816145217474674</v>
      </c>
      <c r="R465" s="249" t="str">
        <f t="shared" si="68"/>
        <v>YES</v>
      </c>
      <c r="S465" s="249" t="str">
        <f t="shared" si="71"/>
        <v>YES</v>
      </c>
      <c r="T465" s="253">
        <f t="shared" si="72"/>
        <v>3911.3750000000005</v>
      </c>
      <c r="U465" s="253">
        <f t="shared" si="69"/>
        <v>4949.0300000000007</v>
      </c>
      <c r="V465" s="253">
        <f t="shared" si="70"/>
        <v>-1037.6550000000002</v>
      </c>
    </row>
    <row r="466" spans="1:22" x14ac:dyDescent="0.35">
      <c r="A466" s="248" t="s">
        <v>23</v>
      </c>
      <c r="B466" s="249" t="s">
        <v>22</v>
      </c>
      <c r="C466" s="249" t="s">
        <v>450</v>
      </c>
      <c r="D466" s="249" t="s">
        <v>451</v>
      </c>
      <c r="E466" s="613" t="s">
        <v>436</v>
      </c>
      <c r="F466" s="249" t="s">
        <v>437</v>
      </c>
      <c r="G466" s="250" t="s">
        <v>438</v>
      </c>
      <c r="H466" s="249" t="s">
        <v>452</v>
      </c>
      <c r="I466" s="427" t="s">
        <v>65</v>
      </c>
      <c r="J466" s="556" t="s">
        <v>540</v>
      </c>
      <c r="K466" s="505">
        <v>5</v>
      </c>
      <c r="L466" s="252">
        <v>135.88999999999999</v>
      </c>
      <c r="M466" s="327">
        <v>679.44999999999993</v>
      </c>
      <c r="N466" s="251">
        <v>2038.3500000000001</v>
      </c>
      <c r="O466" s="251">
        <f t="shared" si="73"/>
        <v>5</v>
      </c>
      <c r="P466" s="251">
        <f t="shared" si="66"/>
        <v>15.000000000000002</v>
      </c>
      <c r="Q466" s="251">
        <f t="shared" si="67"/>
        <v>20.000000000000004</v>
      </c>
      <c r="R466" s="249" t="str">
        <f t="shared" si="68"/>
        <v>YES</v>
      </c>
      <c r="S466" s="249" t="str">
        <f t="shared" si="71"/>
        <v>YES</v>
      </c>
      <c r="T466" s="253">
        <f t="shared" si="72"/>
        <v>1698.6249999999998</v>
      </c>
      <c r="U466" s="253">
        <f t="shared" si="69"/>
        <v>2717.8</v>
      </c>
      <c r="V466" s="253">
        <f t="shared" si="70"/>
        <v>-1019.1750000000004</v>
      </c>
    </row>
    <row r="467" spans="1:22" x14ac:dyDescent="0.35">
      <c r="A467" s="248" t="s">
        <v>23</v>
      </c>
      <c r="B467" s="249" t="s">
        <v>22</v>
      </c>
      <c r="C467" s="249" t="s">
        <v>450</v>
      </c>
      <c r="D467" s="249" t="s">
        <v>451</v>
      </c>
      <c r="E467" s="613" t="s">
        <v>436</v>
      </c>
      <c r="F467" s="249" t="s">
        <v>437</v>
      </c>
      <c r="G467" s="250" t="s">
        <v>438</v>
      </c>
      <c r="H467" s="249" t="s">
        <v>452</v>
      </c>
      <c r="I467" s="427" t="s">
        <v>65</v>
      </c>
      <c r="J467" s="556" t="s">
        <v>541</v>
      </c>
      <c r="K467" s="505">
        <v>5</v>
      </c>
      <c r="L467" s="252">
        <v>57.83</v>
      </c>
      <c r="M467" s="327">
        <v>289.14999999999998</v>
      </c>
      <c r="N467" s="251">
        <v>614.26</v>
      </c>
      <c r="O467" s="251">
        <f t="shared" si="73"/>
        <v>5</v>
      </c>
      <c r="P467" s="251">
        <f t="shared" si="66"/>
        <v>10.621822583434204</v>
      </c>
      <c r="Q467" s="251">
        <f t="shared" si="67"/>
        <v>15.621822583434204</v>
      </c>
      <c r="R467" s="249" t="str">
        <f t="shared" si="68"/>
        <v>YES</v>
      </c>
      <c r="S467" s="249" t="str">
        <f t="shared" si="71"/>
        <v>YES</v>
      </c>
      <c r="T467" s="253">
        <f t="shared" si="72"/>
        <v>722.875</v>
      </c>
      <c r="U467" s="253">
        <f t="shared" si="69"/>
        <v>903.41</v>
      </c>
      <c r="V467" s="253">
        <f t="shared" si="70"/>
        <v>-180.53499999999997</v>
      </c>
    </row>
    <row r="468" spans="1:22" x14ac:dyDescent="0.35">
      <c r="A468" s="248" t="s">
        <v>23</v>
      </c>
      <c r="B468" s="249" t="s">
        <v>22</v>
      </c>
      <c r="C468" s="249" t="s">
        <v>450</v>
      </c>
      <c r="D468" s="249" t="s">
        <v>451</v>
      </c>
      <c r="E468" s="613" t="s">
        <v>436</v>
      </c>
      <c r="F468" s="249" t="s">
        <v>437</v>
      </c>
      <c r="G468" s="250" t="s">
        <v>438</v>
      </c>
      <c r="H468" s="249" t="s">
        <v>452</v>
      </c>
      <c r="I468" s="427" t="s">
        <v>65</v>
      </c>
      <c r="J468" s="556" t="s">
        <v>542</v>
      </c>
      <c r="K468" s="505">
        <v>5</v>
      </c>
      <c r="L468" s="252">
        <v>337.48</v>
      </c>
      <c r="M468" s="327">
        <v>1687.4</v>
      </c>
      <c r="N468" s="251">
        <v>3759.22</v>
      </c>
      <c r="O468" s="251">
        <f t="shared" si="73"/>
        <v>5</v>
      </c>
      <c r="P468" s="251">
        <f t="shared" si="66"/>
        <v>11.139089723835486</v>
      </c>
      <c r="Q468" s="251">
        <f t="shared" si="67"/>
        <v>16.139089723835486</v>
      </c>
      <c r="R468" s="249" t="str">
        <f t="shared" si="68"/>
        <v>YES</v>
      </c>
      <c r="S468" s="249" t="str">
        <f t="shared" si="71"/>
        <v>YES</v>
      </c>
      <c r="T468" s="253">
        <f t="shared" si="72"/>
        <v>4218.5</v>
      </c>
      <c r="U468" s="253">
        <f t="shared" si="69"/>
        <v>5446.62</v>
      </c>
      <c r="V468" s="253">
        <f t="shared" si="70"/>
        <v>-1228.1199999999999</v>
      </c>
    </row>
    <row r="469" spans="1:22" x14ac:dyDescent="0.35">
      <c r="A469" s="248" t="s">
        <v>23</v>
      </c>
      <c r="B469" s="249" t="s">
        <v>22</v>
      </c>
      <c r="C469" s="249" t="s">
        <v>450</v>
      </c>
      <c r="D469" s="249" t="s">
        <v>451</v>
      </c>
      <c r="E469" s="613" t="s">
        <v>436</v>
      </c>
      <c r="F469" s="249" t="s">
        <v>437</v>
      </c>
      <c r="G469" s="250" t="s">
        <v>438</v>
      </c>
      <c r="H469" s="249" t="s">
        <v>452</v>
      </c>
      <c r="I469" s="427" t="s">
        <v>65</v>
      </c>
      <c r="J469" s="556" t="s">
        <v>543</v>
      </c>
      <c r="K469" s="505">
        <v>5</v>
      </c>
      <c r="L469" s="252">
        <v>560</v>
      </c>
      <c r="M469" s="327">
        <v>2800</v>
      </c>
      <c r="N469" s="251">
        <v>12950</v>
      </c>
      <c r="O469" s="251">
        <f t="shared" si="73"/>
        <v>5</v>
      </c>
      <c r="P469" s="251">
        <f t="shared" si="66"/>
        <v>23.125</v>
      </c>
      <c r="Q469" s="251">
        <f t="shared" si="67"/>
        <v>28.125</v>
      </c>
      <c r="R469" s="249" t="str">
        <f t="shared" si="68"/>
        <v>YES</v>
      </c>
      <c r="S469" s="249" t="str">
        <f t="shared" si="71"/>
        <v>YES</v>
      </c>
      <c r="T469" s="253">
        <f t="shared" si="72"/>
        <v>7000</v>
      </c>
      <c r="U469" s="253">
        <f t="shared" si="69"/>
        <v>15750</v>
      </c>
      <c r="V469" s="253">
        <f t="shared" si="70"/>
        <v>-8750</v>
      </c>
    </row>
    <row r="470" spans="1:22" x14ac:dyDescent="0.35">
      <c r="A470" s="248" t="s">
        <v>23</v>
      </c>
      <c r="B470" s="249" t="s">
        <v>22</v>
      </c>
      <c r="C470" s="249" t="s">
        <v>450</v>
      </c>
      <c r="D470" s="249" t="s">
        <v>451</v>
      </c>
      <c r="E470" s="613" t="s">
        <v>436</v>
      </c>
      <c r="F470" s="249" t="s">
        <v>437</v>
      </c>
      <c r="G470" s="250" t="s">
        <v>438</v>
      </c>
      <c r="H470" s="249" t="s">
        <v>452</v>
      </c>
      <c r="I470" s="427" t="s">
        <v>65</v>
      </c>
      <c r="J470" s="556" t="s">
        <v>544</v>
      </c>
      <c r="K470" s="505">
        <v>12.5</v>
      </c>
      <c r="L470" s="252">
        <v>70</v>
      </c>
      <c r="M470" s="327">
        <v>875</v>
      </c>
      <c r="N470" s="251">
        <v>0</v>
      </c>
      <c r="O470" s="251">
        <f t="shared" si="73"/>
        <v>12.5</v>
      </c>
      <c r="P470" s="251">
        <f t="shared" si="66"/>
        <v>0</v>
      </c>
      <c r="Q470" s="251">
        <f t="shared" si="67"/>
        <v>12.5</v>
      </c>
      <c r="R470" s="249" t="str">
        <f t="shared" si="68"/>
        <v>YES</v>
      </c>
      <c r="S470" s="249" t="str">
        <f t="shared" si="71"/>
        <v>YES</v>
      </c>
      <c r="T470" s="253">
        <f t="shared" si="72"/>
        <v>875</v>
      </c>
      <c r="U470" s="253">
        <f t="shared" si="69"/>
        <v>875</v>
      </c>
      <c r="V470" s="253">
        <f t="shared" si="70"/>
        <v>0</v>
      </c>
    </row>
    <row r="471" spans="1:22" x14ac:dyDescent="0.35">
      <c r="A471" s="248" t="s">
        <v>23</v>
      </c>
      <c r="B471" s="249" t="s">
        <v>22</v>
      </c>
      <c r="C471" s="249" t="s">
        <v>450</v>
      </c>
      <c r="D471" s="249" t="s">
        <v>451</v>
      </c>
      <c r="E471" s="613" t="s">
        <v>436</v>
      </c>
      <c r="F471" s="249" t="s">
        <v>437</v>
      </c>
      <c r="G471" s="250" t="s">
        <v>438</v>
      </c>
      <c r="H471" s="249" t="s">
        <v>452</v>
      </c>
      <c r="I471" s="427" t="s">
        <v>65</v>
      </c>
      <c r="J471" s="556" t="s">
        <v>505</v>
      </c>
      <c r="K471" s="505">
        <v>5</v>
      </c>
      <c r="L471" s="252">
        <v>128.68</v>
      </c>
      <c r="M471" s="327">
        <v>643.40000000000009</v>
      </c>
      <c r="N471" s="251">
        <v>1358.87</v>
      </c>
      <c r="O471" s="251">
        <f t="shared" si="73"/>
        <v>5</v>
      </c>
      <c r="P471" s="251">
        <f t="shared" si="66"/>
        <v>10.560071495181845</v>
      </c>
      <c r="Q471" s="251">
        <f t="shared" si="67"/>
        <v>15.560071495181845</v>
      </c>
      <c r="R471" s="249" t="str">
        <f t="shared" si="68"/>
        <v>YES</v>
      </c>
      <c r="S471" s="249" t="str">
        <f t="shared" si="71"/>
        <v>YES</v>
      </c>
      <c r="T471" s="253">
        <f t="shared" si="72"/>
        <v>1608.5</v>
      </c>
      <c r="U471" s="253">
        <f t="shared" si="69"/>
        <v>2002.27</v>
      </c>
      <c r="V471" s="253">
        <f t="shared" si="70"/>
        <v>-393.77</v>
      </c>
    </row>
    <row r="472" spans="1:22" x14ac:dyDescent="0.35">
      <c r="A472" s="248" t="s">
        <v>23</v>
      </c>
      <c r="B472" s="249" t="s">
        <v>22</v>
      </c>
      <c r="C472" s="249" t="s">
        <v>450</v>
      </c>
      <c r="D472" s="249" t="s">
        <v>451</v>
      </c>
      <c r="E472" s="613" t="s">
        <v>436</v>
      </c>
      <c r="F472" s="249" t="s">
        <v>437</v>
      </c>
      <c r="G472" s="250" t="s">
        <v>438</v>
      </c>
      <c r="H472" s="249" t="s">
        <v>452</v>
      </c>
      <c r="I472" s="427" t="s">
        <v>65</v>
      </c>
      <c r="J472" s="556" t="s">
        <v>545</v>
      </c>
      <c r="K472" s="505">
        <v>5</v>
      </c>
      <c r="L472" s="252">
        <v>516.67999999999995</v>
      </c>
      <c r="M472" s="327">
        <v>2583.3999999999996</v>
      </c>
      <c r="N472" s="251">
        <v>7166.0400000000009</v>
      </c>
      <c r="O472" s="251">
        <f t="shared" si="73"/>
        <v>5</v>
      </c>
      <c r="P472" s="251">
        <f t="shared" si="66"/>
        <v>13.869396918789196</v>
      </c>
      <c r="Q472" s="251">
        <f t="shared" si="67"/>
        <v>18.869396918789196</v>
      </c>
      <c r="R472" s="249" t="str">
        <f t="shared" si="68"/>
        <v>YES</v>
      </c>
      <c r="S472" s="249" t="str">
        <f t="shared" si="71"/>
        <v>YES</v>
      </c>
      <c r="T472" s="253">
        <f t="shared" si="72"/>
        <v>6458.4999999999991</v>
      </c>
      <c r="U472" s="253">
        <f t="shared" si="69"/>
        <v>9749.44</v>
      </c>
      <c r="V472" s="253">
        <f t="shared" si="70"/>
        <v>-3290.9400000000014</v>
      </c>
    </row>
    <row r="473" spans="1:22" x14ac:dyDescent="0.35">
      <c r="A473" s="248" t="s">
        <v>23</v>
      </c>
      <c r="B473" s="249" t="s">
        <v>22</v>
      </c>
      <c r="C473" s="249" t="s">
        <v>450</v>
      </c>
      <c r="D473" s="249" t="s">
        <v>451</v>
      </c>
      <c r="E473" s="613" t="s">
        <v>436</v>
      </c>
      <c r="F473" s="249" t="s">
        <v>437</v>
      </c>
      <c r="G473" s="250" t="s">
        <v>438</v>
      </c>
      <c r="H473" s="249" t="s">
        <v>452</v>
      </c>
      <c r="I473" s="427" t="s">
        <v>65</v>
      </c>
      <c r="J473" s="556" t="s">
        <v>546</v>
      </c>
      <c r="K473" s="505">
        <v>12.5</v>
      </c>
      <c r="L473" s="252">
        <v>30.98</v>
      </c>
      <c r="M473" s="327">
        <v>387.25</v>
      </c>
      <c r="N473" s="251">
        <v>0</v>
      </c>
      <c r="O473" s="251">
        <f t="shared" si="73"/>
        <v>12.5</v>
      </c>
      <c r="P473" s="251">
        <f t="shared" si="66"/>
        <v>0</v>
      </c>
      <c r="Q473" s="251">
        <f t="shared" si="67"/>
        <v>12.5</v>
      </c>
      <c r="R473" s="249" t="str">
        <f t="shared" si="68"/>
        <v>YES</v>
      </c>
      <c r="S473" s="249" t="str">
        <f t="shared" si="71"/>
        <v>YES</v>
      </c>
      <c r="T473" s="253">
        <f t="shared" si="72"/>
        <v>387.25</v>
      </c>
      <c r="U473" s="253">
        <f t="shared" si="69"/>
        <v>387.25</v>
      </c>
      <c r="V473" s="253">
        <f t="shared" si="70"/>
        <v>0</v>
      </c>
    </row>
    <row r="474" spans="1:22" x14ac:dyDescent="0.35">
      <c r="A474" s="248" t="s">
        <v>23</v>
      </c>
      <c r="B474" s="249" t="s">
        <v>22</v>
      </c>
      <c r="C474" s="249" t="s">
        <v>450</v>
      </c>
      <c r="D474" s="249" t="s">
        <v>451</v>
      </c>
      <c r="E474" s="613" t="s">
        <v>436</v>
      </c>
      <c r="F474" s="249" t="s">
        <v>437</v>
      </c>
      <c r="G474" s="250" t="s">
        <v>438</v>
      </c>
      <c r="H474" s="249" t="s">
        <v>452</v>
      </c>
      <c r="I474" s="427" t="s">
        <v>65</v>
      </c>
      <c r="J474" s="556" t="s">
        <v>547</v>
      </c>
      <c r="K474" s="505">
        <v>5</v>
      </c>
      <c r="L474" s="252">
        <v>506.69</v>
      </c>
      <c r="M474" s="327">
        <v>2533.4499999999998</v>
      </c>
      <c r="N474" s="251">
        <v>6803.31</v>
      </c>
      <c r="O474" s="251">
        <f t="shared" si="73"/>
        <v>5</v>
      </c>
      <c r="P474" s="251">
        <f t="shared" si="66"/>
        <v>13.426967179143066</v>
      </c>
      <c r="Q474" s="251">
        <f t="shared" si="67"/>
        <v>18.426967179143066</v>
      </c>
      <c r="R474" s="249" t="str">
        <f t="shared" si="68"/>
        <v>YES</v>
      </c>
      <c r="S474" s="249" t="str">
        <f t="shared" si="71"/>
        <v>YES</v>
      </c>
      <c r="T474" s="253">
        <f t="shared" si="72"/>
        <v>6333.625</v>
      </c>
      <c r="U474" s="253">
        <f t="shared" si="69"/>
        <v>9336.76</v>
      </c>
      <c r="V474" s="253">
        <f t="shared" si="70"/>
        <v>-3003.1350000000002</v>
      </c>
    </row>
    <row r="475" spans="1:22" x14ac:dyDescent="0.35">
      <c r="A475" s="248" t="s">
        <v>23</v>
      </c>
      <c r="B475" s="249" t="s">
        <v>22</v>
      </c>
      <c r="C475" s="249" t="s">
        <v>450</v>
      </c>
      <c r="D475" s="249" t="s">
        <v>451</v>
      </c>
      <c r="E475" s="613" t="s">
        <v>436</v>
      </c>
      <c r="F475" s="249" t="s">
        <v>437</v>
      </c>
      <c r="G475" s="250" t="s">
        <v>438</v>
      </c>
      <c r="H475" s="249" t="s">
        <v>452</v>
      </c>
      <c r="I475" s="427" t="s">
        <v>65</v>
      </c>
      <c r="J475" s="556" t="s">
        <v>548</v>
      </c>
      <c r="K475" s="505">
        <v>12.5</v>
      </c>
      <c r="L475" s="252">
        <v>14.92</v>
      </c>
      <c r="M475" s="327">
        <v>186.52</v>
      </c>
      <c r="N475" s="251">
        <v>0</v>
      </c>
      <c r="O475" s="251">
        <f t="shared" si="73"/>
        <v>12.501340482573728</v>
      </c>
      <c r="P475" s="251">
        <f t="shared" si="66"/>
        <v>0</v>
      </c>
      <c r="Q475" s="251">
        <f t="shared" si="67"/>
        <v>12.501340482573728</v>
      </c>
      <c r="R475" s="249" t="str">
        <f t="shared" si="68"/>
        <v>YES</v>
      </c>
      <c r="S475" s="249" t="str">
        <f t="shared" si="71"/>
        <v>YES</v>
      </c>
      <c r="T475" s="253">
        <f t="shared" si="72"/>
        <v>186.5</v>
      </c>
      <c r="U475" s="253">
        <f t="shared" si="69"/>
        <v>186.52</v>
      </c>
      <c r="V475" s="253">
        <f t="shared" si="70"/>
        <v>-2.0000000000010232E-2</v>
      </c>
    </row>
    <row r="476" spans="1:22" x14ac:dyDescent="0.35">
      <c r="A476" s="248" t="s">
        <v>23</v>
      </c>
      <c r="B476" s="249" t="s">
        <v>22</v>
      </c>
      <c r="C476" s="249" t="s">
        <v>450</v>
      </c>
      <c r="D476" s="249" t="s">
        <v>451</v>
      </c>
      <c r="E476" s="613" t="s">
        <v>436</v>
      </c>
      <c r="F476" s="249" t="s">
        <v>437</v>
      </c>
      <c r="G476" s="250" t="s">
        <v>438</v>
      </c>
      <c r="H476" s="249" t="s">
        <v>452</v>
      </c>
      <c r="I476" s="427" t="s">
        <v>65</v>
      </c>
      <c r="J476" s="556" t="s">
        <v>549</v>
      </c>
      <c r="K476" s="505">
        <v>5</v>
      </c>
      <c r="L476" s="252">
        <v>341.37</v>
      </c>
      <c r="M476" s="327">
        <v>1706.85</v>
      </c>
      <c r="N476" s="251">
        <v>3709.08</v>
      </c>
      <c r="O476" s="251">
        <f t="shared" si="73"/>
        <v>5</v>
      </c>
      <c r="P476" s="251">
        <f t="shared" si="66"/>
        <v>10.86527814394938</v>
      </c>
      <c r="Q476" s="251">
        <f t="shared" si="67"/>
        <v>15.86527814394938</v>
      </c>
      <c r="R476" s="249" t="str">
        <f t="shared" si="68"/>
        <v>YES</v>
      </c>
      <c r="S476" s="249" t="str">
        <f t="shared" si="71"/>
        <v>YES</v>
      </c>
      <c r="T476" s="253">
        <f t="shared" si="72"/>
        <v>4267.125</v>
      </c>
      <c r="U476" s="253">
        <f t="shared" si="69"/>
        <v>5415.93</v>
      </c>
      <c r="V476" s="253">
        <f t="shared" si="70"/>
        <v>-1148.8050000000003</v>
      </c>
    </row>
    <row r="477" spans="1:22" x14ac:dyDescent="0.35">
      <c r="A477" s="248" t="s">
        <v>23</v>
      </c>
      <c r="B477" s="249" t="s">
        <v>22</v>
      </c>
      <c r="C477" s="249" t="s">
        <v>450</v>
      </c>
      <c r="D477" s="249" t="s">
        <v>451</v>
      </c>
      <c r="E477" s="613" t="s">
        <v>436</v>
      </c>
      <c r="F477" s="249" t="s">
        <v>437</v>
      </c>
      <c r="G477" s="250" t="s">
        <v>438</v>
      </c>
      <c r="H477" s="249" t="s">
        <v>452</v>
      </c>
      <c r="I477" s="427" t="s">
        <v>65</v>
      </c>
      <c r="J477" s="556" t="s">
        <v>550</v>
      </c>
      <c r="K477" s="505">
        <v>5</v>
      </c>
      <c r="L477" s="252">
        <v>173.75</v>
      </c>
      <c r="M477" s="327">
        <v>868.75</v>
      </c>
      <c r="N477" s="251">
        <v>2085</v>
      </c>
      <c r="O477" s="251">
        <f t="shared" si="73"/>
        <v>5</v>
      </c>
      <c r="P477" s="251">
        <f t="shared" si="66"/>
        <v>12</v>
      </c>
      <c r="Q477" s="251">
        <f t="shared" si="67"/>
        <v>17</v>
      </c>
      <c r="R477" s="249" t="str">
        <f t="shared" si="68"/>
        <v>YES</v>
      </c>
      <c r="S477" s="249" t="str">
        <f t="shared" si="71"/>
        <v>YES</v>
      </c>
      <c r="T477" s="253">
        <f t="shared" si="72"/>
        <v>2171.875</v>
      </c>
      <c r="U477" s="253">
        <f t="shared" si="69"/>
        <v>2953.75</v>
      </c>
      <c r="V477" s="253">
        <f t="shared" si="70"/>
        <v>-781.875</v>
      </c>
    </row>
    <row r="478" spans="1:22" ht="15" thickBot="1" x14ac:dyDescent="0.4">
      <c r="A478" s="248" t="s">
        <v>23</v>
      </c>
      <c r="B478" s="249" t="s">
        <v>22</v>
      </c>
      <c r="C478" s="249" t="s">
        <v>450</v>
      </c>
      <c r="D478" s="249" t="s">
        <v>451</v>
      </c>
      <c r="E478" s="613" t="s">
        <v>436</v>
      </c>
      <c r="F478" s="249" t="s">
        <v>437</v>
      </c>
      <c r="G478" s="250" t="s">
        <v>438</v>
      </c>
      <c r="H478" s="249" t="s">
        <v>452</v>
      </c>
      <c r="I478" s="427" t="s">
        <v>65</v>
      </c>
      <c r="J478" s="556" t="s">
        <v>551</v>
      </c>
      <c r="K478" s="505">
        <v>5</v>
      </c>
      <c r="L478" s="252">
        <v>4.22</v>
      </c>
      <c r="M478" s="327">
        <v>21.099999999999998</v>
      </c>
      <c r="N478" s="251">
        <v>189.96</v>
      </c>
      <c r="O478" s="251">
        <f t="shared" si="73"/>
        <v>5</v>
      </c>
      <c r="P478" s="251">
        <f t="shared" si="66"/>
        <v>45.014218009478675</v>
      </c>
      <c r="Q478" s="251">
        <f t="shared" si="67"/>
        <v>50.014218009478675</v>
      </c>
      <c r="R478" s="249" t="str">
        <f t="shared" si="68"/>
        <v>YES</v>
      </c>
      <c r="S478" s="249" t="str">
        <f t="shared" si="71"/>
        <v>YES</v>
      </c>
      <c r="T478" s="253">
        <f t="shared" si="72"/>
        <v>52.75</v>
      </c>
      <c r="U478" s="253">
        <f t="shared" si="69"/>
        <v>211.06</v>
      </c>
      <c r="V478" s="253">
        <f t="shared" si="70"/>
        <v>-158.31</v>
      </c>
    </row>
    <row r="479" spans="1:22" x14ac:dyDescent="0.35">
      <c r="A479" s="187" t="s">
        <v>23</v>
      </c>
      <c r="B479" s="5" t="s">
        <v>22</v>
      </c>
      <c r="C479" s="57" t="s">
        <v>453</v>
      </c>
      <c r="D479" s="57" t="s">
        <v>454</v>
      </c>
      <c r="E479" s="592" t="s">
        <v>455</v>
      </c>
      <c r="F479" s="5" t="s">
        <v>456</v>
      </c>
      <c r="G479" s="58" t="s">
        <v>457</v>
      </c>
      <c r="H479" s="5" t="s">
        <v>458</v>
      </c>
      <c r="I479" s="428" t="s">
        <v>39</v>
      </c>
      <c r="J479" s="557" t="s">
        <v>459</v>
      </c>
      <c r="K479" s="483">
        <v>5</v>
      </c>
      <c r="L479" s="11">
        <v>170</v>
      </c>
      <c r="M479" s="305">
        <v>850</v>
      </c>
      <c r="N479" s="24">
        <v>2750</v>
      </c>
      <c r="O479" s="24">
        <f t="shared" si="73"/>
        <v>5</v>
      </c>
      <c r="P479" s="24">
        <f t="shared" si="66"/>
        <v>16.176470588235293</v>
      </c>
      <c r="Q479" s="24">
        <f t="shared" si="67"/>
        <v>21.176470588235293</v>
      </c>
      <c r="R479" s="5" t="str">
        <f t="shared" si="68"/>
        <v>YES</v>
      </c>
      <c r="S479" s="5" t="str">
        <f t="shared" si="71"/>
        <v>YES</v>
      </c>
      <c r="T479" s="2">
        <f t="shared" si="72"/>
        <v>2125</v>
      </c>
      <c r="U479" s="2">
        <f t="shared" si="69"/>
        <v>3600</v>
      </c>
      <c r="V479" s="2">
        <f t="shared" si="70"/>
        <v>-1475</v>
      </c>
    </row>
    <row r="480" spans="1:22" ht="15" thickBot="1" x14ac:dyDescent="0.4">
      <c r="A480" s="189" t="s">
        <v>23</v>
      </c>
      <c r="B480" s="7" t="s">
        <v>22</v>
      </c>
      <c r="C480" s="59" t="s">
        <v>453</v>
      </c>
      <c r="D480" s="59" t="s">
        <v>454</v>
      </c>
      <c r="E480" s="594" t="s">
        <v>455</v>
      </c>
      <c r="F480" s="7" t="s">
        <v>456</v>
      </c>
      <c r="G480" s="60" t="s">
        <v>457</v>
      </c>
      <c r="H480" s="7" t="s">
        <v>458</v>
      </c>
      <c r="I480" s="429" t="s">
        <v>39</v>
      </c>
      <c r="J480" s="538" t="s">
        <v>460</v>
      </c>
      <c r="K480" s="485">
        <v>5</v>
      </c>
      <c r="L480" s="13">
        <v>75</v>
      </c>
      <c r="M480" s="307">
        <v>375</v>
      </c>
      <c r="N480" s="23">
        <v>1425</v>
      </c>
      <c r="O480" s="23">
        <f t="shared" si="73"/>
        <v>5</v>
      </c>
      <c r="P480" s="23">
        <f t="shared" si="66"/>
        <v>19</v>
      </c>
      <c r="Q480" s="23">
        <f t="shared" si="67"/>
        <v>24</v>
      </c>
      <c r="R480" s="7" t="str">
        <f t="shared" si="68"/>
        <v>YES</v>
      </c>
      <c r="S480" s="7" t="str">
        <f t="shared" si="71"/>
        <v>YES</v>
      </c>
      <c r="T480" s="4">
        <f t="shared" si="72"/>
        <v>937.5</v>
      </c>
      <c r="U480" s="4">
        <f t="shared" si="69"/>
        <v>1800</v>
      </c>
      <c r="V480" s="4">
        <f t="shared" si="70"/>
        <v>-862.5</v>
      </c>
    </row>
    <row r="481" spans="1:22" x14ac:dyDescent="0.35">
      <c r="A481" s="191" t="s">
        <v>23</v>
      </c>
      <c r="B481" s="103" t="s">
        <v>22</v>
      </c>
      <c r="C481" s="15" t="s">
        <v>562</v>
      </c>
      <c r="D481" s="15" t="s">
        <v>557</v>
      </c>
      <c r="E481" s="614" t="s">
        <v>558</v>
      </c>
      <c r="F481" s="103" t="s">
        <v>559</v>
      </c>
      <c r="G481" s="105" t="s">
        <v>560</v>
      </c>
      <c r="H481" s="103" t="s">
        <v>561</v>
      </c>
      <c r="I481" s="212" t="s">
        <v>65</v>
      </c>
      <c r="J481" s="558" t="s">
        <v>552</v>
      </c>
      <c r="K481" s="500">
        <v>12</v>
      </c>
      <c r="L481" s="205">
        <v>247.53</v>
      </c>
      <c r="M481" s="322">
        <v>4291.12</v>
      </c>
      <c r="N481" s="106">
        <v>1898.1899999999998</v>
      </c>
      <c r="O481" s="106">
        <f t="shared" si="73"/>
        <v>17.335757281945622</v>
      </c>
      <c r="P481" s="106">
        <f t="shared" si="66"/>
        <v>7.6685250272694212</v>
      </c>
      <c r="Q481" s="106">
        <f t="shared" si="67"/>
        <v>25.004282309215043</v>
      </c>
      <c r="R481" s="103" t="str">
        <f t="shared" si="68"/>
        <v>YES</v>
      </c>
      <c r="S481" s="103" t="str">
        <f t="shared" si="71"/>
        <v>YES</v>
      </c>
      <c r="T481" s="107">
        <f t="shared" si="72"/>
        <v>3094.125</v>
      </c>
      <c r="U481" s="107">
        <f t="shared" si="69"/>
        <v>6189.3099999999995</v>
      </c>
      <c r="V481" s="107">
        <f t="shared" si="70"/>
        <v>-3095.1849999999995</v>
      </c>
    </row>
    <row r="482" spans="1:22" x14ac:dyDescent="0.35">
      <c r="A482" s="192" t="s">
        <v>23</v>
      </c>
      <c r="B482" s="31" t="s">
        <v>22</v>
      </c>
      <c r="C482" s="94" t="s">
        <v>562</v>
      </c>
      <c r="D482" s="94" t="s">
        <v>557</v>
      </c>
      <c r="E482" s="615" t="s">
        <v>558</v>
      </c>
      <c r="F482" s="99" t="s">
        <v>559</v>
      </c>
      <c r="G482" s="100" t="s">
        <v>560</v>
      </c>
      <c r="H482" s="99" t="s">
        <v>561</v>
      </c>
      <c r="I482" s="413" t="s">
        <v>65</v>
      </c>
      <c r="J482" s="559" t="s">
        <v>553</v>
      </c>
      <c r="K482" s="501">
        <v>12</v>
      </c>
      <c r="L482" s="206">
        <v>274.60000000000002</v>
      </c>
      <c r="M482" s="323">
        <v>3401.1</v>
      </c>
      <c r="N482" s="36">
        <v>2073.6</v>
      </c>
      <c r="O482" s="36">
        <f t="shared" si="73"/>
        <v>12.385651857246904</v>
      </c>
      <c r="P482" s="36">
        <f t="shared" si="66"/>
        <v>7.5513474144209747</v>
      </c>
      <c r="Q482" s="36">
        <f t="shared" si="67"/>
        <v>19.936999271667879</v>
      </c>
      <c r="R482" s="31" t="str">
        <f t="shared" si="68"/>
        <v>YES</v>
      </c>
      <c r="S482" s="31" t="str">
        <f t="shared" si="71"/>
        <v>YES</v>
      </c>
      <c r="T482" s="38">
        <f t="shared" si="72"/>
        <v>3432.5000000000005</v>
      </c>
      <c r="U482" s="38">
        <f t="shared" si="69"/>
        <v>5474.7</v>
      </c>
      <c r="V482" s="38">
        <f t="shared" si="70"/>
        <v>-2042.1999999999994</v>
      </c>
    </row>
    <row r="483" spans="1:22" x14ac:dyDescent="0.35">
      <c r="A483" s="192" t="s">
        <v>23</v>
      </c>
      <c r="B483" s="31" t="s">
        <v>22</v>
      </c>
      <c r="C483" s="94" t="s">
        <v>562</v>
      </c>
      <c r="D483" s="94" t="s">
        <v>557</v>
      </c>
      <c r="E483" s="615" t="s">
        <v>558</v>
      </c>
      <c r="F483" s="99" t="s">
        <v>559</v>
      </c>
      <c r="G483" s="100" t="s">
        <v>560</v>
      </c>
      <c r="H483" s="99" t="s">
        <v>561</v>
      </c>
      <c r="I483" s="413" t="s">
        <v>65</v>
      </c>
      <c r="J483" s="559" t="s">
        <v>554</v>
      </c>
      <c r="K483" s="501">
        <v>12</v>
      </c>
      <c r="L483" s="206">
        <v>351.67</v>
      </c>
      <c r="M483" s="323">
        <v>4289.43</v>
      </c>
      <c r="N483" s="36">
        <v>2809.18</v>
      </c>
      <c r="O483" s="36">
        <f t="shared" si="73"/>
        <v>12.197315665254358</v>
      </c>
      <c r="P483" s="36">
        <f t="shared" si="66"/>
        <v>7.9881138567406937</v>
      </c>
      <c r="Q483" s="36">
        <f t="shared" si="67"/>
        <v>20.185429521995054</v>
      </c>
      <c r="R483" s="31" t="str">
        <f t="shared" si="68"/>
        <v>YES</v>
      </c>
      <c r="S483" s="31" t="str">
        <f t="shared" si="71"/>
        <v>YES</v>
      </c>
      <c r="T483" s="38">
        <f t="shared" si="72"/>
        <v>4395.875</v>
      </c>
      <c r="U483" s="38">
        <f t="shared" si="69"/>
        <v>7098.6100000000006</v>
      </c>
      <c r="V483" s="38">
        <f t="shared" si="70"/>
        <v>-2702.7350000000006</v>
      </c>
    </row>
    <row r="484" spans="1:22" x14ac:dyDescent="0.35">
      <c r="A484" s="192" t="s">
        <v>23</v>
      </c>
      <c r="B484" s="31" t="s">
        <v>22</v>
      </c>
      <c r="C484" s="94" t="s">
        <v>562</v>
      </c>
      <c r="D484" s="94" t="s">
        <v>557</v>
      </c>
      <c r="E484" s="615" t="s">
        <v>558</v>
      </c>
      <c r="F484" s="99" t="s">
        <v>559</v>
      </c>
      <c r="G484" s="100" t="s">
        <v>560</v>
      </c>
      <c r="H484" s="99" t="s">
        <v>561</v>
      </c>
      <c r="I484" s="413" t="s">
        <v>65</v>
      </c>
      <c r="J484" s="559" t="s">
        <v>555</v>
      </c>
      <c r="K484" s="501">
        <v>12</v>
      </c>
      <c r="L484" s="206">
        <v>155.44</v>
      </c>
      <c r="M484" s="323">
        <v>1864.7</v>
      </c>
      <c r="N484" s="36">
        <v>1560.12</v>
      </c>
      <c r="O484" s="36">
        <f t="shared" si="73"/>
        <v>11.996268656716419</v>
      </c>
      <c r="P484" s="36">
        <f t="shared" si="66"/>
        <v>10.036798764796705</v>
      </c>
      <c r="Q484" s="36">
        <f t="shared" si="67"/>
        <v>22.033067421513124</v>
      </c>
      <c r="R484" s="31" t="str">
        <f t="shared" si="68"/>
        <v>YES</v>
      </c>
      <c r="S484" s="31" t="str">
        <f t="shared" si="71"/>
        <v>YES</v>
      </c>
      <c r="T484" s="38">
        <f t="shared" si="72"/>
        <v>1943</v>
      </c>
      <c r="U484" s="38">
        <f t="shared" si="69"/>
        <v>3424.8199999999997</v>
      </c>
      <c r="V484" s="38">
        <f t="shared" si="70"/>
        <v>-1481.8199999999997</v>
      </c>
    </row>
    <row r="485" spans="1:22" ht="15" thickBot="1" x14ac:dyDescent="0.4">
      <c r="A485" s="193" t="s">
        <v>23</v>
      </c>
      <c r="B485" s="46" t="s">
        <v>22</v>
      </c>
      <c r="C485" s="120" t="s">
        <v>562</v>
      </c>
      <c r="D485" s="120" t="s">
        <v>557</v>
      </c>
      <c r="E485" s="616" t="s">
        <v>558</v>
      </c>
      <c r="F485" s="121" t="s">
        <v>559</v>
      </c>
      <c r="G485" s="122" t="s">
        <v>560</v>
      </c>
      <c r="H485" s="121" t="s">
        <v>561</v>
      </c>
      <c r="I485" s="430" t="s">
        <v>65</v>
      </c>
      <c r="J485" s="560" t="s">
        <v>556</v>
      </c>
      <c r="K485" s="506">
        <v>12</v>
      </c>
      <c r="L485" s="207">
        <v>156.06</v>
      </c>
      <c r="M485" s="328">
        <v>1970.97</v>
      </c>
      <c r="N485" s="45">
        <v>1107.43</v>
      </c>
      <c r="O485" s="45">
        <f t="shared" si="73"/>
        <v>12.629565551710881</v>
      </c>
      <c r="P485" s="45">
        <f t="shared" si="66"/>
        <v>7.0961809560425477</v>
      </c>
      <c r="Q485" s="45">
        <f t="shared" si="67"/>
        <v>19.725746507753428</v>
      </c>
      <c r="R485" s="46" t="str">
        <f t="shared" si="68"/>
        <v>YES</v>
      </c>
      <c r="S485" s="46" t="str">
        <f t="shared" si="71"/>
        <v>YES</v>
      </c>
      <c r="T485" s="47">
        <f t="shared" si="72"/>
        <v>1950.75</v>
      </c>
      <c r="U485" s="47">
        <f t="shared" si="69"/>
        <v>3078.4</v>
      </c>
      <c r="V485" s="47">
        <f t="shared" si="70"/>
        <v>-1127.6500000000001</v>
      </c>
    </row>
    <row r="486" spans="1:22" x14ac:dyDescent="0.35">
      <c r="A486" s="215" t="s">
        <v>23</v>
      </c>
      <c r="B486" s="216" t="s">
        <v>22</v>
      </c>
      <c r="C486" s="219" t="s">
        <v>562</v>
      </c>
      <c r="D486" s="219" t="s">
        <v>608</v>
      </c>
      <c r="E486" s="596" t="s">
        <v>558</v>
      </c>
      <c r="F486" s="216" t="s">
        <v>559</v>
      </c>
      <c r="G486" s="217" t="s">
        <v>560</v>
      </c>
      <c r="H486" s="216" t="s">
        <v>609</v>
      </c>
      <c r="I486" s="431" t="s">
        <v>610</v>
      </c>
      <c r="J486" s="561" t="s">
        <v>563</v>
      </c>
      <c r="K486" s="507">
        <v>5.0999999999999996</v>
      </c>
      <c r="L486" s="255">
        <v>388.77</v>
      </c>
      <c r="M486" s="329">
        <v>3416.8</v>
      </c>
      <c r="N486" s="220">
        <v>9773.2899999999991</v>
      </c>
      <c r="O486" s="220">
        <f t="shared" si="73"/>
        <v>8.7887439874475923</v>
      </c>
      <c r="P486" s="220">
        <f t="shared" ref="P486:P549" si="74">N486/L486</f>
        <v>25.139002495048484</v>
      </c>
      <c r="Q486" s="220">
        <f t="shared" ref="Q486:Q549" si="75">(M486+N486)/L486</f>
        <v>33.927746482496076</v>
      </c>
      <c r="R486" s="216" t="str">
        <f t="shared" ref="R486:R549" si="76">IF(Q486&gt;12.49,"YES","NO")</f>
        <v>YES</v>
      </c>
      <c r="S486" s="216" t="str">
        <f t="shared" si="71"/>
        <v>YES</v>
      </c>
      <c r="T486" s="221">
        <f t="shared" si="72"/>
        <v>4859.625</v>
      </c>
      <c r="U486" s="221">
        <f t="shared" ref="U486:U549" si="77">M486+N486</f>
        <v>13190.09</v>
      </c>
      <c r="V486" s="221">
        <f t="shared" ref="V486:V549" si="78">T486-U486</f>
        <v>-8330.4650000000001</v>
      </c>
    </row>
    <row r="487" spans="1:22" x14ac:dyDescent="0.35">
      <c r="A487" s="222" t="s">
        <v>23</v>
      </c>
      <c r="B487" s="223" t="s">
        <v>22</v>
      </c>
      <c r="C487" s="256" t="s">
        <v>562</v>
      </c>
      <c r="D487" s="256" t="s">
        <v>608</v>
      </c>
      <c r="E487" s="617" t="s">
        <v>558</v>
      </c>
      <c r="F487" s="257" t="s">
        <v>559</v>
      </c>
      <c r="G487" s="258" t="s">
        <v>560</v>
      </c>
      <c r="H487" s="257" t="s">
        <v>609</v>
      </c>
      <c r="I487" s="432" t="s">
        <v>610</v>
      </c>
      <c r="J487" s="562" t="s">
        <v>564</v>
      </c>
      <c r="K487" s="508">
        <v>10</v>
      </c>
      <c r="L487" s="259">
        <v>224.75</v>
      </c>
      <c r="M487" s="330">
        <v>2880.83</v>
      </c>
      <c r="N487" s="227">
        <v>5302.96</v>
      </c>
      <c r="O487" s="227">
        <f t="shared" si="73"/>
        <v>12.817931034482758</v>
      </c>
      <c r="P487" s="227">
        <f t="shared" si="74"/>
        <v>23.594927697441602</v>
      </c>
      <c r="Q487" s="227">
        <f t="shared" si="75"/>
        <v>36.412858731924359</v>
      </c>
      <c r="R487" s="223" t="str">
        <f t="shared" si="76"/>
        <v>YES</v>
      </c>
      <c r="S487" s="223" t="str">
        <f t="shared" si="71"/>
        <v>YES</v>
      </c>
      <c r="T487" s="228">
        <f t="shared" si="72"/>
        <v>2809.375</v>
      </c>
      <c r="U487" s="228">
        <f t="shared" si="77"/>
        <v>8183.79</v>
      </c>
      <c r="V487" s="228">
        <f t="shared" si="78"/>
        <v>-5374.415</v>
      </c>
    </row>
    <row r="488" spans="1:22" x14ac:dyDescent="0.35">
      <c r="A488" s="222" t="s">
        <v>23</v>
      </c>
      <c r="B488" s="223" t="s">
        <v>22</v>
      </c>
      <c r="C488" s="256" t="s">
        <v>562</v>
      </c>
      <c r="D488" s="256" t="s">
        <v>608</v>
      </c>
      <c r="E488" s="617" t="s">
        <v>558</v>
      </c>
      <c r="F488" s="257" t="s">
        <v>559</v>
      </c>
      <c r="G488" s="258" t="s">
        <v>560</v>
      </c>
      <c r="H488" s="257" t="s">
        <v>609</v>
      </c>
      <c r="I488" s="432" t="s">
        <v>610</v>
      </c>
      <c r="J488" s="562" t="s">
        <v>565</v>
      </c>
      <c r="K488" s="508">
        <v>6</v>
      </c>
      <c r="L488" s="259">
        <v>170.63</v>
      </c>
      <c r="M488" s="330">
        <v>1023.78</v>
      </c>
      <c r="N488" s="227">
        <v>2316.54</v>
      </c>
      <c r="O488" s="227">
        <f t="shared" si="73"/>
        <v>6</v>
      </c>
      <c r="P488" s="227">
        <f t="shared" si="74"/>
        <v>13.576393365762176</v>
      </c>
      <c r="Q488" s="227">
        <f t="shared" si="75"/>
        <v>19.576393365762176</v>
      </c>
      <c r="R488" s="223" t="str">
        <f t="shared" si="76"/>
        <v>YES</v>
      </c>
      <c r="S488" s="223" t="str">
        <f t="shared" ref="S488:S551" si="79">IF(O488&gt;3.32,"YES","NO")</f>
        <v>YES</v>
      </c>
      <c r="T488" s="228">
        <f t="shared" ref="T488:T551" si="80">L488*12.5</f>
        <v>2132.875</v>
      </c>
      <c r="U488" s="228">
        <f t="shared" si="77"/>
        <v>3340.3199999999997</v>
      </c>
      <c r="V488" s="228">
        <f t="shared" si="78"/>
        <v>-1207.4449999999997</v>
      </c>
    </row>
    <row r="489" spans="1:22" x14ac:dyDescent="0.35">
      <c r="A489" s="222" t="s">
        <v>23</v>
      </c>
      <c r="B489" s="223" t="s">
        <v>22</v>
      </c>
      <c r="C489" s="256" t="s">
        <v>562</v>
      </c>
      <c r="D489" s="256" t="s">
        <v>608</v>
      </c>
      <c r="E489" s="617" t="s">
        <v>558</v>
      </c>
      <c r="F489" s="257" t="s">
        <v>559</v>
      </c>
      <c r="G489" s="258" t="s">
        <v>560</v>
      </c>
      <c r="H489" s="257" t="s">
        <v>609</v>
      </c>
      <c r="I489" s="432" t="s">
        <v>610</v>
      </c>
      <c r="J489" s="562" t="s">
        <v>566</v>
      </c>
      <c r="K489" s="508">
        <v>5.0999999999999996</v>
      </c>
      <c r="L489" s="259">
        <v>190.52</v>
      </c>
      <c r="M489" s="330">
        <v>1753.48</v>
      </c>
      <c r="N489" s="227">
        <v>3032.85</v>
      </c>
      <c r="O489" s="227">
        <f t="shared" si="73"/>
        <v>9.2036531597732516</v>
      </c>
      <c r="P489" s="227">
        <f t="shared" si="74"/>
        <v>15.91880117572958</v>
      </c>
      <c r="Q489" s="227">
        <f t="shared" si="75"/>
        <v>25.122454335502834</v>
      </c>
      <c r="R489" s="223" t="str">
        <f t="shared" si="76"/>
        <v>YES</v>
      </c>
      <c r="S489" s="223" t="str">
        <f t="shared" si="79"/>
        <v>YES</v>
      </c>
      <c r="T489" s="228">
        <f t="shared" si="80"/>
        <v>2381.5</v>
      </c>
      <c r="U489" s="228">
        <f t="shared" si="77"/>
        <v>4786.33</v>
      </c>
      <c r="V489" s="228">
        <f t="shared" si="78"/>
        <v>-2404.83</v>
      </c>
    </row>
    <row r="490" spans="1:22" x14ac:dyDescent="0.35">
      <c r="A490" s="222" t="s">
        <v>23</v>
      </c>
      <c r="B490" s="223" t="s">
        <v>22</v>
      </c>
      <c r="C490" s="256" t="s">
        <v>562</v>
      </c>
      <c r="D490" s="256" t="s">
        <v>608</v>
      </c>
      <c r="E490" s="617" t="s">
        <v>558</v>
      </c>
      <c r="F490" s="257" t="s">
        <v>559</v>
      </c>
      <c r="G490" s="258" t="s">
        <v>560</v>
      </c>
      <c r="H490" s="257" t="s">
        <v>609</v>
      </c>
      <c r="I490" s="432" t="s">
        <v>610</v>
      </c>
      <c r="J490" s="562" t="s">
        <v>567</v>
      </c>
      <c r="K490" s="508">
        <v>5.0999999999999996</v>
      </c>
      <c r="L490" s="259">
        <v>115.89</v>
      </c>
      <c r="M490" s="330">
        <v>591.05999999999995</v>
      </c>
      <c r="N490" s="227">
        <v>3150.07</v>
      </c>
      <c r="O490" s="227">
        <f t="shared" si="73"/>
        <v>5.1001812063163339</v>
      </c>
      <c r="P490" s="227">
        <f t="shared" si="74"/>
        <v>27.181551471222711</v>
      </c>
      <c r="Q490" s="227">
        <f t="shared" si="75"/>
        <v>32.281732677539047</v>
      </c>
      <c r="R490" s="223" t="str">
        <f t="shared" si="76"/>
        <v>YES</v>
      </c>
      <c r="S490" s="223" t="str">
        <f t="shared" si="79"/>
        <v>YES</v>
      </c>
      <c r="T490" s="228">
        <f t="shared" si="80"/>
        <v>1448.625</v>
      </c>
      <c r="U490" s="228">
        <f t="shared" si="77"/>
        <v>3741.13</v>
      </c>
      <c r="V490" s="228">
        <f t="shared" si="78"/>
        <v>-2292.5050000000001</v>
      </c>
    </row>
    <row r="491" spans="1:22" x14ac:dyDescent="0.35">
      <c r="A491" s="222" t="s">
        <v>23</v>
      </c>
      <c r="B491" s="223" t="s">
        <v>22</v>
      </c>
      <c r="C491" s="256" t="s">
        <v>562</v>
      </c>
      <c r="D491" s="256" t="s">
        <v>608</v>
      </c>
      <c r="E491" s="617" t="s">
        <v>558</v>
      </c>
      <c r="F491" s="257" t="s">
        <v>559</v>
      </c>
      <c r="G491" s="258" t="s">
        <v>560</v>
      </c>
      <c r="H491" s="257" t="s">
        <v>609</v>
      </c>
      <c r="I491" s="432" t="s">
        <v>610</v>
      </c>
      <c r="J491" s="562" t="s">
        <v>568</v>
      </c>
      <c r="K491" s="508">
        <v>6</v>
      </c>
      <c r="L491" s="259">
        <v>289.58</v>
      </c>
      <c r="M491" s="330">
        <v>1737.48</v>
      </c>
      <c r="N491" s="227">
        <v>3755.26</v>
      </c>
      <c r="O491" s="227">
        <f t="shared" si="73"/>
        <v>6</v>
      </c>
      <c r="P491" s="227">
        <f t="shared" si="74"/>
        <v>12.967953587954971</v>
      </c>
      <c r="Q491" s="227">
        <f t="shared" si="75"/>
        <v>18.96795358795497</v>
      </c>
      <c r="R491" s="223" t="str">
        <f t="shared" si="76"/>
        <v>YES</v>
      </c>
      <c r="S491" s="223" t="str">
        <f t="shared" si="79"/>
        <v>YES</v>
      </c>
      <c r="T491" s="228">
        <f t="shared" si="80"/>
        <v>3619.75</v>
      </c>
      <c r="U491" s="228">
        <f t="shared" si="77"/>
        <v>5492.74</v>
      </c>
      <c r="V491" s="228">
        <f t="shared" si="78"/>
        <v>-1872.9899999999998</v>
      </c>
    </row>
    <row r="492" spans="1:22" x14ac:dyDescent="0.35">
      <c r="A492" s="222" t="s">
        <v>23</v>
      </c>
      <c r="B492" s="223" t="s">
        <v>22</v>
      </c>
      <c r="C492" s="256" t="s">
        <v>562</v>
      </c>
      <c r="D492" s="256" t="s">
        <v>608</v>
      </c>
      <c r="E492" s="617" t="s">
        <v>558</v>
      </c>
      <c r="F492" s="257" t="s">
        <v>559</v>
      </c>
      <c r="G492" s="258" t="s">
        <v>560</v>
      </c>
      <c r="H492" s="257" t="s">
        <v>609</v>
      </c>
      <c r="I492" s="432" t="s">
        <v>610</v>
      </c>
      <c r="J492" s="562" t="s">
        <v>569</v>
      </c>
      <c r="K492" s="508">
        <v>5.0999999999999996</v>
      </c>
      <c r="L492" s="259">
        <v>118.92</v>
      </c>
      <c r="M492" s="330">
        <v>1000.01</v>
      </c>
      <c r="N492" s="227">
        <v>1505.32</v>
      </c>
      <c r="O492" s="227">
        <f t="shared" si="73"/>
        <v>8.4090985536495122</v>
      </c>
      <c r="P492" s="227">
        <f t="shared" si="74"/>
        <v>12.658257652203162</v>
      </c>
      <c r="Q492" s="227">
        <f t="shared" si="75"/>
        <v>21.067356205852672</v>
      </c>
      <c r="R492" s="223" t="str">
        <f t="shared" si="76"/>
        <v>YES</v>
      </c>
      <c r="S492" s="223" t="str">
        <f t="shared" si="79"/>
        <v>YES</v>
      </c>
      <c r="T492" s="228">
        <f t="shared" si="80"/>
        <v>1486.5</v>
      </c>
      <c r="U492" s="228">
        <f t="shared" si="77"/>
        <v>2505.33</v>
      </c>
      <c r="V492" s="228">
        <f t="shared" si="78"/>
        <v>-1018.8299999999999</v>
      </c>
    </row>
    <row r="493" spans="1:22" x14ac:dyDescent="0.35">
      <c r="A493" s="222" t="s">
        <v>23</v>
      </c>
      <c r="B493" s="223" t="s">
        <v>22</v>
      </c>
      <c r="C493" s="256" t="s">
        <v>562</v>
      </c>
      <c r="D493" s="256" t="s">
        <v>608</v>
      </c>
      <c r="E493" s="617" t="s">
        <v>558</v>
      </c>
      <c r="F493" s="257" t="s">
        <v>559</v>
      </c>
      <c r="G493" s="258" t="s">
        <v>560</v>
      </c>
      <c r="H493" s="257" t="s">
        <v>609</v>
      </c>
      <c r="I493" s="432" t="s">
        <v>610</v>
      </c>
      <c r="J493" s="562" t="s">
        <v>570</v>
      </c>
      <c r="K493" s="508">
        <v>5</v>
      </c>
      <c r="L493" s="259">
        <v>419.86</v>
      </c>
      <c r="M493" s="330">
        <v>2389.1799999999998</v>
      </c>
      <c r="N493" s="227">
        <v>8155.5400000000009</v>
      </c>
      <c r="O493" s="227">
        <f t="shared" si="73"/>
        <v>5.690420616395941</v>
      </c>
      <c r="P493" s="227">
        <f t="shared" si="74"/>
        <v>19.42442719001572</v>
      </c>
      <c r="Q493" s="227">
        <f t="shared" si="75"/>
        <v>25.114847806411664</v>
      </c>
      <c r="R493" s="223" t="str">
        <f t="shared" si="76"/>
        <v>YES</v>
      </c>
      <c r="S493" s="223" t="str">
        <f t="shared" si="79"/>
        <v>YES</v>
      </c>
      <c r="T493" s="228">
        <f t="shared" si="80"/>
        <v>5248.25</v>
      </c>
      <c r="U493" s="228">
        <f t="shared" si="77"/>
        <v>10544.720000000001</v>
      </c>
      <c r="V493" s="228">
        <f t="shared" si="78"/>
        <v>-5296.4700000000012</v>
      </c>
    </row>
    <row r="494" spans="1:22" x14ac:dyDescent="0.35">
      <c r="A494" s="222" t="s">
        <v>23</v>
      </c>
      <c r="B494" s="223" t="s">
        <v>22</v>
      </c>
      <c r="C494" s="256" t="s">
        <v>562</v>
      </c>
      <c r="D494" s="256" t="s">
        <v>608</v>
      </c>
      <c r="E494" s="617" t="s">
        <v>558</v>
      </c>
      <c r="F494" s="257" t="s">
        <v>559</v>
      </c>
      <c r="G494" s="258" t="s">
        <v>560</v>
      </c>
      <c r="H494" s="257" t="s">
        <v>609</v>
      </c>
      <c r="I494" s="432" t="s">
        <v>610</v>
      </c>
      <c r="J494" s="562" t="s">
        <v>571</v>
      </c>
      <c r="K494" s="508">
        <v>6</v>
      </c>
      <c r="L494" s="259">
        <v>148.83000000000001</v>
      </c>
      <c r="M494" s="330">
        <v>1139.49</v>
      </c>
      <c r="N494" s="227">
        <v>2398.16</v>
      </c>
      <c r="O494" s="227">
        <f t="shared" si="73"/>
        <v>7.656319290465631</v>
      </c>
      <c r="P494" s="227">
        <f t="shared" si="74"/>
        <v>16.113417993684067</v>
      </c>
      <c r="Q494" s="227">
        <f t="shared" si="75"/>
        <v>23.769737284149695</v>
      </c>
      <c r="R494" s="223" t="str">
        <f t="shared" si="76"/>
        <v>YES</v>
      </c>
      <c r="S494" s="223" t="str">
        <f t="shared" si="79"/>
        <v>YES</v>
      </c>
      <c r="T494" s="228">
        <f t="shared" si="80"/>
        <v>1860.3750000000002</v>
      </c>
      <c r="U494" s="228">
        <f t="shared" si="77"/>
        <v>3537.6499999999996</v>
      </c>
      <c r="V494" s="228">
        <f t="shared" si="78"/>
        <v>-1677.2749999999994</v>
      </c>
    </row>
    <row r="495" spans="1:22" x14ac:dyDescent="0.35">
      <c r="A495" s="222" t="s">
        <v>23</v>
      </c>
      <c r="B495" s="223" t="s">
        <v>22</v>
      </c>
      <c r="C495" s="256" t="s">
        <v>562</v>
      </c>
      <c r="D495" s="256" t="s">
        <v>608</v>
      </c>
      <c r="E495" s="617" t="s">
        <v>558</v>
      </c>
      <c r="F495" s="257" t="s">
        <v>559</v>
      </c>
      <c r="G495" s="258" t="s">
        <v>560</v>
      </c>
      <c r="H495" s="257" t="s">
        <v>609</v>
      </c>
      <c r="I495" s="432" t="s">
        <v>610</v>
      </c>
      <c r="J495" s="562" t="s">
        <v>572</v>
      </c>
      <c r="K495" s="508">
        <v>6</v>
      </c>
      <c r="L495" s="259">
        <v>236.95</v>
      </c>
      <c r="M495" s="330">
        <v>1421.7</v>
      </c>
      <c r="N495" s="227">
        <v>4093.1</v>
      </c>
      <c r="O495" s="227">
        <f t="shared" si="73"/>
        <v>6.0000000000000009</v>
      </c>
      <c r="P495" s="227">
        <f t="shared" si="74"/>
        <v>17.274108461700781</v>
      </c>
      <c r="Q495" s="227">
        <f t="shared" si="75"/>
        <v>23.274108461700784</v>
      </c>
      <c r="R495" s="223" t="str">
        <f t="shared" si="76"/>
        <v>YES</v>
      </c>
      <c r="S495" s="223" t="str">
        <f t="shared" si="79"/>
        <v>YES</v>
      </c>
      <c r="T495" s="228">
        <f t="shared" si="80"/>
        <v>2961.875</v>
      </c>
      <c r="U495" s="228">
        <f t="shared" si="77"/>
        <v>5514.8</v>
      </c>
      <c r="V495" s="228">
        <f t="shared" si="78"/>
        <v>-2552.9250000000002</v>
      </c>
    </row>
    <row r="496" spans="1:22" x14ac:dyDescent="0.35">
      <c r="A496" s="222" t="s">
        <v>23</v>
      </c>
      <c r="B496" s="223" t="s">
        <v>22</v>
      </c>
      <c r="C496" s="256" t="s">
        <v>562</v>
      </c>
      <c r="D496" s="256" t="s">
        <v>608</v>
      </c>
      <c r="E496" s="617" t="s">
        <v>558</v>
      </c>
      <c r="F496" s="257" t="s">
        <v>559</v>
      </c>
      <c r="G496" s="258" t="s">
        <v>560</v>
      </c>
      <c r="H496" s="257" t="s">
        <v>609</v>
      </c>
      <c r="I496" s="432" t="s">
        <v>610</v>
      </c>
      <c r="J496" s="562" t="s">
        <v>573</v>
      </c>
      <c r="K496" s="508">
        <v>5.0999999999999996</v>
      </c>
      <c r="L496" s="259">
        <v>139.55000000000001</v>
      </c>
      <c r="M496" s="330">
        <v>1191.27</v>
      </c>
      <c r="N496" s="227">
        <v>1929.08</v>
      </c>
      <c r="O496" s="227">
        <f t="shared" si="73"/>
        <v>8.5365102113937645</v>
      </c>
      <c r="P496" s="227">
        <f t="shared" si="74"/>
        <v>13.823575779290575</v>
      </c>
      <c r="Q496" s="227">
        <f t="shared" si="75"/>
        <v>22.36008599068434</v>
      </c>
      <c r="R496" s="223" t="str">
        <f t="shared" si="76"/>
        <v>YES</v>
      </c>
      <c r="S496" s="223" t="str">
        <f t="shared" si="79"/>
        <v>YES</v>
      </c>
      <c r="T496" s="228">
        <f t="shared" si="80"/>
        <v>1744.3750000000002</v>
      </c>
      <c r="U496" s="228">
        <f t="shared" si="77"/>
        <v>3120.35</v>
      </c>
      <c r="V496" s="228">
        <f t="shared" si="78"/>
        <v>-1375.9749999999997</v>
      </c>
    </row>
    <row r="497" spans="1:22" x14ac:dyDescent="0.35">
      <c r="A497" s="222" t="s">
        <v>23</v>
      </c>
      <c r="B497" s="223" t="s">
        <v>22</v>
      </c>
      <c r="C497" s="256" t="s">
        <v>562</v>
      </c>
      <c r="D497" s="256" t="s">
        <v>608</v>
      </c>
      <c r="E497" s="617" t="s">
        <v>558</v>
      </c>
      <c r="F497" s="257" t="s">
        <v>559</v>
      </c>
      <c r="G497" s="258" t="s">
        <v>560</v>
      </c>
      <c r="H497" s="257" t="s">
        <v>609</v>
      </c>
      <c r="I497" s="432" t="s">
        <v>610</v>
      </c>
      <c r="J497" s="562" t="s">
        <v>574</v>
      </c>
      <c r="K497" s="508">
        <v>5.0999999999999996</v>
      </c>
      <c r="L497" s="259">
        <v>566.1</v>
      </c>
      <c r="M497" s="330">
        <v>2962.39</v>
      </c>
      <c r="N497" s="227">
        <v>9141.5300000000007</v>
      </c>
      <c r="O497" s="227">
        <f t="shared" si="73"/>
        <v>5.232980038862391</v>
      </c>
      <c r="P497" s="227">
        <f t="shared" si="74"/>
        <v>16.148260024730615</v>
      </c>
      <c r="Q497" s="227">
        <f t="shared" si="75"/>
        <v>21.381240063593005</v>
      </c>
      <c r="R497" s="223" t="str">
        <f t="shared" si="76"/>
        <v>YES</v>
      </c>
      <c r="S497" s="223" t="str">
        <f t="shared" si="79"/>
        <v>YES</v>
      </c>
      <c r="T497" s="228">
        <f t="shared" si="80"/>
        <v>7076.25</v>
      </c>
      <c r="U497" s="228">
        <f t="shared" si="77"/>
        <v>12103.92</v>
      </c>
      <c r="V497" s="228">
        <f t="shared" si="78"/>
        <v>-5027.67</v>
      </c>
    </row>
    <row r="498" spans="1:22" x14ac:dyDescent="0.35">
      <c r="A498" s="222" t="s">
        <v>23</v>
      </c>
      <c r="B498" s="223" t="s">
        <v>22</v>
      </c>
      <c r="C498" s="256" t="s">
        <v>562</v>
      </c>
      <c r="D498" s="256" t="s">
        <v>608</v>
      </c>
      <c r="E498" s="617" t="s">
        <v>558</v>
      </c>
      <c r="F498" s="257" t="s">
        <v>559</v>
      </c>
      <c r="G498" s="258" t="s">
        <v>560</v>
      </c>
      <c r="H498" s="257" t="s">
        <v>609</v>
      </c>
      <c r="I498" s="432" t="s">
        <v>610</v>
      </c>
      <c r="J498" s="562" t="s">
        <v>575</v>
      </c>
      <c r="K498" s="508">
        <v>5.0999999999999996</v>
      </c>
      <c r="L498" s="259">
        <v>59.16</v>
      </c>
      <c r="M498" s="330">
        <v>497.34</v>
      </c>
      <c r="N498" s="227">
        <v>813.80000000000007</v>
      </c>
      <c r="O498" s="227">
        <f t="shared" si="73"/>
        <v>8.4066937119675451</v>
      </c>
      <c r="P498" s="227">
        <f t="shared" si="74"/>
        <v>13.755916159567278</v>
      </c>
      <c r="Q498" s="227">
        <f t="shared" si="75"/>
        <v>22.162609871534823</v>
      </c>
      <c r="R498" s="223" t="str">
        <f t="shared" si="76"/>
        <v>YES</v>
      </c>
      <c r="S498" s="223" t="str">
        <f t="shared" si="79"/>
        <v>YES</v>
      </c>
      <c r="T498" s="228">
        <f t="shared" si="80"/>
        <v>739.5</v>
      </c>
      <c r="U498" s="228">
        <f t="shared" si="77"/>
        <v>1311.14</v>
      </c>
      <c r="V498" s="228">
        <f t="shared" si="78"/>
        <v>-571.6400000000001</v>
      </c>
    </row>
    <row r="499" spans="1:22" x14ac:dyDescent="0.35">
      <c r="A499" s="222" t="s">
        <v>23</v>
      </c>
      <c r="B499" s="223" t="s">
        <v>22</v>
      </c>
      <c r="C499" s="256" t="s">
        <v>562</v>
      </c>
      <c r="D499" s="256" t="s">
        <v>608</v>
      </c>
      <c r="E499" s="617" t="s">
        <v>558</v>
      </c>
      <c r="F499" s="257" t="s">
        <v>559</v>
      </c>
      <c r="G499" s="258" t="s">
        <v>560</v>
      </c>
      <c r="H499" s="257" t="s">
        <v>609</v>
      </c>
      <c r="I499" s="432" t="s">
        <v>610</v>
      </c>
      <c r="J499" s="562" t="s">
        <v>576</v>
      </c>
      <c r="K499" s="508">
        <v>5.0999999999999996</v>
      </c>
      <c r="L499" s="259">
        <v>299.73</v>
      </c>
      <c r="M499" s="330">
        <v>1951</v>
      </c>
      <c r="N499" s="227">
        <v>7637.81</v>
      </c>
      <c r="O499" s="227">
        <f t="shared" si="73"/>
        <v>6.5091916057785335</v>
      </c>
      <c r="P499" s="227">
        <f t="shared" si="74"/>
        <v>25.482300737330263</v>
      </c>
      <c r="Q499" s="227">
        <f t="shared" si="75"/>
        <v>31.991492343108799</v>
      </c>
      <c r="R499" s="223" t="str">
        <f t="shared" si="76"/>
        <v>YES</v>
      </c>
      <c r="S499" s="223" t="str">
        <f t="shared" si="79"/>
        <v>YES</v>
      </c>
      <c r="T499" s="228">
        <f t="shared" si="80"/>
        <v>3746.625</v>
      </c>
      <c r="U499" s="228">
        <f t="shared" si="77"/>
        <v>9588.8100000000013</v>
      </c>
      <c r="V499" s="228">
        <f t="shared" si="78"/>
        <v>-5842.1850000000013</v>
      </c>
    </row>
    <row r="500" spans="1:22" x14ac:dyDescent="0.35">
      <c r="A500" s="222" t="s">
        <v>23</v>
      </c>
      <c r="B500" s="223" t="s">
        <v>22</v>
      </c>
      <c r="C500" s="256" t="s">
        <v>562</v>
      </c>
      <c r="D500" s="256" t="s">
        <v>608</v>
      </c>
      <c r="E500" s="617" t="s">
        <v>558</v>
      </c>
      <c r="F500" s="257" t="s">
        <v>559</v>
      </c>
      <c r="G500" s="258" t="s">
        <v>560</v>
      </c>
      <c r="H500" s="257" t="s">
        <v>609</v>
      </c>
      <c r="I500" s="432" t="s">
        <v>610</v>
      </c>
      <c r="J500" s="562" t="s">
        <v>577</v>
      </c>
      <c r="K500" s="508">
        <v>5.0999999999999996</v>
      </c>
      <c r="L500" s="259">
        <v>49.4</v>
      </c>
      <c r="M500" s="330">
        <v>251.94</v>
      </c>
      <c r="N500" s="227">
        <v>1800.21</v>
      </c>
      <c r="O500" s="227">
        <f t="shared" si="73"/>
        <v>5.1000000000000005</v>
      </c>
      <c r="P500" s="227">
        <f t="shared" si="74"/>
        <v>36.441497975708501</v>
      </c>
      <c r="Q500" s="227">
        <f t="shared" si="75"/>
        <v>41.541497975708502</v>
      </c>
      <c r="R500" s="223" t="str">
        <f t="shared" si="76"/>
        <v>YES</v>
      </c>
      <c r="S500" s="223" t="str">
        <f t="shared" si="79"/>
        <v>YES</v>
      </c>
      <c r="T500" s="228">
        <f t="shared" si="80"/>
        <v>617.5</v>
      </c>
      <c r="U500" s="228">
        <f t="shared" si="77"/>
        <v>2052.15</v>
      </c>
      <c r="V500" s="228">
        <f t="shared" si="78"/>
        <v>-1434.65</v>
      </c>
    </row>
    <row r="501" spans="1:22" x14ac:dyDescent="0.35">
      <c r="A501" s="222" t="s">
        <v>23</v>
      </c>
      <c r="B501" s="223" t="s">
        <v>22</v>
      </c>
      <c r="C501" s="256" t="s">
        <v>562</v>
      </c>
      <c r="D501" s="256" t="s">
        <v>608</v>
      </c>
      <c r="E501" s="617" t="s">
        <v>558</v>
      </c>
      <c r="F501" s="257" t="s">
        <v>559</v>
      </c>
      <c r="G501" s="258" t="s">
        <v>560</v>
      </c>
      <c r="H501" s="257" t="s">
        <v>609</v>
      </c>
      <c r="I501" s="432" t="s">
        <v>610</v>
      </c>
      <c r="J501" s="562" t="s">
        <v>578</v>
      </c>
      <c r="K501" s="508">
        <v>5.0999999999999996</v>
      </c>
      <c r="L501" s="259">
        <v>37.93</v>
      </c>
      <c r="M501" s="330">
        <v>847.66</v>
      </c>
      <c r="N501" s="227">
        <v>1660.73</v>
      </c>
      <c r="O501" s="227">
        <f t="shared" si="73"/>
        <v>22.348009491167939</v>
      </c>
      <c r="P501" s="227">
        <f t="shared" si="74"/>
        <v>43.78407592934353</v>
      </c>
      <c r="Q501" s="227">
        <f t="shared" si="75"/>
        <v>66.132085420511459</v>
      </c>
      <c r="R501" s="223" t="str">
        <f t="shared" si="76"/>
        <v>YES</v>
      </c>
      <c r="S501" s="223" t="str">
        <f t="shared" si="79"/>
        <v>YES</v>
      </c>
      <c r="T501" s="228">
        <f t="shared" si="80"/>
        <v>474.125</v>
      </c>
      <c r="U501" s="228">
        <f t="shared" si="77"/>
        <v>2508.39</v>
      </c>
      <c r="V501" s="228">
        <f t="shared" si="78"/>
        <v>-2034.2649999999999</v>
      </c>
    </row>
    <row r="502" spans="1:22" x14ac:dyDescent="0.35">
      <c r="A502" s="222" t="s">
        <v>23</v>
      </c>
      <c r="B502" s="223" t="s">
        <v>22</v>
      </c>
      <c r="C502" s="256" t="s">
        <v>562</v>
      </c>
      <c r="D502" s="256" t="s">
        <v>608</v>
      </c>
      <c r="E502" s="617" t="s">
        <v>558</v>
      </c>
      <c r="F502" s="257" t="s">
        <v>559</v>
      </c>
      <c r="G502" s="258" t="s">
        <v>560</v>
      </c>
      <c r="H502" s="257" t="s">
        <v>609</v>
      </c>
      <c r="I502" s="432" t="s">
        <v>610</v>
      </c>
      <c r="J502" s="562" t="s">
        <v>579</v>
      </c>
      <c r="K502" s="508">
        <v>6</v>
      </c>
      <c r="L502" s="259">
        <v>304.95</v>
      </c>
      <c r="M502" s="330">
        <v>1829.7</v>
      </c>
      <c r="N502" s="227">
        <v>3959.19</v>
      </c>
      <c r="O502" s="227">
        <f t="shared" si="73"/>
        <v>6</v>
      </c>
      <c r="P502" s="227">
        <f t="shared" si="74"/>
        <v>12.983079193310379</v>
      </c>
      <c r="Q502" s="227">
        <f t="shared" si="75"/>
        <v>18.983079193310381</v>
      </c>
      <c r="R502" s="223" t="str">
        <f t="shared" si="76"/>
        <v>YES</v>
      </c>
      <c r="S502" s="223" t="str">
        <f t="shared" si="79"/>
        <v>YES</v>
      </c>
      <c r="T502" s="228">
        <f t="shared" si="80"/>
        <v>3811.875</v>
      </c>
      <c r="U502" s="228">
        <f t="shared" si="77"/>
        <v>5788.89</v>
      </c>
      <c r="V502" s="228">
        <f t="shared" si="78"/>
        <v>-1977.0150000000003</v>
      </c>
    </row>
    <row r="503" spans="1:22" x14ac:dyDescent="0.35">
      <c r="A503" s="222" t="s">
        <v>23</v>
      </c>
      <c r="B503" s="223" t="s">
        <v>22</v>
      </c>
      <c r="C503" s="256" t="s">
        <v>562</v>
      </c>
      <c r="D503" s="256" t="s">
        <v>608</v>
      </c>
      <c r="E503" s="617" t="s">
        <v>558</v>
      </c>
      <c r="F503" s="257" t="s">
        <v>559</v>
      </c>
      <c r="G503" s="258" t="s">
        <v>560</v>
      </c>
      <c r="H503" s="257" t="s">
        <v>609</v>
      </c>
      <c r="I503" s="432" t="s">
        <v>610</v>
      </c>
      <c r="J503" s="562" t="s">
        <v>580</v>
      </c>
      <c r="K503" s="508">
        <v>6</v>
      </c>
      <c r="L503" s="259">
        <v>264.49</v>
      </c>
      <c r="M503" s="330">
        <v>1586.94</v>
      </c>
      <c r="N503" s="227">
        <v>3405.1</v>
      </c>
      <c r="O503" s="227">
        <f t="shared" si="73"/>
        <v>6</v>
      </c>
      <c r="P503" s="227">
        <f t="shared" si="74"/>
        <v>12.874210745207758</v>
      </c>
      <c r="Q503" s="227">
        <f t="shared" si="75"/>
        <v>18.874210745207758</v>
      </c>
      <c r="R503" s="223" t="str">
        <f t="shared" si="76"/>
        <v>YES</v>
      </c>
      <c r="S503" s="223" t="str">
        <f t="shared" si="79"/>
        <v>YES</v>
      </c>
      <c r="T503" s="228">
        <f t="shared" si="80"/>
        <v>3306.125</v>
      </c>
      <c r="U503" s="228">
        <f t="shared" si="77"/>
        <v>4992.04</v>
      </c>
      <c r="V503" s="228">
        <f t="shared" si="78"/>
        <v>-1685.915</v>
      </c>
    </row>
    <row r="504" spans="1:22" x14ac:dyDescent="0.35">
      <c r="A504" s="222" t="s">
        <v>23</v>
      </c>
      <c r="B504" s="223" t="s">
        <v>22</v>
      </c>
      <c r="C504" s="256" t="s">
        <v>562</v>
      </c>
      <c r="D504" s="256" t="s">
        <v>608</v>
      </c>
      <c r="E504" s="617" t="s">
        <v>558</v>
      </c>
      <c r="F504" s="257" t="s">
        <v>559</v>
      </c>
      <c r="G504" s="258" t="s">
        <v>560</v>
      </c>
      <c r="H504" s="257" t="s">
        <v>609</v>
      </c>
      <c r="I504" s="432" t="s">
        <v>610</v>
      </c>
      <c r="J504" s="562" t="s">
        <v>581</v>
      </c>
      <c r="K504" s="508">
        <v>5</v>
      </c>
      <c r="L504" s="259">
        <v>198.95</v>
      </c>
      <c r="M504" s="330">
        <v>1020.53</v>
      </c>
      <c r="N504" s="227">
        <v>4195.96</v>
      </c>
      <c r="O504" s="227">
        <f t="shared" si="73"/>
        <v>5.1295802965569237</v>
      </c>
      <c r="P504" s="227">
        <f t="shared" si="74"/>
        <v>21.090525257602415</v>
      </c>
      <c r="Q504" s="227">
        <f t="shared" si="75"/>
        <v>26.220105554159336</v>
      </c>
      <c r="R504" s="223" t="str">
        <f t="shared" si="76"/>
        <v>YES</v>
      </c>
      <c r="S504" s="223" t="str">
        <f t="shared" si="79"/>
        <v>YES</v>
      </c>
      <c r="T504" s="228">
        <f t="shared" si="80"/>
        <v>2486.875</v>
      </c>
      <c r="U504" s="228">
        <f t="shared" si="77"/>
        <v>5216.49</v>
      </c>
      <c r="V504" s="228">
        <f t="shared" si="78"/>
        <v>-2729.6149999999998</v>
      </c>
    </row>
    <row r="505" spans="1:22" x14ac:dyDescent="0.35">
      <c r="A505" s="222" t="s">
        <v>23</v>
      </c>
      <c r="B505" s="223" t="s">
        <v>22</v>
      </c>
      <c r="C505" s="256" t="s">
        <v>562</v>
      </c>
      <c r="D505" s="256" t="s">
        <v>608</v>
      </c>
      <c r="E505" s="617" t="s">
        <v>558</v>
      </c>
      <c r="F505" s="257" t="s">
        <v>559</v>
      </c>
      <c r="G505" s="258" t="s">
        <v>560</v>
      </c>
      <c r="H505" s="257" t="s">
        <v>609</v>
      </c>
      <c r="I505" s="432" t="s">
        <v>610</v>
      </c>
      <c r="J505" s="562" t="s">
        <v>582</v>
      </c>
      <c r="K505" s="508">
        <v>5.0999999999999996</v>
      </c>
      <c r="L505" s="259">
        <v>358.87</v>
      </c>
      <c r="M505" s="330">
        <v>1831.15</v>
      </c>
      <c r="N505" s="227">
        <v>9705.51</v>
      </c>
      <c r="O505" s="227">
        <f t="shared" si="73"/>
        <v>5.1025440967481259</v>
      </c>
      <c r="P505" s="227">
        <f t="shared" si="74"/>
        <v>27.044640120377853</v>
      </c>
      <c r="Q505" s="227">
        <f t="shared" si="75"/>
        <v>32.147184217125975</v>
      </c>
      <c r="R505" s="223" t="str">
        <f t="shared" si="76"/>
        <v>YES</v>
      </c>
      <c r="S505" s="223" t="str">
        <f t="shared" si="79"/>
        <v>YES</v>
      </c>
      <c r="T505" s="228">
        <f t="shared" si="80"/>
        <v>4485.875</v>
      </c>
      <c r="U505" s="228">
        <f t="shared" si="77"/>
        <v>11536.66</v>
      </c>
      <c r="V505" s="228">
        <f t="shared" si="78"/>
        <v>-7050.7849999999999</v>
      </c>
    </row>
    <row r="506" spans="1:22" x14ac:dyDescent="0.35">
      <c r="A506" s="222" t="s">
        <v>23</v>
      </c>
      <c r="B506" s="223" t="s">
        <v>22</v>
      </c>
      <c r="C506" s="256" t="s">
        <v>562</v>
      </c>
      <c r="D506" s="256" t="s">
        <v>608</v>
      </c>
      <c r="E506" s="617" t="s">
        <v>558</v>
      </c>
      <c r="F506" s="257" t="s">
        <v>559</v>
      </c>
      <c r="G506" s="258" t="s">
        <v>560</v>
      </c>
      <c r="H506" s="257" t="s">
        <v>609</v>
      </c>
      <c r="I506" s="432" t="s">
        <v>610</v>
      </c>
      <c r="J506" s="562" t="s">
        <v>583</v>
      </c>
      <c r="K506" s="508">
        <v>5.0999999999999996</v>
      </c>
      <c r="L506" s="259">
        <v>242.33</v>
      </c>
      <c r="M506" s="330">
        <v>1508.67</v>
      </c>
      <c r="N506" s="227">
        <v>3240.12</v>
      </c>
      <c r="O506" s="227">
        <f t="shared" si="73"/>
        <v>6.2256839846490326</v>
      </c>
      <c r="P506" s="227">
        <f t="shared" si="74"/>
        <v>13.370692856848098</v>
      </c>
      <c r="Q506" s="227">
        <f t="shared" si="75"/>
        <v>19.596376841497129</v>
      </c>
      <c r="R506" s="223" t="str">
        <f t="shared" si="76"/>
        <v>YES</v>
      </c>
      <c r="S506" s="223" t="str">
        <f t="shared" si="79"/>
        <v>YES</v>
      </c>
      <c r="T506" s="228">
        <f t="shared" si="80"/>
        <v>3029.125</v>
      </c>
      <c r="U506" s="228">
        <f t="shared" si="77"/>
        <v>4748.79</v>
      </c>
      <c r="V506" s="228">
        <f t="shared" si="78"/>
        <v>-1719.665</v>
      </c>
    </row>
    <row r="507" spans="1:22" x14ac:dyDescent="0.35">
      <c r="A507" s="222" t="s">
        <v>23</v>
      </c>
      <c r="B507" s="223" t="s">
        <v>22</v>
      </c>
      <c r="C507" s="256" t="s">
        <v>562</v>
      </c>
      <c r="D507" s="256" t="s">
        <v>608</v>
      </c>
      <c r="E507" s="617" t="s">
        <v>558</v>
      </c>
      <c r="F507" s="257" t="s">
        <v>559</v>
      </c>
      <c r="G507" s="258" t="s">
        <v>560</v>
      </c>
      <c r="H507" s="257" t="s">
        <v>609</v>
      </c>
      <c r="I507" s="432" t="s">
        <v>610</v>
      </c>
      <c r="J507" s="562" t="s">
        <v>584</v>
      </c>
      <c r="K507" s="508">
        <v>5</v>
      </c>
      <c r="L507" s="259">
        <v>398.44</v>
      </c>
      <c r="M507" s="330">
        <v>2199.02</v>
      </c>
      <c r="N507" s="227">
        <v>10688.800000000001</v>
      </c>
      <c r="O507" s="227">
        <f t="shared" si="73"/>
        <v>5.5190743901214736</v>
      </c>
      <c r="P507" s="227">
        <f t="shared" si="74"/>
        <v>26.826623832948503</v>
      </c>
      <c r="Q507" s="227">
        <f t="shared" si="75"/>
        <v>32.345698223069974</v>
      </c>
      <c r="R507" s="223" t="str">
        <f t="shared" si="76"/>
        <v>YES</v>
      </c>
      <c r="S507" s="223" t="str">
        <f t="shared" si="79"/>
        <v>YES</v>
      </c>
      <c r="T507" s="228">
        <f t="shared" si="80"/>
        <v>4980.5</v>
      </c>
      <c r="U507" s="228">
        <f t="shared" si="77"/>
        <v>12887.820000000002</v>
      </c>
      <c r="V507" s="228">
        <f t="shared" si="78"/>
        <v>-7907.3200000000015</v>
      </c>
    </row>
    <row r="508" spans="1:22" x14ac:dyDescent="0.35">
      <c r="A508" s="222" t="s">
        <v>23</v>
      </c>
      <c r="B508" s="223" t="s">
        <v>22</v>
      </c>
      <c r="C508" s="256" t="s">
        <v>562</v>
      </c>
      <c r="D508" s="256" t="s">
        <v>608</v>
      </c>
      <c r="E508" s="617" t="s">
        <v>558</v>
      </c>
      <c r="F508" s="257" t="s">
        <v>559</v>
      </c>
      <c r="G508" s="258" t="s">
        <v>560</v>
      </c>
      <c r="H508" s="257" t="s">
        <v>609</v>
      </c>
      <c r="I508" s="432" t="s">
        <v>610</v>
      </c>
      <c r="J508" s="562" t="s">
        <v>585</v>
      </c>
      <c r="K508" s="508">
        <v>6</v>
      </c>
      <c r="L508" s="259">
        <v>57.56</v>
      </c>
      <c r="M508" s="330">
        <v>435.36</v>
      </c>
      <c r="N508" s="227">
        <v>907.31</v>
      </c>
      <c r="O508" s="227">
        <f t="shared" si="73"/>
        <v>7.563585823488534</v>
      </c>
      <c r="P508" s="227">
        <f t="shared" si="74"/>
        <v>15.762856150104238</v>
      </c>
      <c r="Q508" s="227">
        <f t="shared" si="75"/>
        <v>23.326441973592772</v>
      </c>
      <c r="R508" s="223" t="str">
        <f t="shared" si="76"/>
        <v>YES</v>
      </c>
      <c r="S508" s="223" t="str">
        <f t="shared" si="79"/>
        <v>YES</v>
      </c>
      <c r="T508" s="228">
        <f t="shared" si="80"/>
        <v>719.5</v>
      </c>
      <c r="U508" s="228">
        <f t="shared" si="77"/>
        <v>1342.67</v>
      </c>
      <c r="V508" s="228">
        <f t="shared" si="78"/>
        <v>-623.17000000000007</v>
      </c>
    </row>
    <row r="509" spans="1:22" x14ac:dyDescent="0.35">
      <c r="A509" s="222" t="s">
        <v>23</v>
      </c>
      <c r="B509" s="223" t="s">
        <v>22</v>
      </c>
      <c r="C509" s="256" t="s">
        <v>562</v>
      </c>
      <c r="D509" s="256" t="s">
        <v>608</v>
      </c>
      <c r="E509" s="617" t="s">
        <v>558</v>
      </c>
      <c r="F509" s="257" t="s">
        <v>559</v>
      </c>
      <c r="G509" s="258" t="s">
        <v>560</v>
      </c>
      <c r="H509" s="257" t="s">
        <v>609</v>
      </c>
      <c r="I509" s="432" t="s">
        <v>610</v>
      </c>
      <c r="J509" s="562" t="s">
        <v>586</v>
      </c>
      <c r="K509" s="508">
        <v>5</v>
      </c>
      <c r="L509" s="259">
        <v>374.03</v>
      </c>
      <c r="M509" s="330">
        <v>2033.03</v>
      </c>
      <c r="N509" s="227">
        <v>7147.5599999999995</v>
      </c>
      <c r="O509" s="227">
        <f t="shared" si="73"/>
        <v>5.4354730903938187</v>
      </c>
      <c r="P509" s="227">
        <f t="shared" si="74"/>
        <v>19.109590139828356</v>
      </c>
      <c r="Q509" s="227">
        <f t="shared" si="75"/>
        <v>24.545063230222176</v>
      </c>
      <c r="R509" s="223" t="str">
        <f t="shared" si="76"/>
        <v>YES</v>
      </c>
      <c r="S509" s="223" t="str">
        <f t="shared" si="79"/>
        <v>YES</v>
      </c>
      <c r="T509" s="228">
        <f t="shared" si="80"/>
        <v>4675.375</v>
      </c>
      <c r="U509" s="228">
        <f t="shared" si="77"/>
        <v>9180.59</v>
      </c>
      <c r="V509" s="228">
        <f t="shared" si="78"/>
        <v>-4505.2150000000001</v>
      </c>
    </row>
    <row r="510" spans="1:22" x14ac:dyDescent="0.35">
      <c r="A510" s="222" t="s">
        <v>23</v>
      </c>
      <c r="B510" s="223" t="s">
        <v>22</v>
      </c>
      <c r="C510" s="256" t="s">
        <v>562</v>
      </c>
      <c r="D510" s="256" t="s">
        <v>608</v>
      </c>
      <c r="E510" s="617" t="s">
        <v>558</v>
      </c>
      <c r="F510" s="257" t="s">
        <v>559</v>
      </c>
      <c r="G510" s="258" t="s">
        <v>560</v>
      </c>
      <c r="H510" s="257" t="s">
        <v>609</v>
      </c>
      <c r="I510" s="432" t="s">
        <v>610</v>
      </c>
      <c r="J510" s="562" t="s">
        <v>587</v>
      </c>
      <c r="K510" s="508">
        <v>5.0999999999999996</v>
      </c>
      <c r="L510" s="259">
        <v>331.47</v>
      </c>
      <c r="M510" s="330">
        <v>1716.66</v>
      </c>
      <c r="N510" s="227">
        <v>7627.51</v>
      </c>
      <c r="O510" s="227">
        <f t="shared" si="73"/>
        <v>5.1789302199294056</v>
      </c>
      <c r="P510" s="227">
        <f t="shared" si="74"/>
        <v>23.011162397803723</v>
      </c>
      <c r="Q510" s="227">
        <f t="shared" si="75"/>
        <v>28.190092617733125</v>
      </c>
      <c r="R510" s="223" t="str">
        <f t="shared" si="76"/>
        <v>YES</v>
      </c>
      <c r="S510" s="223" t="str">
        <f t="shared" si="79"/>
        <v>YES</v>
      </c>
      <c r="T510" s="228">
        <f t="shared" si="80"/>
        <v>4143.375</v>
      </c>
      <c r="U510" s="228">
        <f t="shared" si="77"/>
        <v>9344.17</v>
      </c>
      <c r="V510" s="228">
        <f t="shared" si="78"/>
        <v>-5200.7950000000001</v>
      </c>
    </row>
    <row r="511" spans="1:22" x14ac:dyDescent="0.35">
      <c r="A511" s="222" t="s">
        <v>23</v>
      </c>
      <c r="B511" s="223" t="s">
        <v>22</v>
      </c>
      <c r="C511" s="256" t="s">
        <v>562</v>
      </c>
      <c r="D511" s="256" t="s">
        <v>608</v>
      </c>
      <c r="E511" s="617" t="s">
        <v>558</v>
      </c>
      <c r="F511" s="257" t="s">
        <v>559</v>
      </c>
      <c r="G511" s="258" t="s">
        <v>560</v>
      </c>
      <c r="H511" s="257" t="s">
        <v>609</v>
      </c>
      <c r="I511" s="432" t="s">
        <v>610</v>
      </c>
      <c r="J511" s="562" t="s">
        <v>588</v>
      </c>
      <c r="K511" s="508">
        <v>5.0999999999999996</v>
      </c>
      <c r="L511" s="259">
        <v>213.86</v>
      </c>
      <c r="M511" s="330">
        <v>1104.55</v>
      </c>
      <c r="N511" s="227">
        <v>4162.8500000000004</v>
      </c>
      <c r="O511" s="227">
        <f t="shared" si="73"/>
        <v>5.1648274572149999</v>
      </c>
      <c r="P511" s="227">
        <f t="shared" si="74"/>
        <v>19.465304404750771</v>
      </c>
      <c r="Q511" s="227">
        <f t="shared" si="75"/>
        <v>24.630131861965772</v>
      </c>
      <c r="R511" s="223" t="str">
        <f t="shared" si="76"/>
        <v>YES</v>
      </c>
      <c r="S511" s="223" t="str">
        <f t="shared" si="79"/>
        <v>YES</v>
      </c>
      <c r="T511" s="228">
        <f t="shared" si="80"/>
        <v>2673.25</v>
      </c>
      <c r="U511" s="228">
        <f t="shared" si="77"/>
        <v>5267.4000000000005</v>
      </c>
      <c r="V511" s="228">
        <f t="shared" si="78"/>
        <v>-2594.1500000000005</v>
      </c>
    </row>
    <row r="512" spans="1:22" x14ac:dyDescent="0.35">
      <c r="A512" s="222" t="s">
        <v>23</v>
      </c>
      <c r="B512" s="223" t="s">
        <v>22</v>
      </c>
      <c r="C512" s="256" t="s">
        <v>562</v>
      </c>
      <c r="D512" s="256" t="s">
        <v>608</v>
      </c>
      <c r="E512" s="617" t="s">
        <v>558</v>
      </c>
      <c r="F512" s="257" t="s">
        <v>559</v>
      </c>
      <c r="G512" s="258" t="s">
        <v>560</v>
      </c>
      <c r="H512" s="257" t="s">
        <v>609</v>
      </c>
      <c r="I512" s="432" t="s">
        <v>610</v>
      </c>
      <c r="J512" s="562" t="s">
        <v>589</v>
      </c>
      <c r="K512" s="508">
        <v>5.0999999999999996</v>
      </c>
      <c r="L512" s="259">
        <v>357.78</v>
      </c>
      <c r="M512" s="330">
        <v>1842.46</v>
      </c>
      <c r="N512" s="227">
        <v>3797.18</v>
      </c>
      <c r="O512" s="227">
        <f t="shared" ref="O512:O575" si="81">M512/L512</f>
        <v>5.1497009335345751</v>
      </c>
      <c r="P512" s="227">
        <f t="shared" si="74"/>
        <v>10.613170104533513</v>
      </c>
      <c r="Q512" s="227">
        <f t="shared" si="75"/>
        <v>15.762871038068086</v>
      </c>
      <c r="R512" s="223" t="str">
        <f t="shared" si="76"/>
        <v>YES</v>
      </c>
      <c r="S512" s="223" t="str">
        <f t="shared" si="79"/>
        <v>YES</v>
      </c>
      <c r="T512" s="228">
        <f t="shared" si="80"/>
        <v>4472.25</v>
      </c>
      <c r="U512" s="228">
        <f t="shared" si="77"/>
        <v>5639.6399999999994</v>
      </c>
      <c r="V512" s="228">
        <f t="shared" si="78"/>
        <v>-1167.3899999999994</v>
      </c>
    </row>
    <row r="513" spans="1:22" x14ac:dyDescent="0.35">
      <c r="A513" s="222" t="s">
        <v>23</v>
      </c>
      <c r="B513" s="223" t="s">
        <v>22</v>
      </c>
      <c r="C513" s="256" t="s">
        <v>562</v>
      </c>
      <c r="D513" s="256" t="s">
        <v>608</v>
      </c>
      <c r="E513" s="617" t="s">
        <v>558</v>
      </c>
      <c r="F513" s="257" t="s">
        <v>559</v>
      </c>
      <c r="G513" s="258" t="s">
        <v>560</v>
      </c>
      <c r="H513" s="257" t="s">
        <v>609</v>
      </c>
      <c r="I513" s="432" t="s">
        <v>610</v>
      </c>
      <c r="J513" s="562" t="s">
        <v>590</v>
      </c>
      <c r="K513" s="508">
        <v>5.0999999999999996</v>
      </c>
      <c r="L513" s="259">
        <v>298.95999999999998</v>
      </c>
      <c r="M513" s="330">
        <v>1524.71</v>
      </c>
      <c r="N513" s="227">
        <v>8884.52</v>
      </c>
      <c r="O513" s="227">
        <f t="shared" si="81"/>
        <v>5.1000468290072254</v>
      </c>
      <c r="P513" s="227">
        <f t="shared" si="74"/>
        <v>29.718089376505223</v>
      </c>
      <c r="Q513" s="227">
        <f t="shared" si="75"/>
        <v>34.818136205512445</v>
      </c>
      <c r="R513" s="223" t="str">
        <f t="shared" si="76"/>
        <v>YES</v>
      </c>
      <c r="S513" s="223" t="str">
        <f t="shared" si="79"/>
        <v>YES</v>
      </c>
      <c r="T513" s="228">
        <f t="shared" si="80"/>
        <v>3736.9999999999995</v>
      </c>
      <c r="U513" s="228">
        <f t="shared" si="77"/>
        <v>10409.23</v>
      </c>
      <c r="V513" s="228">
        <f t="shared" si="78"/>
        <v>-6672.23</v>
      </c>
    </row>
    <row r="514" spans="1:22" x14ac:dyDescent="0.35">
      <c r="A514" s="222" t="s">
        <v>23</v>
      </c>
      <c r="B514" s="223" t="s">
        <v>22</v>
      </c>
      <c r="C514" s="256" t="s">
        <v>562</v>
      </c>
      <c r="D514" s="256" t="s">
        <v>608</v>
      </c>
      <c r="E514" s="617" t="s">
        <v>558</v>
      </c>
      <c r="F514" s="257" t="s">
        <v>559</v>
      </c>
      <c r="G514" s="258" t="s">
        <v>560</v>
      </c>
      <c r="H514" s="257" t="s">
        <v>609</v>
      </c>
      <c r="I514" s="432" t="s">
        <v>610</v>
      </c>
      <c r="J514" s="562" t="s">
        <v>591</v>
      </c>
      <c r="K514" s="508">
        <v>5.0999999999999996</v>
      </c>
      <c r="L514" s="259">
        <v>428.05</v>
      </c>
      <c r="M514" s="330">
        <v>2227.7199999999998</v>
      </c>
      <c r="N514" s="227">
        <v>9634.35</v>
      </c>
      <c r="O514" s="227">
        <f t="shared" si="81"/>
        <v>5.2043452867655642</v>
      </c>
      <c r="P514" s="227">
        <f t="shared" si="74"/>
        <v>22.507534166569325</v>
      </c>
      <c r="Q514" s="227">
        <f t="shared" si="75"/>
        <v>27.711879453334891</v>
      </c>
      <c r="R514" s="223" t="str">
        <f t="shared" si="76"/>
        <v>YES</v>
      </c>
      <c r="S514" s="223" t="str">
        <f t="shared" si="79"/>
        <v>YES</v>
      </c>
      <c r="T514" s="228">
        <f t="shared" si="80"/>
        <v>5350.625</v>
      </c>
      <c r="U514" s="228">
        <f t="shared" si="77"/>
        <v>11862.07</v>
      </c>
      <c r="V514" s="228">
        <f t="shared" si="78"/>
        <v>-6511.4449999999997</v>
      </c>
    </row>
    <row r="515" spans="1:22" x14ac:dyDescent="0.35">
      <c r="A515" s="222" t="s">
        <v>23</v>
      </c>
      <c r="B515" s="223" t="s">
        <v>22</v>
      </c>
      <c r="C515" s="256" t="s">
        <v>562</v>
      </c>
      <c r="D515" s="256" t="s">
        <v>608</v>
      </c>
      <c r="E515" s="617" t="s">
        <v>558</v>
      </c>
      <c r="F515" s="257" t="s">
        <v>559</v>
      </c>
      <c r="G515" s="258" t="s">
        <v>560</v>
      </c>
      <c r="H515" s="257" t="s">
        <v>609</v>
      </c>
      <c r="I515" s="432" t="s">
        <v>610</v>
      </c>
      <c r="J515" s="562" t="s">
        <v>592</v>
      </c>
      <c r="K515" s="508">
        <v>5</v>
      </c>
      <c r="L515" s="259">
        <v>275.69</v>
      </c>
      <c r="M515" s="330">
        <v>3427.61</v>
      </c>
      <c r="N515" s="227">
        <v>5418.1500000000005</v>
      </c>
      <c r="O515" s="227">
        <f t="shared" si="81"/>
        <v>12.432841234720158</v>
      </c>
      <c r="P515" s="227">
        <f t="shared" si="74"/>
        <v>19.653052341397949</v>
      </c>
      <c r="Q515" s="227">
        <f t="shared" si="75"/>
        <v>32.085893576118103</v>
      </c>
      <c r="R515" s="223" t="str">
        <f t="shared" si="76"/>
        <v>YES</v>
      </c>
      <c r="S515" s="223" t="str">
        <f t="shared" si="79"/>
        <v>YES</v>
      </c>
      <c r="T515" s="228">
        <f t="shared" si="80"/>
        <v>3446.125</v>
      </c>
      <c r="U515" s="228">
        <f t="shared" si="77"/>
        <v>8845.76</v>
      </c>
      <c r="V515" s="228">
        <f t="shared" si="78"/>
        <v>-5399.6350000000002</v>
      </c>
    </row>
    <row r="516" spans="1:22" x14ac:dyDescent="0.35">
      <c r="A516" s="222" t="s">
        <v>23</v>
      </c>
      <c r="B516" s="223" t="s">
        <v>22</v>
      </c>
      <c r="C516" s="256" t="s">
        <v>562</v>
      </c>
      <c r="D516" s="256" t="s">
        <v>608</v>
      </c>
      <c r="E516" s="617" t="s">
        <v>558</v>
      </c>
      <c r="F516" s="257" t="s">
        <v>559</v>
      </c>
      <c r="G516" s="258" t="s">
        <v>560</v>
      </c>
      <c r="H516" s="257" t="s">
        <v>609</v>
      </c>
      <c r="I516" s="432" t="s">
        <v>610</v>
      </c>
      <c r="J516" s="562" t="s">
        <v>593</v>
      </c>
      <c r="K516" s="508">
        <v>5.0999999999999996</v>
      </c>
      <c r="L516" s="259">
        <v>271.08999999999997</v>
      </c>
      <c r="M516" s="330">
        <v>3181.65</v>
      </c>
      <c r="N516" s="227">
        <v>3746.24</v>
      </c>
      <c r="O516" s="227">
        <f t="shared" si="81"/>
        <v>11.736508170718214</v>
      </c>
      <c r="P516" s="227">
        <f t="shared" si="74"/>
        <v>13.819174443911617</v>
      </c>
      <c r="Q516" s="227">
        <f t="shared" si="75"/>
        <v>25.555682614629827</v>
      </c>
      <c r="R516" s="223" t="str">
        <f t="shared" si="76"/>
        <v>YES</v>
      </c>
      <c r="S516" s="223" t="str">
        <f t="shared" si="79"/>
        <v>YES</v>
      </c>
      <c r="T516" s="228">
        <f t="shared" si="80"/>
        <v>3388.6249999999995</v>
      </c>
      <c r="U516" s="228">
        <f t="shared" si="77"/>
        <v>6927.8899999999994</v>
      </c>
      <c r="V516" s="228">
        <f t="shared" si="78"/>
        <v>-3539.2649999999999</v>
      </c>
    </row>
    <row r="517" spans="1:22" x14ac:dyDescent="0.35">
      <c r="A517" s="222" t="s">
        <v>23</v>
      </c>
      <c r="B517" s="223" t="s">
        <v>22</v>
      </c>
      <c r="C517" s="256" t="s">
        <v>562</v>
      </c>
      <c r="D517" s="256" t="s">
        <v>608</v>
      </c>
      <c r="E517" s="617" t="s">
        <v>558</v>
      </c>
      <c r="F517" s="257" t="s">
        <v>559</v>
      </c>
      <c r="G517" s="258" t="s">
        <v>560</v>
      </c>
      <c r="H517" s="257" t="s">
        <v>609</v>
      </c>
      <c r="I517" s="432" t="s">
        <v>610</v>
      </c>
      <c r="J517" s="562" t="s">
        <v>594</v>
      </c>
      <c r="K517" s="508">
        <v>5.0999999999999996</v>
      </c>
      <c r="L517" s="259">
        <v>163.99</v>
      </c>
      <c r="M517" s="330">
        <v>1974.43</v>
      </c>
      <c r="N517" s="227">
        <v>5930.73</v>
      </c>
      <c r="O517" s="227">
        <f t="shared" si="81"/>
        <v>12.039941459845112</v>
      </c>
      <c r="P517" s="227">
        <f t="shared" si="74"/>
        <v>36.165192999573136</v>
      </c>
      <c r="Q517" s="227">
        <f t="shared" si="75"/>
        <v>48.205134459418254</v>
      </c>
      <c r="R517" s="223" t="str">
        <f t="shared" si="76"/>
        <v>YES</v>
      </c>
      <c r="S517" s="223" t="str">
        <f t="shared" si="79"/>
        <v>YES</v>
      </c>
      <c r="T517" s="228">
        <f t="shared" si="80"/>
        <v>2049.875</v>
      </c>
      <c r="U517" s="228">
        <f t="shared" si="77"/>
        <v>7905.16</v>
      </c>
      <c r="V517" s="228">
        <f t="shared" si="78"/>
        <v>-5855.2849999999999</v>
      </c>
    </row>
    <row r="518" spans="1:22" x14ac:dyDescent="0.35">
      <c r="A518" s="222" t="s">
        <v>23</v>
      </c>
      <c r="B518" s="223" t="s">
        <v>22</v>
      </c>
      <c r="C518" s="256" t="s">
        <v>562</v>
      </c>
      <c r="D518" s="256" t="s">
        <v>608</v>
      </c>
      <c r="E518" s="617" t="s">
        <v>558</v>
      </c>
      <c r="F518" s="257" t="s">
        <v>559</v>
      </c>
      <c r="G518" s="258" t="s">
        <v>560</v>
      </c>
      <c r="H518" s="257" t="s">
        <v>609</v>
      </c>
      <c r="I518" s="432" t="s">
        <v>610</v>
      </c>
      <c r="J518" s="562" t="s">
        <v>595</v>
      </c>
      <c r="K518" s="508">
        <v>6</v>
      </c>
      <c r="L518" s="259">
        <v>118.83</v>
      </c>
      <c r="M518" s="330">
        <v>1165.5999999999999</v>
      </c>
      <c r="N518" s="227">
        <v>1549.96</v>
      </c>
      <c r="O518" s="227">
        <f t="shared" si="81"/>
        <v>9.8089707986198764</v>
      </c>
      <c r="P518" s="227">
        <f t="shared" si="74"/>
        <v>13.043507531768073</v>
      </c>
      <c r="Q518" s="227">
        <f t="shared" si="75"/>
        <v>22.85247833038795</v>
      </c>
      <c r="R518" s="223" t="str">
        <f t="shared" si="76"/>
        <v>YES</v>
      </c>
      <c r="S518" s="223" t="str">
        <f t="shared" si="79"/>
        <v>YES</v>
      </c>
      <c r="T518" s="228">
        <f t="shared" si="80"/>
        <v>1485.375</v>
      </c>
      <c r="U518" s="228">
        <f t="shared" si="77"/>
        <v>2715.56</v>
      </c>
      <c r="V518" s="228">
        <f t="shared" si="78"/>
        <v>-1230.1849999999999</v>
      </c>
    </row>
    <row r="519" spans="1:22" x14ac:dyDescent="0.35">
      <c r="A519" s="222" t="s">
        <v>23</v>
      </c>
      <c r="B519" s="223" t="s">
        <v>22</v>
      </c>
      <c r="C519" s="256" t="s">
        <v>562</v>
      </c>
      <c r="D519" s="256" t="s">
        <v>608</v>
      </c>
      <c r="E519" s="617" t="s">
        <v>558</v>
      </c>
      <c r="F519" s="257" t="s">
        <v>559</v>
      </c>
      <c r="G519" s="258" t="s">
        <v>560</v>
      </c>
      <c r="H519" s="257" t="s">
        <v>609</v>
      </c>
      <c r="I519" s="432" t="s">
        <v>610</v>
      </c>
      <c r="J519" s="562" t="s">
        <v>596</v>
      </c>
      <c r="K519" s="508">
        <v>6</v>
      </c>
      <c r="L519" s="259">
        <v>157.88</v>
      </c>
      <c r="M519" s="330">
        <v>947.28</v>
      </c>
      <c r="N519" s="227">
        <v>2752.65</v>
      </c>
      <c r="O519" s="227">
        <f t="shared" si="81"/>
        <v>6</v>
      </c>
      <c r="P519" s="227">
        <f t="shared" si="74"/>
        <v>17.435077273878896</v>
      </c>
      <c r="Q519" s="227">
        <f t="shared" si="75"/>
        <v>23.435077273878896</v>
      </c>
      <c r="R519" s="223" t="str">
        <f t="shared" si="76"/>
        <v>YES</v>
      </c>
      <c r="S519" s="223" t="str">
        <f t="shared" si="79"/>
        <v>YES</v>
      </c>
      <c r="T519" s="228">
        <f t="shared" si="80"/>
        <v>1973.5</v>
      </c>
      <c r="U519" s="228">
        <f t="shared" si="77"/>
        <v>3699.9300000000003</v>
      </c>
      <c r="V519" s="228">
        <f t="shared" si="78"/>
        <v>-1726.4300000000003</v>
      </c>
    </row>
    <row r="520" spans="1:22" x14ac:dyDescent="0.35">
      <c r="A520" s="222" t="s">
        <v>23</v>
      </c>
      <c r="B520" s="223" t="s">
        <v>22</v>
      </c>
      <c r="C520" s="256" t="s">
        <v>562</v>
      </c>
      <c r="D520" s="256" t="s">
        <v>608</v>
      </c>
      <c r="E520" s="617" t="s">
        <v>558</v>
      </c>
      <c r="F520" s="257" t="s">
        <v>559</v>
      </c>
      <c r="G520" s="258" t="s">
        <v>560</v>
      </c>
      <c r="H520" s="257" t="s">
        <v>609</v>
      </c>
      <c r="I520" s="432" t="s">
        <v>610</v>
      </c>
      <c r="J520" s="562" t="s">
        <v>597</v>
      </c>
      <c r="K520" s="508">
        <v>6</v>
      </c>
      <c r="L520" s="259">
        <v>389.33</v>
      </c>
      <c r="M520" s="330">
        <v>2005.09</v>
      </c>
      <c r="N520" s="227">
        <v>5980.55</v>
      </c>
      <c r="O520" s="227">
        <f t="shared" si="81"/>
        <v>5.1501040248632268</v>
      </c>
      <c r="P520" s="227">
        <f t="shared" si="74"/>
        <v>15.361133228880385</v>
      </c>
      <c r="Q520" s="227">
        <f t="shared" si="75"/>
        <v>20.511237253743612</v>
      </c>
      <c r="R520" s="223" t="str">
        <f t="shared" si="76"/>
        <v>YES</v>
      </c>
      <c r="S520" s="223" t="str">
        <f t="shared" si="79"/>
        <v>YES</v>
      </c>
      <c r="T520" s="228">
        <f t="shared" si="80"/>
        <v>4866.625</v>
      </c>
      <c r="U520" s="228">
        <f t="shared" si="77"/>
        <v>7985.64</v>
      </c>
      <c r="V520" s="228">
        <f t="shared" si="78"/>
        <v>-3119.0150000000003</v>
      </c>
    </row>
    <row r="521" spans="1:22" x14ac:dyDescent="0.35">
      <c r="A521" s="222" t="s">
        <v>23</v>
      </c>
      <c r="B521" s="223" t="s">
        <v>22</v>
      </c>
      <c r="C521" s="256" t="s">
        <v>562</v>
      </c>
      <c r="D521" s="256" t="s">
        <v>608</v>
      </c>
      <c r="E521" s="617" t="s">
        <v>558</v>
      </c>
      <c r="F521" s="257" t="s">
        <v>559</v>
      </c>
      <c r="G521" s="258" t="s">
        <v>560</v>
      </c>
      <c r="H521" s="257" t="s">
        <v>609</v>
      </c>
      <c r="I521" s="432" t="s">
        <v>610</v>
      </c>
      <c r="J521" s="562" t="s">
        <v>598</v>
      </c>
      <c r="K521" s="508">
        <v>5.0999999999999996</v>
      </c>
      <c r="L521" s="259">
        <v>13.64</v>
      </c>
      <c r="M521" s="330">
        <v>69.569999999999993</v>
      </c>
      <c r="N521" s="227">
        <v>281.19</v>
      </c>
      <c r="O521" s="227">
        <f t="shared" si="81"/>
        <v>5.1004398826979465</v>
      </c>
      <c r="P521" s="227">
        <f t="shared" si="74"/>
        <v>20.615102639296186</v>
      </c>
      <c r="Q521" s="227">
        <f t="shared" si="75"/>
        <v>25.715542521994134</v>
      </c>
      <c r="R521" s="223" t="str">
        <f t="shared" si="76"/>
        <v>YES</v>
      </c>
      <c r="S521" s="223" t="str">
        <f t="shared" si="79"/>
        <v>YES</v>
      </c>
      <c r="T521" s="228">
        <f t="shared" si="80"/>
        <v>170.5</v>
      </c>
      <c r="U521" s="228">
        <f t="shared" si="77"/>
        <v>350.76</v>
      </c>
      <c r="V521" s="228">
        <f t="shared" si="78"/>
        <v>-180.26</v>
      </c>
    </row>
    <row r="522" spans="1:22" x14ac:dyDescent="0.35">
      <c r="A522" s="222" t="s">
        <v>23</v>
      </c>
      <c r="B522" s="223" t="s">
        <v>22</v>
      </c>
      <c r="C522" s="256" t="s">
        <v>562</v>
      </c>
      <c r="D522" s="256" t="s">
        <v>608</v>
      </c>
      <c r="E522" s="617" t="s">
        <v>558</v>
      </c>
      <c r="F522" s="257" t="s">
        <v>559</v>
      </c>
      <c r="G522" s="258" t="s">
        <v>560</v>
      </c>
      <c r="H522" s="257" t="s">
        <v>609</v>
      </c>
      <c r="I522" s="432" t="s">
        <v>610</v>
      </c>
      <c r="J522" s="562" t="s">
        <v>599</v>
      </c>
      <c r="K522" s="508">
        <v>6</v>
      </c>
      <c r="L522" s="259">
        <v>178.78</v>
      </c>
      <c r="M522" s="330">
        <v>1072.68</v>
      </c>
      <c r="N522" s="227">
        <v>2994.75</v>
      </c>
      <c r="O522" s="227">
        <f t="shared" si="81"/>
        <v>6</v>
      </c>
      <c r="P522" s="227">
        <f t="shared" si="74"/>
        <v>16.751034791363686</v>
      </c>
      <c r="Q522" s="227">
        <f t="shared" si="75"/>
        <v>22.75103479136369</v>
      </c>
      <c r="R522" s="223" t="str">
        <f t="shared" si="76"/>
        <v>YES</v>
      </c>
      <c r="S522" s="223" t="str">
        <f t="shared" si="79"/>
        <v>YES</v>
      </c>
      <c r="T522" s="228">
        <f t="shared" si="80"/>
        <v>2234.75</v>
      </c>
      <c r="U522" s="228">
        <f t="shared" si="77"/>
        <v>4067.4300000000003</v>
      </c>
      <c r="V522" s="228">
        <f t="shared" si="78"/>
        <v>-1832.6800000000003</v>
      </c>
    </row>
    <row r="523" spans="1:22" x14ac:dyDescent="0.35">
      <c r="A523" s="222" t="s">
        <v>23</v>
      </c>
      <c r="B523" s="223" t="s">
        <v>22</v>
      </c>
      <c r="C523" s="256" t="s">
        <v>562</v>
      </c>
      <c r="D523" s="256" t="s">
        <v>608</v>
      </c>
      <c r="E523" s="617" t="s">
        <v>558</v>
      </c>
      <c r="F523" s="257" t="s">
        <v>559</v>
      </c>
      <c r="G523" s="258" t="s">
        <v>560</v>
      </c>
      <c r="H523" s="257" t="s">
        <v>609</v>
      </c>
      <c r="I523" s="432" t="s">
        <v>610</v>
      </c>
      <c r="J523" s="562" t="s">
        <v>600</v>
      </c>
      <c r="K523" s="508">
        <v>6</v>
      </c>
      <c r="L523" s="259">
        <v>201.16</v>
      </c>
      <c r="M523" s="330">
        <v>1206.96</v>
      </c>
      <c r="N523" s="227">
        <v>2628.88</v>
      </c>
      <c r="O523" s="227">
        <f t="shared" si="81"/>
        <v>6</v>
      </c>
      <c r="P523" s="227">
        <f t="shared" si="74"/>
        <v>13.068602107774906</v>
      </c>
      <c r="Q523" s="227">
        <f t="shared" si="75"/>
        <v>19.068602107774907</v>
      </c>
      <c r="R523" s="223" t="str">
        <f t="shared" si="76"/>
        <v>YES</v>
      </c>
      <c r="S523" s="223" t="str">
        <f t="shared" si="79"/>
        <v>YES</v>
      </c>
      <c r="T523" s="228">
        <f t="shared" si="80"/>
        <v>2514.5</v>
      </c>
      <c r="U523" s="228">
        <f t="shared" si="77"/>
        <v>3835.84</v>
      </c>
      <c r="V523" s="228">
        <f t="shared" si="78"/>
        <v>-1321.3400000000001</v>
      </c>
    </row>
    <row r="524" spans="1:22" x14ac:dyDescent="0.35">
      <c r="A524" s="222" t="s">
        <v>23</v>
      </c>
      <c r="B524" s="223" t="s">
        <v>22</v>
      </c>
      <c r="C524" s="256" t="s">
        <v>562</v>
      </c>
      <c r="D524" s="256" t="s">
        <v>608</v>
      </c>
      <c r="E524" s="617" t="s">
        <v>558</v>
      </c>
      <c r="F524" s="257" t="s">
        <v>559</v>
      </c>
      <c r="G524" s="258" t="s">
        <v>560</v>
      </c>
      <c r="H524" s="257" t="s">
        <v>609</v>
      </c>
      <c r="I524" s="432" t="s">
        <v>610</v>
      </c>
      <c r="J524" s="562" t="s">
        <v>601</v>
      </c>
      <c r="K524" s="508">
        <v>5.0999999999999996</v>
      </c>
      <c r="L524" s="259">
        <v>288.44</v>
      </c>
      <c r="M524" s="330">
        <v>1471.05</v>
      </c>
      <c r="N524" s="227">
        <v>7074.24</v>
      </c>
      <c r="O524" s="227">
        <f t="shared" si="81"/>
        <v>5.1000208015531827</v>
      </c>
      <c r="P524" s="227">
        <f t="shared" si="74"/>
        <v>24.52586326445708</v>
      </c>
      <c r="Q524" s="227">
        <f t="shared" si="75"/>
        <v>29.625884066010258</v>
      </c>
      <c r="R524" s="223" t="str">
        <f t="shared" si="76"/>
        <v>YES</v>
      </c>
      <c r="S524" s="223" t="str">
        <f t="shared" si="79"/>
        <v>YES</v>
      </c>
      <c r="T524" s="228">
        <f t="shared" si="80"/>
        <v>3605.5</v>
      </c>
      <c r="U524" s="228">
        <f t="shared" si="77"/>
        <v>8545.2899999999991</v>
      </c>
      <c r="V524" s="228">
        <f t="shared" si="78"/>
        <v>-4939.7899999999991</v>
      </c>
    </row>
    <row r="525" spans="1:22" x14ac:dyDescent="0.35">
      <c r="A525" s="222" t="s">
        <v>23</v>
      </c>
      <c r="B525" s="223" t="s">
        <v>22</v>
      </c>
      <c r="C525" s="256" t="s">
        <v>562</v>
      </c>
      <c r="D525" s="256" t="s">
        <v>608</v>
      </c>
      <c r="E525" s="617" t="s">
        <v>558</v>
      </c>
      <c r="F525" s="257" t="s">
        <v>559</v>
      </c>
      <c r="G525" s="258" t="s">
        <v>560</v>
      </c>
      <c r="H525" s="257" t="s">
        <v>609</v>
      </c>
      <c r="I525" s="432" t="s">
        <v>610</v>
      </c>
      <c r="J525" s="562" t="s">
        <v>602</v>
      </c>
      <c r="K525" s="508">
        <v>5.0999999999999996</v>
      </c>
      <c r="L525" s="259">
        <v>165.16</v>
      </c>
      <c r="M525" s="330">
        <v>912.41</v>
      </c>
      <c r="N525" s="227">
        <v>3571.77</v>
      </c>
      <c r="O525" s="227">
        <f t="shared" si="81"/>
        <v>5.5244005812545414</v>
      </c>
      <c r="P525" s="227">
        <f t="shared" si="74"/>
        <v>21.626120125938485</v>
      </c>
      <c r="Q525" s="227">
        <f t="shared" si="75"/>
        <v>27.150520707193028</v>
      </c>
      <c r="R525" s="223" t="str">
        <f t="shared" si="76"/>
        <v>YES</v>
      </c>
      <c r="S525" s="223" t="str">
        <f t="shared" si="79"/>
        <v>YES</v>
      </c>
      <c r="T525" s="228">
        <f t="shared" si="80"/>
        <v>2064.5</v>
      </c>
      <c r="U525" s="228">
        <f t="shared" si="77"/>
        <v>4484.18</v>
      </c>
      <c r="V525" s="228">
        <f t="shared" si="78"/>
        <v>-2419.6800000000003</v>
      </c>
    </row>
    <row r="526" spans="1:22" x14ac:dyDescent="0.35">
      <c r="A526" s="222" t="s">
        <v>23</v>
      </c>
      <c r="B526" s="223" t="s">
        <v>22</v>
      </c>
      <c r="C526" s="256" t="s">
        <v>562</v>
      </c>
      <c r="D526" s="256" t="s">
        <v>608</v>
      </c>
      <c r="E526" s="617" t="s">
        <v>558</v>
      </c>
      <c r="F526" s="257" t="s">
        <v>559</v>
      </c>
      <c r="G526" s="258" t="s">
        <v>560</v>
      </c>
      <c r="H526" s="257" t="s">
        <v>609</v>
      </c>
      <c r="I526" s="432" t="s">
        <v>610</v>
      </c>
      <c r="J526" s="562" t="s">
        <v>603</v>
      </c>
      <c r="K526" s="508">
        <v>5.0999999999999996</v>
      </c>
      <c r="L526" s="259">
        <v>143.53</v>
      </c>
      <c r="M526" s="330">
        <v>745.08</v>
      </c>
      <c r="N526" s="227">
        <v>3347.52</v>
      </c>
      <c r="O526" s="227">
        <f t="shared" si="81"/>
        <v>5.1911098725005225</v>
      </c>
      <c r="P526" s="227">
        <f t="shared" si="74"/>
        <v>23.322789660698113</v>
      </c>
      <c r="Q526" s="227">
        <f t="shared" si="75"/>
        <v>28.513899533198632</v>
      </c>
      <c r="R526" s="223" t="str">
        <f t="shared" si="76"/>
        <v>YES</v>
      </c>
      <c r="S526" s="223" t="str">
        <f t="shared" si="79"/>
        <v>YES</v>
      </c>
      <c r="T526" s="228">
        <f t="shared" si="80"/>
        <v>1794.125</v>
      </c>
      <c r="U526" s="228">
        <f t="shared" si="77"/>
        <v>4092.6</v>
      </c>
      <c r="V526" s="228">
        <f t="shared" si="78"/>
        <v>-2298.4749999999999</v>
      </c>
    </row>
    <row r="527" spans="1:22" x14ac:dyDescent="0.35">
      <c r="A527" s="222" t="s">
        <v>23</v>
      </c>
      <c r="B527" s="223" t="s">
        <v>22</v>
      </c>
      <c r="C527" s="256" t="s">
        <v>562</v>
      </c>
      <c r="D527" s="256" t="s">
        <v>608</v>
      </c>
      <c r="E527" s="617" t="s">
        <v>558</v>
      </c>
      <c r="F527" s="257" t="s">
        <v>559</v>
      </c>
      <c r="G527" s="258" t="s">
        <v>560</v>
      </c>
      <c r="H527" s="257" t="s">
        <v>609</v>
      </c>
      <c r="I527" s="432" t="s">
        <v>610</v>
      </c>
      <c r="J527" s="562" t="s">
        <v>604</v>
      </c>
      <c r="K527" s="508">
        <v>5.0999999999999996</v>
      </c>
      <c r="L527" s="259">
        <v>302.39</v>
      </c>
      <c r="M527" s="330">
        <v>1557.06</v>
      </c>
      <c r="N527" s="227">
        <v>3186.54</v>
      </c>
      <c r="O527" s="227">
        <f t="shared" si="81"/>
        <v>5.1491782135652633</v>
      </c>
      <c r="P527" s="227">
        <f t="shared" si="74"/>
        <v>10.537848473825193</v>
      </c>
      <c r="Q527" s="227">
        <f t="shared" si="75"/>
        <v>15.687026687390459</v>
      </c>
      <c r="R527" s="223" t="str">
        <f t="shared" si="76"/>
        <v>YES</v>
      </c>
      <c r="S527" s="223" t="str">
        <f t="shared" si="79"/>
        <v>YES</v>
      </c>
      <c r="T527" s="228">
        <f t="shared" si="80"/>
        <v>3779.875</v>
      </c>
      <c r="U527" s="228">
        <f t="shared" si="77"/>
        <v>4743.6000000000004</v>
      </c>
      <c r="V527" s="228">
        <f t="shared" si="78"/>
        <v>-963.72500000000036</v>
      </c>
    </row>
    <row r="528" spans="1:22" x14ac:dyDescent="0.35">
      <c r="A528" s="222" t="s">
        <v>23</v>
      </c>
      <c r="B528" s="223" t="s">
        <v>22</v>
      </c>
      <c r="C528" s="256" t="s">
        <v>562</v>
      </c>
      <c r="D528" s="256" t="s">
        <v>608</v>
      </c>
      <c r="E528" s="617" t="s">
        <v>558</v>
      </c>
      <c r="F528" s="257" t="s">
        <v>559</v>
      </c>
      <c r="G528" s="258" t="s">
        <v>560</v>
      </c>
      <c r="H528" s="257" t="s">
        <v>609</v>
      </c>
      <c r="I528" s="432" t="s">
        <v>610</v>
      </c>
      <c r="J528" s="562" t="s">
        <v>605</v>
      </c>
      <c r="K528" s="508">
        <v>6</v>
      </c>
      <c r="L528" s="259">
        <v>149.63</v>
      </c>
      <c r="M528" s="330">
        <v>897.78</v>
      </c>
      <c r="N528" s="227">
        <v>2526.25</v>
      </c>
      <c r="O528" s="227">
        <f t="shared" si="81"/>
        <v>6</v>
      </c>
      <c r="P528" s="227">
        <f t="shared" si="74"/>
        <v>16.88331217001938</v>
      </c>
      <c r="Q528" s="227">
        <f t="shared" si="75"/>
        <v>22.88331217001938</v>
      </c>
      <c r="R528" s="223" t="str">
        <f t="shared" si="76"/>
        <v>YES</v>
      </c>
      <c r="S528" s="223" t="str">
        <f t="shared" si="79"/>
        <v>YES</v>
      </c>
      <c r="T528" s="228">
        <f t="shared" si="80"/>
        <v>1870.375</v>
      </c>
      <c r="U528" s="228">
        <f t="shared" si="77"/>
        <v>3424.0299999999997</v>
      </c>
      <c r="V528" s="228">
        <f t="shared" si="78"/>
        <v>-1553.6549999999997</v>
      </c>
    </row>
    <row r="529" spans="1:22" x14ac:dyDescent="0.35">
      <c r="A529" s="222" t="s">
        <v>23</v>
      </c>
      <c r="B529" s="223" t="s">
        <v>22</v>
      </c>
      <c r="C529" s="256" t="s">
        <v>562</v>
      </c>
      <c r="D529" s="256" t="s">
        <v>608</v>
      </c>
      <c r="E529" s="617" t="s">
        <v>558</v>
      </c>
      <c r="F529" s="257" t="s">
        <v>559</v>
      </c>
      <c r="G529" s="258" t="s">
        <v>560</v>
      </c>
      <c r="H529" s="257" t="s">
        <v>609</v>
      </c>
      <c r="I529" s="432" t="s">
        <v>610</v>
      </c>
      <c r="J529" s="562" t="s">
        <v>606</v>
      </c>
      <c r="K529" s="508">
        <v>5.0999999999999996</v>
      </c>
      <c r="L529" s="259">
        <v>303.27</v>
      </c>
      <c r="M529" s="330">
        <v>1559.76</v>
      </c>
      <c r="N529" s="227">
        <v>7609.47</v>
      </c>
      <c r="O529" s="227">
        <f t="shared" si="81"/>
        <v>5.143139776436839</v>
      </c>
      <c r="P529" s="227">
        <f t="shared" si="74"/>
        <v>25.09140369967356</v>
      </c>
      <c r="Q529" s="227">
        <f t="shared" si="75"/>
        <v>30.234543476110396</v>
      </c>
      <c r="R529" s="223" t="str">
        <f t="shared" si="76"/>
        <v>YES</v>
      </c>
      <c r="S529" s="223" t="str">
        <f t="shared" si="79"/>
        <v>YES</v>
      </c>
      <c r="T529" s="228">
        <f t="shared" si="80"/>
        <v>3790.875</v>
      </c>
      <c r="U529" s="228">
        <f t="shared" si="77"/>
        <v>9169.23</v>
      </c>
      <c r="V529" s="228">
        <f t="shared" si="78"/>
        <v>-5378.3549999999996</v>
      </c>
    </row>
    <row r="530" spans="1:22" ht="15" thickBot="1" x14ac:dyDescent="0.4">
      <c r="A530" s="229" t="s">
        <v>23</v>
      </c>
      <c r="B530" s="230" t="s">
        <v>22</v>
      </c>
      <c r="C530" s="260" t="s">
        <v>562</v>
      </c>
      <c r="D530" s="260" t="s">
        <v>608</v>
      </c>
      <c r="E530" s="618" t="s">
        <v>558</v>
      </c>
      <c r="F530" s="261" t="s">
        <v>559</v>
      </c>
      <c r="G530" s="262" t="s">
        <v>560</v>
      </c>
      <c r="H530" s="261" t="s">
        <v>609</v>
      </c>
      <c r="I530" s="433" t="s">
        <v>610</v>
      </c>
      <c r="J530" s="563" t="s">
        <v>607</v>
      </c>
      <c r="K530" s="509">
        <v>5.0999999999999996</v>
      </c>
      <c r="L530" s="263">
        <v>266.22000000000003</v>
      </c>
      <c r="M530" s="331">
        <v>1372.38</v>
      </c>
      <c r="N530" s="234">
        <v>5776.5599999999995</v>
      </c>
      <c r="O530" s="234">
        <f t="shared" si="81"/>
        <v>5.1550597250394405</v>
      </c>
      <c r="P530" s="234">
        <f t="shared" si="74"/>
        <v>21.698444895199454</v>
      </c>
      <c r="Q530" s="234">
        <f t="shared" si="75"/>
        <v>26.853504620238898</v>
      </c>
      <c r="R530" s="230" t="str">
        <f t="shared" si="76"/>
        <v>YES</v>
      </c>
      <c r="S530" s="230" t="str">
        <f t="shared" si="79"/>
        <v>YES</v>
      </c>
      <c r="T530" s="235">
        <f t="shared" si="80"/>
        <v>3327.7500000000005</v>
      </c>
      <c r="U530" s="235">
        <f t="shared" si="77"/>
        <v>7148.94</v>
      </c>
      <c r="V530" s="235">
        <f t="shared" si="78"/>
        <v>-3821.1899999999991</v>
      </c>
    </row>
    <row r="531" spans="1:22" x14ac:dyDescent="0.35">
      <c r="A531" s="190" t="s">
        <v>23</v>
      </c>
      <c r="B531" s="85" t="s">
        <v>22</v>
      </c>
      <c r="C531" s="96" t="s">
        <v>562</v>
      </c>
      <c r="D531" s="96" t="s">
        <v>678</v>
      </c>
      <c r="E531" s="595" t="s">
        <v>558</v>
      </c>
      <c r="F531" s="85" t="s">
        <v>559</v>
      </c>
      <c r="G531" s="52" t="s">
        <v>560</v>
      </c>
      <c r="H531" s="85" t="s">
        <v>679</v>
      </c>
      <c r="I531" s="434" t="s">
        <v>610</v>
      </c>
      <c r="J531" s="553" t="s">
        <v>611</v>
      </c>
      <c r="K531" s="486">
        <v>6</v>
      </c>
      <c r="L531" s="87">
        <v>298.01</v>
      </c>
      <c r="M531" s="308">
        <v>1791.41</v>
      </c>
      <c r="N531" s="86">
        <v>4140.91</v>
      </c>
      <c r="O531" s="86">
        <f t="shared" si="81"/>
        <v>6.011241233515654</v>
      </c>
      <c r="P531" s="86">
        <f t="shared" si="74"/>
        <v>13.895204858897353</v>
      </c>
      <c r="Q531" s="86">
        <f t="shared" si="75"/>
        <v>19.906446092413006</v>
      </c>
      <c r="R531" s="85" t="str">
        <f t="shared" si="76"/>
        <v>YES</v>
      </c>
      <c r="S531" s="85" t="str">
        <f t="shared" si="79"/>
        <v>YES</v>
      </c>
      <c r="T531" s="88">
        <f t="shared" si="80"/>
        <v>3725.125</v>
      </c>
      <c r="U531" s="88">
        <f t="shared" si="77"/>
        <v>5932.32</v>
      </c>
      <c r="V531" s="88">
        <f t="shared" si="78"/>
        <v>-2207.1949999999997</v>
      </c>
    </row>
    <row r="532" spans="1:22" x14ac:dyDescent="0.35">
      <c r="A532" s="185" t="s">
        <v>23</v>
      </c>
      <c r="B532" s="1" t="s">
        <v>22</v>
      </c>
      <c r="C532" s="264" t="s">
        <v>562</v>
      </c>
      <c r="D532" s="264" t="s">
        <v>678</v>
      </c>
      <c r="E532" s="589" t="s">
        <v>558</v>
      </c>
      <c r="F532" s="81" t="s">
        <v>559</v>
      </c>
      <c r="G532" s="92" t="s">
        <v>560</v>
      </c>
      <c r="H532" s="81" t="s">
        <v>679</v>
      </c>
      <c r="I532" s="435" t="s">
        <v>610</v>
      </c>
      <c r="J532" s="554" t="s">
        <v>612</v>
      </c>
      <c r="K532" s="481">
        <v>6</v>
      </c>
      <c r="L532" s="72">
        <v>421.9</v>
      </c>
      <c r="M532" s="303">
        <v>2533.61</v>
      </c>
      <c r="N532" s="68">
        <v>5885.99</v>
      </c>
      <c r="O532" s="68">
        <f t="shared" si="81"/>
        <v>6.0052382081061868</v>
      </c>
      <c r="P532" s="68">
        <f t="shared" si="74"/>
        <v>13.951149561507467</v>
      </c>
      <c r="Q532" s="68">
        <f t="shared" si="75"/>
        <v>19.956387769613656</v>
      </c>
      <c r="R532" s="1" t="str">
        <f t="shared" si="76"/>
        <v>YES</v>
      </c>
      <c r="S532" s="1" t="str">
        <f t="shared" si="79"/>
        <v>YES</v>
      </c>
      <c r="T532" s="78">
        <f t="shared" si="80"/>
        <v>5273.75</v>
      </c>
      <c r="U532" s="78">
        <f t="shared" si="77"/>
        <v>8419.6</v>
      </c>
      <c r="V532" s="78">
        <f t="shared" si="78"/>
        <v>-3145.8500000000004</v>
      </c>
    </row>
    <row r="533" spans="1:22" x14ac:dyDescent="0.35">
      <c r="A533" s="185" t="s">
        <v>23</v>
      </c>
      <c r="B533" s="1" t="s">
        <v>22</v>
      </c>
      <c r="C533" s="264" t="s">
        <v>562</v>
      </c>
      <c r="D533" s="264" t="s">
        <v>678</v>
      </c>
      <c r="E533" s="589" t="s">
        <v>558</v>
      </c>
      <c r="F533" s="81" t="s">
        <v>559</v>
      </c>
      <c r="G533" s="92" t="s">
        <v>560</v>
      </c>
      <c r="H533" s="81" t="s">
        <v>679</v>
      </c>
      <c r="I533" s="435" t="s">
        <v>610</v>
      </c>
      <c r="J533" s="554" t="s">
        <v>613</v>
      </c>
      <c r="K533" s="481">
        <v>6</v>
      </c>
      <c r="L533" s="72">
        <v>271.68</v>
      </c>
      <c r="M533" s="303">
        <v>2341.94</v>
      </c>
      <c r="N533" s="68">
        <v>2716.97</v>
      </c>
      <c r="O533" s="68">
        <f t="shared" si="81"/>
        <v>8.6202149587750299</v>
      </c>
      <c r="P533" s="68">
        <f t="shared" si="74"/>
        <v>10.000625736160188</v>
      </c>
      <c r="Q533" s="68">
        <f t="shared" si="75"/>
        <v>18.620840694935218</v>
      </c>
      <c r="R533" s="1" t="str">
        <f t="shared" si="76"/>
        <v>YES</v>
      </c>
      <c r="S533" s="1" t="str">
        <f t="shared" si="79"/>
        <v>YES</v>
      </c>
      <c r="T533" s="78">
        <f t="shared" si="80"/>
        <v>3396</v>
      </c>
      <c r="U533" s="78">
        <f t="shared" si="77"/>
        <v>5058.91</v>
      </c>
      <c r="V533" s="78">
        <f t="shared" si="78"/>
        <v>-1662.9099999999999</v>
      </c>
    </row>
    <row r="534" spans="1:22" x14ac:dyDescent="0.35">
      <c r="A534" s="185" t="s">
        <v>23</v>
      </c>
      <c r="B534" s="1" t="s">
        <v>22</v>
      </c>
      <c r="C534" s="264" t="s">
        <v>562</v>
      </c>
      <c r="D534" s="264" t="s">
        <v>678</v>
      </c>
      <c r="E534" s="589" t="s">
        <v>558</v>
      </c>
      <c r="F534" s="81" t="s">
        <v>559</v>
      </c>
      <c r="G534" s="92" t="s">
        <v>560</v>
      </c>
      <c r="H534" s="81" t="s">
        <v>679</v>
      </c>
      <c r="I534" s="435" t="s">
        <v>610</v>
      </c>
      <c r="J534" s="554" t="s">
        <v>614</v>
      </c>
      <c r="K534" s="481">
        <v>5</v>
      </c>
      <c r="L534" s="72">
        <v>343.73</v>
      </c>
      <c r="M534" s="303">
        <v>3338.65</v>
      </c>
      <c r="N534" s="68">
        <v>8947.1299999999992</v>
      </c>
      <c r="O534" s="68">
        <f t="shared" si="81"/>
        <v>9.7130014837226888</v>
      </c>
      <c r="P534" s="68">
        <f t="shared" si="74"/>
        <v>26.029528990777642</v>
      </c>
      <c r="Q534" s="68">
        <f t="shared" si="75"/>
        <v>35.742530474500327</v>
      </c>
      <c r="R534" s="1" t="str">
        <f t="shared" si="76"/>
        <v>YES</v>
      </c>
      <c r="S534" s="1" t="str">
        <f t="shared" si="79"/>
        <v>YES</v>
      </c>
      <c r="T534" s="78">
        <f t="shared" si="80"/>
        <v>4296.625</v>
      </c>
      <c r="U534" s="78">
        <f t="shared" si="77"/>
        <v>12285.779999999999</v>
      </c>
      <c r="V534" s="78">
        <f t="shared" si="78"/>
        <v>-7989.1549999999988</v>
      </c>
    </row>
    <row r="535" spans="1:22" x14ac:dyDescent="0.35">
      <c r="A535" s="185" t="s">
        <v>23</v>
      </c>
      <c r="B535" s="1" t="s">
        <v>22</v>
      </c>
      <c r="C535" s="264" t="s">
        <v>562</v>
      </c>
      <c r="D535" s="264" t="s">
        <v>678</v>
      </c>
      <c r="E535" s="589" t="s">
        <v>558</v>
      </c>
      <c r="F535" s="81" t="s">
        <v>559</v>
      </c>
      <c r="G535" s="92" t="s">
        <v>560</v>
      </c>
      <c r="H535" s="81" t="s">
        <v>679</v>
      </c>
      <c r="I535" s="435" t="s">
        <v>610</v>
      </c>
      <c r="J535" s="554" t="s">
        <v>615</v>
      </c>
      <c r="K535" s="481">
        <v>5</v>
      </c>
      <c r="L535" s="72">
        <v>266.14999999999998</v>
      </c>
      <c r="M535" s="303">
        <v>1340.8</v>
      </c>
      <c r="N535" s="68">
        <v>5115.12</v>
      </c>
      <c r="O535" s="68">
        <f t="shared" si="81"/>
        <v>5.0377606612812329</v>
      </c>
      <c r="P535" s="68">
        <f t="shared" si="74"/>
        <v>19.218936689836561</v>
      </c>
      <c r="Q535" s="68">
        <f t="shared" si="75"/>
        <v>24.256697351117793</v>
      </c>
      <c r="R535" s="1" t="str">
        <f t="shared" si="76"/>
        <v>YES</v>
      </c>
      <c r="S535" s="1" t="str">
        <f t="shared" si="79"/>
        <v>YES</v>
      </c>
      <c r="T535" s="78">
        <f t="shared" si="80"/>
        <v>3326.8749999999995</v>
      </c>
      <c r="U535" s="78">
        <f t="shared" si="77"/>
        <v>6455.92</v>
      </c>
      <c r="V535" s="78">
        <f t="shared" si="78"/>
        <v>-3129.0450000000005</v>
      </c>
    </row>
    <row r="536" spans="1:22" x14ac:dyDescent="0.35">
      <c r="A536" s="185" t="s">
        <v>23</v>
      </c>
      <c r="B536" s="1" t="s">
        <v>22</v>
      </c>
      <c r="C536" s="264" t="s">
        <v>562</v>
      </c>
      <c r="D536" s="264" t="s">
        <v>678</v>
      </c>
      <c r="E536" s="589" t="s">
        <v>558</v>
      </c>
      <c r="F536" s="81" t="s">
        <v>559</v>
      </c>
      <c r="G536" s="92" t="s">
        <v>560</v>
      </c>
      <c r="H536" s="81" t="s">
        <v>679</v>
      </c>
      <c r="I536" s="435" t="s">
        <v>610</v>
      </c>
      <c r="J536" s="554" t="s">
        <v>616</v>
      </c>
      <c r="K536" s="481">
        <v>5.0999999999999996</v>
      </c>
      <c r="L536" s="72">
        <v>76.7</v>
      </c>
      <c r="M536" s="303">
        <v>391.17</v>
      </c>
      <c r="N536" s="68">
        <v>1598.26</v>
      </c>
      <c r="O536" s="68">
        <f t="shared" si="81"/>
        <v>5.0999999999999996</v>
      </c>
      <c r="P536" s="68">
        <f t="shared" si="74"/>
        <v>20.837809647979139</v>
      </c>
      <c r="Q536" s="68">
        <f t="shared" si="75"/>
        <v>25.93780964797914</v>
      </c>
      <c r="R536" s="1" t="str">
        <f t="shared" si="76"/>
        <v>YES</v>
      </c>
      <c r="S536" s="1" t="str">
        <f t="shared" si="79"/>
        <v>YES</v>
      </c>
      <c r="T536" s="78">
        <f t="shared" si="80"/>
        <v>958.75</v>
      </c>
      <c r="U536" s="78">
        <f t="shared" si="77"/>
        <v>1989.43</v>
      </c>
      <c r="V536" s="78">
        <f t="shared" si="78"/>
        <v>-1030.68</v>
      </c>
    </row>
    <row r="537" spans="1:22" x14ac:dyDescent="0.35">
      <c r="A537" s="185" t="s">
        <v>23</v>
      </c>
      <c r="B537" s="1" t="s">
        <v>22</v>
      </c>
      <c r="C537" s="264" t="s">
        <v>562</v>
      </c>
      <c r="D537" s="264" t="s">
        <v>678</v>
      </c>
      <c r="E537" s="589" t="s">
        <v>558</v>
      </c>
      <c r="F537" s="81" t="s">
        <v>559</v>
      </c>
      <c r="G537" s="92" t="s">
        <v>560</v>
      </c>
      <c r="H537" s="81" t="s">
        <v>679</v>
      </c>
      <c r="I537" s="435" t="s">
        <v>610</v>
      </c>
      <c r="J537" s="554" t="s">
        <v>617</v>
      </c>
      <c r="K537" s="481">
        <v>5.0999999999999996</v>
      </c>
      <c r="L537" s="72">
        <v>261.32</v>
      </c>
      <c r="M537" s="303">
        <v>1390.19</v>
      </c>
      <c r="N537" s="68">
        <v>4220.6400000000003</v>
      </c>
      <c r="O537" s="68">
        <f t="shared" si="81"/>
        <v>5.3198760140823511</v>
      </c>
      <c r="P537" s="68">
        <f t="shared" si="74"/>
        <v>16.151232205724785</v>
      </c>
      <c r="Q537" s="68">
        <f t="shared" si="75"/>
        <v>21.471108219807132</v>
      </c>
      <c r="R537" s="1" t="str">
        <f t="shared" si="76"/>
        <v>YES</v>
      </c>
      <c r="S537" s="1" t="str">
        <f t="shared" si="79"/>
        <v>YES</v>
      </c>
      <c r="T537" s="78">
        <f t="shared" si="80"/>
        <v>3266.5</v>
      </c>
      <c r="U537" s="78">
        <f t="shared" si="77"/>
        <v>5610.83</v>
      </c>
      <c r="V537" s="78">
        <f t="shared" si="78"/>
        <v>-2344.33</v>
      </c>
    </row>
    <row r="538" spans="1:22" x14ac:dyDescent="0.35">
      <c r="A538" s="185" t="s">
        <v>23</v>
      </c>
      <c r="B538" s="1" t="s">
        <v>22</v>
      </c>
      <c r="C538" s="264" t="s">
        <v>562</v>
      </c>
      <c r="D538" s="264" t="s">
        <v>678</v>
      </c>
      <c r="E538" s="589" t="s">
        <v>558</v>
      </c>
      <c r="F538" s="81" t="s">
        <v>559</v>
      </c>
      <c r="G538" s="92" t="s">
        <v>560</v>
      </c>
      <c r="H538" s="81" t="s">
        <v>679</v>
      </c>
      <c r="I538" s="435" t="s">
        <v>610</v>
      </c>
      <c r="J538" s="554" t="s">
        <v>618</v>
      </c>
      <c r="K538" s="481">
        <v>6</v>
      </c>
      <c r="L538" s="72">
        <v>358.02</v>
      </c>
      <c r="M538" s="303">
        <v>2148.12</v>
      </c>
      <c r="N538" s="68">
        <v>3580.09</v>
      </c>
      <c r="O538" s="68">
        <f t="shared" si="81"/>
        <v>6</v>
      </c>
      <c r="P538" s="68">
        <f t="shared" si="74"/>
        <v>9.999692754594717</v>
      </c>
      <c r="Q538" s="68">
        <f t="shared" si="75"/>
        <v>15.999692754594717</v>
      </c>
      <c r="R538" s="1" t="str">
        <f t="shared" si="76"/>
        <v>YES</v>
      </c>
      <c r="S538" s="1" t="str">
        <f t="shared" si="79"/>
        <v>YES</v>
      </c>
      <c r="T538" s="78">
        <f t="shared" si="80"/>
        <v>4475.25</v>
      </c>
      <c r="U538" s="78">
        <f t="shared" si="77"/>
        <v>5728.21</v>
      </c>
      <c r="V538" s="78">
        <f t="shared" si="78"/>
        <v>-1252.96</v>
      </c>
    </row>
    <row r="539" spans="1:22" x14ac:dyDescent="0.35">
      <c r="A539" s="185" t="s">
        <v>23</v>
      </c>
      <c r="B539" s="1" t="s">
        <v>22</v>
      </c>
      <c r="C539" s="264" t="s">
        <v>562</v>
      </c>
      <c r="D539" s="264" t="s">
        <v>678</v>
      </c>
      <c r="E539" s="589" t="s">
        <v>558</v>
      </c>
      <c r="F539" s="81" t="s">
        <v>559</v>
      </c>
      <c r="G539" s="92" t="s">
        <v>560</v>
      </c>
      <c r="H539" s="81" t="s">
        <v>679</v>
      </c>
      <c r="I539" s="435" t="s">
        <v>610</v>
      </c>
      <c r="J539" s="554" t="s">
        <v>619</v>
      </c>
      <c r="K539" s="481">
        <v>5.0999999999999996</v>
      </c>
      <c r="L539" s="72">
        <v>171.37</v>
      </c>
      <c r="M539" s="303">
        <v>886.85</v>
      </c>
      <c r="N539" s="68">
        <v>3605.81</v>
      </c>
      <c r="O539" s="68">
        <f t="shared" si="81"/>
        <v>5.175059812102468</v>
      </c>
      <c r="P539" s="68">
        <f t="shared" si="74"/>
        <v>21.041080702573378</v>
      </c>
      <c r="Q539" s="68">
        <f t="shared" si="75"/>
        <v>26.216140514675846</v>
      </c>
      <c r="R539" s="1" t="str">
        <f t="shared" si="76"/>
        <v>YES</v>
      </c>
      <c r="S539" s="1" t="str">
        <f t="shared" si="79"/>
        <v>YES</v>
      </c>
      <c r="T539" s="78">
        <f t="shared" si="80"/>
        <v>2142.125</v>
      </c>
      <c r="U539" s="78">
        <f t="shared" si="77"/>
        <v>4492.66</v>
      </c>
      <c r="V539" s="78">
        <f t="shared" si="78"/>
        <v>-2350.5349999999999</v>
      </c>
    </row>
    <row r="540" spans="1:22" x14ac:dyDescent="0.35">
      <c r="A540" s="185" t="s">
        <v>23</v>
      </c>
      <c r="B540" s="1" t="s">
        <v>22</v>
      </c>
      <c r="C540" s="264" t="s">
        <v>562</v>
      </c>
      <c r="D540" s="264" t="s">
        <v>678</v>
      </c>
      <c r="E540" s="589" t="s">
        <v>558</v>
      </c>
      <c r="F540" s="81" t="s">
        <v>559</v>
      </c>
      <c r="G540" s="92" t="s">
        <v>560</v>
      </c>
      <c r="H540" s="81" t="s">
        <v>679</v>
      </c>
      <c r="I540" s="435" t="s">
        <v>610</v>
      </c>
      <c r="J540" s="554" t="s">
        <v>620</v>
      </c>
      <c r="K540" s="481">
        <v>5.0999999999999996</v>
      </c>
      <c r="L540" s="72">
        <v>345.24</v>
      </c>
      <c r="M540" s="303">
        <v>2014.36</v>
      </c>
      <c r="N540" s="68">
        <v>10666.93</v>
      </c>
      <c r="O540" s="68">
        <f t="shared" si="81"/>
        <v>5.834665739775228</v>
      </c>
      <c r="P540" s="68">
        <f t="shared" si="74"/>
        <v>30.897144015757153</v>
      </c>
      <c r="Q540" s="68">
        <f t="shared" si="75"/>
        <v>36.731809755532382</v>
      </c>
      <c r="R540" s="1" t="str">
        <f t="shared" si="76"/>
        <v>YES</v>
      </c>
      <c r="S540" s="1" t="str">
        <f t="shared" si="79"/>
        <v>YES</v>
      </c>
      <c r="T540" s="78">
        <f t="shared" si="80"/>
        <v>4315.5</v>
      </c>
      <c r="U540" s="78">
        <f t="shared" si="77"/>
        <v>12681.29</v>
      </c>
      <c r="V540" s="78">
        <f t="shared" si="78"/>
        <v>-8365.7900000000009</v>
      </c>
    </row>
    <row r="541" spans="1:22" x14ac:dyDescent="0.35">
      <c r="A541" s="185" t="s">
        <v>23</v>
      </c>
      <c r="B541" s="1" t="s">
        <v>22</v>
      </c>
      <c r="C541" s="264" t="s">
        <v>562</v>
      </c>
      <c r="D541" s="264" t="s">
        <v>678</v>
      </c>
      <c r="E541" s="589" t="s">
        <v>558</v>
      </c>
      <c r="F541" s="81" t="s">
        <v>559</v>
      </c>
      <c r="G541" s="92" t="s">
        <v>560</v>
      </c>
      <c r="H541" s="81" t="s">
        <v>679</v>
      </c>
      <c r="I541" s="435" t="s">
        <v>610</v>
      </c>
      <c r="J541" s="554" t="s">
        <v>621</v>
      </c>
      <c r="K541" s="481">
        <v>6</v>
      </c>
      <c r="L541" s="72">
        <v>287.94</v>
      </c>
      <c r="M541" s="303">
        <v>1727.64</v>
      </c>
      <c r="N541" s="68">
        <v>2828</v>
      </c>
      <c r="O541" s="68">
        <f t="shared" si="81"/>
        <v>6</v>
      </c>
      <c r="P541" s="68">
        <f t="shared" si="74"/>
        <v>9.8214905883170101</v>
      </c>
      <c r="Q541" s="68">
        <f t="shared" si="75"/>
        <v>15.821490588317012</v>
      </c>
      <c r="R541" s="1" t="str">
        <f t="shared" si="76"/>
        <v>YES</v>
      </c>
      <c r="S541" s="1" t="str">
        <f t="shared" si="79"/>
        <v>YES</v>
      </c>
      <c r="T541" s="78">
        <f t="shared" si="80"/>
        <v>3599.25</v>
      </c>
      <c r="U541" s="78">
        <f t="shared" si="77"/>
        <v>4555.6400000000003</v>
      </c>
      <c r="V541" s="78">
        <f t="shared" si="78"/>
        <v>-956.39000000000033</v>
      </c>
    </row>
    <row r="542" spans="1:22" x14ac:dyDescent="0.35">
      <c r="A542" s="185" t="s">
        <v>23</v>
      </c>
      <c r="B542" s="1" t="s">
        <v>22</v>
      </c>
      <c r="C542" s="264" t="s">
        <v>562</v>
      </c>
      <c r="D542" s="264" t="s">
        <v>678</v>
      </c>
      <c r="E542" s="589" t="s">
        <v>558</v>
      </c>
      <c r="F542" s="81" t="s">
        <v>559</v>
      </c>
      <c r="G542" s="92" t="s">
        <v>560</v>
      </c>
      <c r="H542" s="81" t="s">
        <v>679</v>
      </c>
      <c r="I542" s="435" t="s">
        <v>610</v>
      </c>
      <c r="J542" s="554" t="s">
        <v>622</v>
      </c>
      <c r="K542" s="481">
        <v>6</v>
      </c>
      <c r="L542" s="72">
        <v>291.79000000000002</v>
      </c>
      <c r="M542" s="303">
        <v>1750.74</v>
      </c>
      <c r="N542" s="68">
        <v>4105.1499999999996</v>
      </c>
      <c r="O542" s="68">
        <f t="shared" si="81"/>
        <v>6</v>
      </c>
      <c r="P542" s="68">
        <f t="shared" si="74"/>
        <v>14.068850885911099</v>
      </c>
      <c r="Q542" s="68">
        <f t="shared" si="75"/>
        <v>20.068850885911097</v>
      </c>
      <c r="R542" s="1" t="str">
        <f t="shared" si="76"/>
        <v>YES</v>
      </c>
      <c r="S542" s="1" t="str">
        <f t="shared" si="79"/>
        <v>YES</v>
      </c>
      <c r="T542" s="78">
        <f t="shared" si="80"/>
        <v>3647.3750000000005</v>
      </c>
      <c r="U542" s="78">
        <f t="shared" si="77"/>
        <v>5855.8899999999994</v>
      </c>
      <c r="V542" s="78">
        <f t="shared" si="78"/>
        <v>-2208.514999999999</v>
      </c>
    </row>
    <row r="543" spans="1:22" x14ac:dyDescent="0.35">
      <c r="A543" s="185" t="s">
        <v>23</v>
      </c>
      <c r="B543" s="1" t="s">
        <v>22</v>
      </c>
      <c r="C543" s="264" t="s">
        <v>562</v>
      </c>
      <c r="D543" s="264" t="s">
        <v>678</v>
      </c>
      <c r="E543" s="589" t="s">
        <v>558</v>
      </c>
      <c r="F543" s="81" t="s">
        <v>559</v>
      </c>
      <c r="G543" s="92" t="s">
        <v>560</v>
      </c>
      <c r="H543" s="81" t="s">
        <v>679</v>
      </c>
      <c r="I543" s="435" t="s">
        <v>610</v>
      </c>
      <c r="J543" s="554" t="s">
        <v>623</v>
      </c>
      <c r="K543" s="481">
        <v>5</v>
      </c>
      <c r="L543" s="72">
        <v>660.03</v>
      </c>
      <c r="M543" s="303">
        <v>3808.82</v>
      </c>
      <c r="N543" s="68">
        <v>10617.91</v>
      </c>
      <c r="O543" s="68">
        <f t="shared" si="81"/>
        <v>5.7706770904352833</v>
      </c>
      <c r="P543" s="68">
        <f t="shared" si="74"/>
        <v>16.087011196460768</v>
      </c>
      <c r="Q543" s="68">
        <f t="shared" si="75"/>
        <v>21.85768828689605</v>
      </c>
      <c r="R543" s="1" t="str">
        <f t="shared" si="76"/>
        <v>YES</v>
      </c>
      <c r="S543" s="1" t="str">
        <f t="shared" si="79"/>
        <v>YES</v>
      </c>
      <c r="T543" s="78">
        <f t="shared" si="80"/>
        <v>8250.375</v>
      </c>
      <c r="U543" s="78">
        <f t="shared" si="77"/>
        <v>14426.73</v>
      </c>
      <c r="V543" s="78">
        <f t="shared" si="78"/>
        <v>-6176.3549999999996</v>
      </c>
    </row>
    <row r="544" spans="1:22" x14ac:dyDescent="0.35">
      <c r="A544" s="185" t="s">
        <v>23</v>
      </c>
      <c r="B544" s="1" t="s">
        <v>22</v>
      </c>
      <c r="C544" s="264" t="s">
        <v>562</v>
      </c>
      <c r="D544" s="264" t="s">
        <v>678</v>
      </c>
      <c r="E544" s="589" t="s">
        <v>558</v>
      </c>
      <c r="F544" s="81" t="s">
        <v>559</v>
      </c>
      <c r="G544" s="92" t="s">
        <v>560</v>
      </c>
      <c r="H544" s="81" t="s">
        <v>679</v>
      </c>
      <c r="I544" s="435" t="s">
        <v>610</v>
      </c>
      <c r="J544" s="554" t="s">
        <v>624</v>
      </c>
      <c r="K544" s="481">
        <v>5.0999999999999996</v>
      </c>
      <c r="L544" s="72">
        <v>126.21</v>
      </c>
      <c r="M544" s="303">
        <v>989.23</v>
      </c>
      <c r="N544" s="68">
        <v>2415.8000000000002</v>
      </c>
      <c r="O544" s="68">
        <f t="shared" si="81"/>
        <v>7.8379684652563197</v>
      </c>
      <c r="P544" s="68">
        <f t="shared" si="74"/>
        <v>19.141114016322007</v>
      </c>
      <c r="Q544" s="68">
        <f t="shared" si="75"/>
        <v>26.979082481578324</v>
      </c>
      <c r="R544" s="1" t="str">
        <f t="shared" si="76"/>
        <v>YES</v>
      </c>
      <c r="S544" s="1" t="str">
        <f t="shared" si="79"/>
        <v>YES</v>
      </c>
      <c r="T544" s="78">
        <f t="shared" si="80"/>
        <v>1577.625</v>
      </c>
      <c r="U544" s="78">
        <f t="shared" si="77"/>
        <v>3405.03</v>
      </c>
      <c r="V544" s="78">
        <f t="shared" si="78"/>
        <v>-1827.4050000000002</v>
      </c>
    </row>
    <row r="545" spans="1:22" x14ac:dyDescent="0.35">
      <c r="A545" s="185" t="s">
        <v>23</v>
      </c>
      <c r="B545" s="1" t="s">
        <v>22</v>
      </c>
      <c r="C545" s="264" t="s">
        <v>562</v>
      </c>
      <c r="D545" s="264" t="s">
        <v>678</v>
      </c>
      <c r="E545" s="589" t="s">
        <v>558</v>
      </c>
      <c r="F545" s="81" t="s">
        <v>559</v>
      </c>
      <c r="G545" s="92" t="s">
        <v>560</v>
      </c>
      <c r="H545" s="81" t="s">
        <v>679</v>
      </c>
      <c r="I545" s="435" t="s">
        <v>610</v>
      </c>
      <c r="J545" s="554" t="s">
        <v>625</v>
      </c>
      <c r="K545" s="481">
        <v>5.0999999999999996</v>
      </c>
      <c r="L545" s="72">
        <v>259.14999999999998</v>
      </c>
      <c r="M545" s="303">
        <v>2563.13</v>
      </c>
      <c r="N545" s="68">
        <v>4837.03</v>
      </c>
      <c r="O545" s="68">
        <f t="shared" si="81"/>
        <v>9.8905267219756912</v>
      </c>
      <c r="P545" s="68">
        <f t="shared" si="74"/>
        <v>18.664981670847002</v>
      </c>
      <c r="Q545" s="68">
        <f t="shared" si="75"/>
        <v>28.555508392822691</v>
      </c>
      <c r="R545" s="1" t="str">
        <f t="shared" si="76"/>
        <v>YES</v>
      </c>
      <c r="S545" s="1" t="str">
        <f t="shared" si="79"/>
        <v>YES</v>
      </c>
      <c r="T545" s="78">
        <f t="shared" si="80"/>
        <v>3239.3749999999995</v>
      </c>
      <c r="U545" s="78">
        <f t="shared" si="77"/>
        <v>7400.16</v>
      </c>
      <c r="V545" s="78">
        <f t="shared" si="78"/>
        <v>-4160.7849999999999</v>
      </c>
    </row>
    <row r="546" spans="1:22" x14ac:dyDescent="0.35">
      <c r="A546" s="185" t="s">
        <v>23</v>
      </c>
      <c r="B546" s="1" t="s">
        <v>22</v>
      </c>
      <c r="C546" s="264" t="s">
        <v>562</v>
      </c>
      <c r="D546" s="264" t="s">
        <v>678</v>
      </c>
      <c r="E546" s="589" t="s">
        <v>558</v>
      </c>
      <c r="F546" s="81" t="s">
        <v>559</v>
      </c>
      <c r="G546" s="92" t="s">
        <v>560</v>
      </c>
      <c r="H546" s="81" t="s">
        <v>679</v>
      </c>
      <c r="I546" s="435" t="s">
        <v>610</v>
      </c>
      <c r="J546" s="554" t="s">
        <v>626</v>
      </c>
      <c r="K546" s="481">
        <v>6</v>
      </c>
      <c r="L546" s="72">
        <v>224.28</v>
      </c>
      <c r="M546" s="303">
        <v>1345.68</v>
      </c>
      <c r="N546" s="68">
        <v>3139.92</v>
      </c>
      <c r="O546" s="68">
        <f t="shared" si="81"/>
        <v>6</v>
      </c>
      <c r="P546" s="68">
        <f t="shared" si="74"/>
        <v>14</v>
      </c>
      <c r="Q546" s="68">
        <f t="shared" si="75"/>
        <v>20</v>
      </c>
      <c r="R546" s="1" t="str">
        <f t="shared" si="76"/>
        <v>YES</v>
      </c>
      <c r="S546" s="1" t="str">
        <f t="shared" si="79"/>
        <v>YES</v>
      </c>
      <c r="T546" s="78">
        <f t="shared" si="80"/>
        <v>2803.5</v>
      </c>
      <c r="U546" s="78">
        <f t="shared" si="77"/>
        <v>4485.6000000000004</v>
      </c>
      <c r="V546" s="78">
        <f t="shared" si="78"/>
        <v>-1682.1000000000004</v>
      </c>
    </row>
    <row r="547" spans="1:22" x14ac:dyDescent="0.35">
      <c r="A547" s="185" t="s">
        <v>23</v>
      </c>
      <c r="B547" s="1" t="s">
        <v>22</v>
      </c>
      <c r="C547" s="264" t="s">
        <v>562</v>
      </c>
      <c r="D547" s="264" t="s">
        <v>678</v>
      </c>
      <c r="E547" s="589" t="s">
        <v>558</v>
      </c>
      <c r="F547" s="81" t="s">
        <v>559</v>
      </c>
      <c r="G547" s="92" t="s">
        <v>560</v>
      </c>
      <c r="H547" s="81" t="s">
        <v>679</v>
      </c>
      <c r="I547" s="435" t="s">
        <v>610</v>
      </c>
      <c r="J547" s="554" t="s">
        <v>627</v>
      </c>
      <c r="K547" s="481">
        <v>6</v>
      </c>
      <c r="L547" s="72">
        <v>14.57</v>
      </c>
      <c r="M547" s="303">
        <v>87.42</v>
      </c>
      <c r="N547" s="68">
        <v>145.66</v>
      </c>
      <c r="O547" s="68">
        <f t="shared" si="81"/>
        <v>6</v>
      </c>
      <c r="P547" s="68">
        <f t="shared" si="74"/>
        <v>9.9972546328071381</v>
      </c>
      <c r="Q547" s="68">
        <f t="shared" si="75"/>
        <v>15.997254632807136</v>
      </c>
      <c r="R547" s="1" t="str">
        <f t="shared" si="76"/>
        <v>YES</v>
      </c>
      <c r="S547" s="1" t="str">
        <f t="shared" si="79"/>
        <v>YES</v>
      </c>
      <c r="T547" s="78">
        <f t="shared" si="80"/>
        <v>182.125</v>
      </c>
      <c r="U547" s="78">
        <f t="shared" si="77"/>
        <v>233.07999999999998</v>
      </c>
      <c r="V547" s="78">
        <f t="shared" si="78"/>
        <v>-50.954999999999984</v>
      </c>
    </row>
    <row r="548" spans="1:22" x14ac:dyDescent="0.35">
      <c r="A548" s="185" t="s">
        <v>23</v>
      </c>
      <c r="B548" s="1" t="s">
        <v>22</v>
      </c>
      <c r="C548" s="264" t="s">
        <v>562</v>
      </c>
      <c r="D548" s="264" t="s">
        <v>678</v>
      </c>
      <c r="E548" s="589" t="s">
        <v>558</v>
      </c>
      <c r="F548" s="81" t="s">
        <v>559</v>
      </c>
      <c r="G548" s="92" t="s">
        <v>560</v>
      </c>
      <c r="H548" s="81" t="s">
        <v>679</v>
      </c>
      <c r="I548" s="435" t="s">
        <v>610</v>
      </c>
      <c r="J548" s="554" t="s">
        <v>628</v>
      </c>
      <c r="K548" s="481">
        <v>5.0999999999999996</v>
      </c>
      <c r="L548" s="72">
        <v>329.13</v>
      </c>
      <c r="M548" s="303">
        <v>1678.58</v>
      </c>
      <c r="N548" s="68">
        <v>7158.94</v>
      </c>
      <c r="O548" s="68">
        <f t="shared" si="81"/>
        <v>5.1000516513231853</v>
      </c>
      <c r="P548" s="68">
        <f t="shared" si="74"/>
        <v>21.751101388509099</v>
      </c>
      <c r="Q548" s="68">
        <f t="shared" si="75"/>
        <v>26.851153039832287</v>
      </c>
      <c r="R548" s="1" t="str">
        <f t="shared" si="76"/>
        <v>YES</v>
      </c>
      <c r="S548" s="1" t="str">
        <f t="shared" si="79"/>
        <v>YES</v>
      </c>
      <c r="T548" s="78">
        <f t="shared" si="80"/>
        <v>4114.125</v>
      </c>
      <c r="U548" s="78">
        <f t="shared" si="77"/>
        <v>8837.52</v>
      </c>
      <c r="V548" s="78">
        <f t="shared" si="78"/>
        <v>-4723.3950000000004</v>
      </c>
    </row>
    <row r="549" spans="1:22" x14ac:dyDescent="0.35">
      <c r="A549" s="185" t="s">
        <v>23</v>
      </c>
      <c r="B549" s="1" t="s">
        <v>22</v>
      </c>
      <c r="C549" s="264" t="s">
        <v>562</v>
      </c>
      <c r="D549" s="264" t="s">
        <v>678</v>
      </c>
      <c r="E549" s="589" t="s">
        <v>558</v>
      </c>
      <c r="F549" s="81" t="s">
        <v>559</v>
      </c>
      <c r="G549" s="92" t="s">
        <v>560</v>
      </c>
      <c r="H549" s="81" t="s">
        <v>679</v>
      </c>
      <c r="I549" s="435" t="s">
        <v>610</v>
      </c>
      <c r="J549" s="554" t="s">
        <v>629</v>
      </c>
      <c r="K549" s="481">
        <v>5.0999999999999996</v>
      </c>
      <c r="L549" s="72">
        <v>114.45</v>
      </c>
      <c r="M549" s="303">
        <v>597.9</v>
      </c>
      <c r="N549" s="68">
        <v>1862.27</v>
      </c>
      <c r="O549" s="68">
        <f t="shared" si="81"/>
        <v>5.2241153342070774</v>
      </c>
      <c r="P549" s="68">
        <f t="shared" si="74"/>
        <v>16.271472258628222</v>
      </c>
      <c r="Q549" s="68">
        <f t="shared" si="75"/>
        <v>21.4955875928353</v>
      </c>
      <c r="R549" s="1" t="str">
        <f t="shared" si="76"/>
        <v>YES</v>
      </c>
      <c r="S549" s="1" t="str">
        <f t="shared" si="79"/>
        <v>YES</v>
      </c>
      <c r="T549" s="78">
        <f t="shared" si="80"/>
        <v>1430.625</v>
      </c>
      <c r="U549" s="78">
        <f t="shared" si="77"/>
        <v>2460.17</v>
      </c>
      <c r="V549" s="78">
        <f t="shared" si="78"/>
        <v>-1029.5450000000001</v>
      </c>
    </row>
    <row r="550" spans="1:22" x14ac:dyDescent="0.35">
      <c r="A550" s="185" t="s">
        <v>23</v>
      </c>
      <c r="B550" s="1" t="s">
        <v>22</v>
      </c>
      <c r="C550" s="264" t="s">
        <v>562</v>
      </c>
      <c r="D550" s="264" t="s">
        <v>678</v>
      </c>
      <c r="E550" s="589" t="s">
        <v>558</v>
      </c>
      <c r="F550" s="81" t="s">
        <v>559</v>
      </c>
      <c r="G550" s="92" t="s">
        <v>560</v>
      </c>
      <c r="H550" s="81" t="s">
        <v>679</v>
      </c>
      <c r="I550" s="435" t="s">
        <v>610</v>
      </c>
      <c r="J550" s="554" t="s">
        <v>630</v>
      </c>
      <c r="K550" s="481">
        <v>6</v>
      </c>
      <c r="L550" s="72">
        <v>390.67</v>
      </c>
      <c r="M550" s="303">
        <v>3113.62</v>
      </c>
      <c r="N550" s="68">
        <v>3896.13</v>
      </c>
      <c r="O550" s="68">
        <f t="shared" si="81"/>
        <v>7.9699490618680722</v>
      </c>
      <c r="P550" s="68">
        <f t="shared" ref="P550:P613" si="82">N550/L550</f>
        <v>9.9729439168607783</v>
      </c>
      <c r="Q550" s="68">
        <f t="shared" ref="Q550:Q613" si="83">(M550+N550)/L550</f>
        <v>17.94289297872885</v>
      </c>
      <c r="R550" s="1" t="str">
        <f t="shared" ref="R550:R613" si="84">IF(Q550&gt;12.49,"YES","NO")</f>
        <v>YES</v>
      </c>
      <c r="S550" s="1" t="str">
        <f t="shared" si="79"/>
        <v>YES</v>
      </c>
      <c r="T550" s="78">
        <f t="shared" si="80"/>
        <v>4883.375</v>
      </c>
      <c r="U550" s="78">
        <f t="shared" ref="U550:U613" si="85">M550+N550</f>
        <v>7009.75</v>
      </c>
      <c r="V550" s="78">
        <f t="shared" ref="V550:V613" si="86">T550-U550</f>
        <v>-2126.375</v>
      </c>
    </row>
    <row r="551" spans="1:22" x14ac:dyDescent="0.35">
      <c r="A551" s="185" t="s">
        <v>23</v>
      </c>
      <c r="B551" s="1" t="s">
        <v>22</v>
      </c>
      <c r="C551" s="264" t="s">
        <v>562</v>
      </c>
      <c r="D551" s="264" t="s">
        <v>678</v>
      </c>
      <c r="E551" s="589" t="s">
        <v>558</v>
      </c>
      <c r="F551" s="81" t="s">
        <v>559</v>
      </c>
      <c r="G551" s="92" t="s">
        <v>560</v>
      </c>
      <c r="H551" s="81" t="s">
        <v>679</v>
      </c>
      <c r="I551" s="435" t="s">
        <v>610</v>
      </c>
      <c r="J551" s="554" t="s">
        <v>631</v>
      </c>
      <c r="K551" s="481">
        <v>5.0999999999999996</v>
      </c>
      <c r="L551" s="72">
        <v>188.2</v>
      </c>
      <c r="M551" s="303">
        <v>1213.47</v>
      </c>
      <c r="N551" s="68">
        <v>5718.61</v>
      </c>
      <c r="O551" s="68">
        <f t="shared" si="81"/>
        <v>6.4477683315621688</v>
      </c>
      <c r="P551" s="68">
        <f t="shared" si="82"/>
        <v>30.385812964930924</v>
      </c>
      <c r="Q551" s="68">
        <f t="shared" si="83"/>
        <v>36.833581296493094</v>
      </c>
      <c r="R551" s="1" t="str">
        <f t="shared" si="84"/>
        <v>YES</v>
      </c>
      <c r="S551" s="1" t="str">
        <f t="shared" si="79"/>
        <v>YES</v>
      </c>
      <c r="T551" s="78">
        <f t="shared" si="80"/>
        <v>2352.5</v>
      </c>
      <c r="U551" s="78">
        <f t="shared" si="85"/>
        <v>6932.08</v>
      </c>
      <c r="V551" s="78">
        <f t="shared" si="86"/>
        <v>-4579.58</v>
      </c>
    </row>
    <row r="552" spans="1:22" x14ac:dyDescent="0.35">
      <c r="A552" s="185" t="s">
        <v>23</v>
      </c>
      <c r="B552" s="1" t="s">
        <v>22</v>
      </c>
      <c r="C552" s="264" t="s">
        <v>562</v>
      </c>
      <c r="D552" s="264" t="s">
        <v>678</v>
      </c>
      <c r="E552" s="589" t="s">
        <v>558</v>
      </c>
      <c r="F552" s="81" t="s">
        <v>559</v>
      </c>
      <c r="G552" s="92" t="s">
        <v>560</v>
      </c>
      <c r="H552" s="81" t="s">
        <v>679</v>
      </c>
      <c r="I552" s="435" t="s">
        <v>610</v>
      </c>
      <c r="J552" s="554" t="s">
        <v>632</v>
      </c>
      <c r="K552" s="481">
        <v>6</v>
      </c>
      <c r="L552" s="72">
        <v>448.77</v>
      </c>
      <c r="M552" s="303">
        <v>2695.13</v>
      </c>
      <c r="N552" s="68">
        <v>6259.1</v>
      </c>
      <c r="O552" s="68">
        <f t="shared" si="81"/>
        <v>6.0055930654901175</v>
      </c>
      <c r="P552" s="68">
        <f t="shared" si="82"/>
        <v>13.947233549479691</v>
      </c>
      <c r="Q552" s="68">
        <f t="shared" si="83"/>
        <v>19.952826614969805</v>
      </c>
      <c r="R552" s="1" t="str">
        <f t="shared" si="84"/>
        <v>YES</v>
      </c>
      <c r="S552" s="1" t="str">
        <f t="shared" ref="S552:S615" si="87">IF(O552&gt;3.32,"YES","NO")</f>
        <v>YES</v>
      </c>
      <c r="T552" s="78">
        <f t="shared" ref="T552:T615" si="88">L552*12.5</f>
        <v>5609.625</v>
      </c>
      <c r="U552" s="78">
        <f t="shared" si="85"/>
        <v>8954.23</v>
      </c>
      <c r="V552" s="78">
        <f t="shared" si="86"/>
        <v>-3344.6049999999996</v>
      </c>
    </row>
    <row r="553" spans="1:22" x14ac:dyDescent="0.35">
      <c r="A553" s="185" t="s">
        <v>23</v>
      </c>
      <c r="B553" s="1" t="s">
        <v>22</v>
      </c>
      <c r="C553" s="264" t="s">
        <v>562</v>
      </c>
      <c r="D553" s="264" t="s">
        <v>678</v>
      </c>
      <c r="E553" s="589" t="s">
        <v>558</v>
      </c>
      <c r="F553" s="81" t="s">
        <v>559</v>
      </c>
      <c r="G553" s="92" t="s">
        <v>560</v>
      </c>
      <c r="H553" s="81" t="s">
        <v>679</v>
      </c>
      <c r="I553" s="435" t="s">
        <v>610</v>
      </c>
      <c r="J553" s="554" t="s">
        <v>633</v>
      </c>
      <c r="K553" s="481">
        <v>5.0999999999999996</v>
      </c>
      <c r="L553" s="72">
        <v>44.48</v>
      </c>
      <c r="M553" s="303">
        <v>226.85</v>
      </c>
      <c r="N553" s="68">
        <v>721.53</v>
      </c>
      <c r="O553" s="68">
        <f t="shared" si="81"/>
        <v>5.1000449640287773</v>
      </c>
      <c r="P553" s="68">
        <f t="shared" si="82"/>
        <v>16.221447841726619</v>
      </c>
      <c r="Q553" s="68">
        <f t="shared" si="83"/>
        <v>21.321492805755398</v>
      </c>
      <c r="R553" s="1" t="str">
        <f t="shared" si="84"/>
        <v>YES</v>
      </c>
      <c r="S553" s="1" t="str">
        <f t="shared" si="87"/>
        <v>YES</v>
      </c>
      <c r="T553" s="78">
        <f t="shared" si="88"/>
        <v>556</v>
      </c>
      <c r="U553" s="78">
        <f t="shared" si="85"/>
        <v>948.38</v>
      </c>
      <c r="V553" s="78">
        <f t="shared" si="86"/>
        <v>-392.38</v>
      </c>
    </row>
    <row r="554" spans="1:22" x14ac:dyDescent="0.35">
      <c r="A554" s="185" t="s">
        <v>23</v>
      </c>
      <c r="B554" s="1" t="s">
        <v>22</v>
      </c>
      <c r="C554" s="264" t="s">
        <v>562</v>
      </c>
      <c r="D554" s="264" t="s">
        <v>678</v>
      </c>
      <c r="E554" s="589" t="s">
        <v>558</v>
      </c>
      <c r="F554" s="81" t="s">
        <v>559</v>
      </c>
      <c r="G554" s="92" t="s">
        <v>560</v>
      </c>
      <c r="H554" s="81" t="s">
        <v>679</v>
      </c>
      <c r="I554" s="435" t="s">
        <v>610</v>
      </c>
      <c r="J554" s="554" t="s">
        <v>578</v>
      </c>
      <c r="K554" s="481">
        <v>5.0999999999999996</v>
      </c>
      <c r="L554" s="72">
        <v>213.75</v>
      </c>
      <c r="M554" s="303">
        <v>3024.32</v>
      </c>
      <c r="N554" s="68">
        <v>7093.99</v>
      </c>
      <c r="O554" s="68">
        <f t="shared" si="81"/>
        <v>14.148865497076024</v>
      </c>
      <c r="P554" s="68">
        <f t="shared" si="82"/>
        <v>33.18825730994152</v>
      </c>
      <c r="Q554" s="68">
        <f t="shared" si="83"/>
        <v>47.337122807017543</v>
      </c>
      <c r="R554" s="1" t="str">
        <f t="shared" si="84"/>
        <v>YES</v>
      </c>
      <c r="S554" s="1" t="str">
        <f t="shared" si="87"/>
        <v>YES</v>
      </c>
      <c r="T554" s="78">
        <f t="shared" si="88"/>
        <v>2671.875</v>
      </c>
      <c r="U554" s="78">
        <f t="shared" si="85"/>
        <v>10118.31</v>
      </c>
      <c r="V554" s="78">
        <f t="shared" si="86"/>
        <v>-7446.4349999999995</v>
      </c>
    </row>
    <row r="555" spans="1:22" x14ac:dyDescent="0.35">
      <c r="A555" s="185" t="s">
        <v>23</v>
      </c>
      <c r="B555" s="1" t="s">
        <v>22</v>
      </c>
      <c r="C555" s="264" t="s">
        <v>562</v>
      </c>
      <c r="D555" s="264" t="s">
        <v>678</v>
      </c>
      <c r="E555" s="589" t="s">
        <v>558</v>
      </c>
      <c r="F555" s="81" t="s">
        <v>559</v>
      </c>
      <c r="G555" s="92" t="s">
        <v>560</v>
      </c>
      <c r="H555" s="81" t="s">
        <v>679</v>
      </c>
      <c r="I555" s="435" t="s">
        <v>610</v>
      </c>
      <c r="J555" s="554" t="s">
        <v>634</v>
      </c>
      <c r="K555" s="481">
        <v>6</v>
      </c>
      <c r="L555" s="72">
        <v>341.35</v>
      </c>
      <c r="M555" s="303">
        <v>2059.81</v>
      </c>
      <c r="N555" s="68">
        <v>3335.47</v>
      </c>
      <c r="O555" s="68">
        <f t="shared" si="81"/>
        <v>6.034304965577852</v>
      </c>
      <c r="P555" s="68">
        <f t="shared" si="82"/>
        <v>9.7714076461110277</v>
      </c>
      <c r="Q555" s="68">
        <f t="shared" si="83"/>
        <v>15.805712611688881</v>
      </c>
      <c r="R555" s="1" t="str">
        <f t="shared" si="84"/>
        <v>YES</v>
      </c>
      <c r="S555" s="1" t="str">
        <f t="shared" si="87"/>
        <v>YES</v>
      </c>
      <c r="T555" s="78">
        <f t="shared" si="88"/>
        <v>4266.875</v>
      </c>
      <c r="U555" s="78">
        <f t="shared" si="85"/>
        <v>5395.28</v>
      </c>
      <c r="V555" s="78">
        <f t="shared" si="86"/>
        <v>-1128.4049999999997</v>
      </c>
    </row>
    <row r="556" spans="1:22" x14ac:dyDescent="0.35">
      <c r="A556" s="185" t="s">
        <v>23</v>
      </c>
      <c r="B556" s="1" t="s">
        <v>22</v>
      </c>
      <c r="C556" s="264" t="s">
        <v>562</v>
      </c>
      <c r="D556" s="264" t="s">
        <v>678</v>
      </c>
      <c r="E556" s="589" t="s">
        <v>558</v>
      </c>
      <c r="F556" s="81" t="s">
        <v>559</v>
      </c>
      <c r="G556" s="92" t="s">
        <v>560</v>
      </c>
      <c r="H556" s="81" t="s">
        <v>679</v>
      </c>
      <c r="I556" s="435" t="s">
        <v>610</v>
      </c>
      <c r="J556" s="554" t="s">
        <v>635</v>
      </c>
      <c r="K556" s="481">
        <v>5.0999999999999996</v>
      </c>
      <c r="L556" s="72">
        <v>224.32</v>
      </c>
      <c r="M556" s="303">
        <v>1144.05</v>
      </c>
      <c r="N556" s="68">
        <v>3032.92</v>
      </c>
      <c r="O556" s="68">
        <f t="shared" si="81"/>
        <v>5.1000802425106988</v>
      </c>
      <c r="P556" s="68">
        <f t="shared" si="82"/>
        <v>13.520506419400856</v>
      </c>
      <c r="Q556" s="68">
        <f t="shared" si="83"/>
        <v>18.620586661911556</v>
      </c>
      <c r="R556" s="1" t="str">
        <f t="shared" si="84"/>
        <v>YES</v>
      </c>
      <c r="S556" s="1" t="str">
        <f t="shared" si="87"/>
        <v>YES</v>
      </c>
      <c r="T556" s="78">
        <f t="shared" si="88"/>
        <v>2804</v>
      </c>
      <c r="U556" s="78">
        <f t="shared" si="85"/>
        <v>4176.97</v>
      </c>
      <c r="V556" s="78">
        <f t="shared" si="86"/>
        <v>-1372.9700000000003</v>
      </c>
    </row>
    <row r="557" spans="1:22" x14ac:dyDescent="0.35">
      <c r="A557" s="185" t="s">
        <v>23</v>
      </c>
      <c r="B557" s="1" t="s">
        <v>22</v>
      </c>
      <c r="C557" s="264" t="s">
        <v>562</v>
      </c>
      <c r="D557" s="264" t="s">
        <v>678</v>
      </c>
      <c r="E557" s="589" t="s">
        <v>558</v>
      </c>
      <c r="F557" s="81" t="s">
        <v>559</v>
      </c>
      <c r="G557" s="92" t="s">
        <v>560</v>
      </c>
      <c r="H557" s="81" t="s">
        <v>679</v>
      </c>
      <c r="I557" s="435" t="s">
        <v>610</v>
      </c>
      <c r="J557" s="554" t="s">
        <v>636</v>
      </c>
      <c r="K557" s="481">
        <v>5.0999999999999996</v>
      </c>
      <c r="L557" s="72">
        <v>313.14</v>
      </c>
      <c r="M557" s="303">
        <v>1597.03</v>
      </c>
      <c r="N557" s="68">
        <v>6291.75</v>
      </c>
      <c r="O557" s="68">
        <f t="shared" si="81"/>
        <v>5.1000510953567098</v>
      </c>
      <c r="P557" s="68">
        <f t="shared" si="82"/>
        <v>20.092450661046179</v>
      </c>
      <c r="Q557" s="68">
        <f t="shared" si="83"/>
        <v>25.192501756402887</v>
      </c>
      <c r="R557" s="1" t="str">
        <f t="shared" si="84"/>
        <v>YES</v>
      </c>
      <c r="S557" s="1" t="str">
        <f t="shared" si="87"/>
        <v>YES</v>
      </c>
      <c r="T557" s="78">
        <f t="shared" si="88"/>
        <v>3914.25</v>
      </c>
      <c r="U557" s="78">
        <f t="shared" si="85"/>
        <v>7888.78</v>
      </c>
      <c r="V557" s="78">
        <f t="shared" si="86"/>
        <v>-3974.5299999999997</v>
      </c>
    </row>
    <row r="558" spans="1:22" x14ac:dyDescent="0.35">
      <c r="A558" s="185" t="s">
        <v>23</v>
      </c>
      <c r="B558" s="1" t="s">
        <v>22</v>
      </c>
      <c r="C558" s="264" t="s">
        <v>562</v>
      </c>
      <c r="D558" s="264" t="s">
        <v>678</v>
      </c>
      <c r="E558" s="589" t="s">
        <v>558</v>
      </c>
      <c r="F558" s="81" t="s">
        <v>559</v>
      </c>
      <c r="G558" s="92" t="s">
        <v>560</v>
      </c>
      <c r="H558" s="81" t="s">
        <v>679</v>
      </c>
      <c r="I558" s="435" t="s">
        <v>610</v>
      </c>
      <c r="J558" s="554" t="s">
        <v>637</v>
      </c>
      <c r="K558" s="481">
        <v>6</v>
      </c>
      <c r="L558" s="72">
        <v>262.70999999999998</v>
      </c>
      <c r="M558" s="303">
        <v>2280.2600000000002</v>
      </c>
      <c r="N558" s="68">
        <v>2627.13</v>
      </c>
      <c r="O558" s="68">
        <f t="shared" si="81"/>
        <v>8.6797609531422495</v>
      </c>
      <c r="P558" s="68">
        <f t="shared" si="82"/>
        <v>10.000114194358799</v>
      </c>
      <c r="Q558" s="68">
        <f t="shared" si="83"/>
        <v>18.67987514750105</v>
      </c>
      <c r="R558" s="1" t="str">
        <f t="shared" si="84"/>
        <v>YES</v>
      </c>
      <c r="S558" s="1" t="str">
        <f t="shared" si="87"/>
        <v>YES</v>
      </c>
      <c r="T558" s="78">
        <f t="shared" si="88"/>
        <v>3283.8749999999995</v>
      </c>
      <c r="U558" s="78">
        <f t="shared" si="85"/>
        <v>4907.3900000000003</v>
      </c>
      <c r="V558" s="78">
        <f t="shared" si="86"/>
        <v>-1623.5150000000008</v>
      </c>
    </row>
    <row r="559" spans="1:22" x14ac:dyDescent="0.35">
      <c r="A559" s="185" t="s">
        <v>23</v>
      </c>
      <c r="B559" s="1" t="s">
        <v>22</v>
      </c>
      <c r="C559" s="264" t="s">
        <v>562</v>
      </c>
      <c r="D559" s="264" t="s">
        <v>678</v>
      </c>
      <c r="E559" s="589" t="s">
        <v>558</v>
      </c>
      <c r="F559" s="81" t="s">
        <v>559</v>
      </c>
      <c r="G559" s="92" t="s">
        <v>560</v>
      </c>
      <c r="H559" s="81" t="s">
        <v>679</v>
      </c>
      <c r="I559" s="435" t="s">
        <v>610</v>
      </c>
      <c r="J559" s="554" t="s">
        <v>638</v>
      </c>
      <c r="K559" s="481">
        <v>6</v>
      </c>
      <c r="L559" s="72">
        <v>227.16</v>
      </c>
      <c r="M559" s="303">
        <v>1362.96</v>
      </c>
      <c r="N559" s="68">
        <v>3180.28</v>
      </c>
      <c r="O559" s="68">
        <f t="shared" si="81"/>
        <v>6</v>
      </c>
      <c r="P559" s="68">
        <f t="shared" si="82"/>
        <v>14.000176087339321</v>
      </c>
      <c r="Q559" s="68">
        <f t="shared" si="83"/>
        <v>20.00017608733932</v>
      </c>
      <c r="R559" s="1" t="str">
        <f t="shared" si="84"/>
        <v>YES</v>
      </c>
      <c r="S559" s="1" t="str">
        <f t="shared" si="87"/>
        <v>YES</v>
      </c>
      <c r="T559" s="78">
        <f t="shared" si="88"/>
        <v>2839.5</v>
      </c>
      <c r="U559" s="78">
        <f t="shared" si="85"/>
        <v>4543.24</v>
      </c>
      <c r="V559" s="78">
        <f t="shared" si="86"/>
        <v>-1703.7399999999998</v>
      </c>
    </row>
    <row r="560" spans="1:22" x14ac:dyDescent="0.35">
      <c r="A560" s="185" t="s">
        <v>23</v>
      </c>
      <c r="B560" s="1" t="s">
        <v>22</v>
      </c>
      <c r="C560" s="264" t="s">
        <v>562</v>
      </c>
      <c r="D560" s="264" t="s">
        <v>678</v>
      </c>
      <c r="E560" s="589" t="s">
        <v>558</v>
      </c>
      <c r="F560" s="81" t="s">
        <v>559</v>
      </c>
      <c r="G560" s="92" t="s">
        <v>560</v>
      </c>
      <c r="H560" s="81" t="s">
        <v>679</v>
      </c>
      <c r="I560" s="435" t="s">
        <v>610</v>
      </c>
      <c r="J560" s="554" t="s">
        <v>639</v>
      </c>
      <c r="K560" s="481">
        <v>6</v>
      </c>
      <c r="L560" s="72">
        <v>263.79000000000002</v>
      </c>
      <c r="M560" s="303">
        <v>1582.74</v>
      </c>
      <c r="N560" s="68">
        <v>3692.92</v>
      </c>
      <c r="O560" s="68">
        <f t="shared" si="81"/>
        <v>6</v>
      </c>
      <c r="P560" s="68">
        <f t="shared" si="82"/>
        <v>13.999469274801925</v>
      </c>
      <c r="Q560" s="68">
        <f t="shared" si="83"/>
        <v>19.999469274801925</v>
      </c>
      <c r="R560" s="1" t="str">
        <f t="shared" si="84"/>
        <v>YES</v>
      </c>
      <c r="S560" s="1" t="str">
        <f t="shared" si="87"/>
        <v>YES</v>
      </c>
      <c r="T560" s="78">
        <f t="shared" si="88"/>
        <v>3297.3750000000005</v>
      </c>
      <c r="U560" s="78">
        <f t="shared" si="85"/>
        <v>5275.66</v>
      </c>
      <c r="V560" s="78">
        <f t="shared" si="86"/>
        <v>-1978.2849999999994</v>
      </c>
    </row>
    <row r="561" spans="1:22" x14ac:dyDescent="0.35">
      <c r="A561" s="185" t="s">
        <v>23</v>
      </c>
      <c r="B561" s="1" t="s">
        <v>22</v>
      </c>
      <c r="C561" s="264" t="s">
        <v>562</v>
      </c>
      <c r="D561" s="264" t="s">
        <v>678</v>
      </c>
      <c r="E561" s="589" t="s">
        <v>558</v>
      </c>
      <c r="F561" s="81" t="s">
        <v>559</v>
      </c>
      <c r="G561" s="92" t="s">
        <v>560</v>
      </c>
      <c r="H561" s="81" t="s">
        <v>679</v>
      </c>
      <c r="I561" s="435" t="s">
        <v>610</v>
      </c>
      <c r="J561" s="554" t="s">
        <v>640</v>
      </c>
      <c r="K561" s="481">
        <v>6</v>
      </c>
      <c r="L561" s="72">
        <v>439.28</v>
      </c>
      <c r="M561" s="303">
        <v>2673.38</v>
      </c>
      <c r="N561" s="68">
        <v>4141.45</v>
      </c>
      <c r="O561" s="68">
        <f t="shared" si="81"/>
        <v>6.0858222545984342</v>
      </c>
      <c r="P561" s="68">
        <f t="shared" si="82"/>
        <v>9.4278136951374982</v>
      </c>
      <c r="Q561" s="68">
        <f t="shared" si="83"/>
        <v>15.513635949735932</v>
      </c>
      <c r="R561" s="1" t="str">
        <f t="shared" si="84"/>
        <v>YES</v>
      </c>
      <c r="S561" s="1" t="str">
        <f t="shared" si="87"/>
        <v>YES</v>
      </c>
      <c r="T561" s="78">
        <f t="shared" si="88"/>
        <v>5491</v>
      </c>
      <c r="U561" s="78">
        <f t="shared" si="85"/>
        <v>6814.83</v>
      </c>
      <c r="V561" s="78">
        <f t="shared" si="86"/>
        <v>-1323.83</v>
      </c>
    </row>
    <row r="562" spans="1:22" x14ac:dyDescent="0.35">
      <c r="A562" s="185" t="s">
        <v>23</v>
      </c>
      <c r="B562" s="1" t="s">
        <v>22</v>
      </c>
      <c r="C562" s="264" t="s">
        <v>562</v>
      </c>
      <c r="D562" s="264" t="s">
        <v>678</v>
      </c>
      <c r="E562" s="589" t="s">
        <v>558</v>
      </c>
      <c r="F562" s="81" t="s">
        <v>559</v>
      </c>
      <c r="G562" s="92" t="s">
        <v>560</v>
      </c>
      <c r="H562" s="81" t="s">
        <v>679</v>
      </c>
      <c r="I562" s="435" t="s">
        <v>610</v>
      </c>
      <c r="J562" s="554" t="s">
        <v>641</v>
      </c>
      <c r="K562" s="481">
        <v>6</v>
      </c>
      <c r="L562" s="72">
        <v>177.23</v>
      </c>
      <c r="M562" s="303">
        <v>1063.3800000000001</v>
      </c>
      <c r="N562" s="68">
        <v>2481</v>
      </c>
      <c r="O562" s="68">
        <f t="shared" si="81"/>
        <v>6.0000000000000009</v>
      </c>
      <c r="P562" s="68">
        <f t="shared" si="82"/>
        <v>13.998758675167862</v>
      </c>
      <c r="Q562" s="68">
        <f t="shared" si="83"/>
        <v>19.998758675167863</v>
      </c>
      <c r="R562" s="1" t="str">
        <f t="shared" si="84"/>
        <v>YES</v>
      </c>
      <c r="S562" s="1" t="str">
        <f t="shared" si="87"/>
        <v>YES</v>
      </c>
      <c r="T562" s="78">
        <f t="shared" si="88"/>
        <v>2215.375</v>
      </c>
      <c r="U562" s="78">
        <f t="shared" si="85"/>
        <v>3544.38</v>
      </c>
      <c r="V562" s="78">
        <f t="shared" si="86"/>
        <v>-1329.0050000000001</v>
      </c>
    </row>
    <row r="563" spans="1:22" x14ac:dyDescent="0.35">
      <c r="A563" s="185" t="s">
        <v>23</v>
      </c>
      <c r="B563" s="1" t="s">
        <v>22</v>
      </c>
      <c r="C563" s="264" t="s">
        <v>562</v>
      </c>
      <c r="D563" s="264" t="s">
        <v>678</v>
      </c>
      <c r="E563" s="589" t="s">
        <v>558</v>
      </c>
      <c r="F563" s="81" t="s">
        <v>559</v>
      </c>
      <c r="G563" s="92" t="s">
        <v>560</v>
      </c>
      <c r="H563" s="81" t="s">
        <v>679</v>
      </c>
      <c r="I563" s="435" t="s">
        <v>610</v>
      </c>
      <c r="J563" s="554" t="s">
        <v>642</v>
      </c>
      <c r="K563" s="481">
        <v>5.0999999999999996</v>
      </c>
      <c r="L563" s="72">
        <v>467.07</v>
      </c>
      <c r="M563" s="303">
        <v>4722.7700000000004</v>
      </c>
      <c r="N563" s="68">
        <v>8882</v>
      </c>
      <c r="O563" s="68">
        <f t="shared" si="81"/>
        <v>10.111482218939347</v>
      </c>
      <c r="P563" s="68">
        <f t="shared" si="82"/>
        <v>19.016421521399362</v>
      </c>
      <c r="Q563" s="68">
        <f t="shared" si="83"/>
        <v>29.127903740338709</v>
      </c>
      <c r="R563" s="1" t="str">
        <f t="shared" si="84"/>
        <v>YES</v>
      </c>
      <c r="S563" s="1" t="str">
        <f t="shared" si="87"/>
        <v>YES</v>
      </c>
      <c r="T563" s="78">
        <f t="shared" si="88"/>
        <v>5838.375</v>
      </c>
      <c r="U563" s="78">
        <f t="shared" si="85"/>
        <v>13604.77</v>
      </c>
      <c r="V563" s="78">
        <f t="shared" si="86"/>
        <v>-7766.3950000000004</v>
      </c>
    </row>
    <row r="564" spans="1:22" x14ac:dyDescent="0.35">
      <c r="A564" s="185" t="s">
        <v>23</v>
      </c>
      <c r="B564" s="1" t="s">
        <v>22</v>
      </c>
      <c r="C564" s="264" t="s">
        <v>562</v>
      </c>
      <c r="D564" s="264" t="s">
        <v>678</v>
      </c>
      <c r="E564" s="589" t="s">
        <v>558</v>
      </c>
      <c r="F564" s="81" t="s">
        <v>559</v>
      </c>
      <c r="G564" s="92" t="s">
        <v>560</v>
      </c>
      <c r="H564" s="81" t="s">
        <v>679</v>
      </c>
      <c r="I564" s="435" t="s">
        <v>610</v>
      </c>
      <c r="J564" s="554" t="s">
        <v>643</v>
      </c>
      <c r="K564" s="481">
        <v>5.0999999999999996</v>
      </c>
      <c r="L564" s="72">
        <v>339.53</v>
      </c>
      <c r="M564" s="303">
        <v>2981.86</v>
      </c>
      <c r="N564" s="68">
        <v>6367.5</v>
      </c>
      <c r="O564" s="68">
        <f t="shared" si="81"/>
        <v>8.7823167319529958</v>
      </c>
      <c r="P564" s="68">
        <f t="shared" si="82"/>
        <v>18.753865637793421</v>
      </c>
      <c r="Q564" s="68">
        <f t="shared" si="83"/>
        <v>27.536182369746417</v>
      </c>
      <c r="R564" s="1" t="str">
        <f t="shared" si="84"/>
        <v>YES</v>
      </c>
      <c r="S564" s="1" t="str">
        <f t="shared" si="87"/>
        <v>YES</v>
      </c>
      <c r="T564" s="78">
        <f t="shared" si="88"/>
        <v>4244.125</v>
      </c>
      <c r="U564" s="78">
        <f t="shared" si="85"/>
        <v>9349.36</v>
      </c>
      <c r="V564" s="78">
        <f t="shared" si="86"/>
        <v>-5105.2350000000006</v>
      </c>
    </row>
    <row r="565" spans="1:22" x14ac:dyDescent="0.35">
      <c r="A565" s="185" t="s">
        <v>23</v>
      </c>
      <c r="B565" s="1" t="s">
        <v>22</v>
      </c>
      <c r="C565" s="264" t="s">
        <v>562</v>
      </c>
      <c r="D565" s="264" t="s">
        <v>678</v>
      </c>
      <c r="E565" s="589" t="s">
        <v>558</v>
      </c>
      <c r="F565" s="81" t="s">
        <v>559</v>
      </c>
      <c r="G565" s="92" t="s">
        <v>560</v>
      </c>
      <c r="H565" s="81" t="s">
        <v>679</v>
      </c>
      <c r="I565" s="435" t="s">
        <v>610</v>
      </c>
      <c r="J565" s="554" t="s">
        <v>644</v>
      </c>
      <c r="K565" s="481">
        <v>5.0999999999999996</v>
      </c>
      <c r="L565" s="72">
        <v>123.37</v>
      </c>
      <c r="M565" s="303">
        <v>1677.7</v>
      </c>
      <c r="N565" s="68">
        <v>2846.47</v>
      </c>
      <c r="O565" s="68">
        <f t="shared" si="81"/>
        <v>13.59893004782362</v>
      </c>
      <c r="P565" s="68">
        <f t="shared" si="82"/>
        <v>23.072627056820942</v>
      </c>
      <c r="Q565" s="68">
        <f t="shared" si="83"/>
        <v>36.671557104644563</v>
      </c>
      <c r="R565" s="1" t="str">
        <f t="shared" si="84"/>
        <v>YES</v>
      </c>
      <c r="S565" s="1" t="str">
        <f t="shared" si="87"/>
        <v>YES</v>
      </c>
      <c r="T565" s="78">
        <f t="shared" si="88"/>
        <v>1542.125</v>
      </c>
      <c r="U565" s="78">
        <f t="shared" si="85"/>
        <v>4524.17</v>
      </c>
      <c r="V565" s="78">
        <f t="shared" si="86"/>
        <v>-2982.0450000000001</v>
      </c>
    </row>
    <row r="566" spans="1:22" x14ac:dyDescent="0.35">
      <c r="A566" s="185" t="s">
        <v>23</v>
      </c>
      <c r="B566" s="1" t="s">
        <v>22</v>
      </c>
      <c r="C566" s="264" t="s">
        <v>562</v>
      </c>
      <c r="D566" s="264" t="s">
        <v>678</v>
      </c>
      <c r="E566" s="589" t="s">
        <v>558</v>
      </c>
      <c r="F566" s="81" t="s">
        <v>559</v>
      </c>
      <c r="G566" s="92" t="s">
        <v>560</v>
      </c>
      <c r="H566" s="81" t="s">
        <v>679</v>
      </c>
      <c r="I566" s="435" t="s">
        <v>610</v>
      </c>
      <c r="J566" s="554" t="s">
        <v>645</v>
      </c>
      <c r="K566" s="481">
        <v>5.0999999999999996</v>
      </c>
      <c r="L566" s="72">
        <v>21.7</v>
      </c>
      <c r="M566" s="303">
        <v>110.67</v>
      </c>
      <c r="N566" s="68">
        <v>338.87</v>
      </c>
      <c r="O566" s="68">
        <f t="shared" si="81"/>
        <v>5.1000000000000005</v>
      </c>
      <c r="P566" s="68">
        <f t="shared" si="82"/>
        <v>15.616129032258065</v>
      </c>
      <c r="Q566" s="68">
        <f t="shared" si="83"/>
        <v>20.716129032258067</v>
      </c>
      <c r="R566" s="1" t="str">
        <f t="shared" si="84"/>
        <v>YES</v>
      </c>
      <c r="S566" s="1" t="str">
        <f t="shared" si="87"/>
        <v>YES</v>
      </c>
      <c r="T566" s="78">
        <f t="shared" si="88"/>
        <v>271.25</v>
      </c>
      <c r="U566" s="78">
        <f t="shared" si="85"/>
        <v>449.54</v>
      </c>
      <c r="V566" s="78">
        <f t="shared" si="86"/>
        <v>-178.29000000000002</v>
      </c>
    </row>
    <row r="567" spans="1:22" x14ac:dyDescent="0.35">
      <c r="A567" s="185" t="s">
        <v>23</v>
      </c>
      <c r="B567" s="1" t="s">
        <v>22</v>
      </c>
      <c r="C567" s="264" t="s">
        <v>562</v>
      </c>
      <c r="D567" s="264" t="s">
        <v>678</v>
      </c>
      <c r="E567" s="589" t="s">
        <v>558</v>
      </c>
      <c r="F567" s="81" t="s">
        <v>559</v>
      </c>
      <c r="G567" s="92" t="s">
        <v>560</v>
      </c>
      <c r="H567" s="81" t="s">
        <v>679</v>
      </c>
      <c r="I567" s="435" t="s">
        <v>610</v>
      </c>
      <c r="J567" s="554" t="s">
        <v>646</v>
      </c>
      <c r="K567" s="481">
        <v>5.0999999999999996</v>
      </c>
      <c r="L567" s="72">
        <v>326</v>
      </c>
      <c r="M567" s="303">
        <v>1662.61</v>
      </c>
      <c r="N567" s="68">
        <v>6963.47</v>
      </c>
      <c r="O567" s="68">
        <f t="shared" si="81"/>
        <v>5.1000306748466251</v>
      </c>
      <c r="P567" s="68">
        <f t="shared" si="82"/>
        <v>21.360337423312885</v>
      </c>
      <c r="Q567" s="68">
        <f t="shared" si="83"/>
        <v>26.46036809815951</v>
      </c>
      <c r="R567" s="1" t="str">
        <f t="shared" si="84"/>
        <v>YES</v>
      </c>
      <c r="S567" s="1" t="str">
        <f t="shared" si="87"/>
        <v>YES</v>
      </c>
      <c r="T567" s="78">
        <f t="shared" si="88"/>
        <v>4075</v>
      </c>
      <c r="U567" s="78">
        <f t="shared" si="85"/>
        <v>8626.08</v>
      </c>
      <c r="V567" s="78">
        <f t="shared" si="86"/>
        <v>-4551.08</v>
      </c>
    </row>
    <row r="568" spans="1:22" x14ac:dyDescent="0.35">
      <c r="A568" s="185" t="s">
        <v>23</v>
      </c>
      <c r="B568" s="1" t="s">
        <v>22</v>
      </c>
      <c r="C568" s="264" t="s">
        <v>562</v>
      </c>
      <c r="D568" s="264" t="s">
        <v>678</v>
      </c>
      <c r="E568" s="589" t="s">
        <v>558</v>
      </c>
      <c r="F568" s="81" t="s">
        <v>559</v>
      </c>
      <c r="G568" s="92" t="s">
        <v>560</v>
      </c>
      <c r="H568" s="81" t="s">
        <v>679</v>
      </c>
      <c r="I568" s="435" t="s">
        <v>610</v>
      </c>
      <c r="J568" s="554" t="s">
        <v>647</v>
      </c>
      <c r="K568" s="481">
        <v>5.0999999999999996</v>
      </c>
      <c r="L568" s="72">
        <v>265.32</v>
      </c>
      <c r="M568" s="303">
        <v>1360.07</v>
      </c>
      <c r="N568" s="68">
        <v>4877.84</v>
      </c>
      <c r="O568" s="68">
        <f t="shared" si="81"/>
        <v>5.1261495552540328</v>
      </c>
      <c r="P568" s="68">
        <f t="shared" si="82"/>
        <v>18.384742951907132</v>
      </c>
      <c r="Q568" s="68">
        <f t="shared" si="83"/>
        <v>23.510892507161163</v>
      </c>
      <c r="R568" s="1" t="str">
        <f t="shared" si="84"/>
        <v>YES</v>
      </c>
      <c r="S568" s="1" t="str">
        <f t="shared" si="87"/>
        <v>YES</v>
      </c>
      <c r="T568" s="78">
        <f t="shared" si="88"/>
        <v>3316.5</v>
      </c>
      <c r="U568" s="78">
        <f t="shared" si="85"/>
        <v>6237.91</v>
      </c>
      <c r="V568" s="78">
        <f t="shared" si="86"/>
        <v>-2921.41</v>
      </c>
    </row>
    <row r="569" spans="1:22" x14ac:dyDescent="0.35">
      <c r="A569" s="185" t="s">
        <v>23</v>
      </c>
      <c r="B569" s="1" t="s">
        <v>22</v>
      </c>
      <c r="C569" s="264" t="s">
        <v>562</v>
      </c>
      <c r="D569" s="264" t="s">
        <v>678</v>
      </c>
      <c r="E569" s="589" t="s">
        <v>558</v>
      </c>
      <c r="F569" s="81" t="s">
        <v>559</v>
      </c>
      <c r="G569" s="92" t="s">
        <v>560</v>
      </c>
      <c r="H569" s="81" t="s">
        <v>679</v>
      </c>
      <c r="I569" s="435" t="s">
        <v>610</v>
      </c>
      <c r="J569" s="530" t="s">
        <v>648</v>
      </c>
      <c r="K569" s="481">
        <v>5.0999999999999996</v>
      </c>
      <c r="L569" s="72">
        <v>426.81</v>
      </c>
      <c r="M569" s="303">
        <v>3905.34</v>
      </c>
      <c r="N569" s="68">
        <v>9271.6299999999992</v>
      </c>
      <c r="O569" s="68">
        <f t="shared" si="81"/>
        <v>9.1500667744429602</v>
      </c>
      <c r="P569" s="68">
        <f t="shared" si="82"/>
        <v>21.723085213561067</v>
      </c>
      <c r="Q569" s="68">
        <f t="shared" si="83"/>
        <v>30.873151988004029</v>
      </c>
      <c r="R569" s="1" t="str">
        <f t="shared" si="84"/>
        <v>YES</v>
      </c>
      <c r="S569" s="1" t="str">
        <f t="shared" si="87"/>
        <v>YES</v>
      </c>
      <c r="T569" s="78">
        <f t="shared" si="88"/>
        <v>5335.125</v>
      </c>
      <c r="U569" s="78">
        <f t="shared" si="85"/>
        <v>13176.97</v>
      </c>
      <c r="V569" s="78">
        <f t="shared" si="86"/>
        <v>-7841.8449999999993</v>
      </c>
    </row>
    <row r="570" spans="1:22" x14ac:dyDescent="0.35">
      <c r="A570" s="185" t="s">
        <v>23</v>
      </c>
      <c r="B570" s="1" t="s">
        <v>22</v>
      </c>
      <c r="C570" s="264" t="s">
        <v>562</v>
      </c>
      <c r="D570" s="264" t="s">
        <v>678</v>
      </c>
      <c r="E570" s="589" t="s">
        <v>558</v>
      </c>
      <c r="F570" s="81" t="s">
        <v>559</v>
      </c>
      <c r="G570" s="92" t="s">
        <v>560</v>
      </c>
      <c r="H570" s="81" t="s">
        <v>679</v>
      </c>
      <c r="I570" s="435" t="s">
        <v>610</v>
      </c>
      <c r="J570" s="530" t="s">
        <v>649</v>
      </c>
      <c r="K570" s="481">
        <v>5.0999999999999996</v>
      </c>
      <c r="L570" s="72">
        <v>405.95</v>
      </c>
      <c r="M570" s="303">
        <v>2070.36</v>
      </c>
      <c r="N570" s="68">
        <v>8786.02</v>
      </c>
      <c r="O570" s="68">
        <f t="shared" si="81"/>
        <v>5.1000369503633456</v>
      </c>
      <c r="P570" s="68">
        <f t="shared" si="82"/>
        <v>21.643108757236114</v>
      </c>
      <c r="Q570" s="68">
        <f t="shared" si="83"/>
        <v>26.74314570759946</v>
      </c>
      <c r="R570" s="1" t="str">
        <f t="shared" si="84"/>
        <v>YES</v>
      </c>
      <c r="S570" s="1" t="str">
        <f t="shared" si="87"/>
        <v>YES</v>
      </c>
      <c r="T570" s="78">
        <f t="shared" si="88"/>
        <v>5074.375</v>
      </c>
      <c r="U570" s="78">
        <f t="shared" si="85"/>
        <v>10856.380000000001</v>
      </c>
      <c r="V570" s="78">
        <f t="shared" si="86"/>
        <v>-5782.005000000001</v>
      </c>
    </row>
    <row r="571" spans="1:22" x14ac:dyDescent="0.35">
      <c r="A571" s="185" t="s">
        <v>23</v>
      </c>
      <c r="B571" s="1" t="s">
        <v>22</v>
      </c>
      <c r="C571" s="264" t="s">
        <v>562</v>
      </c>
      <c r="D571" s="264" t="s">
        <v>678</v>
      </c>
      <c r="E571" s="589" t="s">
        <v>558</v>
      </c>
      <c r="F571" s="81" t="s">
        <v>559</v>
      </c>
      <c r="G571" s="92" t="s">
        <v>560</v>
      </c>
      <c r="H571" s="81" t="s">
        <v>679</v>
      </c>
      <c r="I571" s="435" t="s">
        <v>610</v>
      </c>
      <c r="J571" s="530" t="s">
        <v>650</v>
      </c>
      <c r="K571" s="481">
        <v>6</v>
      </c>
      <c r="L571" s="72">
        <v>78.16</v>
      </c>
      <c r="M571" s="303">
        <v>468.96</v>
      </c>
      <c r="N571" s="68">
        <v>781.64</v>
      </c>
      <c r="O571" s="68">
        <f t="shared" si="81"/>
        <v>6</v>
      </c>
      <c r="P571" s="68">
        <f t="shared" si="82"/>
        <v>10.000511770726714</v>
      </c>
      <c r="Q571" s="68">
        <f t="shared" si="83"/>
        <v>16.000511770726714</v>
      </c>
      <c r="R571" s="1" t="str">
        <f t="shared" si="84"/>
        <v>YES</v>
      </c>
      <c r="S571" s="1" t="str">
        <f t="shared" si="87"/>
        <v>YES</v>
      </c>
      <c r="T571" s="78">
        <f t="shared" si="88"/>
        <v>977</v>
      </c>
      <c r="U571" s="78">
        <f t="shared" si="85"/>
        <v>1250.5999999999999</v>
      </c>
      <c r="V571" s="78">
        <f t="shared" si="86"/>
        <v>-273.59999999999991</v>
      </c>
    </row>
    <row r="572" spans="1:22" x14ac:dyDescent="0.35">
      <c r="A572" s="185" t="s">
        <v>23</v>
      </c>
      <c r="B572" s="1" t="s">
        <v>22</v>
      </c>
      <c r="C572" s="264" t="s">
        <v>562</v>
      </c>
      <c r="D572" s="264" t="s">
        <v>678</v>
      </c>
      <c r="E572" s="589" t="s">
        <v>558</v>
      </c>
      <c r="F572" s="81" t="s">
        <v>559</v>
      </c>
      <c r="G572" s="92" t="s">
        <v>560</v>
      </c>
      <c r="H572" s="81" t="s">
        <v>679</v>
      </c>
      <c r="I572" s="435" t="s">
        <v>610</v>
      </c>
      <c r="J572" s="530" t="s">
        <v>651</v>
      </c>
      <c r="K572" s="481">
        <v>5</v>
      </c>
      <c r="L572" s="72">
        <v>461.91</v>
      </c>
      <c r="M572" s="303">
        <v>2537.54</v>
      </c>
      <c r="N572" s="68">
        <v>8233.4600000000009</v>
      </c>
      <c r="O572" s="68">
        <f t="shared" si="81"/>
        <v>5.4935810006278274</v>
      </c>
      <c r="P572" s="68">
        <f t="shared" si="82"/>
        <v>17.824814357775324</v>
      </c>
      <c r="Q572" s="68">
        <f t="shared" si="83"/>
        <v>23.318395358403151</v>
      </c>
      <c r="R572" s="1" t="str">
        <f t="shared" si="84"/>
        <v>YES</v>
      </c>
      <c r="S572" s="1" t="str">
        <f t="shared" si="87"/>
        <v>YES</v>
      </c>
      <c r="T572" s="78">
        <f t="shared" si="88"/>
        <v>5773.875</v>
      </c>
      <c r="U572" s="78">
        <f t="shared" si="85"/>
        <v>10771</v>
      </c>
      <c r="V572" s="78">
        <f t="shared" si="86"/>
        <v>-4997.125</v>
      </c>
    </row>
    <row r="573" spans="1:22" x14ac:dyDescent="0.35">
      <c r="A573" s="185" t="s">
        <v>23</v>
      </c>
      <c r="B573" s="1" t="s">
        <v>22</v>
      </c>
      <c r="C573" s="264" t="s">
        <v>562</v>
      </c>
      <c r="D573" s="264" t="s">
        <v>678</v>
      </c>
      <c r="E573" s="589" t="s">
        <v>558</v>
      </c>
      <c r="F573" s="81" t="s">
        <v>559</v>
      </c>
      <c r="G573" s="92" t="s">
        <v>560</v>
      </c>
      <c r="H573" s="81" t="s">
        <v>679</v>
      </c>
      <c r="I573" s="435" t="s">
        <v>610</v>
      </c>
      <c r="J573" s="530" t="s">
        <v>652</v>
      </c>
      <c r="K573" s="481">
        <v>5</v>
      </c>
      <c r="L573" s="72">
        <v>429.33</v>
      </c>
      <c r="M573" s="303">
        <v>2480.31</v>
      </c>
      <c r="N573" s="68">
        <v>9681.74</v>
      </c>
      <c r="O573" s="68">
        <f t="shared" si="81"/>
        <v>5.7771644189784084</v>
      </c>
      <c r="P573" s="68">
        <f t="shared" si="82"/>
        <v>22.550811729904737</v>
      </c>
      <c r="Q573" s="68">
        <f t="shared" si="83"/>
        <v>28.327976148883142</v>
      </c>
      <c r="R573" s="1" t="str">
        <f t="shared" si="84"/>
        <v>YES</v>
      </c>
      <c r="S573" s="1" t="str">
        <f t="shared" si="87"/>
        <v>YES</v>
      </c>
      <c r="T573" s="78">
        <f t="shared" si="88"/>
        <v>5366.625</v>
      </c>
      <c r="U573" s="78">
        <f t="shared" si="85"/>
        <v>12162.05</v>
      </c>
      <c r="V573" s="78">
        <f t="shared" si="86"/>
        <v>-6795.4249999999993</v>
      </c>
    </row>
    <row r="574" spans="1:22" x14ac:dyDescent="0.35">
      <c r="A574" s="185" t="s">
        <v>23</v>
      </c>
      <c r="B574" s="1" t="s">
        <v>22</v>
      </c>
      <c r="C574" s="264" t="s">
        <v>562</v>
      </c>
      <c r="D574" s="264" t="s">
        <v>678</v>
      </c>
      <c r="E574" s="589" t="s">
        <v>558</v>
      </c>
      <c r="F574" s="81" t="s">
        <v>559</v>
      </c>
      <c r="G574" s="92" t="s">
        <v>560</v>
      </c>
      <c r="H574" s="81" t="s">
        <v>679</v>
      </c>
      <c r="I574" s="435" t="s">
        <v>610</v>
      </c>
      <c r="J574" s="530" t="s">
        <v>653</v>
      </c>
      <c r="K574" s="481">
        <v>5.0999999999999996</v>
      </c>
      <c r="L574" s="72">
        <v>225.06</v>
      </c>
      <c r="M574" s="303">
        <v>1147.83</v>
      </c>
      <c r="N574" s="68">
        <v>3187.02</v>
      </c>
      <c r="O574" s="68">
        <f t="shared" si="81"/>
        <v>5.1001066382298053</v>
      </c>
      <c r="P574" s="68">
        <f t="shared" si="82"/>
        <v>14.160757131431618</v>
      </c>
      <c r="Q574" s="68">
        <f t="shared" si="83"/>
        <v>19.260863769661427</v>
      </c>
      <c r="R574" s="1" t="str">
        <f t="shared" si="84"/>
        <v>YES</v>
      </c>
      <c r="S574" s="1" t="str">
        <f t="shared" si="87"/>
        <v>YES</v>
      </c>
      <c r="T574" s="78">
        <f t="shared" si="88"/>
        <v>2813.25</v>
      </c>
      <c r="U574" s="78">
        <f t="shared" si="85"/>
        <v>4334.8500000000004</v>
      </c>
      <c r="V574" s="78">
        <f t="shared" si="86"/>
        <v>-1521.6000000000004</v>
      </c>
    </row>
    <row r="575" spans="1:22" x14ac:dyDescent="0.35">
      <c r="A575" s="185" t="s">
        <v>23</v>
      </c>
      <c r="B575" s="1" t="s">
        <v>22</v>
      </c>
      <c r="C575" s="264" t="s">
        <v>562</v>
      </c>
      <c r="D575" s="264" t="s">
        <v>678</v>
      </c>
      <c r="E575" s="589" t="s">
        <v>558</v>
      </c>
      <c r="F575" s="81" t="s">
        <v>559</v>
      </c>
      <c r="G575" s="92" t="s">
        <v>560</v>
      </c>
      <c r="H575" s="81" t="s">
        <v>679</v>
      </c>
      <c r="I575" s="435" t="s">
        <v>610</v>
      </c>
      <c r="J575" s="530" t="s">
        <v>654</v>
      </c>
      <c r="K575" s="481">
        <v>6</v>
      </c>
      <c r="L575" s="72">
        <v>418.38</v>
      </c>
      <c r="M575" s="303">
        <v>2527.6799999999998</v>
      </c>
      <c r="N575" s="68">
        <v>4067.78</v>
      </c>
      <c r="O575" s="68">
        <f t="shared" si="81"/>
        <v>6.0415889860892005</v>
      </c>
      <c r="P575" s="68">
        <f t="shared" si="82"/>
        <v>9.722692289306373</v>
      </c>
      <c r="Q575" s="68">
        <f t="shared" si="83"/>
        <v>15.764281275395573</v>
      </c>
      <c r="R575" s="1" t="str">
        <f t="shared" si="84"/>
        <v>YES</v>
      </c>
      <c r="S575" s="1" t="str">
        <f t="shared" si="87"/>
        <v>YES</v>
      </c>
      <c r="T575" s="78">
        <f t="shared" si="88"/>
        <v>5229.75</v>
      </c>
      <c r="U575" s="78">
        <f t="shared" si="85"/>
        <v>6595.46</v>
      </c>
      <c r="V575" s="78">
        <f t="shared" si="86"/>
        <v>-1365.71</v>
      </c>
    </row>
    <row r="576" spans="1:22" x14ac:dyDescent="0.35">
      <c r="A576" s="185" t="s">
        <v>23</v>
      </c>
      <c r="B576" s="1" t="s">
        <v>22</v>
      </c>
      <c r="C576" s="264" t="s">
        <v>562</v>
      </c>
      <c r="D576" s="264" t="s">
        <v>678</v>
      </c>
      <c r="E576" s="589" t="s">
        <v>558</v>
      </c>
      <c r="F576" s="81" t="s">
        <v>559</v>
      </c>
      <c r="G576" s="92" t="s">
        <v>560</v>
      </c>
      <c r="H576" s="81" t="s">
        <v>679</v>
      </c>
      <c r="I576" s="435" t="s">
        <v>610</v>
      </c>
      <c r="J576" s="530" t="s">
        <v>655</v>
      </c>
      <c r="K576" s="481">
        <v>6</v>
      </c>
      <c r="L576" s="72">
        <v>191.8</v>
      </c>
      <c r="M576" s="303">
        <v>1150.8</v>
      </c>
      <c r="N576" s="68">
        <v>2705.16</v>
      </c>
      <c r="O576" s="68">
        <f t="shared" ref="O576:O639" si="89">M576/L576</f>
        <v>5.9999999999999991</v>
      </c>
      <c r="P576" s="68">
        <f t="shared" si="82"/>
        <v>14.104066736183523</v>
      </c>
      <c r="Q576" s="68">
        <f t="shared" si="83"/>
        <v>20.104066736183523</v>
      </c>
      <c r="R576" s="1" t="str">
        <f t="shared" si="84"/>
        <v>YES</v>
      </c>
      <c r="S576" s="1" t="str">
        <f t="shared" si="87"/>
        <v>YES</v>
      </c>
      <c r="T576" s="78">
        <f t="shared" si="88"/>
        <v>2397.5</v>
      </c>
      <c r="U576" s="78">
        <f t="shared" si="85"/>
        <v>3855.96</v>
      </c>
      <c r="V576" s="78">
        <f t="shared" si="86"/>
        <v>-1458.46</v>
      </c>
    </row>
    <row r="577" spans="1:22" x14ac:dyDescent="0.35">
      <c r="A577" s="185" t="s">
        <v>23</v>
      </c>
      <c r="B577" s="1" t="s">
        <v>22</v>
      </c>
      <c r="C577" s="264" t="s">
        <v>562</v>
      </c>
      <c r="D577" s="264" t="s">
        <v>678</v>
      </c>
      <c r="E577" s="589" t="s">
        <v>558</v>
      </c>
      <c r="F577" s="81" t="s">
        <v>559</v>
      </c>
      <c r="G577" s="92" t="s">
        <v>560</v>
      </c>
      <c r="H577" s="81" t="s">
        <v>679</v>
      </c>
      <c r="I577" s="435" t="s">
        <v>610</v>
      </c>
      <c r="J577" s="530" t="s">
        <v>656</v>
      </c>
      <c r="K577" s="481">
        <v>6</v>
      </c>
      <c r="L577" s="72">
        <v>127.15</v>
      </c>
      <c r="M577" s="303">
        <v>762.9</v>
      </c>
      <c r="N577" s="68">
        <v>1271.46</v>
      </c>
      <c r="O577" s="68">
        <f t="shared" si="89"/>
        <v>5.9999999999999991</v>
      </c>
      <c r="P577" s="68">
        <f t="shared" si="82"/>
        <v>9.9996854109319706</v>
      </c>
      <c r="Q577" s="68">
        <f t="shared" si="83"/>
        <v>15.999685410931971</v>
      </c>
      <c r="R577" s="1" t="str">
        <f t="shared" si="84"/>
        <v>YES</v>
      </c>
      <c r="S577" s="1" t="str">
        <f t="shared" si="87"/>
        <v>YES</v>
      </c>
      <c r="T577" s="78">
        <f t="shared" si="88"/>
        <v>1589.375</v>
      </c>
      <c r="U577" s="78">
        <f t="shared" si="85"/>
        <v>2034.3600000000001</v>
      </c>
      <c r="V577" s="78">
        <f t="shared" si="86"/>
        <v>-444.98500000000013</v>
      </c>
    </row>
    <row r="578" spans="1:22" x14ac:dyDescent="0.35">
      <c r="A578" s="185" t="s">
        <v>23</v>
      </c>
      <c r="B578" s="1" t="s">
        <v>22</v>
      </c>
      <c r="C578" s="264" t="s">
        <v>562</v>
      </c>
      <c r="D578" s="264" t="s">
        <v>678</v>
      </c>
      <c r="E578" s="589" t="s">
        <v>558</v>
      </c>
      <c r="F578" s="81" t="s">
        <v>559</v>
      </c>
      <c r="G578" s="92" t="s">
        <v>560</v>
      </c>
      <c r="H578" s="81" t="s">
        <v>679</v>
      </c>
      <c r="I578" s="435" t="s">
        <v>610</v>
      </c>
      <c r="J578" s="530" t="s">
        <v>657</v>
      </c>
      <c r="K578" s="481">
        <v>6</v>
      </c>
      <c r="L578" s="72">
        <v>357.65</v>
      </c>
      <c r="M578" s="303">
        <v>2145.9</v>
      </c>
      <c r="N578" s="68">
        <v>3576.43</v>
      </c>
      <c r="O578" s="68">
        <f t="shared" si="89"/>
        <v>6.0000000000000009</v>
      </c>
      <c r="P578" s="68">
        <f t="shared" si="82"/>
        <v>9.999804277925346</v>
      </c>
      <c r="Q578" s="68">
        <f t="shared" si="83"/>
        <v>15.999804277925346</v>
      </c>
      <c r="R578" s="1" t="str">
        <f t="shared" si="84"/>
        <v>YES</v>
      </c>
      <c r="S578" s="1" t="str">
        <f t="shared" si="87"/>
        <v>YES</v>
      </c>
      <c r="T578" s="78">
        <f t="shared" si="88"/>
        <v>4470.625</v>
      </c>
      <c r="U578" s="78">
        <f t="shared" si="85"/>
        <v>5722.33</v>
      </c>
      <c r="V578" s="78">
        <f t="shared" si="86"/>
        <v>-1251.7049999999999</v>
      </c>
    </row>
    <row r="579" spans="1:22" x14ac:dyDescent="0.35">
      <c r="A579" s="185" t="s">
        <v>23</v>
      </c>
      <c r="B579" s="1" t="s">
        <v>22</v>
      </c>
      <c r="C579" s="264" t="s">
        <v>562</v>
      </c>
      <c r="D579" s="264" t="s">
        <v>678</v>
      </c>
      <c r="E579" s="589" t="s">
        <v>558</v>
      </c>
      <c r="F579" s="81" t="s">
        <v>559</v>
      </c>
      <c r="G579" s="92" t="s">
        <v>560</v>
      </c>
      <c r="H579" s="81" t="s">
        <v>679</v>
      </c>
      <c r="I579" s="435" t="s">
        <v>610</v>
      </c>
      <c r="J579" s="530" t="s">
        <v>658</v>
      </c>
      <c r="K579" s="481">
        <v>6</v>
      </c>
      <c r="L579" s="72">
        <v>309.81</v>
      </c>
      <c r="M579" s="303">
        <v>1858.86</v>
      </c>
      <c r="N579" s="68">
        <v>4357.3999999999996</v>
      </c>
      <c r="O579" s="68">
        <f t="shared" si="89"/>
        <v>6</v>
      </c>
      <c r="P579" s="68">
        <f t="shared" si="82"/>
        <v>14.064749362512506</v>
      </c>
      <c r="Q579" s="68">
        <f t="shared" si="83"/>
        <v>20.064749362512504</v>
      </c>
      <c r="R579" s="1" t="str">
        <f t="shared" si="84"/>
        <v>YES</v>
      </c>
      <c r="S579" s="1" t="str">
        <f t="shared" si="87"/>
        <v>YES</v>
      </c>
      <c r="T579" s="78">
        <f t="shared" si="88"/>
        <v>3872.625</v>
      </c>
      <c r="U579" s="78">
        <f t="shared" si="85"/>
        <v>6216.2599999999993</v>
      </c>
      <c r="V579" s="78">
        <f t="shared" si="86"/>
        <v>-2343.6349999999993</v>
      </c>
    </row>
    <row r="580" spans="1:22" x14ac:dyDescent="0.35">
      <c r="A580" s="185" t="s">
        <v>23</v>
      </c>
      <c r="B580" s="1" t="s">
        <v>22</v>
      </c>
      <c r="C580" s="264" t="s">
        <v>562</v>
      </c>
      <c r="D580" s="264" t="s">
        <v>678</v>
      </c>
      <c r="E580" s="589" t="s">
        <v>558</v>
      </c>
      <c r="F580" s="81" t="s">
        <v>559</v>
      </c>
      <c r="G580" s="92" t="s">
        <v>560</v>
      </c>
      <c r="H580" s="81" t="s">
        <v>679</v>
      </c>
      <c r="I580" s="435" t="s">
        <v>610</v>
      </c>
      <c r="J580" s="530" t="s">
        <v>659</v>
      </c>
      <c r="K580" s="481">
        <v>5.0999999999999996</v>
      </c>
      <c r="L580" s="72">
        <v>382.53</v>
      </c>
      <c r="M580" s="303">
        <v>1950.91</v>
      </c>
      <c r="N580" s="68">
        <v>12339.34</v>
      </c>
      <c r="O580" s="68">
        <f t="shared" si="89"/>
        <v>5.1000182992183625</v>
      </c>
      <c r="P580" s="68">
        <f t="shared" si="82"/>
        <v>32.257182443207071</v>
      </c>
      <c r="Q580" s="68">
        <f t="shared" si="83"/>
        <v>37.357200742425434</v>
      </c>
      <c r="R580" s="1" t="str">
        <f t="shared" si="84"/>
        <v>YES</v>
      </c>
      <c r="S580" s="1" t="str">
        <f t="shared" si="87"/>
        <v>YES</v>
      </c>
      <c r="T580" s="78">
        <f t="shared" si="88"/>
        <v>4781.625</v>
      </c>
      <c r="U580" s="78">
        <f t="shared" si="85"/>
        <v>14290.25</v>
      </c>
      <c r="V580" s="78">
        <f t="shared" si="86"/>
        <v>-9508.625</v>
      </c>
    </row>
    <row r="581" spans="1:22" x14ac:dyDescent="0.35">
      <c r="A581" s="185" t="s">
        <v>23</v>
      </c>
      <c r="B581" s="1" t="s">
        <v>22</v>
      </c>
      <c r="C581" s="264" t="s">
        <v>562</v>
      </c>
      <c r="D581" s="264" t="s">
        <v>678</v>
      </c>
      <c r="E581" s="589" t="s">
        <v>558</v>
      </c>
      <c r="F581" s="81" t="s">
        <v>559</v>
      </c>
      <c r="G581" s="92" t="s">
        <v>560</v>
      </c>
      <c r="H581" s="81" t="s">
        <v>679</v>
      </c>
      <c r="I581" s="435" t="s">
        <v>610</v>
      </c>
      <c r="J581" s="530" t="s">
        <v>660</v>
      </c>
      <c r="K581" s="481">
        <v>6</v>
      </c>
      <c r="L581" s="72">
        <v>285.76</v>
      </c>
      <c r="M581" s="303">
        <v>3079.36</v>
      </c>
      <c r="N581" s="68">
        <v>3954.56</v>
      </c>
      <c r="O581" s="68">
        <f t="shared" si="89"/>
        <v>10.776035834266517</v>
      </c>
      <c r="P581" s="68">
        <f t="shared" si="82"/>
        <v>13.838745800671893</v>
      </c>
      <c r="Q581" s="68">
        <f t="shared" si="83"/>
        <v>24.61478163493841</v>
      </c>
      <c r="R581" s="1" t="str">
        <f t="shared" si="84"/>
        <v>YES</v>
      </c>
      <c r="S581" s="1" t="str">
        <f t="shared" si="87"/>
        <v>YES</v>
      </c>
      <c r="T581" s="78">
        <f t="shared" si="88"/>
        <v>3572</v>
      </c>
      <c r="U581" s="78">
        <f t="shared" si="85"/>
        <v>7033.92</v>
      </c>
      <c r="V581" s="78">
        <f t="shared" si="86"/>
        <v>-3461.92</v>
      </c>
    </row>
    <row r="582" spans="1:22" x14ac:dyDescent="0.35">
      <c r="A582" s="185" t="s">
        <v>23</v>
      </c>
      <c r="B582" s="1" t="s">
        <v>22</v>
      </c>
      <c r="C582" s="264" t="s">
        <v>562</v>
      </c>
      <c r="D582" s="264" t="s">
        <v>678</v>
      </c>
      <c r="E582" s="589" t="s">
        <v>558</v>
      </c>
      <c r="F582" s="81" t="s">
        <v>559</v>
      </c>
      <c r="G582" s="92" t="s">
        <v>560</v>
      </c>
      <c r="H582" s="81" t="s">
        <v>679</v>
      </c>
      <c r="I582" s="435" t="s">
        <v>610</v>
      </c>
      <c r="J582" s="530" t="s">
        <v>661</v>
      </c>
      <c r="K582" s="481">
        <v>6</v>
      </c>
      <c r="L582" s="72">
        <v>132.38999999999999</v>
      </c>
      <c r="M582" s="303">
        <v>794.34</v>
      </c>
      <c r="N582" s="68">
        <v>1341.97</v>
      </c>
      <c r="O582" s="68">
        <f t="shared" si="89"/>
        <v>6.0000000000000009</v>
      </c>
      <c r="P582" s="68">
        <f t="shared" si="82"/>
        <v>10.136490671500869</v>
      </c>
      <c r="Q582" s="68">
        <f t="shared" si="83"/>
        <v>16.136490671500869</v>
      </c>
      <c r="R582" s="1" t="str">
        <f t="shared" si="84"/>
        <v>YES</v>
      </c>
      <c r="S582" s="1" t="str">
        <f t="shared" si="87"/>
        <v>YES</v>
      </c>
      <c r="T582" s="78">
        <f t="shared" si="88"/>
        <v>1654.8749999999998</v>
      </c>
      <c r="U582" s="78">
        <f t="shared" si="85"/>
        <v>2136.31</v>
      </c>
      <c r="V582" s="78">
        <f t="shared" si="86"/>
        <v>-481.43500000000017</v>
      </c>
    </row>
    <row r="583" spans="1:22" x14ac:dyDescent="0.35">
      <c r="A583" s="185" t="s">
        <v>23</v>
      </c>
      <c r="B583" s="1" t="s">
        <v>22</v>
      </c>
      <c r="C583" s="264" t="s">
        <v>562</v>
      </c>
      <c r="D583" s="264" t="s">
        <v>678</v>
      </c>
      <c r="E583" s="589" t="s">
        <v>558</v>
      </c>
      <c r="F583" s="81" t="s">
        <v>559</v>
      </c>
      <c r="G583" s="92" t="s">
        <v>560</v>
      </c>
      <c r="H583" s="81" t="s">
        <v>679</v>
      </c>
      <c r="I583" s="435" t="s">
        <v>610</v>
      </c>
      <c r="J583" s="530" t="s">
        <v>662</v>
      </c>
      <c r="K583" s="481">
        <v>5.0999999999999996</v>
      </c>
      <c r="L583" s="72">
        <v>266.85000000000002</v>
      </c>
      <c r="M583" s="303">
        <v>2651.63</v>
      </c>
      <c r="N583" s="68">
        <v>6857.37</v>
      </c>
      <c r="O583" s="68">
        <f t="shared" si="89"/>
        <v>9.9367809630878767</v>
      </c>
      <c r="P583" s="68">
        <f t="shared" si="82"/>
        <v>25.697470489038782</v>
      </c>
      <c r="Q583" s="68">
        <f t="shared" si="83"/>
        <v>35.634251452126662</v>
      </c>
      <c r="R583" s="1" t="str">
        <f t="shared" si="84"/>
        <v>YES</v>
      </c>
      <c r="S583" s="1" t="str">
        <f t="shared" si="87"/>
        <v>YES</v>
      </c>
      <c r="T583" s="78">
        <f t="shared" si="88"/>
        <v>3335.6250000000005</v>
      </c>
      <c r="U583" s="78">
        <f t="shared" si="85"/>
        <v>9509</v>
      </c>
      <c r="V583" s="78">
        <f t="shared" si="86"/>
        <v>-6173.375</v>
      </c>
    </row>
    <row r="584" spans="1:22" x14ac:dyDescent="0.35">
      <c r="A584" s="185" t="s">
        <v>23</v>
      </c>
      <c r="B584" s="1" t="s">
        <v>22</v>
      </c>
      <c r="C584" s="264" t="s">
        <v>562</v>
      </c>
      <c r="D584" s="264" t="s">
        <v>678</v>
      </c>
      <c r="E584" s="589" t="s">
        <v>558</v>
      </c>
      <c r="F584" s="81" t="s">
        <v>559</v>
      </c>
      <c r="G584" s="92" t="s">
        <v>560</v>
      </c>
      <c r="H584" s="81" t="s">
        <v>679</v>
      </c>
      <c r="I584" s="435" t="s">
        <v>610</v>
      </c>
      <c r="J584" s="530" t="s">
        <v>663</v>
      </c>
      <c r="K584" s="481">
        <v>6</v>
      </c>
      <c r="L584" s="72">
        <v>367.24</v>
      </c>
      <c r="M584" s="303">
        <v>2213.2199999999998</v>
      </c>
      <c r="N584" s="68">
        <v>5058.9799999999996</v>
      </c>
      <c r="O584" s="68">
        <f t="shared" si="89"/>
        <v>6.0266310859383498</v>
      </c>
      <c r="P584" s="68">
        <f t="shared" si="82"/>
        <v>13.775678030715607</v>
      </c>
      <c r="Q584" s="68">
        <f t="shared" si="83"/>
        <v>19.802309116653955</v>
      </c>
      <c r="R584" s="1" t="str">
        <f t="shared" si="84"/>
        <v>YES</v>
      </c>
      <c r="S584" s="1" t="str">
        <f t="shared" si="87"/>
        <v>YES</v>
      </c>
      <c r="T584" s="78">
        <f t="shared" si="88"/>
        <v>4590.5</v>
      </c>
      <c r="U584" s="78">
        <f t="shared" si="85"/>
        <v>7272.1999999999989</v>
      </c>
      <c r="V584" s="78">
        <f t="shared" si="86"/>
        <v>-2681.6999999999989</v>
      </c>
    </row>
    <row r="585" spans="1:22" x14ac:dyDescent="0.35">
      <c r="A585" s="185" t="s">
        <v>23</v>
      </c>
      <c r="B585" s="1" t="s">
        <v>22</v>
      </c>
      <c r="C585" s="264" t="s">
        <v>562</v>
      </c>
      <c r="D585" s="264" t="s">
        <v>678</v>
      </c>
      <c r="E585" s="589" t="s">
        <v>558</v>
      </c>
      <c r="F585" s="81" t="s">
        <v>559</v>
      </c>
      <c r="G585" s="92" t="s">
        <v>560</v>
      </c>
      <c r="H585" s="81" t="s">
        <v>679</v>
      </c>
      <c r="I585" s="435" t="s">
        <v>610</v>
      </c>
      <c r="J585" s="530" t="s">
        <v>664</v>
      </c>
      <c r="K585" s="481">
        <v>5.0999999999999996</v>
      </c>
      <c r="L585" s="72">
        <v>23.43</v>
      </c>
      <c r="M585" s="303">
        <v>119.49</v>
      </c>
      <c r="N585" s="68">
        <v>355.05</v>
      </c>
      <c r="O585" s="68">
        <f t="shared" si="89"/>
        <v>5.0998719590268884</v>
      </c>
      <c r="P585" s="68">
        <f t="shared" si="82"/>
        <v>15.153649167733676</v>
      </c>
      <c r="Q585" s="68">
        <f t="shared" si="83"/>
        <v>20.253521126760564</v>
      </c>
      <c r="R585" s="1" t="str">
        <f t="shared" si="84"/>
        <v>YES</v>
      </c>
      <c r="S585" s="1" t="str">
        <f t="shared" si="87"/>
        <v>YES</v>
      </c>
      <c r="T585" s="78">
        <f t="shared" si="88"/>
        <v>292.875</v>
      </c>
      <c r="U585" s="78">
        <f t="shared" si="85"/>
        <v>474.54</v>
      </c>
      <c r="V585" s="78">
        <f t="shared" si="86"/>
        <v>-181.66500000000002</v>
      </c>
    </row>
    <row r="586" spans="1:22" x14ac:dyDescent="0.35">
      <c r="A586" s="185" t="s">
        <v>23</v>
      </c>
      <c r="B586" s="1" t="s">
        <v>22</v>
      </c>
      <c r="C586" s="264" t="s">
        <v>562</v>
      </c>
      <c r="D586" s="264" t="s">
        <v>678</v>
      </c>
      <c r="E586" s="589" t="s">
        <v>558</v>
      </c>
      <c r="F586" s="81" t="s">
        <v>559</v>
      </c>
      <c r="G586" s="92" t="s">
        <v>560</v>
      </c>
      <c r="H586" s="81" t="s">
        <v>679</v>
      </c>
      <c r="I586" s="435" t="s">
        <v>610</v>
      </c>
      <c r="J586" s="530" t="s">
        <v>665</v>
      </c>
      <c r="K586" s="481">
        <v>6</v>
      </c>
      <c r="L586" s="72">
        <v>216.03</v>
      </c>
      <c r="M586" s="303">
        <v>1296.18</v>
      </c>
      <c r="N586" s="68">
        <v>3024.18</v>
      </c>
      <c r="O586" s="68">
        <f t="shared" si="89"/>
        <v>6</v>
      </c>
      <c r="P586" s="68">
        <f t="shared" si="82"/>
        <v>13.998889043188445</v>
      </c>
      <c r="Q586" s="68">
        <f t="shared" si="83"/>
        <v>19.998889043188445</v>
      </c>
      <c r="R586" s="1" t="str">
        <f t="shared" si="84"/>
        <v>YES</v>
      </c>
      <c r="S586" s="1" t="str">
        <f t="shared" si="87"/>
        <v>YES</v>
      </c>
      <c r="T586" s="78">
        <f t="shared" si="88"/>
        <v>2700.375</v>
      </c>
      <c r="U586" s="78">
        <f t="shared" si="85"/>
        <v>4320.3599999999997</v>
      </c>
      <c r="V586" s="78">
        <f t="shared" si="86"/>
        <v>-1619.9849999999997</v>
      </c>
    </row>
    <row r="587" spans="1:22" x14ac:dyDescent="0.35">
      <c r="A587" s="185" t="s">
        <v>23</v>
      </c>
      <c r="B587" s="1" t="s">
        <v>22</v>
      </c>
      <c r="C587" s="264" t="s">
        <v>562</v>
      </c>
      <c r="D587" s="264" t="s">
        <v>678</v>
      </c>
      <c r="E587" s="589" t="s">
        <v>558</v>
      </c>
      <c r="F587" s="81" t="s">
        <v>559</v>
      </c>
      <c r="G587" s="92" t="s">
        <v>560</v>
      </c>
      <c r="H587" s="81" t="s">
        <v>679</v>
      </c>
      <c r="I587" s="435" t="s">
        <v>610</v>
      </c>
      <c r="J587" s="530" t="s">
        <v>598</v>
      </c>
      <c r="K587" s="481">
        <v>5.0999999999999996</v>
      </c>
      <c r="L587" s="72">
        <v>95.1</v>
      </c>
      <c r="M587" s="303">
        <v>8669.9500000000007</v>
      </c>
      <c r="N587" s="68">
        <v>2432.15</v>
      </c>
      <c r="O587" s="68">
        <f t="shared" si="89"/>
        <v>91.166666666666686</v>
      </c>
      <c r="P587" s="68">
        <f t="shared" si="82"/>
        <v>25.574658254468982</v>
      </c>
      <c r="Q587" s="68">
        <f t="shared" si="83"/>
        <v>116.74132492113566</v>
      </c>
      <c r="R587" s="1" t="str">
        <f t="shared" si="84"/>
        <v>YES</v>
      </c>
      <c r="S587" s="1" t="str">
        <f t="shared" si="87"/>
        <v>YES</v>
      </c>
      <c r="T587" s="78">
        <f t="shared" si="88"/>
        <v>1188.75</v>
      </c>
      <c r="U587" s="78">
        <f t="shared" si="85"/>
        <v>11102.1</v>
      </c>
      <c r="V587" s="78">
        <f t="shared" si="86"/>
        <v>-9913.35</v>
      </c>
    </row>
    <row r="588" spans="1:22" x14ac:dyDescent="0.35">
      <c r="A588" s="185" t="s">
        <v>23</v>
      </c>
      <c r="B588" s="1" t="s">
        <v>22</v>
      </c>
      <c r="C588" s="264" t="s">
        <v>562</v>
      </c>
      <c r="D588" s="264" t="s">
        <v>678</v>
      </c>
      <c r="E588" s="589" t="s">
        <v>558</v>
      </c>
      <c r="F588" s="81" t="s">
        <v>559</v>
      </c>
      <c r="G588" s="92" t="s">
        <v>560</v>
      </c>
      <c r="H588" s="81" t="s">
        <v>679</v>
      </c>
      <c r="I588" s="435" t="s">
        <v>610</v>
      </c>
      <c r="J588" s="530" t="s">
        <v>666</v>
      </c>
      <c r="K588" s="481">
        <v>6</v>
      </c>
      <c r="L588" s="72">
        <v>265.31</v>
      </c>
      <c r="M588" s="303">
        <v>1591.86</v>
      </c>
      <c r="N588" s="68">
        <v>2653.1</v>
      </c>
      <c r="O588" s="68">
        <f t="shared" si="89"/>
        <v>6</v>
      </c>
      <c r="P588" s="68">
        <f t="shared" si="82"/>
        <v>10</v>
      </c>
      <c r="Q588" s="68">
        <f t="shared" si="83"/>
        <v>16</v>
      </c>
      <c r="R588" s="1" t="str">
        <f t="shared" si="84"/>
        <v>YES</v>
      </c>
      <c r="S588" s="1" t="str">
        <f t="shared" si="87"/>
        <v>YES</v>
      </c>
      <c r="T588" s="78">
        <f t="shared" si="88"/>
        <v>3316.375</v>
      </c>
      <c r="U588" s="78">
        <f t="shared" si="85"/>
        <v>4244.96</v>
      </c>
      <c r="V588" s="78">
        <f t="shared" si="86"/>
        <v>-928.58500000000004</v>
      </c>
    </row>
    <row r="589" spans="1:22" x14ac:dyDescent="0.35">
      <c r="A589" s="185" t="s">
        <v>23</v>
      </c>
      <c r="B589" s="1" t="s">
        <v>22</v>
      </c>
      <c r="C589" s="264" t="s">
        <v>562</v>
      </c>
      <c r="D589" s="264" t="s">
        <v>678</v>
      </c>
      <c r="E589" s="589" t="s">
        <v>558</v>
      </c>
      <c r="F589" s="81" t="s">
        <v>559</v>
      </c>
      <c r="G589" s="92" t="s">
        <v>560</v>
      </c>
      <c r="H589" s="81" t="s">
        <v>679</v>
      </c>
      <c r="I589" s="435" t="s">
        <v>610</v>
      </c>
      <c r="J589" s="530" t="s">
        <v>667</v>
      </c>
      <c r="K589" s="481">
        <v>5.0999999999999996</v>
      </c>
      <c r="L589" s="72">
        <v>196.42</v>
      </c>
      <c r="M589" s="303">
        <v>1745.68</v>
      </c>
      <c r="N589" s="68">
        <v>4684.18</v>
      </c>
      <c r="O589" s="68">
        <f t="shared" si="89"/>
        <v>8.8874859993890656</v>
      </c>
      <c r="P589" s="68">
        <f t="shared" si="82"/>
        <v>23.847775175644031</v>
      </c>
      <c r="Q589" s="68">
        <f t="shared" si="83"/>
        <v>32.735261175033095</v>
      </c>
      <c r="R589" s="1" t="str">
        <f t="shared" si="84"/>
        <v>YES</v>
      </c>
      <c r="S589" s="1" t="str">
        <f t="shared" si="87"/>
        <v>YES</v>
      </c>
      <c r="T589" s="78">
        <f t="shared" si="88"/>
        <v>2455.25</v>
      </c>
      <c r="U589" s="78">
        <f t="shared" si="85"/>
        <v>6429.8600000000006</v>
      </c>
      <c r="V589" s="78">
        <f t="shared" si="86"/>
        <v>-3974.6100000000006</v>
      </c>
    </row>
    <row r="590" spans="1:22" x14ac:dyDescent="0.35">
      <c r="A590" s="185" t="s">
        <v>23</v>
      </c>
      <c r="B590" s="1" t="s">
        <v>22</v>
      </c>
      <c r="C590" s="264" t="s">
        <v>562</v>
      </c>
      <c r="D590" s="264" t="s">
        <v>678</v>
      </c>
      <c r="E590" s="589" t="s">
        <v>558</v>
      </c>
      <c r="F590" s="81" t="s">
        <v>559</v>
      </c>
      <c r="G590" s="92" t="s">
        <v>560</v>
      </c>
      <c r="H590" s="81" t="s">
        <v>679</v>
      </c>
      <c r="I590" s="435" t="s">
        <v>610</v>
      </c>
      <c r="J590" s="530" t="s">
        <v>668</v>
      </c>
      <c r="K590" s="481">
        <v>5.0999999999999996</v>
      </c>
      <c r="L590" s="72">
        <v>412.17</v>
      </c>
      <c r="M590" s="303">
        <v>3741.68</v>
      </c>
      <c r="N590" s="68">
        <v>9471.42</v>
      </c>
      <c r="O590" s="68">
        <f t="shared" si="89"/>
        <v>9.0780017953756946</v>
      </c>
      <c r="P590" s="68">
        <f t="shared" si="82"/>
        <v>22.979401703180727</v>
      </c>
      <c r="Q590" s="68">
        <f t="shared" si="83"/>
        <v>32.057403498556418</v>
      </c>
      <c r="R590" s="1" t="str">
        <f t="shared" si="84"/>
        <v>YES</v>
      </c>
      <c r="S590" s="1" t="str">
        <f t="shared" si="87"/>
        <v>YES</v>
      </c>
      <c r="T590" s="78">
        <f t="shared" si="88"/>
        <v>5152.125</v>
      </c>
      <c r="U590" s="78">
        <f t="shared" si="85"/>
        <v>13213.1</v>
      </c>
      <c r="V590" s="78">
        <f t="shared" si="86"/>
        <v>-8060.9750000000004</v>
      </c>
    </row>
    <row r="591" spans="1:22" x14ac:dyDescent="0.35">
      <c r="A591" s="185" t="s">
        <v>23</v>
      </c>
      <c r="B591" s="1" t="s">
        <v>22</v>
      </c>
      <c r="C591" s="264" t="s">
        <v>562</v>
      </c>
      <c r="D591" s="264" t="s">
        <v>678</v>
      </c>
      <c r="E591" s="589" t="s">
        <v>558</v>
      </c>
      <c r="F591" s="81" t="s">
        <v>559</v>
      </c>
      <c r="G591" s="92" t="s">
        <v>560</v>
      </c>
      <c r="H591" s="81" t="s">
        <v>679</v>
      </c>
      <c r="I591" s="435" t="s">
        <v>610</v>
      </c>
      <c r="J591" s="530" t="s">
        <v>669</v>
      </c>
      <c r="K591" s="481">
        <v>5</v>
      </c>
      <c r="L591" s="72">
        <v>310.54000000000002</v>
      </c>
      <c r="M591" s="303">
        <v>1870.16</v>
      </c>
      <c r="N591" s="68">
        <v>5892.34</v>
      </c>
      <c r="O591" s="68">
        <f t="shared" si="89"/>
        <v>6.0222837637663424</v>
      </c>
      <c r="P591" s="68">
        <f t="shared" si="82"/>
        <v>18.974496039157597</v>
      </c>
      <c r="Q591" s="68">
        <f t="shared" si="83"/>
        <v>24.996779802923939</v>
      </c>
      <c r="R591" s="1" t="str">
        <f t="shared" si="84"/>
        <v>YES</v>
      </c>
      <c r="S591" s="1" t="str">
        <f t="shared" si="87"/>
        <v>YES</v>
      </c>
      <c r="T591" s="78">
        <f t="shared" si="88"/>
        <v>3881.7500000000005</v>
      </c>
      <c r="U591" s="78">
        <f t="shared" si="85"/>
        <v>7762.5</v>
      </c>
      <c r="V591" s="78">
        <f t="shared" si="86"/>
        <v>-3880.7499999999995</v>
      </c>
    </row>
    <row r="592" spans="1:22" x14ac:dyDescent="0.35">
      <c r="A592" s="185" t="s">
        <v>23</v>
      </c>
      <c r="B592" s="1" t="s">
        <v>22</v>
      </c>
      <c r="C592" s="264" t="s">
        <v>562</v>
      </c>
      <c r="D592" s="264" t="s">
        <v>678</v>
      </c>
      <c r="E592" s="589" t="s">
        <v>558</v>
      </c>
      <c r="F592" s="81" t="s">
        <v>559</v>
      </c>
      <c r="G592" s="92" t="s">
        <v>560</v>
      </c>
      <c r="H592" s="81" t="s">
        <v>679</v>
      </c>
      <c r="I592" s="435" t="s">
        <v>610</v>
      </c>
      <c r="J592" s="530" t="s">
        <v>670</v>
      </c>
      <c r="K592" s="481">
        <v>5</v>
      </c>
      <c r="L592" s="72">
        <v>529.59</v>
      </c>
      <c r="M592" s="303">
        <v>2770.07</v>
      </c>
      <c r="N592" s="68">
        <v>14583.13</v>
      </c>
      <c r="O592" s="68">
        <f t="shared" si="89"/>
        <v>5.2305934779735264</v>
      </c>
      <c r="P592" s="68">
        <f t="shared" si="82"/>
        <v>27.536641552899411</v>
      </c>
      <c r="Q592" s="68">
        <f t="shared" si="83"/>
        <v>32.767235030872939</v>
      </c>
      <c r="R592" s="1" t="str">
        <f t="shared" si="84"/>
        <v>YES</v>
      </c>
      <c r="S592" s="1" t="str">
        <f t="shared" si="87"/>
        <v>YES</v>
      </c>
      <c r="T592" s="78">
        <f t="shared" si="88"/>
        <v>6619.875</v>
      </c>
      <c r="U592" s="78">
        <f t="shared" si="85"/>
        <v>17353.2</v>
      </c>
      <c r="V592" s="78">
        <f t="shared" si="86"/>
        <v>-10733.325000000001</v>
      </c>
    </row>
    <row r="593" spans="1:22" x14ac:dyDescent="0.35">
      <c r="A593" s="185" t="s">
        <v>23</v>
      </c>
      <c r="B593" s="1" t="s">
        <v>22</v>
      </c>
      <c r="C593" s="264" t="s">
        <v>562</v>
      </c>
      <c r="D593" s="264" t="s">
        <v>678</v>
      </c>
      <c r="E593" s="589" t="s">
        <v>558</v>
      </c>
      <c r="F593" s="81" t="s">
        <v>559</v>
      </c>
      <c r="G593" s="92" t="s">
        <v>560</v>
      </c>
      <c r="H593" s="81" t="s">
        <v>679</v>
      </c>
      <c r="I593" s="435" t="s">
        <v>610</v>
      </c>
      <c r="J593" s="530" t="s">
        <v>671</v>
      </c>
      <c r="K593" s="481">
        <v>5.0999999999999996</v>
      </c>
      <c r="L593" s="72">
        <v>186.32</v>
      </c>
      <c r="M593" s="303">
        <v>2410.69</v>
      </c>
      <c r="N593" s="68">
        <v>5921.1</v>
      </c>
      <c r="O593" s="68">
        <f t="shared" si="89"/>
        <v>12.938439244310864</v>
      </c>
      <c r="P593" s="68">
        <f t="shared" si="82"/>
        <v>31.779197080291976</v>
      </c>
      <c r="Q593" s="68">
        <f t="shared" si="83"/>
        <v>44.717636324602843</v>
      </c>
      <c r="R593" s="1" t="str">
        <f t="shared" si="84"/>
        <v>YES</v>
      </c>
      <c r="S593" s="1" t="str">
        <f t="shared" si="87"/>
        <v>YES</v>
      </c>
      <c r="T593" s="78">
        <f t="shared" si="88"/>
        <v>2329</v>
      </c>
      <c r="U593" s="78">
        <f t="shared" si="85"/>
        <v>8331.7900000000009</v>
      </c>
      <c r="V593" s="78">
        <f t="shared" si="86"/>
        <v>-6002.7900000000009</v>
      </c>
    </row>
    <row r="594" spans="1:22" x14ac:dyDescent="0.35">
      <c r="A594" s="185" t="s">
        <v>23</v>
      </c>
      <c r="B594" s="1" t="s">
        <v>22</v>
      </c>
      <c r="C594" s="264" t="s">
        <v>562</v>
      </c>
      <c r="D594" s="264" t="s">
        <v>678</v>
      </c>
      <c r="E594" s="589" t="s">
        <v>558</v>
      </c>
      <c r="F594" s="81" t="s">
        <v>559</v>
      </c>
      <c r="G594" s="92" t="s">
        <v>560</v>
      </c>
      <c r="H594" s="81" t="s">
        <v>679</v>
      </c>
      <c r="I594" s="435" t="s">
        <v>610</v>
      </c>
      <c r="J594" s="530" t="s">
        <v>672</v>
      </c>
      <c r="K594" s="481">
        <v>5.0999999999999996</v>
      </c>
      <c r="L594" s="72">
        <v>356.51</v>
      </c>
      <c r="M594" s="303">
        <v>1823.42</v>
      </c>
      <c r="N594" s="68">
        <v>8166.1699999999992</v>
      </c>
      <c r="O594" s="68">
        <f t="shared" si="89"/>
        <v>5.1146391405570677</v>
      </c>
      <c r="P594" s="68">
        <f t="shared" si="82"/>
        <v>22.90586519312221</v>
      </c>
      <c r="Q594" s="68">
        <f t="shared" si="83"/>
        <v>28.020504333679281</v>
      </c>
      <c r="R594" s="1" t="str">
        <f t="shared" si="84"/>
        <v>YES</v>
      </c>
      <c r="S594" s="1" t="str">
        <f t="shared" si="87"/>
        <v>YES</v>
      </c>
      <c r="T594" s="78">
        <f t="shared" si="88"/>
        <v>4456.375</v>
      </c>
      <c r="U594" s="78">
        <f t="shared" si="85"/>
        <v>9989.59</v>
      </c>
      <c r="V594" s="78">
        <f t="shared" si="86"/>
        <v>-5533.2150000000001</v>
      </c>
    </row>
    <row r="595" spans="1:22" x14ac:dyDescent="0.35">
      <c r="A595" s="185" t="s">
        <v>23</v>
      </c>
      <c r="B595" s="1" t="s">
        <v>22</v>
      </c>
      <c r="C595" s="264" t="s">
        <v>562</v>
      </c>
      <c r="D595" s="264" t="s">
        <v>678</v>
      </c>
      <c r="E595" s="589" t="s">
        <v>558</v>
      </c>
      <c r="F595" s="81" t="s">
        <v>559</v>
      </c>
      <c r="G595" s="92" t="s">
        <v>560</v>
      </c>
      <c r="H595" s="81" t="s">
        <v>679</v>
      </c>
      <c r="I595" s="435" t="s">
        <v>610</v>
      </c>
      <c r="J595" s="530" t="s">
        <v>673</v>
      </c>
      <c r="K595" s="481">
        <v>6</v>
      </c>
      <c r="L595" s="72">
        <v>364.73</v>
      </c>
      <c r="M595" s="303">
        <v>2188.38</v>
      </c>
      <c r="N595" s="68">
        <v>3884.43</v>
      </c>
      <c r="O595" s="68">
        <f t="shared" si="89"/>
        <v>6</v>
      </c>
      <c r="P595" s="68">
        <f t="shared" si="82"/>
        <v>10.650152167356675</v>
      </c>
      <c r="Q595" s="68">
        <f t="shared" si="83"/>
        <v>16.650152167356673</v>
      </c>
      <c r="R595" s="1" t="str">
        <f t="shared" si="84"/>
        <v>YES</v>
      </c>
      <c r="S595" s="1" t="str">
        <f t="shared" si="87"/>
        <v>YES</v>
      </c>
      <c r="T595" s="78">
        <f t="shared" si="88"/>
        <v>4559.125</v>
      </c>
      <c r="U595" s="78">
        <f t="shared" si="85"/>
        <v>6072.8099999999995</v>
      </c>
      <c r="V595" s="78">
        <f t="shared" si="86"/>
        <v>-1513.6849999999995</v>
      </c>
    </row>
    <row r="596" spans="1:22" x14ac:dyDescent="0.35">
      <c r="A596" s="185" t="s">
        <v>23</v>
      </c>
      <c r="B596" s="1" t="s">
        <v>22</v>
      </c>
      <c r="C596" s="264" t="s">
        <v>562</v>
      </c>
      <c r="D596" s="264" t="s">
        <v>678</v>
      </c>
      <c r="E596" s="589" t="s">
        <v>558</v>
      </c>
      <c r="F596" s="81" t="s">
        <v>559</v>
      </c>
      <c r="G596" s="92" t="s">
        <v>560</v>
      </c>
      <c r="H596" s="81" t="s">
        <v>679</v>
      </c>
      <c r="I596" s="435" t="s">
        <v>610</v>
      </c>
      <c r="J596" s="530" t="s">
        <v>674</v>
      </c>
      <c r="K596" s="481">
        <v>5.0999999999999996</v>
      </c>
      <c r="L596" s="72">
        <v>324.19</v>
      </c>
      <c r="M596" s="303">
        <v>1653.38</v>
      </c>
      <c r="N596" s="68">
        <v>7598.4</v>
      </c>
      <c r="O596" s="68">
        <f t="shared" si="89"/>
        <v>5.1000339307196398</v>
      </c>
      <c r="P596" s="68">
        <f t="shared" si="82"/>
        <v>23.438107282766278</v>
      </c>
      <c r="Q596" s="68">
        <f t="shared" si="83"/>
        <v>28.538141213485915</v>
      </c>
      <c r="R596" s="1" t="str">
        <f t="shared" si="84"/>
        <v>YES</v>
      </c>
      <c r="S596" s="1" t="str">
        <f t="shared" si="87"/>
        <v>YES</v>
      </c>
      <c r="T596" s="78">
        <f t="shared" si="88"/>
        <v>4052.375</v>
      </c>
      <c r="U596" s="78">
        <f t="shared" si="85"/>
        <v>9251.7799999999988</v>
      </c>
      <c r="V596" s="78">
        <f t="shared" si="86"/>
        <v>-5199.4049999999988</v>
      </c>
    </row>
    <row r="597" spans="1:22" x14ac:dyDescent="0.35">
      <c r="A597" s="185" t="s">
        <v>23</v>
      </c>
      <c r="B597" s="1" t="s">
        <v>22</v>
      </c>
      <c r="C597" s="264" t="s">
        <v>562</v>
      </c>
      <c r="D597" s="264" t="s">
        <v>678</v>
      </c>
      <c r="E597" s="589" t="s">
        <v>558</v>
      </c>
      <c r="F597" s="81" t="s">
        <v>559</v>
      </c>
      <c r="G597" s="92" t="s">
        <v>560</v>
      </c>
      <c r="H597" s="81" t="s">
        <v>679</v>
      </c>
      <c r="I597" s="435" t="s">
        <v>610</v>
      </c>
      <c r="J597" s="530" t="s">
        <v>675</v>
      </c>
      <c r="K597" s="481">
        <v>6</v>
      </c>
      <c r="L597" s="72">
        <v>337.87</v>
      </c>
      <c r="M597" s="303">
        <v>2037.42</v>
      </c>
      <c r="N597" s="68">
        <v>3375.3100000000004</v>
      </c>
      <c r="O597" s="68">
        <f t="shared" si="89"/>
        <v>6.0301891259952054</v>
      </c>
      <c r="P597" s="68">
        <f t="shared" si="82"/>
        <v>9.9899665551839476</v>
      </c>
      <c r="Q597" s="68">
        <f t="shared" si="83"/>
        <v>16.020155681179151</v>
      </c>
      <c r="R597" s="1" t="str">
        <f t="shared" si="84"/>
        <v>YES</v>
      </c>
      <c r="S597" s="1" t="str">
        <f t="shared" si="87"/>
        <v>YES</v>
      </c>
      <c r="T597" s="78">
        <f t="shared" si="88"/>
        <v>4223.375</v>
      </c>
      <c r="U597" s="78">
        <f t="shared" si="85"/>
        <v>5412.7300000000005</v>
      </c>
      <c r="V597" s="78">
        <f t="shared" si="86"/>
        <v>-1189.3550000000005</v>
      </c>
    </row>
    <row r="598" spans="1:22" x14ac:dyDescent="0.35">
      <c r="A598" s="185" t="s">
        <v>23</v>
      </c>
      <c r="B598" s="1" t="s">
        <v>22</v>
      </c>
      <c r="C598" s="264" t="s">
        <v>562</v>
      </c>
      <c r="D598" s="264" t="s">
        <v>678</v>
      </c>
      <c r="E598" s="589" t="s">
        <v>558</v>
      </c>
      <c r="F598" s="81" t="s">
        <v>559</v>
      </c>
      <c r="G598" s="92" t="s">
        <v>560</v>
      </c>
      <c r="H598" s="81" t="s">
        <v>679</v>
      </c>
      <c r="I598" s="435" t="s">
        <v>610</v>
      </c>
      <c r="J598" s="530" t="s">
        <v>676</v>
      </c>
      <c r="K598" s="481">
        <v>6</v>
      </c>
      <c r="L598" s="72">
        <v>462.84</v>
      </c>
      <c r="M598" s="303">
        <v>2796.02</v>
      </c>
      <c r="N598" s="68">
        <v>4501.95</v>
      </c>
      <c r="O598" s="68">
        <f t="shared" si="89"/>
        <v>6.0410076916429007</v>
      </c>
      <c r="P598" s="68">
        <f t="shared" si="82"/>
        <v>9.7267954368680325</v>
      </c>
      <c r="Q598" s="68">
        <f t="shared" si="83"/>
        <v>15.767803128510932</v>
      </c>
      <c r="R598" s="1" t="str">
        <f t="shared" si="84"/>
        <v>YES</v>
      </c>
      <c r="S598" s="1" t="str">
        <f t="shared" si="87"/>
        <v>YES</v>
      </c>
      <c r="T598" s="78">
        <f t="shared" si="88"/>
        <v>5785.5</v>
      </c>
      <c r="U598" s="78">
        <f t="shared" si="85"/>
        <v>7297.9699999999993</v>
      </c>
      <c r="V598" s="78">
        <f t="shared" si="86"/>
        <v>-1512.4699999999993</v>
      </c>
    </row>
    <row r="599" spans="1:22" ht="15" thickBot="1" x14ac:dyDescent="0.4">
      <c r="A599" s="186" t="s">
        <v>23</v>
      </c>
      <c r="B599" s="14" t="s">
        <v>22</v>
      </c>
      <c r="C599" s="265" t="s">
        <v>562</v>
      </c>
      <c r="D599" s="265" t="s">
        <v>678</v>
      </c>
      <c r="E599" s="619" t="s">
        <v>558</v>
      </c>
      <c r="F599" s="266" t="s">
        <v>559</v>
      </c>
      <c r="G599" s="267" t="s">
        <v>560</v>
      </c>
      <c r="H599" s="266" t="s">
        <v>679</v>
      </c>
      <c r="I599" s="436" t="s">
        <v>610</v>
      </c>
      <c r="J599" s="531" t="s">
        <v>677</v>
      </c>
      <c r="K599" s="482">
        <v>6</v>
      </c>
      <c r="L599" s="90">
        <v>425.76</v>
      </c>
      <c r="M599" s="304">
        <v>2519.33</v>
      </c>
      <c r="N599" s="89">
        <v>7368.63</v>
      </c>
      <c r="O599" s="89">
        <f t="shared" si="89"/>
        <v>5.9172538519353628</v>
      </c>
      <c r="P599" s="89">
        <f t="shared" si="82"/>
        <v>17.307003945885008</v>
      </c>
      <c r="Q599" s="89">
        <f t="shared" si="83"/>
        <v>23.224257797820368</v>
      </c>
      <c r="R599" s="14" t="str">
        <f t="shared" si="84"/>
        <v>YES</v>
      </c>
      <c r="S599" s="14" t="str">
        <f t="shared" si="87"/>
        <v>YES</v>
      </c>
      <c r="T599" s="91">
        <f t="shared" si="88"/>
        <v>5322</v>
      </c>
      <c r="U599" s="91">
        <f t="shared" si="85"/>
        <v>9887.9599999999991</v>
      </c>
      <c r="V599" s="91">
        <f t="shared" si="86"/>
        <v>-4565.9599999999991</v>
      </c>
    </row>
    <row r="600" spans="1:22" x14ac:dyDescent="0.35">
      <c r="A600" s="187" t="s">
        <v>23</v>
      </c>
      <c r="B600" s="5" t="s">
        <v>22</v>
      </c>
      <c r="C600" s="57" t="s">
        <v>713</v>
      </c>
      <c r="D600" s="57" t="s">
        <v>714</v>
      </c>
      <c r="E600" s="592" t="s">
        <v>715</v>
      </c>
      <c r="F600" s="5" t="s">
        <v>716</v>
      </c>
      <c r="G600" s="58" t="s">
        <v>717</v>
      </c>
      <c r="H600" s="5" t="s">
        <v>718</v>
      </c>
      <c r="I600" s="428" t="s">
        <v>108</v>
      </c>
      <c r="J600" s="532" t="s">
        <v>680</v>
      </c>
      <c r="K600" s="483">
        <v>25</v>
      </c>
      <c r="L600" s="11">
        <v>205.61</v>
      </c>
      <c r="M600" s="305">
        <v>5140.25</v>
      </c>
      <c r="N600" s="24">
        <v>116.4</v>
      </c>
      <c r="O600" s="24">
        <f t="shared" si="89"/>
        <v>25</v>
      </c>
      <c r="P600" s="24">
        <f t="shared" si="82"/>
        <v>0.56612032488692188</v>
      </c>
      <c r="Q600" s="24">
        <f t="shared" si="83"/>
        <v>25.566120324886917</v>
      </c>
      <c r="R600" s="5" t="str">
        <f t="shared" si="84"/>
        <v>YES</v>
      </c>
      <c r="S600" s="5" t="str">
        <f t="shared" si="87"/>
        <v>YES</v>
      </c>
      <c r="T600" s="2">
        <f t="shared" si="88"/>
        <v>2570.125</v>
      </c>
      <c r="U600" s="2">
        <f t="shared" si="85"/>
        <v>5256.65</v>
      </c>
      <c r="V600" s="2">
        <f t="shared" si="86"/>
        <v>-2686.5249999999996</v>
      </c>
    </row>
    <row r="601" spans="1:22" x14ac:dyDescent="0.35">
      <c r="A601" s="188" t="s">
        <v>23</v>
      </c>
      <c r="B601" s="6" t="s">
        <v>22</v>
      </c>
      <c r="C601" s="125" t="s">
        <v>713</v>
      </c>
      <c r="D601" s="125" t="s">
        <v>714</v>
      </c>
      <c r="E601" s="620" t="s">
        <v>715</v>
      </c>
      <c r="F601" s="124" t="s">
        <v>716</v>
      </c>
      <c r="G601" s="126" t="s">
        <v>717</v>
      </c>
      <c r="H601" s="124" t="s">
        <v>718</v>
      </c>
      <c r="I601" s="437" t="s">
        <v>108</v>
      </c>
      <c r="J601" s="533" t="s">
        <v>680</v>
      </c>
      <c r="K601" s="484">
        <v>31.25</v>
      </c>
      <c r="L601" s="12">
        <v>40</v>
      </c>
      <c r="M601" s="306">
        <v>1250</v>
      </c>
      <c r="N601" s="22"/>
      <c r="O601" s="22">
        <f t="shared" si="89"/>
        <v>31.25</v>
      </c>
      <c r="P601" s="22">
        <f t="shared" si="82"/>
        <v>0</v>
      </c>
      <c r="Q601" s="22">
        <f t="shared" si="83"/>
        <v>31.25</v>
      </c>
      <c r="R601" s="6" t="str">
        <f t="shared" si="84"/>
        <v>YES</v>
      </c>
      <c r="S601" s="6" t="str">
        <f t="shared" si="87"/>
        <v>YES</v>
      </c>
      <c r="T601" s="3">
        <f t="shared" si="88"/>
        <v>500</v>
      </c>
      <c r="U601" s="3">
        <f t="shared" si="85"/>
        <v>1250</v>
      </c>
      <c r="V601" s="3">
        <f t="shared" si="86"/>
        <v>-750</v>
      </c>
    </row>
    <row r="602" spans="1:22" x14ac:dyDescent="0.35">
      <c r="A602" s="188" t="s">
        <v>23</v>
      </c>
      <c r="B602" s="6" t="s">
        <v>22</v>
      </c>
      <c r="C602" s="125" t="s">
        <v>713</v>
      </c>
      <c r="D602" s="125" t="s">
        <v>714</v>
      </c>
      <c r="E602" s="620" t="s">
        <v>715</v>
      </c>
      <c r="F602" s="124" t="s">
        <v>716</v>
      </c>
      <c r="G602" s="126" t="s">
        <v>717</v>
      </c>
      <c r="H602" s="124" t="s">
        <v>718</v>
      </c>
      <c r="I602" s="437" t="s">
        <v>108</v>
      </c>
      <c r="J602" s="533" t="s">
        <v>681</v>
      </c>
      <c r="K602" s="484">
        <v>5</v>
      </c>
      <c r="L602" s="12">
        <v>498.24</v>
      </c>
      <c r="M602" s="306">
        <v>2491.1999999999998</v>
      </c>
      <c r="N602" s="22">
        <v>17743.97</v>
      </c>
      <c r="O602" s="22">
        <f t="shared" si="89"/>
        <v>4.9999999999999991</v>
      </c>
      <c r="P602" s="22">
        <f t="shared" si="82"/>
        <v>35.6132988118176</v>
      </c>
      <c r="Q602" s="22">
        <f t="shared" si="83"/>
        <v>40.6132988118176</v>
      </c>
      <c r="R602" s="6" t="str">
        <f t="shared" si="84"/>
        <v>YES</v>
      </c>
      <c r="S602" s="6" t="str">
        <f t="shared" si="87"/>
        <v>YES</v>
      </c>
      <c r="T602" s="3">
        <f t="shared" si="88"/>
        <v>6228</v>
      </c>
      <c r="U602" s="3">
        <f t="shared" si="85"/>
        <v>20235.170000000002</v>
      </c>
      <c r="V602" s="3">
        <f t="shared" si="86"/>
        <v>-14007.170000000002</v>
      </c>
    </row>
    <row r="603" spans="1:22" x14ac:dyDescent="0.35">
      <c r="A603" s="188" t="s">
        <v>23</v>
      </c>
      <c r="B603" s="6" t="s">
        <v>22</v>
      </c>
      <c r="C603" s="125" t="s">
        <v>713</v>
      </c>
      <c r="D603" s="125" t="s">
        <v>714</v>
      </c>
      <c r="E603" s="620" t="s">
        <v>715</v>
      </c>
      <c r="F603" s="124" t="s">
        <v>716</v>
      </c>
      <c r="G603" s="126" t="s">
        <v>717</v>
      </c>
      <c r="H603" s="124" t="s">
        <v>718</v>
      </c>
      <c r="I603" s="437" t="s">
        <v>108</v>
      </c>
      <c r="J603" s="533" t="s">
        <v>681</v>
      </c>
      <c r="K603" s="484">
        <v>12.5</v>
      </c>
      <c r="L603" s="12">
        <v>47.83</v>
      </c>
      <c r="M603" s="306">
        <v>597.875</v>
      </c>
      <c r="N603" s="22"/>
      <c r="O603" s="22">
        <f t="shared" si="89"/>
        <v>12.5</v>
      </c>
      <c r="P603" s="22">
        <f t="shared" si="82"/>
        <v>0</v>
      </c>
      <c r="Q603" s="22">
        <f t="shared" si="83"/>
        <v>12.5</v>
      </c>
      <c r="R603" s="6" t="str">
        <f t="shared" si="84"/>
        <v>YES</v>
      </c>
      <c r="S603" s="6" t="str">
        <f t="shared" si="87"/>
        <v>YES</v>
      </c>
      <c r="T603" s="3">
        <f t="shared" si="88"/>
        <v>597.875</v>
      </c>
      <c r="U603" s="3">
        <f t="shared" si="85"/>
        <v>597.875</v>
      </c>
      <c r="V603" s="3">
        <f t="shared" si="86"/>
        <v>0</v>
      </c>
    </row>
    <row r="604" spans="1:22" x14ac:dyDescent="0.35">
      <c r="A604" s="188" t="s">
        <v>23</v>
      </c>
      <c r="B604" s="6" t="s">
        <v>22</v>
      </c>
      <c r="C604" s="125" t="s">
        <v>713</v>
      </c>
      <c r="D604" s="125" t="s">
        <v>714</v>
      </c>
      <c r="E604" s="620" t="s">
        <v>715</v>
      </c>
      <c r="F604" s="124" t="s">
        <v>716</v>
      </c>
      <c r="G604" s="126" t="s">
        <v>717</v>
      </c>
      <c r="H604" s="124" t="s">
        <v>718</v>
      </c>
      <c r="I604" s="437" t="s">
        <v>108</v>
      </c>
      <c r="J604" s="533" t="s">
        <v>681</v>
      </c>
      <c r="K604" s="484">
        <v>15</v>
      </c>
      <c r="L604" s="12">
        <v>11.09</v>
      </c>
      <c r="M604" s="306">
        <v>166.35</v>
      </c>
      <c r="N604" s="22"/>
      <c r="O604" s="22">
        <f t="shared" si="89"/>
        <v>15</v>
      </c>
      <c r="P604" s="22">
        <f t="shared" si="82"/>
        <v>0</v>
      </c>
      <c r="Q604" s="22">
        <f t="shared" si="83"/>
        <v>15</v>
      </c>
      <c r="R604" s="6" t="str">
        <f t="shared" si="84"/>
        <v>YES</v>
      </c>
      <c r="S604" s="6" t="str">
        <f t="shared" si="87"/>
        <v>YES</v>
      </c>
      <c r="T604" s="3">
        <f t="shared" si="88"/>
        <v>138.625</v>
      </c>
      <c r="U604" s="3">
        <f t="shared" si="85"/>
        <v>166.35</v>
      </c>
      <c r="V604" s="3">
        <f t="shared" si="86"/>
        <v>-27.724999999999994</v>
      </c>
    </row>
    <row r="605" spans="1:22" x14ac:dyDescent="0.35">
      <c r="A605" s="188" t="s">
        <v>23</v>
      </c>
      <c r="B605" s="6" t="s">
        <v>22</v>
      </c>
      <c r="C605" s="125" t="s">
        <v>713</v>
      </c>
      <c r="D605" s="125" t="s">
        <v>714</v>
      </c>
      <c r="E605" s="620" t="s">
        <v>715</v>
      </c>
      <c r="F605" s="124" t="s">
        <v>716</v>
      </c>
      <c r="G605" s="126" t="s">
        <v>717</v>
      </c>
      <c r="H605" s="124" t="s">
        <v>718</v>
      </c>
      <c r="I605" s="437" t="s">
        <v>108</v>
      </c>
      <c r="J605" s="533" t="s">
        <v>682</v>
      </c>
      <c r="K605" s="484">
        <v>5</v>
      </c>
      <c r="L605" s="12">
        <v>362.9</v>
      </c>
      <c r="M605" s="306">
        <v>1814.5</v>
      </c>
      <c r="N605" s="22">
        <v>11864.12</v>
      </c>
      <c r="O605" s="22">
        <f t="shared" si="89"/>
        <v>5</v>
      </c>
      <c r="P605" s="22">
        <f t="shared" si="82"/>
        <v>32.692532378065586</v>
      </c>
      <c r="Q605" s="22">
        <f t="shared" si="83"/>
        <v>37.692532378065586</v>
      </c>
      <c r="R605" s="6" t="str">
        <f t="shared" si="84"/>
        <v>YES</v>
      </c>
      <c r="S605" s="6" t="str">
        <f t="shared" si="87"/>
        <v>YES</v>
      </c>
      <c r="T605" s="3">
        <f t="shared" si="88"/>
        <v>4536.25</v>
      </c>
      <c r="U605" s="3">
        <f t="shared" si="85"/>
        <v>13678.62</v>
      </c>
      <c r="V605" s="3">
        <f t="shared" si="86"/>
        <v>-9142.3700000000008</v>
      </c>
    </row>
    <row r="606" spans="1:22" x14ac:dyDescent="0.35">
      <c r="A606" s="188" t="s">
        <v>23</v>
      </c>
      <c r="B606" s="6" t="s">
        <v>22</v>
      </c>
      <c r="C606" s="125" t="s">
        <v>713</v>
      </c>
      <c r="D606" s="125" t="s">
        <v>714</v>
      </c>
      <c r="E606" s="620" t="s">
        <v>715</v>
      </c>
      <c r="F606" s="124" t="s">
        <v>716</v>
      </c>
      <c r="G606" s="126" t="s">
        <v>717</v>
      </c>
      <c r="H606" s="124" t="s">
        <v>718</v>
      </c>
      <c r="I606" s="437" t="s">
        <v>108</v>
      </c>
      <c r="J606" s="533" t="s">
        <v>682</v>
      </c>
      <c r="K606" s="484">
        <v>12.5</v>
      </c>
      <c r="L606" s="12">
        <v>13.99</v>
      </c>
      <c r="M606" s="306">
        <v>174.875</v>
      </c>
      <c r="N606" s="22"/>
      <c r="O606" s="22">
        <f t="shared" si="89"/>
        <v>12.5</v>
      </c>
      <c r="P606" s="22">
        <f t="shared" si="82"/>
        <v>0</v>
      </c>
      <c r="Q606" s="22">
        <f t="shared" si="83"/>
        <v>12.5</v>
      </c>
      <c r="R606" s="6" t="str">
        <f t="shared" si="84"/>
        <v>YES</v>
      </c>
      <c r="S606" s="6" t="str">
        <f t="shared" si="87"/>
        <v>YES</v>
      </c>
      <c r="T606" s="3">
        <f t="shared" si="88"/>
        <v>174.875</v>
      </c>
      <c r="U606" s="3">
        <f t="shared" si="85"/>
        <v>174.875</v>
      </c>
      <c r="V606" s="3">
        <f t="shared" si="86"/>
        <v>0</v>
      </c>
    </row>
    <row r="607" spans="1:22" x14ac:dyDescent="0.35">
      <c r="A607" s="188" t="s">
        <v>23</v>
      </c>
      <c r="B607" s="6" t="s">
        <v>22</v>
      </c>
      <c r="C607" s="125" t="s">
        <v>713</v>
      </c>
      <c r="D607" s="125" t="s">
        <v>714</v>
      </c>
      <c r="E607" s="620" t="s">
        <v>715</v>
      </c>
      <c r="F607" s="124" t="s">
        <v>716</v>
      </c>
      <c r="G607" s="126" t="s">
        <v>717</v>
      </c>
      <c r="H607" s="124" t="s">
        <v>718</v>
      </c>
      <c r="I607" s="437" t="s">
        <v>108</v>
      </c>
      <c r="J607" s="533" t="s">
        <v>682</v>
      </c>
      <c r="K607" s="484">
        <v>15</v>
      </c>
      <c r="L607" s="12">
        <v>1.7</v>
      </c>
      <c r="M607" s="306">
        <v>25.5</v>
      </c>
      <c r="N607" s="22"/>
      <c r="O607" s="22">
        <f t="shared" si="89"/>
        <v>15</v>
      </c>
      <c r="P607" s="22">
        <f t="shared" si="82"/>
        <v>0</v>
      </c>
      <c r="Q607" s="22">
        <f t="shared" si="83"/>
        <v>15</v>
      </c>
      <c r="R607" s="6" t="str">
        <f t="shared" si="84"/>
        <v>YES</v>
      </c>
      <c r="S607" s="6" t="str">
        <f t="shared" si="87"/>
        <v>YES</v>
      </c>
      <c r="T607" s="3">
        <f t="shared" si="88"/>
        <v>21.25</v>
      </c>
      <c r="U607" s="3">
        <f t="shared" si="85"/>
        <v>25.5</v>
      </c>
      <c r="V607" s="3">
        <f t="shared" si="86"/>
        <v>-4.25</v>
      </c>
    </row>
    <row r="608" spans="1:22" x14ac:dyDescent="0.35">
      <c r="A608" s="188" t="s">
        <v>23</v>
      </c>
      <c r="B608" s="6" t="s">
        <v>22</v>
      </c>
      <c r="C608" s="125" t="s">
        <v>713</v>
      </c>
      <c r="D608" s="125" t="s">
        <v>714</v>
      </c>
      <c r="E608" s="620" t="s">
        <v>715</v>
      </c>
      <c r="F608" s="124" t="s">
        <v>716</v>
      </c>
      <c r="G608" s="126" t="s">
        <v>717</v>
      </c>
      <c r="H608" s="124" t="s">
        <v>718</v>
      </c>
      <c r="I608" s="437" t="s">
        <v>108</v>
      </c>
      <c r="J608" s="533" t="s">
        <v>683</v>
      </c>
      <c r="K608" s="484">
        <v>5</v>
      </c>
      <c r="L608" s="12">
        <v>318.18</v>
      </c>
      <c r="M608" s="306">
        <v>1590.9</v>
      </c>
      <c r="N608" s="22">
        <v>9653.1299999999992</v>
      </c>
      <c r="O608" s="22">
        <f t="shared" si="89"/>
        <v>5</v>
      </c>
      <c r="P608" s="22">
        <f t="shared" si="82"/>
        <v>30.338581934753911</v>
      </c>
      <c r="Q608" s="22">
        <f t="shared" si="83"/>
        <v>35.338581934753911</v>
      </c>
      <c r="R608" s="6" t="str">
        <f t="shared" si="84"/>
        <v>YES</v>
      </c>
      <c r="S608" s="6" t="str">
        <f t="shared" si="87"/>
        <v>YES</v>
      </c>
      <c r="T608" s="3">
        <f t="shared" si="88"/>
        <v>3977.25</v>
      </c>
      <c r="U608" s="3">
        <f t="shared" si="85"/>
        <v>11244.029999999999</v>
      </c>
      <c r="V608" s="3">
        <f t="shared" si="86"/>
        <v>-7266.7799999999988</v>
      </c>
    </row>
    <row r="609" spans="1:22" x14ac:dyDescent="0.35">
      <c r="A609" s="188" t="s">
        <v>23</v>
      </c>
      <c r="B609" s="6" t="s">
        <v>22</v>
      </c>
      <c r="C609" s="125" t="s">
        <v>713</v>
      </c>
      <c r="D609" s="125" t="s">
        <v>714</v>
      </c>
      <c r="E609" s="620" t="s">
        <v>715</v>
      </c>
      <c r="F609" s="124" t="s">
        <v>716</v>
      </c>
      <c r="G609" s="126" t="s">
        <v>717</v>
      </c>
      <c r="H609" s="124" t="s">
        <v>718</v>
      </c>
      <c r="I609" s="437" t="s">
        <v>108</v>
      </c>
      <c r="J609" s="533" t="s">
        <v>683</v>
      </c>
      <c r="K609" s="484">
        <v>12.5</v>
      </c>
      <c r="L609" s="12">
        <v>0.16</v>
      </c>
      <c r="M609" s="306">
        <v>2</v>
      </c>
      <c r="N609" s="22"/>
      <c r="O609" s="22">
        <f t="shared" si="89"/>
        <v>12.5</v>
      </c>
      <c r="P609" s="22">
        <f t="shared" si="82"/>
        <v>0</v>
      </c>
      <c r="Q609" s="22">
        <f t="shared" si="83"/>
        <v>12.5</v>
      </c>
      <c r="R609" s="6" t="str">
        <f t="shared" si="84"/>
        <v>YES</v>
      </c>
      <c r="S609" s="6" t="str">
        <f t="shared" si="87"/>
        <v>YES</v>
      </c>
      <c r="T609" s="3">
        <f t="shared" si="88"/>
        <v>2</v>
      </c>
      <c r="U609" s="3">
        <f t="shared" si="85"/>
        <v>2</v>
      </c>
      <c r="V609" s="3">
        <f t="shared" si="86"/>
        <v>0</v>
      </c>
    </row>
    <row r="610" spans="1:22" x14ac:dyDescent="0.35">
      <c r="A610" s="188" t="s">
        <v>23</v>
      </c>
      <c r="B610" s="6" t="s">
        <v>22</v>
      </c>
      <c r="C610" s="125" t="s">
        <v>713</v>
      </c>
      <c r="D610" s="125" t="s">
        <v>714</v>
      </c>
      <c r="E610" s="620" t="s">
        <v>715</v>
      </c>
      <c r="F610" s="124" t="s">
        <v>716</v>
      </c>
      <c r="G610" s="126" t="s">
        <v>717</v>
      </c>
      <c r="H610" s="124" t="s">
        <v>718</v>
      </c>
      <c r="I610" s="437" t="s">
        <v>108</v>
      </c>
      <c r="J610" s="533" t="s">
        <v>684</v>
      </c>
      <c r="K610" s="484">
        <v>5</v>
      </c>
      <c r="L610" s="12">
        <v>470.5</v>
      </c>
      <c r="M610" s="306">
        <v>2352.5</v>
      </c>
      <c r="N610" s="22">
        <v>15603.98</v>
      </c>
      <c r="O610" s="22">
        <f t="shared" si="89"/>
        <v>5</v>
      </c>
      <c r="P610" s="22">
        <f t="shared" si="82"/>
        <v>33.164675876726882</v>
      </c>
      <c r="Q610" s="22">
        <f t="shared" si="83"/>
        <v>38.164675876726882</v>
      </c>
      <c r="R610" s="6" t="str">
        <f t="shared" si="84"/>
        <v>YES</v>
      </c>
      <c r="S610" s="6" t="str">
        <f t="shared" si="87"/>
        <v>YES</v>
      </c>
      <c r="T610" s="3">
        <f t="shared" si="88"/>
        <v>5881.25</v>
      </c>
      <c r="U610" s="3">
        <f t="shared" si="85"/>
        <v>17956.48</v>
      </c>
      <c r="V610" s="3">
        <f t="shared" si="86"/>
        <v>-12075.23</v>
      </c>
    </row>
    <row r="611" spans="1:22" x14ac:dyDescent="0.35">
      <c r="A611" s="188" t="s">
        <v>23</v>
      </c>
      <c r="B611" s="6" t="s">
        <v>22</v>
      </c>
      <c r="C611" s="125" t="s">
        <v>713</v>
      </c>
      <c r="D611" s="125" t="s">
        <v>714</v>
      </c>
      <c r="E611" s="620" t="s">
        <v>715</v>
      </c>
      <c r="F611" s="124" t="s">
        <v>716</v>
      </c>
      <c r="G611" s="126" t="s">
        <v>717</v>
      </c>
      <c r="H611" s="124" t="s">
        <v>718</v>
      </c>
      <c r="I611" s="437" t="s">
        <v>108</v>
      </c>
      <c r="J611" s="533" t="s">
        <v>684</v>
      </c>
      <c r="K611" s="484">
        <v>12.5</v>
      </c>
      <c r="L611" s="12">
        <v>28.98</v>
      </c>
      <c r="M611" s="306">
        <v>362.25</v>
      </c>
      <c r="N611" s="22"/>
      <c r="O611" s="22">
        <f t="shared" si="89"/>
        <v>12.5</v>
      </c>
      <c r="P611" s="22">
        <f t="shared" si="82"/>
        <v>0</v>
      </c>
      <c r="Q611" s="22">
        <f t="shared" si="83"/>
        <v>12.5</v>
      </c>
      <c r="R611" s="6" t="str">
        <f t="shared" si="84"/>
        <v>YES</v>
      </c>
      <c r="S611" s="6" t="str">
        <f t="shared" si="87"/>
        <v>YES</v>
      </c>
      <c r="T611" s="3">
        <f t="shared" si="88"/>
        <v>362.25</v>
      </c>
      <c r="U611" s="3">
        <f t="shared" si="85"/>
        <v>362.25</v>
      </c>
      <c r="V611" s="3">
        <f t="shared" si="86"/>
        <v>0</v>
      </c>
    </row>
    <row r="612" spans="1:22" x14ac:dyDescent="0.35">
      <c r="A612" s="188" t="s">
        <v>23</v>
      </c>
      <c r="B612" s="6" t="s">
        <v>22</v>
      </c>
      <c r="C612" s="125" t="s">
        <v>713</v>
      </c>
      <c r="D612" s="125" t="s">
        <v>714</v>
      </c>
      <c r="E612" s="620" t="s">
        <v>715</v>
      </c>
      <c r="F612" s="124" t="s">
        <v>716</v>
      </c>
      <c r="G612" s="126" t="s">
        <v>717</v>
      </c>
      <c r="H612" s="124" t="s">
        <v>718</v>
      </c>
      <c r="I612" s="437" t="s">
        <v>108</v>
      </c>
      <c r="J612" s="533" t="s">
        <v>684</v>
      </c>
      <c r="K612" s="484">
        <v>15</v>
      </c>
      <c r="L612" s="12">
        <v>7.069</v>
      </c>
      <c r="M612" s="306">
        <v>106.035</v>
      </c>
      <c r="N612" s="22"/>
      <c r="O612" s="22">
        <f t="shared" si="89"/>
        <v>15</v>
      </c>
      <c r="P612" s="22">
        <f t="shared" si="82"/>
        <v>0</v>
      </c>
      <c r="Q612" s="22">
        <f t="shared" si="83"/>
        <v>15</v>
      </c>
      <c r="R612" s="6" t="str">
        <f t="shared" si="84"/>
        <v>YES</v>
      </c>
      <c r="S612" s="6" t="str">
        <f t="shared" si="87"/>
        <v>YES</v>
      </c>
      <c r="T612" s="3">
        <f t="shared" si="88"/>
        <v>88.362499999999997</v>
      </c>
      <c r="U612" s="3">
        <f t="shared" si="85"/>
        <v>106.035</v>
      </c>
      <c r="V612" s="3">
        <f t="shared" si="86"/>
        <v>-17.672499999999999</v>
      </c>
    </row>
    <row r="613" spans="1:22" x14ac:dyDescent="0.35">
      <c r="A613" s="188" t="s">
        <v>23</v>
      </c>
      <c r="B613" s="6" t="s">
        <v>22</v>
      </c>
      <c r="C613" s="125" t="s">
        <v>713</v>
      </c>
      <c r="D613" s="125" t="s">
        <v>714</v>
      </c>
      <c r="E613" s="620" t="s">
        <v>715</v>
      </c>
      <c r="F613" s="124" t="s">
        <v>716</v>
      </c>
      <c r="G613" s="126" t="s">
        <v>717</v>
      </c>
      <c r="H613" s="124" t="s">
        <v>718</v>
      </c>
      <c r="I613" s="437" t="s">
        <v>108</v>
      </c>
      <c r="J613" s="533" t="s">
        <v>685</v>
      </c>
      <c r="K613" s="484">
        <v>5</v>
      </c>
      <c r="L613" s="12">
        <v>138.15</v>
      </c>
      <c r="M613" s="306">
        <v>690.75</v>
      </c>
      <c r="N613" s="22">
        <v>3728.94</v>
      </c>
      <c r="O613" s="22">
        <f t="shared" si="89"/>
        <v>5</v>
      </c>
      <c r="P613" s="22">
        <f t="shared" si="82"/>
        <v>26.991965255157435</v>
      </c>
      <c r="Q613" s="22">
        <f t="shared" si="83"/>
        <v>31.991965255157439</v>
      </c>
      <c r="R613" s="6" t="str">
        <f t="shared" si="84"/>
        <v>YES</v>
      </c>
      <c r="S613" s="6" t="str">
        <f t="shared" si="87"/>
        <v>YES</v>
      </c>
      <c r="T613" s="3">
        <f t="shared" si="88"/>
        <v>1726.875</v>
      </c>
      <c r="U613" s="3">
        <f t="shared" si="85"/>
        <v>4419.6900000000005</v>
      </c>
      <c r="V613" s="3">
        <f t="shared" si="86"/>
        <v>-2692.8150000000005</v>
      </c>
    </row>
    <row r="614" spans="1:22" x14ac:dyDescent="0.35">
      <c r="A614" s="188" t="s">
        <v>23</v>
      </c>
      <c r="B614" s="6" t="s">
        <v>22</v>
      </c>
      <c r="C614" s="125" t="s">
        <v>713</v>
      </c>
      <c r="D614" s="125" t="s">
        <v>714</v>
      </c>
      <c r="E614" s="620" t="s">
        <v>715</v>
      </c>
      <c r="F614" s="124" t="s">
        <v>716</v>
      </c>
      <c r="G614" s="126" t="s">
        <v>717</v>
      </c>
      <c r="H614" s="124" t="s">
        <v>718</v>
      </c>
      <c r="I614" s="437" t="s">
        <v>108</v>
      </c>
      <c r="J614" s="533" t="s">
        <v>685</v>
      </c>
      <c r="K614" s="484">
        <v>10</v>
      </c>
      <c r="L614" s="12">
        <v>27.77</v>
      </c>
      <c r="M614" s="306">
        <v>277.7</v>
      </c>
      <c r="N614" s="22"/>
      <c r="O614" s="22">
        <f t="shared" si="89"/>
        <v>10</v>
      </c>
      <c r="P614" s="22">
        <f t="shared" ref="P614:P677" si="90">N614/L614</f>
        <v>0</v>
      </c>
      <c r="Q614" s="22">
        <f t="shared" ref="Q614:Q677" si="91">(M614+N614)/L614</f>
        <v>10</v>
      </c>
      <c r="R614" s="6" t="str">
        <f t="shared" ref="R614:R677" si="92">IF(Q614&gt;12.49,"YES","NO")</f>
        <v>NO</v>
      </c>
      <c r="S614" s="6" t="str">
        <f t="shared" si="87"/>
        <v>YES</v>
      </c>
      <c r="T614" s="3">
        <f t="shared" si="88"/>
        <v>347.125</v>
      </c>
      <c r="U614" s="3">
        <f t="shared" ref="U614:U677" si="93">M614+N614</f>
        <v>277.7</v>
      </c>
      <c r="V614" s="3">
        <f t="shared" ref="V614:V677" si="94">T614-U614</f>
        <v>69.425000000000011</v>
      </c>
    </row>
    <row r="615" spans="1:22" x14ac:dyDescent="0.35">
      <c r="A615" s="188" t="s">
        <v>23</v>
      </c>
      <c r="B615" s="6" t="s">
        <v>22</v>
      </c>
      <c r="C615" s="125" t="s">
        <v>713</v>
      </c>
      <c r="D615" s="125" t="s">
        <v>714</v>
      </c>
      <c r="E615" s="620" t="s">
        <v>715</v>
      </c>
      <c r="F615" s="124" t="s">
        <v>716</v>
      </c>
      <c r="G615" s="126" t="s">
        <v>717</v>
      </c>
      <c r="H615" s="124" t="s">
        <v>718</v>
      </c>
      <c r="I615" s="437" t="s">
        <v>108</v>
      </c>
      <c r="J615" s="533" t="s">
        <v>685</v>
      </c>
      <c r="K615" s="484">
        <v>12.5</v>
      </c>
      <c r="L615" s="12">
        <v>8.0399999999999991</v>
      </c>
      <c r="M615" s="306">
        <v>100.49999999999999</v>
      </c>
      <c r="N615" s="22"/>
      <c r="O615" s="22">
        <f t="shared" si="89"/>
        <v>12.5</v>
      </c>
      <c r="P615" s="22">
        <f t="shared" si="90"/>
        <v>0</v>
      </c>
      <c r="Q615" s="22">
        <f t="shared" si="91"/>
        <v>12.5</v>
      </c>
      <c r="R615" s="6" t="str">
        <f t="shared" si="92"/>
        <v>YES</v>
      </c>
      <c r="S615" s="6" t="str">
        <f t="shared" si="87"/>
        <v>YES</v>
      </c>
      <c r="T615" s="3">
        <f t="shared" si="88"/>
        <v>100.49999999999999</v>
      </c>
      <c r="U615" s="3">
        <f t="shared" si="93"/>
        <v>100.49999999999999</v>
      </c>
      <c r="V615" s="3">
        <f t="shared" si="94"/>
        <v>0</v>
      </c>
    </row>
    <row r="616" spans="1:22" x14ac:dyDescent="0.35">
      <c r="A616" s="188" t="s">
        <v>23</v>
      </c>
      <c r="B616" s="6" t="s">
        <v>22</v>
      </c>
      <c r="C616" s="125" t="s">
        <v>713</v>
      </c>
      <c r="D616" s="125" t="s">
        <v>714</v>
      </c>
      <c r="E616" s="620" t="s">
        <v>715</v>
      </c>
      <c r="F616" s="124" t="s">
        <v>716</v>
      </c>
      <c r="G616" s="126" t="s">
        <v>717</v>
      </c>
      <c r="H616" s="124" t="s">
        <v>718</v>
      </c>
      <c r="I616" s="437" t="s">
        <v>108</v>
      </c>
      <c r="J616" s="533" t="s">
        <v>685</v>
      </c>
      <c r="K616" s="484">
        <v>15</v>
      </c>
      <c r="L616" s="12">
        <v>36.14</v>
      </c>
      <c r="M616" s="306">
        <v>542.1</v>
      </c>
      <c r="N616" s="22"/>
      <c r="O616" s="22">
        <f t="shared" si="89"/>
        <v>15</v>
      </c>
      <c r="P616" s="22">
        <f t="shared" si="90"/>
        <v>0</v>
      </c>
      <c r="Q616" s="22">
        <f t="shared" si="91"/>
        <v>15</v>
      </c>
      <c r="R616" s="6" t="str">
        <f t="shared" si="92"/>
        <v>YES</v>
      </c>
      <c r="S616" s="6" t="str">
        <f t="shared" ref="S616:S679" si="95">IF(O616&gt;3.32,"YES","NO")</f>
        <v>YES</v>
      </c>
      <c r="T616" s="3">
        <f t="shared" ref="T616:T679" si="96">L616*12.5</f>
        <v>451.75</v>
      </c>
      <c r="U616" s="3">
        <f t="shared" si="93"/>
        <v>542.1</v>
      </c>
      <c r="V616" s="3">
        <f t="shared" si="94"/>
        <v>-90.350000000000023</v>
      </c>
    </row>
    <row r="617" spans="1:22" x14ac:dyDescent="0.35">
      <c r="A617" s="188" t="s">
        <v>23</v>
      </c>
      <c r="B617" s="6" t="s">
        <v>22</v>
      </c>
      <c r="C617" s="125" t="s">
        <v>713</v>
      </c>
      <c r="D617" s="125" t="s">
        <v>714</v>
      </c>
      <c r="E617" s="620" t="s">
        <v>715</v>
      </c>
      <c r="F617" s="124" t="s">
        <v>716</v>
      </c>
      <c r="G617" s="126" t="s">
        <v>717</v>
      </c>
      <c r="H617" s="124" t="s">
        <v>718</v>
      </c>
      <c r="I617" s="437" t="s">
        <v>108</v>
      </c>
      <c r="J617" s="533" t="s">
        <v>686</v>
      </c>
      <c r="K617" s="484">
        <v>5</v>
      </c>
      <c r="L617" s="12">
        <v>523.32000000000005</v>
      </c>
      <c r="M617" s="306">
        <v>2616.6000000000004</v>
      </c>
      <c r="N617" s="22">
        <v>16573.34</v>
      </c>
      <c r="O617" s="22">
        <f t="shared" si="89"/>
        <v>5</v>
      </c>
      <c r="P617" s="22">
        <f t="shared" si="90"/>
        <v>31.669609416800427</v>
      </c>
      <c r="Q617" s="22">
        <f t="shared" si="91"/>
        <v>36.669609416800427</v>
      </c>
      <c r="R617" s="6" t="str">
        <f t="shared" si="92"/>
        <v>YES</v>
      </c>
      <c r="S617" s="6" t="str">
        <f t="shared" si="95"/>
        <v>YES</v>
      </c>
      <c r="T617" s="3">
        <f t="shared" si="96"/>
        <v>6541.5000000000009</v>
      </c>
      <c r="U617" s="3">
        <f t="shared" si="93"/>
        <v>19189.940000000002</v>
      </c>
      <c r="V617" s="3">
        <f t="shared" si="94"/>
        <v>-12648.440000000002</v>
      </c>
    </row>
    <row r="618" spans="1:22" x14ac:dyDescent="0.35">
      <c r="A618" s="188" t="s">
        <v>23</v>
      </c>
      <c r="B618" s="6" t="s">
        <v>22</v>
      </c>
      <c r="C618" s="125" t="s">
        <v>713</v>
      </c>
      <c r="D618" s="125" t="s">
        <v>714</v>
      </c>
      <c r="E618" s="620" t="s">
        <v>715</v>
      </c>
      <c r="F618" s="124" t="s">
        <v>716</v>
      </c>
      <c r="G618" s="126" t="s">
        <v>717</v>
      </c>
      <c r="H618" s="124" t="s">
        <v>718</v>
      </c>
      <c r="I618" s="437" t="s">
        <v>108</v>
      </c>
      <c r="J618" s="533" t="s">
        <v>686</v>
      </c>
      <c r="K618" s="484">
        <v>12.5</v>
      </c>
      <c r="L618" s="12">
        <v>20.85</v>
      </c>
      <c r="M618" s="306">
        <v>260.625</v>
      </c>
      <c r="N618" s="22"/>
      <c r="O618" s="22">
        <f t="shared" si="89"/>
        <v>12.5</v>
      </c>
      <c r="P618" s="22">
        <f t="shared" si="90"/>
        <v>0</v>
      </c>
      <c r="Q618" s="22">
        <f t="shared" si="91"/>
        <v>12.5</v>
      </c>
      <c r="R618" s="6" t="str">
        <f t="shared" si="92"/>
        <v>YES</v>
      </c>
      <c r="S618" s="6" t="str">
        <f t="shared" si="95"/>
        <v>YES</v>
      </c>
      <c r="T618" s="3">
        <f t="shared" si="96"/>
        <v>260.625</v>
      </c>
      <c r="U618" s="3">
        <f t="shared" si="93"/>
        <v>260.625</v>
      </c>
      <c r="V618" s="3">
        <f t="shared" si="94"/>
        <v>0</v>
      </c>
    </row>
    <row r="619" spans="1:22" x14ac:dyDescent="0.35">
      <c r="A619" s="188" t="s">
        <v>23</v>
      </c>
      <c r="B619" s="6" t="s">
        <v>22</v>
      </c>
      <c r="C619" s="125" t="s">
        <v>713</v>
      </c>
      <c r="D619" s="125" t="s">
        <v>714</v>
      </c>
      <c r="E619" s="620" t="s">
        <v>715</v>
      </c>
      <c r="F619" s="124" t="s">
        <v>716</v>
      </c>
      <c r="G619" s="126" t="s">
        <v>717</v>
      </c>
      <c r="H619" s="124" t="s">
        <v>718</v>
      </c>
      <c r="I619" s="437" t="s">
        <v>108</v>
      </c>
      <c r="J619" s="533" t="s">
        <v>686</v>
      </c>
      <c r="K619" s="484">
        <v>15</v>
      </c>
      <c r="L619" s="12">
        <v>1.6</v>
      </c>
      <c r="M619" s="306">
        <v>24</v>
      </c>
      <c r="N619" s="22"/>
      <c r="O619" s="22">
        <f t="shared" si="89"/>
        <v>15</v>
      </c>
      <c r="P619" s="22">
        <f t="shared" si="90"/>
        <v>0</v>
      </c>
      <c r="Q619" s="22">
        <f t="shared" si="91"/>
        <v>15</v>
      </c>
      <c r="R619" s="6" t="str">
        <f t="shared" si="92"/>
        <v>YES</v>
      </c>
      <c r="S619" s="6" t="str">
        <f t="shared" si="95"/>
        <v>YES</v>
      </c>
      <c r="T619" s="3">
        <f t="shared" si="96"/>
        <v>20</v>
      </c>
      <c r="U619" s="3">
        <f t="shared" si="93"/>
        <v>24</v>
      </c>
      <c r="V619" s="3">
        <f t="shared" si="94"/>
        <v>-4</v>
      </c>
    </row>
    <row r="620" spans="1:22" x14ac:dyDescent="0.35">
      <c r="A620" s="188" t="s">
        <v>23</v>
      </c>
      <c r="B620" s="6" t="s">
        <v>22</v>
      </c>
      <c r="C620" s="125" t="s">
        <v>713</v>
      </c>
      <c r="D620" s="125" t="s">
        <v>714</v>
      </c>
      <c r="E620" s="620" t="s">
        <v>715</v>
      </c>
      <c r="F620" s="124" t="s">
        <v>716</v>
      </c>
      <c r="G620" s="126" t="s">
        <v>717</v>
      </c>
      <c r="H620" s="124" t="s">
        <v>718</v>
      </c>
      <c r="I620" s="437" t="s">
        <v>108</v>
      </c>
      <c r="J620" s="533" t="s">
        <v>687</v>
      </c>
      <c r="K620" s="484">
        <v>5</v>
      </c>
      <c r="L620" s="12">
        <v>47.27</v>
      </c>
      <c r="M620" s="306">
        <v>236.35000000000002</v>
      </c>
      <c r="N620" s="22">
        <v>1281.28</v>
      </c>
      <c r="O620" s="22">
        <f t="shared" si="89"/>
        <v>5</v>
      </c>
      <c r="P620" s="22">
        <f t="shared" si="90"/>
        <v>27.105563782525913</v>
      </c>
      <c r="Q620" s="22">
        <f t="shared" si="91"/>
        <v>32.105563782525913</v>
      </c>
      <c r="R620" s="6" t="str">
        <f t="shared" si="92"/>
        <v>YES</v>
      </c>
      <c r="S620" s="6" t="str">
        <f t="shared" si="95"/>
        <v>YES</v>
      </c>
      <c r="T620" s="3">
        <f t="shared" si="96"/>
        <v>590.875</v>
      </c>
      <c r="U620" s="3">
        <f t="shared" si="93"/>
        <v>1517.63</v>
      </c>
      <c r="V620" s="3">
        <f t="shared" si="94"/>
        <v>-926.75500000000011</v>
      </c>
    </row>
    <row r="621" spans="1:22" x14ac:dyDescent="0.35">
      <c r="A621" s="188" t="s">
        <v>23</v>
      </c>
      <c r="B621" s="6" t="s">
        <v>22</v>
      </c>
      <c r="C621" s="125" t="s">
        <v>713</v>
      </c>
      <c r="D621" s="125" t="s">
        <v>714</v>
      </c>
      <c r="E621" s="620" t="s">
        <v>715</v>
      </c>
      <c r="F621" s="124" t="s">
        <v>716</v>
      </c>
      <c r="G621" s="126" t="s">
        <v>717</v>
      </c>
      <c r="H621" s="124" t="s">
        <v>718</v>
      </c>
      <c r="I621" s="437" t="s">
        <v>108</v>
      </c>
      <c r="J621" s="533" t="s">
        <v>687</v>
      </c>
      <c r="K621" s="484">
        <v>15</v>
      </c>
      <c r="L621" s="12">
        <v>1.62</v>
      </c>
      <c r="M621" s="306">
        <v>24.3</v>
      </c>
      <c r="N621" s="22"/>
      <c r="O621" s="22">
        <f t="shared" si="89"/>
        <v>15</v>
      </c>
      <c r="P621" s="22">
        <f t="shared" si="90"/>
        <v>0</v>
      </c>
      <c r="Q621" s="22">
        <f t="shared" si="91"/>
        <v>15</v>
      </c>
      <c r="R621" s="6" t="str">
        <f t="shared" si="92"/>
        <v>YES</v>
      </c>
      <c r="S621" s="6" t="str">
        <f t="shared" si="95"/>
        <v>YES</v>
      </c>
      <c r="T621" s="3">
        <f t="shared" si="96"/>
        <v>20.25</v>
      </c>
      <c r="U621" s="3">
        <f t="shared" si="93"/>
        <v>24.3</v>
      </c>
      <c r="V621" s="3">
        <f t="shared" si="94"/>
        <v>-4.0500000000000007</v>
      </c>
    </row>
    <row r="622" spans="1:22" x14ac:dyDescent="0.35">
      <c r="A622" s="188" t="s">
        <v>23</v>
      </c>
      <c r="B622" s="6" t="s">
        <v>22</v>
      </c>
      <c r="C622" s="125" t="s">
        <v>713</v>
      </c>
      <c r="D622" s="125" t="s">
        <v>714</v>
      </c>
      <c r="E622" s="620" t="s">
        <v>715</v>
      </c>
      <c r="F622" s="124" t="s">
        <v>716</v>
      </c>
      <c r="G622" s="126" t="s">
        <v>717</v>
      </c>
      <c r="H622" s="124" t="s">
        <v>718</v>
      </c>
      <c r="I622" s="437" t="s">
        <v>108</v>
      </c>
      <c r="J622" s="533" t="s">
        <v>688</v>
      </c>
      <c r="K622" s="484">
        <v>5</v>
      </c>
      <c r="L622" s="12">
        <v>481.72</v>
      </c>
      <c r="M622" s="306">
        <v>2408.6000000000004</v>
      </c>
      <c r="N622" s="22">
        <v>15588.27</v>
      </c>
      <c r="O622" s="22">
        <f t="shared" si="89"/>
        <v>5.0000000000000009</v>
      </c>
      <c r="P622" s="22">
        <f t="shared" si="90"/>
        <v>32.359607240720749</v>
      </c>
      <c r="Q622" s="22">
        <f t="shared" si="91"/>
        <v>37.359607240720756</v>
      </c>
      <c r="R622" s="6" t="str">
        <f t="shared" si="92"/>
        <v>YES</v>
      </c>
      <c r="S622" s="6" t="str">
        <f t="shared" si="95"/>
        <v>YES</v>
      </c>
      <c r="T622" s="3">
        <f t="shared" si="96"/>
        <v>6021.5</v>
      </c>
      <c r="U622" s="3">
        <f t="shared" si="93"/>
        <v>17996.870000000003</v>
      </c>
      <c r="V622" s="3">
        <f t="shared" si="94"/>
        <v>-11975.370000000003</v>
      </c>
    </row>
    <row r="623" spans="1:22" x14ac:dyDescent="0.35">
      <c r="A623" s="188" t="s">
        <v>23</v>
      </c>
      <c r="B623" s="6" t="s">
        <v>22</v>
      </c>
      <c r="C623" s="125" t="s">
        <v>713</v>
      </c>
      <c r="D623" s="125" t="s">
        <v>714</v>
      </c>
      <c r="E623" s="620" t="s">
        <v>715</v>
      </c>
      <c r="F623" s="124" t="s">
        <v>716</v>
      </c>
      <c r="G623" s="126" t="s">
        <v>717</v>
      </c>
      <c r="H623" s="124" t="s">
        <v>718</v>
      </c>
      <c r="I623" s="437" t="s">
        <v>108</v>
      </c>
      <c r="J623" s="533" t="s">
        <v>688</v>
      </c>
      <c r="K623" s="484">
        <v>12.5</v>
      </c>
      <c r="L623" s="12">
        <v>9.2200000000000006</v>
      </c>
      <c r="M623" s="306">
        <v>115.25000000000001</v>
      </c>
      <c r="N623" s="22"/>
      <c r="O623" s="22">
        <f t="shared" si="89"/>
        <v>12.5</v>
      </c>
      <c r="P623" s="22">
        <f t="shared" si="90"/>
        <v>0</v>
      </c>
      <c r="Q623" s="22">
        <f t="shared" si="91"/>
        <v>12.5</v>
      </c>
      <c r="R623" s="6" t="str">
        <f t="shared" si="92"/>
        <v>YES</v>
      </c>
      <c r="S623" s="6" t="str">
        <f t="shared" si="95"/>
        <v>YES</v>
      </c>
      <c r="T623" s="3">
        <f t="shared" si="96"/>
        <v>115.25000000000001</v>
      </c>
      <c r="U623" s="3">
        <f t="shared" si="93"/>
        <v>115.25000000000001</v>
      </c>
      <c r="V623" s="3">
        <f t="shared" si="94"/>
        <v>0</v>
      </c>
    </row>
    <row r="624" spans="1:22" x14ac:dyDescent="0.35">
      <c r="A624" s="188" t="s">
        <v>23</v>
      </c>
      <c r="B624" s="6" t="s">
        <v>22</v>
      </c>
      <c r="C624" s="125" t="s">
        <v>713</v>
      </c>
      <c r="D624" s="125" t="s">
        <v>714</v>
      </c>
      <c r="E624" s="620" t="s">
        <v>715</v>
      </c>
      <c r="F624" s="124" t="s">
        <v>716</v>
      </c>
      <c r="G624" s="126" t="s">
        <v>717</v>
      </c>
      <c r="H624" s="124" t="s">
        <v>718</v>
      </c>
      <c r="I624" s="437" t="s">
        <v>108</v>
      </c>
      <c r="J624" s="533" t="s">
        <v>688</v>
      </c>
      <c r="K624" s="484">
        <v>15</v>
      </c>
      <c r="L624" s="12">
        <v>2.72</v>
      </c>
      <c r="M624" s="306">
        <v>40.800000000000004</v>
      </c>
      <c r="N624" s="22"/>
      <c r="O624" s="22">
        <f t="shared" si="89"/>
        <v>15</v>
      </c>
      <c r="P624" s="22">
        <f t="shared" si="90"/>
        <v>0</v>
      </c>
      <c r="Q624" s="22">
        <f t="shared" si="91"/>
        <v>15</v>
      </c>
      <c r="R624" s="6" t="str">
        <f t="shared" si="92"/>
        <v>YES</v>
      </c>
      <c r="S624" s="6" t="str">
        <f t="shared" si="95"/>
        <v>YES</v>
      </c>
      <c r="T624" s="3">
        <f t="shared" si="96"/>
        <v>34</v>
      </c>
      <c r="U624" s="3">
        <f t="shared" si="93"/>
        <v>40.800000000000004</v>
      </c>
      <c r="V624" s="3">
        <f t="shared" si="94"/>
        <v>-6.8000000000000043</v>
      </c>
    </row>
    <row r="625" spans="1:22" x14ac:dyDescent="0.35">
      <c r="A625" s="188" t="s">
        <v>23</v>
      </c>
      <c r="B625" s="6" t="s">
        <v>22</v>
      </c>
      <c r="C625" s="125" t="s">
        <v>713</v>
      </c>
      <c r="D625" s="125" t="s">
        <v>714</v>
      </c>
      <c r="E625" s="620" t="s">
        <v>715</v>
      </c>
      <c r="F625" s="124" t="s">
        <v>716</v>
      </c>
      <c r="G625" s="126" t="s">
        <v>717</v>
      </c>
      <c r="H625" s="124" t="s">
        <v>718</v>
      </c>
      <c r="I625" s="437" t="s">
        <v>108</v>
      </c>
      <c r="J625" s="533" t="s">
        <v>689</v>
      </c>
      <c r="K625" s="484">
        <v>5</v>
      </c>
      <c r="L625" s="12">
        <v>417.49</v>
      </c>
      <c r="M625" s="306">
        <v>2087.4499999999998</v>
      </c>
      <c r="N625" s="22">
        <v>13251.9</v>
      </c>
      <c r="O625" s="22">
        <f t="shared" si="89"/>
        <v>4.9999999999999991</v>
      </c>
      <c r="P625" s="22">
        <f t="shared" si="90"/>
        <v>31.741838127859349</v>
      </c>
      <c r="Q625" s="22">
        <f t="shared" si="91"/>
        <v>36.741838127859346</v>
      </c>
      <c r="R625" s="6" t="str">
        <f t="shared" si="92"/>
        <v>YES</v>
      </c>
      <c r="S625" s="6" t="str">
        <f t="shared" si="95"/>
        <v>YES</v>
      </c>
      <c r="T625" s="3">
        <f t="shared" si="96"/>
        <v>5218.625</v>
      </c>
      <c r="U625" s="3">
        <f t="shared" si="93"/>
        <v>15339.349999999999</v>
      </c>
      <c r="V625" s="3">
        <f t="shared" si="94"/>
        <v>-10120.724999999999</v>
      </c>
    </row>
    <row r="626" spans="1:22" x14ac:dyDescent="0.35">
      <c r="A626" s="188" t="s">
        <v>23</v>
      </c>
      <c r="B626" s="6" t="s">
        <v>22</v>
      </c>
      <c r="C626" s="125" t="s">
        <v>713</v>
      </c>
      <c r="D626" s="125" t="s">
        <v>714</v>
      </c>
      <c r="E626" s="620" t="s">
        <v>715</v>
      </c>
      <c r="F626" s="124" t="s">
        <v>716</v>
      </c>
      <c r="G626" s="126" t="s">
        <v>717</v>
      </c>
      <c r="H626" s="124" t="s">
        <v>718</v>
      </c>
      <c r="I626" s="437" t="s">
        <v>108</v>
      </c>
      <c r="J626" s="533" t="s">
        <v>689</v>
      </c>
      <c r="K626" s="484">
        <v>12.5</v>
      </c>
      <c r="L626" s="12">
        <v>21.18</v>
      </c>
      <c r="M626" s="306">
        <v>264.75</v>
      </c>
      <c r="N626" s="22"/>
      <c r="O626" s="22">
        <f t="shared" si="89"/>
        <v>12.5</v>
      </c>
      <c r="P626" s="22">
        <f t="shared" si="90"/>
        <v>0</v>
      </c>
      <c r="Q626" s="22">
        <f t="shared" si="91"/>
        <v>12.5</v>
      </c>
      <c r="R626" s="6" t="str">
        <f t="shared" si="92"/>
        <v>YES</v>
      </c>
      <c r="S626" s="6" t="str">
        <f t="shared" si="95"/>
        <v>YES</v>
      </c>
      <c r="T626" s="3">
        <f t="shared" si="96"/>
        <v>264.75</v>
      </c>
      <c r="U626" s="3">
        <f t="shared" si="93"/>
        <v>264.75</v>
      </c>
      <c r="V626" s="3">
        <f t="shared" si="94"/>
        <v>0</v>
      </c>
    </row>
    <row r="627" spans="1:22" x14ac:dyDescent="0.35">
      <c r="A627" s="188" t="s">
        <v>23</v>
      </c>
      <c r="B627" s="6" t="s">
        <v>22</v>
      </c>
      <c r="C627" s="125" t="s">
        <v>713</v>
      </c>
      <c r="D627" s="125" t="s">
        <v>714</v>
      </c>
      <c r="E627" s="620" t="s">
        <v>715</v>
      </c>
      <c r="F627" s="124" t="s">
        <v>716</v>
      </c>
      <c r="G627" s="126" t="s">
        <v>717</v>
      </c>
      <c r="H627" s="124" t="s">
        <v>718</v>
      </c>
      <c r="I627" s="437" t="s">
        <v>108</v>
      </c>
      <c r="J627" s="533" t="s">
        <v>689</v>
      </c>
      <c r="K627" s="484">
        <v>15</v>
      </c>
      <c r="L627" s="12">
        <v>3.21</v>
      </c>
      <c r="M627" s="306">
        <v>48.15</v>
      </c>
      <c r="N627" s="22"/>
      <c r="O627" s="22">
        <f t="shared" si="89"/>
        <v>15</v>
      </c>
      <c r="P627" s="22">
        <f t="shared" si="90"/>
        <v>0</v>
      </c>
      <c r="Q627" s="22">
        <f t="shared" si="91"/>
        <v>15</v>
      </c>
      <c r="R627" s="6" t="str">
        <f t="shared" si="92"/>
        <v>YES</v>
      </c>
      <c r="S627" s="6" t="str">
        <f t="shared" si="95"/>
        <v>YES</v>
      </c>
      <c r="T627" s="3">
        <f t="shared" si="96"/>
        <v>40.125</v>
      </c>
      <c r="U627" s="3">
        <f t="shared" si="93"/>
        <v>48.15</v>
      </c>
      <c r="V627" s="3">
        <f t="shared" si="94"/>
        <v>-8.0249999999999986</v>
      </c>
    </row>
    <row r="628" spans="1:22" x14ac:dyDescent="0.35">
      <c r="A628" s="188" t="s">
        <v>23</v>
      </c>
      <c r="B628" s="6" t="s">
        <v>22</v>
      </c>
      <c r="C628" s="125" t="s">
        <v>713</v>
      </c>
      <c r="D628" s="125" t="s">
        <v>714</v>
      </c>
      <c r="E628" s="620" t="s">
        <v>715</v>
      </c>
      <c r="F628" s="124" t="s">
        <v>716</v>
      </c>
      <c r="G628" s="126" t="s">
        <v>717</v>
      </c>
      <c r="H628" s="124" t="s">
        <v>718</v>
      </c>
      <c r="I628" s="437" t="s">
        <v>108</v>
      </c>
      <c r="J628" s="533" t="s">
        <v>690</v>
      </c>
      <c r="K628" s="484">
        <v>5</v>
      </c>
      <c r="L628" s="12">
        <v>380.03</v>
      </c>
      <c r="M628" s="306">
        <v>1900.1499999999999</v>
      </c>
      <c r="N628" s="22">
        <v>12389.45</v>
      </c>
      <c r="O628" s="22">
        <f t="shared" si="89"/>
        <v>5</v>
      </c>
      <c r="P628" s="22">
        <f t="shared" si="90"/>
        <v>32.601242007209962</v>
      </c>
      <c r="Q628" s="22">
        <f t="shared" si="91"/>
        <v>37.601242007209962</v>
      </c>
      <c r="R628" s="6" t="str">
        <f t="shared" si="92"/>
        <v>YES</v>
      </c>
      <c r="S628" s="6" t="str">
        <f t="shared" si="95"/>
        <v>YES</v>
      </c>
      <c r="T628" s="3">
        <f t="shared" si="96"/>
        <v>4750.375</v>
      </c>
      <c r="U628" s="3">
        <f t="shared" si="93"/>
        <v>14289.6</v>
      </c>
      <c r="V628" s="3">
        <f t="shared" si="94"/>
        <v>-9539.2250000000004</v>
      </c>
    </row>
    <row r="629" spans="1:22" x14ac:dyDescent="0.35">
      <c r="A629" s="188" t="s">
        <v>23</v>
      </c>
      <c r="B629" s="6" t="s">
        <v>22</v>
      </c>
      <c r="C629" s="125" t="s">
        <v>713</v>
      </c>
      <c r="D629" s="125" t="s">
        <v>714</v>
      </c>
      <c r="E629" s="620" t="s">
        <v>715</v>
      </c>
      <c r="F629" s="124" t="s">
        <v>716</v>
      </c>
      <c r="G629" s="126" t="s">
        <v>717</v>
      </c>
      <c r="H629" s="124" t="s">
        <v>718</v>
      </c>
      <c r="I629" s="437" t="s">
        <v>108</v>
      </c>
      <c r="J629" s="533" t="s">
        <v>690</v>
      </c>
      <c r="K629" s="484">
        <v>12.5</v>
      </c>
      <c r="L629" s="12">
        <v>25.69</v>
      </c>
      <c r="M629" s="306">
        <v>321.125</v>
      </c>
      <c r="N629" s="22"/>
      <c r="O629" s="22">
        <f t="shared" si="89"/>
        <v>12.5</v>
      </c>
      <c r="P629" s="22">
        <f t="shared" si="90"/>
        <v>0</v>
      </c>
      <c r="Q629" s="22">
        <f t="shared" si="91"/>
        <v>12.5</v>
      </c>
      <c r="R629" s="6" t="str">
        <f t="shared" si="92"/>
        <v>YES</v>
      </c>
      <c r="S629" s="6" t="str">
        <f t="shared" si="95"/>
        <v>YES</v>
      </c>
      <c r="T629" s="3">
        <f t="shared" si="96"/>
        <v>321.125</v>
      </c>
      <c r="U629" s="3">
        <f t="shared" si="93"/>
        <v>321.125</v>
      </c>
      <c r="V629" s="3">
        <f t="shared" si="94"/>
        <v>0</v>
      </c>
    </row>
    <row r="630" spans="1:22" x14ac:dyDescent="0.35">
      <c r="A630" s="188" t="s">
        <v>23</v>
      </c>
      <c r="B630" s="6" t="s">
        <v>22</v>
      </c>
      <c r="C630" s="125" t="s">
        <v>713</v>
      </c>
      <c r="D630" s="125" t="s">
        <v>714</v>
      </c>
      <c r="E630" s="620" t="s">
        <v>715</v>
      </c>
      <c r="F630" s="124" t="s">
        <v>716</v>
      </c>
      <c r="G630" s="126" t="s">
        <v>717</v>
      </c>
      <c r="H630" s="124" t="s">
        <v>718</v>
      </c>
      <c r="I630" s="437" t="s">
        <v>108</v>
      </c>
      <c r="J630" s="533" t="s">
        <v>690</v>
      </c>
      <c r="K630" s="484">
        <v>15</v>
      </c>
      <c r="L630" s="12">
        <v>69.959999999999994</v>
      </c>
      <c r="M630" s="306">
        <v>1049.3999999999999</v>
      </c>
      <c r="N630" s="22"/>
      <c r="O630" s="22">
        <f t="shared" si="89"/>
        <v>15</v>
      </c>
      <c r="P630" s="22">
        <f t="shared" si="90"/>
        <v>0</v>
      </c>
      <c r="Q630" s="22">
        <f t="shared" si="91"/>
        <v>15</v>
      </c>
      <c r="R630" s="6" t="str">
        <f t="shared" si="92"/>
        <v>YES</v>
      </c>
      <c r="S630" s="6" t="str">
        <f t="shared" si="95"/>
        <v>YES</v>
      </c>
      <c r="T630" s="3">
        <f t="shared" si="96"/>
        <v>874.49999999999989</v>
      </c>
      <c r="U630" s="3">
        <f t="shared" si="93"/>
        <v>1049.3999999999999</v>
      </c>
      <c r="V630" s="3">
        <f t="shared" si="94"/>
        <v>-174.89999999999998</v>
      </c>
    </row>
    <row r="631" spans="1:22" x14ac:dyDescent="0.35">
      <c r="A631" s="188" t="s">
        <v>23</v>
      </c>
      <c r="B631" s="6" t="s">
        <v>22</v>
      </c>
      <c r="C631" s="125" t="s">
        <v>713</v>
      </c>
      <c r="D631" s="125" t="s">
        <v>714</v>
      </c>
      <c r="E631" s="620" t="s">
        <v>715</v>
      </c>
      <c r="F631" s="124" t="s">
        <v>716</v>
      </c>
      <c r="G631" s="126" t="s">
        <v>717</v>
      </c>
      <c r="H631" s="124" t="s">
        <v>718</v>
      </c>
      <c r="I631" s="437" t="s">
        <v>108</v>
      </c>
      <c r="J631" s="533" t="s">
        <v>691</v>
      </c>
      <c r="K631" s="484">
        <v>5</v>
      </c>
      <c r="L631" s="12">
        <v>515</v>
      </c>
      <c r="M631" s="306">
        <v>2575</v>
      </c>
      <c r="N631" s="22">
        <v>16599.439999999999</v>
      </c>
      <c r="O631" s="22">
        <f t="shared" si="89"/>
        <v>5</v>
      </c>
      <c r="P631" s="22">
        <f t="shared" si="90"/>
        <v>32.231922330097085</v>
      </c>
      <c r="Q631" s="22">
        <f t="shared" si="91"/>
        <v>37.231922330097085</v>
      </c>
      <c r="R631" s="6" t="str">
        <f t="shared" si="92"/>
        <v>YES</v>
      </c>
      <c r="S631" s="6" t="str">
        <f t="shared" si="95"/>
        <v>YES</v>
      </c>
      <c r="T631" s="3">
        <f t="shared" si="96"/>
        <v>6437.5</v>
      </c>
      <c r="U631" s="3">
        <f t="shared" si="93"/>
        <v>19174.439999999999</v>
      </c>
      <c r="V631" s="3">
        <f t="shared" si="94"/>
        <v>-12736.939999999999</v>
      </c>
    </row>
    <row r="632" spans="1:22" x14ac:dyDescent="0.35">
      <c r="A632" s="188" t="s">
        <v>23</v>
      </c>
      <c r="B632" s="6" t="s">
        <v>22</v>
      </c>
      <c r="C632" s="125" t="s">
        <v>713</v>
      </c>
      <c r="D632" s="125" t="s">
        <v>714</v>
      </c>
      <c r="E632" s="620" t="s">
        <v>715</v>
      </c>
      <c r="F632" s="124" t="s">
        <v>716</v>
      </c>
      <c r="G632" s="126" t="s">
        <v>717</v>
      </c>
      <c r="H632" s="124" t="s">
        <v>718</v>
      </c>
      <c r="I632" s="437" t="s">
        <v>108</v>
      </c>
      <c r="J632" s="533" t="s">
        <v>691</v>
      </c>
      <c r="K632" s="484">
        <v>12.5</v>
      </c>
      <c r="L632" s="12">
        <v>36.56</v>
      </c>
      <c r="M632" s="306">
        <v>457</v>
      </c>
      <c r="N632" s="22"/>
      <c r="O632" s="22">
        <f t="shared" si="89"/>
        <v>12.5</v>
      </c>
      <c r="P632" s="22">
        <f t="shared" si="90"/>
        <v>0</v>
      </c>
      <c r="Q632" s="22">
        <f t="shared" si="91"/>
        <v>12.5</v>
      </c>
      <c r="R632" s="6" t="str">
        <f t="shared" si="92"/>
        <v>YES</v>
      </c>
      <c r="S632" s="6" t="str">
        <f t="shared" si="95"/>
        <v>YES</v>
      </c>
      <c r="T632" s="3">
        <f t="shared" si="96"/>
        <v>457</v>
      </c>
      <c r="U632" s="3">
        <f t="shared" si="93"/>
        <v>457</v>
      </c>
      <c r="V632" s="3">
        <f t="shared" si="94"/>
        <v>0</v>
      </c>
    </row>
    <row r="633" spans="1:22" x14ac:dyDescent="0.35">
      <c r="A633" s="188" t="s">
        <v>23</v>
      </c>
      <c r="B633" s="6" t="s">
        <v>22</v>
      </c>
      <c r="C633" s="125" t="s">
        <v>713</v>
      </c>
      <c r="D633" s="125" t="s">
        <v>714</v>
      </c>
      <c r="E633" s="620" t="s">
        <v>715</v>
      </c>
      <c r="F633" s="124" t="s">
        <v>716</v>
      </c>
      <c r="G633" s="126" t="s">
        <v>717</v>
      </c>
      <c r="H633" s="124" t="s">
        <v>718</v>
      </c>
      <c r="I633" s="437" t="s">
        <v>108</v>
      </c>
      <c r="J633" s="533" t="s">
        <v>691</v>
      </c>
      <c r="K633" s="484">
        <v>15</v>
      </c>
      <c r="L633" s="12">
        <v>10.029999999999999</v>
      </c>
      <c r="M633" s="306">
        <v>150.44999999999999</v>
      </c>
      <c r="N633" s="22"/>
      <c r="O633" s="22">
        <f t="shared" si="89"/>
        <v>15</v>
      </c>
      <c r="P633" s="22">
        <f t="shared" si="90"/>
        <v>0</v>
      </c>
      <c r="Q633" s="22">
        <f t="shared" si="91"/>
        <v>15</v>
      </c>
      <c r="R633" s="6" t="str">
        <f t="shared" si="92"/>
        <v>YES</v>
      </c>
      <c r="S633" s="6" t="str">
        <f t="shared" si="95"/>
        <v>YES</v>
      </c>
      <c r="T633" s="3">
        <f t="shared" si="96"/>
        <v>125.37499999999999</v>
      </c>
      <c r="U633" s="3">
        <f t="shared" si="93"/>
        <v>150.44999999999999</v>
      </c>
      <c r="V633" s="3">
        <f t="shared" si="94"/>
        <v>-25.075000000000003</v>
      </c>
    </row>
    <row r="634" spans="1:22" x14ac:dyDescent="0.35">
      <c r="A634" s="188" t="s">
        <v>23</v>
      </c>
      <c r="B634" s="6" t="s">
        <v>22</v>
      </c>
      <c r="C634" s="125" t="s">
        <v>713</v>
      </c>
      <c r="D634" s="125" t="s">
        <v>714</v>
      </c>
      <c r="E634" s="620" t="s">
        <v>715</v>
      </c>
      <c r="F634" s="124" t="s">
        <v>716</v>
      </c>
      <c r="G634" s="126" t="s">
        <v>717</v>
      </c>
      <c r="H634" s="124" t="s">
        <v>718</v>
      </c>
      <c r="I634" s="437" t="s">
        <v>108</v>
      </c>
      <c r="J634" s="533" t="s">
        <v>692</v>
      </c>
      <c r="K634" s="484">
        <v>5</v>
      </c>
      <c r="L634" s="12">
        <v>363.23</v>
      </c>
      <c r="M634" s="306">
        <v>1816.15</v>
      </c>
      <c r="N634" s="22">
        <v>12054.22</v>
      </c>
      <c r="O634" s="22">
        <f t="shared" si="89"/>
        <v>5</v>
      </c>
      <c r="P634" s="22">
        <f t="shared" si="90"/>
        <v>33.186190567959692</v>
      </c>
      <c r="Q634" s="22">
        <f t="shared" si="91"/>
        <v>38.186190567959692</v>
      </c>
      <c r="R634" s="6" t="str">
        <f t="shared" si="92"/>
        <v>YES</v>
      </c>
      <c r="S634" s="6" t="str">
        <f t="shared" si="95"/>
        <v>YES</v>
      </c>
      <c r="T634" s="3">
        <f t="shared" si="96"/>
        <v>4540.375</v>
      </c>
      <c r="U634" s="3">
        <f t="shared" si="93"/>
        <v>13870.369999999999</v>
      </c>
      <c r="V634" s="3">
        <f t="shared" si="94"/>
        <v>-9329.994999999999</v>
      </c>
    </row>
    <row r="635" spans="1:22" x14ac:dyDescent="0.35">
      <c r="A635" s="188" t="s">
        <v>23</v>
      </c>
      <c r="B635" s="6" t="s">
        <v>22</v>
      </c>
      <c r="C635" s="125" t="s">
        <v>713</v>
      </c>
      <c r="D635" s="125" t="s">
        <v>714</v>
      </c>
      <c r="E635" s="620" t="s">
        <v>715</v>
      </c>
      <c r="F635" s="124" t="s">
        <v>716</v>
      </c>
      <c r="G635" s="126" t="s">
        <v>717</v>
      </c>
      <c r="H635" s="124" t="s">
        <v>718</v>
      </c>
      <c r="I635" s="437" t="s">
        <v>108</v>
      </c>
      <c r="J635" s="533" t="s">
        <v>692</v>
      </c>
      <c r="K635" s="484">
        <v>12.5</v>
      </c>
      <c r="L635" s="12">
        <v>11.8</v>
      </c>
      <c r="M635" s="306">
        <v>147.5</v>
      </c>
      <c r="N635" s="22"/>
      <c r="O635" s="22">
        <f t="shared" si="89"/>
        <v>12.5</v>
      </c>
      <c r="P635" s="22">
        <f t="shared" si="90"/>
        <v>0</v>
      </c>
      <c r="Q635" s="22">
        <f t="shared" si="91"/>
        <v>12.5</v>
      </c>
      <c r="R635" s="6" t="str">
        <f t="shared" si="92"/>
        <v>YES</v>
      </c>
      <c r="S635" s="6" t="str">
        <f t="shared" si="95"/>
        <v>YES</v>
      </c>
      <c r="T635" s="3">
        <f t="shared" si="96"/>
        <v>147.5</v>
      </c>
      <c r="U635" s="3">
        <f t="shared" si="93"/>
        <v>147.5</v>
      </c>
      <c r="V635" s="3">
        <f t="shared" si="94"/>
        <v>0</v>
      </c>
    </row>
    <row r="636" spans="1:22" x14ac:dyDescent="0.35">
      <c r="A636" s="188" t="s">
        <v>23</v>
      </c>
      <c r="B636" s="6" t="s">
        <v>22</v>
      </c>
      <c r="C636" s="125" t="s">
        <v>713</v>
      </c>
      <c r="D636" s="125" t="s">
        <v>714</v>
      </c>
      <c r="E636" s="620" t="s">
        <v>715</v>
      </c>
      <c r="F636" s="124" t="s">
        <v>716</v>
      </c>
      <c r="G636" s="126" t="s">
        <v>717</v>
      </c>
      <c r="H636" s="124" t="s">
        <v>718</v>
      </c>
      <c r="I636" s="437" t="s">
        <v>108</v>
      </c>
      <c r="J636" s="533" t="s">
        <v>692</v>
      </c>
      <c r="K636" s="484">
        <v>15</v>
      </c>
      <c r="L636" s="12">
        <v>6.78</v>
      </c>
      <c r="M636" s="306">
        <v>101.7</v>
      </c>
      <c r="N636" s="22"/>
      <c r="O636" s="22">
        <f t="shared" si="89"/>
        <v>15</v>
      </c>
      <c r="P636" s="22">
        <f t="shared" si="90"/>
        <v>0</v>
      </c>
      <c r="Q636" s="22">
        <f t="shared" si="91"/>
        <v>15</v>
      </c>
      <c r="R636" s="6" t="str">
        <f t="shared" si="92"/>
        <v>YES</v>
      </c>
      <c r="S636" s="6" t="str">
        <f t="shared" si="95"/>
        <v>YES</v>
      </c>
      <c r="T636" s="3">
        <f t="shared" si="96"/>
        <v>84.75</v>
      </c>
      <c r="U636" s="3">
        <f t="shared" si="93"/>
        <v>101.7</v>
      </c>
      <c r="V636" s="3">
        <f t="shared" si="94"/>
        <v>-16.950000000000003</v>
      </c>
    </row>
    <row r="637" spans="1:22" x14ac:dyDescent="0.35">
      <c r="A637" s="188" t="s">
        <v>23</v>
      </c>
      <c r="B637" s="6" t="s">
        <v>22</v>
      </c>
      <c r="C637" s="125" t="s">
        <v>713</v>
      </c>
      <c r="D637" s="125" t="s">
        <v>714</v>
      </c>
      <c r="E637" s="620" t="s">
        <v>715</v>
      </c>
      <c r="F637" s="124" t="s">
        <v>716</v>
      </c>
      <c r="G637" s="126" t="s">
        <v>717</v>
      </c>
      <c r="H637" s="124" t="s">
        <v>718</v>
      </c>
      <c r="I637" s="437" t="s">
        <v>108</v>
      </c>
      <c r="J637" s="533" t="s">
        <v>693</v>
      </c>
      <c r="K637" s="484">
        <v>5</v>
      </c>
      <c r="L637" s="12">
        <v>508.83</v>
      </c>
      <c r="M637" s="306">
        <v>2544.15</v>
      </c>
      <c r="N637" s="22">
        <v>16947.43</v>
      </c>
      <c r="O637" s="22">
        <f t="shared" si="89"/>
        <v>5</v>
      </c>
      <c r="P637" s="22">
        <f t="shared" si="90"/>
        <v>33.306664308315156</v>
      </c>
      <c r="Q637" s="22">
        <f t="shared" si="91"/>
        <v>38.306664308315156</v>
      </c>
      <c r="R637" s="6" t="str">
        <f t="shared" si="92"/>
        <v>YES</v>
      </c>
      <c r="S637" s="6" t="str">
        <f t="shared" si="95"/>
        <v>YES</v>
      </c>
      <c r="T637" s="3">
        <f t="shared" si="96"/>
        <v>6360.375</v>
      </c>
      <c r="U637" s="3">
        <f t="shared" si="93"/>
        <v>19491.580000000002</v>
      </c>
      <c r="V637" s="3">
        <f t="shared" si="94"/>
        <v>-13131.205000000002</v>
      </c>
    </row>
    <row r="638" spans="1:22" x14ac:dyDescent="0.35">
      <c r="A638" s="188" t="s">
        <v>23</v>
      </c>
      <c r="B638" s="6" t="s">
        <v>22</v>
      </c>
      <c r="C638" s="125" t="s">
        <v>713</v>
      </c>
      <c r="D638" s="125" t="s">
        <v>714</v>
      </c>
      <c r="E638" s="620" t="s">
        <v>715</v>
      </c>
      <c r="F638" s="124" t="s">
        <v>716</v>
      </c>
      <c r="G638" s="126" t="s">
        <v>717</v>
      </c>
      <c r="H638" s="124" t="s">
        <v>718</v>
      </c>
      <c r="I638" s="437" t="s">
        <v>108</v>
      </c>
      <c r="J638" s="533" t="s">
        <v>693</v>
      </c>
      <c r="K638" s="484">
        <v>12.5</v>
      </c>
      <c r="L638" s="12">
        <v>45.01</v>
      </c>
      <c r="M638" s="306">
        <v>562.625</v>
      </c>
      <c r="N638" s="22"/>
      <c r="O638" s="22">
        <f t="shared" si="89"/>
        <v>12.5</v>
      </c>
      <c r="P638" s="22">
        <f t="shared" si="90"/>
        <v>0</v>
      </c>
      <c r="Q638" s="22">
        <f t="shared" si="91"/>
        <v>12.5</v>
      </c>
      <c r="R638" s="6" t="str">
        <f t="shared" si="92"/>
        <v>YES</v>
      </c>
      <c r="S638" s="6" t="str">
        <f t="shared" si="95"/>
        <v>YES</v>
      </c>
      <c r="T638" s="3">
        <f t="shared" si="96"/>
        <v>562.625</v>
      </c>
      <c r="U638" s="3">
        <f t="shared" si="93"/>
        <v>562.625</v>
      </c>
      <c r="V638" s="3">
        <f t="shared" si="94"/>
        <v>0</v>
      </c>
    </row>
    <row r="639" spans="1:22" x14ac:dyDescent="0.35">
      <c r="A639" s="188" t="s">
        <v>23</v>
      </c>
      <c r="B639" s="6" t="s">
        <v>22</v>
      </c>
      <c r="C639" s="125" t="s">
        <v>713</v>
      </c>
      <c r="D639" s="125" t="s">
        <v>714</v>
      </c>
      <c r="E639" s="620" t="s">
        <v>715</v>
      </c>
      <c r="F639" s="124" t="s">
        <v>716</v>
      </c>
      <c r="G639" s="126" t="s">
        <v>717</v>
      </c>
      <c r="H639" s="124" t="s">
        <v>718</v>
      </c>
      <c r="I639" s="437" t="s">
        <v>108</v>
      </c>
      <c r="J639" s="533" t="s">
        <v>693</v>
      </c>
      <c r="K639" s="484">
        <v>15</v>
      </c>
      <c r="L639" s="12">
        <v>3.05</v>
      </c>
      <c r="M639" s="306">
        <v>45.75</v>
      </c>
      <c r="N639" s="22"/>
      <c r="O639" s="22">
        <f t="shared" si="89"/>
        <v>15</v>
      </c>
      <c r="P639" s="22">
        <f t="shared" si="90"/>
        <v>0</v>
      </c>
      <c r="Q639" s="22">
        <f t="shared" si="91"/>
        <v>15</v>
      </c>
      <c r="R639" s="6" t="str">
        <f t="shared" si="92"/>
        <v>YES</v>
      </c>
      <c r="S639" s="6" t="str">
        <f t="shared" si="95"/>
        <v>YES</v>
      </c>
      <c r="T639" s="3">
        <f t="shared" si="96"/>
        <v>38.125</v>
      </c>
      <c r="U639" s="3">
        <f t="shared" si="93"/>
        <v>45.75</v>
      </c>
      <c r="V639" s="3">
        <f t="shared" si="94"/>
        <v>-7.625</v>
      </c>
    </row>
    <row r="640" spans="1:22" x14ac:dyDescent="0.35">
      <c r="A640" s="188" t="s">
        <v>23</v>
      </c>
      <c r="B640" s="6" t="s">
        <v>22</v>
      </c>
      <c r="C640" s="125" t="s">
        <v>713</v>
      </c>
      <c r="D640" s="125" t="s">
        <v>714</v>
      </c>
      <c r="E640" s="620" t="s">
        <v>715</v>
      </c>
      <c r="F640" s="124" t="s">
        <v>716</v>
      </c>
      <c r="G640" s="126" t="s">
        <v>717</v>
      </c>
      <c r="H640" s="124" t="s">
        <v>718</v>
      </c>
      <c r="I640" s="437" t="s">
        <v>108</v>
      </c>
      <c r="J640" s="533" t="s">
        <v>694</v>
      </c>
      <c r="K640" s="484">
        <v>5</v>
      </c>
      <c r="L640" s="12">
        <v>506.07</v>
      </c>
      <c r="M640" s="306">
        <v>2530.35</v>
      </c>
      <c r="N640" s="22">
        <v>17319.46</v>
      </c>
      <c r="O640" s="22">
        <f t="shared" ref="O640:O703" si="97">M640/L640</f>
        <v>5</v>
      </c>
      <c r="P640" s="22">
        <f t="shared" si="90"/>
        <v>34.223447349180944</v>
      </c>
      <c r="Q640" s="22">
        <f t="shared" si="91"/>
        <v>39.223447349180937</v>
      </c>
      <c r="R640" s="6" t="str">
        <f t="shared" si="92"/>
        <v>YES</v>
      </c>
      <c r="S640" s="6" t="str">
        <f t="shared" si="95"/>
        <v>YES</v>
      </c>
      <c r="T640" s="3">
        <f t="shared" si="96"/>
        <v>6325.875</v>
      </c>
      <c r="U640" s="3">
        <f t="shared" si="93"/>
        <v>19849.809999999998</v>
      </c>
      <c r="V640" s="3">
        <f t="shared" si="94"/>
        <v>-13523.934999999998</v>
      </c>
    </row>
    <row r="641" spans="1:22" x14ac:dyDescent="0.35">
      <c r="A641" s="188" t="s">
        <v>23</v>
      </c>
      <c r="B641" s="6" t="s">
        <v>22</v>
      </c>
      <c r="C641" s="125" t="s">
        <v>713</v>
      </c>
      <c r="D641" s="125" t="s">
        <v>714</v>
      </c>
      <c r="E641" s="620" t="s">
        <v>715</v>
      </c>
      <c r="F641" s="124" t="s">
        <v>716</v>
      </c>
      <c r="G641" s="126" t="s">
        <v>717</v>
      </c>
      <c r="H641" s="124" t="s">
        <v>718</v>
      </c>
      <c r="I641" s="437" t="s">
        <v>108</v>
      </c>
      <c r="J641" s="533" t="s">
        <v>694</v>
      </c>
      <c r="K641" s="484">
        <v>12.5</v>
      </c>
      <c r="L641" s="12">
        <v>33.869999999999997</v>
      </c>
      <c r="M641" s="306">
        <v>423.37499999999994</v>
      </c>
      <c r="N641" s="22"/>
      <c r="O641" s="22">
        <f t="shared" si="97"/>
        <v>12.5</v>
      </c>
      <c r="P641" s="22">
        <f t="shared" si="90"/>
        <v>0</v>
      </c>
      <c r="Q641" s="22">
        <f t="shared" si="91"/>
        <v>12.5</v>
      </c>
      <c r="R641" s="6" t="str">
        <f t="shared" si="92"/>
        <v>YES</v>
      </c>
      <c r="S641" s="6" t="str">
        <f t="shared" si="95"/>
        <v>YES</v>
      </c>
      <c r="T641" s="3">
        <f t="shared" si="96"/>
        <v>423.37499999999994</v>
      </c>
      <c r="U641" s="3">
        <f t="shared" si="93"/>
        <v>423.37499999999994</v>
      </c>
      <c r="V641" s="3">
        <f t="shared" si="94"/>
        <v>0</v>
      </c>
    </row>
    <row r="642" spans="1:22" x14ac:dyDescent="0.35">
      <c r="A642" s="188" t="s">
        <v>23</v>
      </c>
      <c r="B642" s="6" t="s">
        <v>22</v>
      </c>
      <c r="C642" s="125" t="s">
        <v>713</v>
      </c>
      <c r="D642" s="125" t="s">
        <v>714</v>
      </c>
      <c r="E642" s="620" t="s">
        <v>715</v>
      </c>
      <c r="F642" s="124" t="s">
        <v>716</v>
      </c>
      <c r="G642" s="126" t="s">
        <v>717</v>
      </c>
      <c r="H642" s="124" t="s">
        <v>718</v>
      </c>
      <c r="I642" s="437" t="s">
        <v>108</v>
      </c>
      <c r="J642" s="533" t="s">
        <v>694</v>
      </c>
      <c r="K642" s="484">
        <v>15</v>
      </c>
      <c r="L642" s="12">
        <v>3.82</v>
      </c>
      <c r="M642" s="306">
        <v>57.3</v>
      </c>
      <c r="N642" s="22"/>
      <c r="O642" s="22">
        <f t="shared" si="97"/>
        <v>15</v>
      </c>
      <c r="P642" s="22">
        <f t="shared" si="90"/>
        <v>0</v>
      </c>
      <c r="Q642" s="22">
        <f t="shared" si="91"/>
        <v>15</v>
      </c>
      <c r="R642" s="6" t="str">
        <f t="shared" si="92"/>
        <v>YES</v>
      </c>
      <c r="S642" s="6" t="str">
        <f t="shared" si="95"/>
        <v>YES</v>
      </c>
      <c r="T642" s="3">
        <f t="shared" si="96"/>
        <v>47.75</v>
      </c>
      <c r="U642" s="3">
        <f t="shared" si="93"/>
        <v>57.3</v>
      </c>
      <c r="V642" s="3">
        <f t="shared" si="94"/>
        <v>-9.5499999999999972</v>
      </c>
    </row>
    <row r="643" spans="1:22" x14ac:dyDescent="0.35">
      <c r="A643" s="188" t="s">
        <v>23</v>
      </c>
      <c r="B643" s="6" t="s">
        <v>22</v>
      </c>
      <c r="C643" s="125" t="s">
        <v>713</v>
      </c>
      <c r="D643" s="125" t="s">
        <v>714</v>
      </c>
      <c r="E643" s="620" t="s">
        <v>715</v>
      </c>
      <c r="F643" s="124" t="s">
        <v>716</v>
      </c>
      <c r="G643" s="126" t="s">
        <v>717</v>
      </c>
      <c r="H643" s="124" t="s">
        <v>718</v>
      </c>
      <c r="I643" s="437" t="s">
        <v>108</v>
      </c>
      <c r="J643" s="533" t="s">
        <v>695</v>
      </c>
      <c r="K643" s="484">
        <v>5</v>
      </c>
      <c r="L643" s="12">
        <v>210.48</v>
      </c>
      <c r="M643" s="306">
        <v>1052.3999999999999</v>
      </c>
      <c r="N643" s="22">
        <v>6613.43</v>
      </c>
      <c r="O643" s="22">
        <f t="shared" si="97"/>
        <v>5</v>
      </c>
      <c r="P643" s="22">
        <f t="shared" si="90"/>
        <v>31.420705055112126</v>
      </c>
      <c r="Q643" s="22">
        <f t="shared" si="91"/>
        <v>36.420705055112123</v>
      </c>
      <c r="R643" s="6" t="str">
        <f t="shared" si="92"/>
        <v>YES</v>
      </c>
      <c r="S643" s="6" t="str">
        <f t="shared" si="95"/>
        <v>YES</v>
      </c>
      <c r="T643" s="3">
        <f t="shared" si="96"/>
        <v>2631</v>
      </c>
      <c r="U643" s="3">
        <f t="shared" si="93"/>
        <v>7665.83</v>
      </c>
      <c r="V643" s="3">
        <f t="shared" si="94"/>
        <v>-5034.83</v>
      </c>
    </row>
    <row r="644" spans="1:22" x14ac:dyDescent="0.35">
      <c r="A644" s="188" t="s">
        <v>23</v>
      </c>
      <c r="B644" s="6" t="s">
        <v>22</v>
      </c>
      <c r="C644" s="125" t="s">
        <v>713</v>
      </c>
      <c r="D644" s="125" t="s">
        <v>714</v>
      </c>
      <c r="E644" s="620" t="s">
        <v>715</v>
      </c>
      <c r="F644" s="124" t="s">
        <v>716</v>
      </c>
      <c r="G644" s="126" t="s">
        <v>717</v>
      </c>
      <c r="H644" s="124" t="s">
        <v>718</v>
      </c>
      <c r="I644" s="437" t="s">
        <v>108</v>
      </c>
      <c r="J644" s="533" t="s">
        <v>695</v>
      </c>
      <c r="K644" s="484">
        <v>15</v>
      </c>
      <c r="L644" s="12">
        <v>50.19</v>
      </c>
      <c r="M644" s="306">
        <v>752.84999999999991</v>
      </c>
      <c r="N644" s="22"/>
      <c r="O644" s="22">
        <f t="shared" si="97"/>
        <v>14.999999999999998</v>
      </c>
      <c r="P644" s="22">
        <f t="shared" si="90"/>
        <v>0</v>
      </c>
      <c r="Q644" s="22">
        <f t="shared" si="91"/>
        <v>14.999999999999998</v>
      </c>
      <c r="R644" s="6" t="str">
        <f t="shared" si="92"/>
        <v>YES</v>
      </c>
      <c r="S644" s="6" t="str">
        <f t="shared" si="95"/>
        <v>YES</v>
      </c>
      <c r="T644" s="3">
        <f t="shared" si="96"/>
        <v>627.375</v>
      </c>
      <c r="U644" s="3">
        <f t="shared" si="93"/>
        <v>752.84999999999991</v>
      </c>
      <c r="V644" s="3">
        <f t="shared" si="94"/>
        <v>-125.47499999999991</v>
      </c>
    </row>
    <row r="645" spans="1:22" x14ac:dyDescent="0.35">
      <c r="A645" s="188" t="s">
        <v>23</v>
      </c>
      <c r="B645" s="6" t="s">
        <v>22</v>
      </c>
      <c r="C645" s="125" t="s">
        <v>713</v>
      </c>
      <c r="D645" s="125" t="s">
        <v>714</v>
      </c>
      <c r="E645" s="620" t="s">
        <v>715</v>
      </c>
      <c r="F645" s="124" t="s">
        <v>716</v>
      </c>
      <c r="G645" s="126" t="s">
        <v>717</v>
      </c>
      <c r="H645" s="124" t="s">
        <v>718</v>
      </c>
      <c r="I645" s="437" t="s">
        <v>108</v>
      </c>
      <c r="J645" s="533" t="s">
        <v>696</v>
      </c>
      <c r="K645" s="484">
        <v>5</v>
      </c>
      <c r="L645" s="12">
        <v>404.29</v>
      </c>
      <c r="M645" s="306">
        <v>2021.45</v>
      </c>
      <c r="N645" s="22">
        <v>12832.92</v>
      </c>
      <c r="O645" s="22">
        <f t="shared" si="97"/>
        <v>5</v>
      </c>
      <c r="P645" s="22">
        <f t="shared" si="90"/>
        <v>31.741868460758365</v>
      </c>
      <c r="Q645" s="22">
        <f t="shared" si="91"/>
        <v>36.741868460758369</v>
      </c>
      <c r="R645" s="6" t="str">
        <f t="shared" si="92"/>
        <v>YES</v>
      </c>
      <c r="S645" s="6" t="str">
        <f t="shared" si="95"/>
        <v>YES</v>
      </c>
      <c r="T645" s="3">
        <f t="shared" si="96"/>
        <v>5053.625</v>
      </c>
      <c r="U645" s="3">
        <f t="shared" si="93"/>
        <v>14854.37</v>
      </c>
      <c r="V645" s="3">
        <f t="shared" si="94"/>
        <v>-9800.7450000000008</v>
      </c>
    </row>
    <row r="646" spans="1:22" x14ac:dyDescent="0.35">
      <c r="A646" s="188" t="s">
        <v>23</v>
      </c>
      <c r="B646" s="6" t="s">
        <v>22</v>
      </c>
      <c r="C646" s="125" t="s">
        <v>713</v>
      </c>
      <c r="D646" s="125" t="s">
        <v>714</v>
      </c>
      <c r="E646" s="620" t="s">
        <v>715</v>
      </c>
      <c r="F646" s="124" t="s">
        <v>716</v>
      </c>
      <c r="G646" s="126" t="s">
        <v>717</v>
      </c>
      <c r="H646" s="124" t="s">
        <v>718</v>
      </c>
      <c r="I646" s="437" t="s">
        <v>108</v>
      </c>
      <c r="J646" s="533" t="s">
        <v>696</v>
      </c>
      <c r="K646" s="484">
        <v>12.5</v>
      </c>
      <c r="L646" s="12">
        <v>4.9400000000000004</v>
      </c>
      <c r="M646" s="306">
        <v>61.750000000000007</v>
      </c>
      <c r="N646" s="22"/>
      <c r="O646" s="22">
        <f t="shared" si="97"/>
        <v>12.5</v>
      </c>
      <c r="P646" s="22">
        <f t="shared" si="90"/>
        <v>0</v>
      </c>
      <c r="Q646" s="22">
        <f t="shared" si="91"/>
        <v>12.5</v>
      </c>
      <c r="R646" s="6" t="str">
        <f t="shared" si="92"/>
        <v>YES</v>
      </c>
      <c r="S646" s="6" t="str">
        <f t="shared" si="95"/>
        <v>YES</v>
      </c>
      <c r="T646" s="3">
        <f t="shared" si="96"/>
        <v>61.750000000000007</v>
      </c>
      <c r="U646" s="3">
        <f t="shared" si="93"/>
        <v>61.750000000000007</v>
      </c>
      <c r="V646" s="3">
        <f t="shared" si="94"/>
        <v>0</v>
      </c>
    </row>
    <row r="647" spans="1:22" x14ac:dyDescent="0.35">
      <c r="A647" s="188" t="s">
        <v>23</v>
      </c>
      <c r="B647" s="6" t="s">
        <v>22</v>
      </c>
      <c r="C647" s="125" t="s">
        <v>713</v>
      </c>
      <c r="D647" s="125" t="s">
        <v>714</v>
      </c>
      <c r="E647" s="620" t="s">
        <v>715</v>
      </c>
      <c r="F647" s="124" t="s">
        <v>716</v>
      </c>
      <c r="G647" s="126" t="s">
        <v>717</v>
      </c>
      <c r="H647" s="124" t="s">
        <v>718</v>
      </c>
      <c r="I647" s="437" t="s">
        <v>108</v>
      </c>
      <c r="J647" s="533" t="s">
        <v>696</v>
      </c>
      <c r="K647" s="484">
        <v>15</v>
      </c>
      <c r="L647" s="12">
        <v>1.17</v>
      </c>
      <c r="M647" s="306">
        <v>17.549999999999997</v>
      </c>
      <c r="N647" s="22"/>
      <c r="O647" s="22">
        <f t="shared" si="97"/>
        <v>14.999999999999998</v>
      </c>
      <c r="P647" s="22">
        <f t="shared" si="90"/>
        <v>0</v>
      </c>
      <c r="Q647" s="22">
        <f t="shared" si="91"/>
        <v>14.999999999999998</v>
      </c>
      <c r="R647" s="6" t="str">
        <f t="shared" si="92"/>
        <v>YES</v>
      </c>
      <c r="S647" s="6" t="str">
        <f t="shared" si="95"/>
        <v>YES</v>
      </c>
      <c r="T647" s="3">
        <f t="shared" si="96"/>
        <v>14.625</v>
      </c>
      <c r="U647" s="3">
        <f t="shared" si="93"/>
        <v>17.549999999999997</v>
      </c>
      <c r="V647" s="3">
        <f t="shared" si="94"/>
        <v>-2.9249999999999972</v>
      </c>
    </row>
    <row r="648" spans="1:22" x14ac:dyDescent="0.35">
      <c r="A648" s="188" t="s">
        <v>23</v>
      </c>
      <c r="B648" s="6" t="s">
        <v>22</v>
      </c>
      <c r="C648" s="125" t="s">
        <v>713</v>
      </c>
      <c r="D648" s="125" t="s">
        <v>714</v>
      </c>
      <c r="E648" s="620" t="s">
        <v>715</v>
      </c>
      <c r="F648" s="124" t="s">
        <v>716</v>
      </c>
      <c r="G648" s="126" t="s">
        <v>717</v>
      </c>
      <c r="H648" s="124" t="s">
        <v>718</v>
      </c>
      <c r="I648" s="437" t="s">
        <v>108</v>
      </c>
      <c r="J648" s="533" t="s">
        <v>697</v>
      </c>
      <c r="K648" s="484">
        <v>5</v>
      </c>
      <c r="L648" s="12">
        <v>544.64</v>
      </c>
      <c r="M648" s="306">
        <v>2723.2</v>
      </c>
      <c r="N648" s="22">
        <v>19740.88</v>
      </c>
      <c r="O648" s="22">
        <f t="shared" si="97"/>
        <v>5</v>
      </c>
      <c r="P648" s="22">
        <f t="shared" si="90"/>
        <v>36.245740305522915</v>
      </c>
      <c r="Q648" s="22">
        <f t="shared" si="91"/>
        <v>41.245740305522915</v>
      </c>
      <c r="R648" s="6" t="str">
        <f t="shared" si="92"/>
        <v>YES</v>
      </c>
      <c r="S648" s="6" t="str">
        <f t="shared" si="95"/>
        <v>YES</v>
      </c>
      <c r="T648" s="3">
        <f t="shared" si="96"/>
        <v>6808</v>
      </c>
      <c r="U648" s="3">
        <f t="shared" si="93"/>
        <v>22464.080000000002</v>
      </c>
      <c r="V648" s="3">
        <f t="shared" si="94"/>
        <v>-15656.080000000002</v>
      </c>
    </row>
    <row r="649" spans="1:22" x14ac:dyDescent="0.35">
      <c r="A649" s="188" t="s">
        <v>23</v>
      </c>
      <c r="B649" s="6" t="s">
        <v>22</v>
      </c>
      <c r="C649" s="125" t="s">
        <v>713</v>
      </c>
      <c r="D649" s="125" t="s">
        <v>714</v>
      </c>
      <c r="E649" s="620" t="s">
        <v>715</v>
      </c>
      <c r="F649" s="124" t="s">
        <v>716</v>
      </c>
      <c r="G649" s="126" t="s">
        <v>717</v>
      </c>
      <c r="H649" s="124" t="s">
        <v>718</v>
      </c>
      <c r="I649" s="437" t="s">
        <v>108</v>
      </c>
      <c r="J649" s="533" t="s">
        <v>697</v>
      </c>
      <c r="K649" s="484">
        <v>12.5</v>
      </c>
      <c r="L649" s="12">
        <v>81.239999999999995</v>
      </c>
      <c r="M649" s="306">
        <v>1015.4999999999999</v>
      </c>
      <c r="N649" s="22"/>
      <c r="O649" s="22">
        <f t="shared" si="97"/>
        <v>12.5</v>
      </c>
      <c r="P649" s="22">
        <f t="shared" si="90"/>
        <v>0</v>
      </c>
      <c r="Q649" s="22">
        <f t="shared" si="91"/>
        <v>12.5</v>
      </c>
      <c r="R649" s="6" t="str">
        <f t="shared" si="92"/>
        <v>YES</v>
      </c>
      <c r="S649" s="6" t="str">
        <f t="shared" si="95"/>
        <v>YES</v>
      </c>
      <c r="T649" s="3">
        <f t="shared" si="96"/>
        <v>1015.4999999999999</v>
      </c>
      <c r="U649" s="3">
        <f t="shared" si="93"/>
        <v>1015.4999999999999</v>
      </c>
      <c r="V649" s="3">
        <f t="shared" si="94"/>
        <v>0</v>
      </c>
    </row>
    <row r="650" spans="1:22" x14ac:dyDescent="0.35">
      <c r="A650" s="188" t="s">
        <v>23</v>
      </c>
      <c r="B650" s="6" t="s">
        <v>22</v>
      </c>
      <c r="C650" s="125" t="s">
        <v>713</v>
      </c>
      <c r="D650" s="125" t="s">
        <v>714</v>
      </c>
      <c r="E650" s="620" t="s">
        <v>715</v>
      </c>
      <c r="F650" s="124" t="s">
        <v>716</v>
      </c>
      <c r="G650" s="126" t="s">
        <v>717</v>
      </c>
      <c r="H650" s="124" t="s">
        <v>718</v>
      </c>
      <c r="I650" s="437" t="s">
        <v>108</v>
      </c>
      <c r="J650" s="533" t="s">
        <v>697</v>
      </c>
      <c r="K650" s="484">
        <v>15</v>
      </c>
      <c r="L650" s="12">
        <v>9.15</v>
      </c>
      <c r="M650" s="306">
        <v>137.25</v>
      </c>
      <c r="N650" s="22"/>
      <c r="O650" s="22">
        <f t="shared" si="97"/>
        <v>15</v>
      </c>
      <c r="P650" s="22">
        <f t="shared" si="90"/>
        <v>0</v>
      </c>
      <c r="Q650" s="22">
        <f t="shared" si="91"/>
        <v>15</v>
      </c>
      <c r="R650" s="6" t="str">
        <f t="shared" si="92"/>
        <v>YES</v>
      </c>
      <c r="S650" s="6" t="str">
        <f t="shared" si="95"/>
        <v>YES</v>
      </c>
      <c r="T650" s="3">
        <f t="shared" si="96"/>
        <v>114.375</v>
      </c>
      <c r="U650" s="3">
        <f t="shared" si="93"/>
        <v>137.25</v>
      </c>
      <c r="V650" s="3">
        <f t="shared" si="94"/>
        <v>-22.875</v>
      </c>
    </row>
    <row r="651" spans="1:22" x14ac:dyDescent="0.35">
      <c r="A651" s="188" t="s">
        <v>23</v>
      </c>
      <c r="B651" s="6" t="s">
        <v>22</v>
      </c>
      <c r="C651" s="125" t="s">
        <v>713</v>
      </c>
      <c r="D651" s="125" t="s">
        <v>714</v>
      </c>
      <c r="E651" s="620" t="s">
        <v>715</v>
      </c>
      <c r="F651" s="124" t="s">
        <v>716</v>
      </c>
      <c r="G651" s="126" t="s">
        <v>717</v>
      </c>
      <c r="H651" s="124" t="s">
        <v>718</v>
      </c>
      <c r="I651" s="437" t="s">
        <v>108</v>
      </c>
      <c r="J651" s="533" t="s">
        <v>698</v>
      </c>
      <c r="K651" s="484">
        <v>5</v>
      </c>
      <c r="L651" s="12">
        <v>80.52</v>
      </c>
      <c r="M651" s="306">
        <v>402.59999999999997</v>
      </c>
      <c r="N651" s="22">
        <v>2862.22</v>
      </c>
      <c r="O651" s="22">
        <f t="shared" si="97"/>
        <v>5</v>
      </c>
      <c r="P651" s="22">
        <f t="shared" si="90"/>
        <v>35.54669647292598</v>
      </c>
      <c r="Q651" s="22">
        <f t="shared" si="91"/>
        <v>40.54669647292598</v>
      </c>
      <c r="R651" s="6" t="str">
        <f t="shared" si="92"/>
        <v>YES</v>
      </c>
      <c r="S651" s="6" t="str">
        <f t="shared" si="95"/>
        <v>YES</v>
      </c>
      <c r="T651" s="3">
        <f t="shared" si="96"/>
        <v>1006.5</v>
      </c>
      <c r="U651" s="3">
        <f t="shared" si="93"/>
        <v>3264.8199999999997</v>
      </c>
      <c r="V651" s="3">
        <f t="shared" si="94"/>
        <v>-2258.3199999999997</v>
      </c>
    </row>
    <row r="652" spans="1:22" x14ac:dyDescent="0.35">
      <c r="A652" s="188" t="s">
        <v>23</v>
      </c>
      <c r="B652" s="6" t="s">
        <v>22</v>
      </c>
      <c r="C652" s="125" t="s">
        <v>713</v>
      </c>
      <c r="D652" s="125" t="s">
        <v>714</v>
      </c>
      <c r="E652" s="620" t="s">
        <v>715</v>
      </c>
      <c r="F652" s="124" t="s">
        <v>716</v>
      </c>
      <c r="G652" s="126" t="s">
        <v>717</v>
      </c>
      <c r="H652" s="124" t="s">
        <v>718</v>
      </c>
      <c r="I652" s="437" t="s">
        <v>108</v>
      </c>
      <c r="J652" s="533" t="s">
        <v>698</v>
      </c>
      <c r="K652" s="484">
        <v>12.5</v>
      </c>
      <c r="L652" s="12">
        <v>16.23</v>
      </c>
      <c r="M652" s="306">
        <v>202.875</v>
      </c>
      <c r="N652" s="22"/>
      <c r="O652" s="22">
        <f t="shared" si="97"/>
        <v>12.5</v>
      </c>
      <c r="P652" s="22">
        <f t="shared" si="90"/>
        <v>0</v>
      </c>
      <c r="Q652" s="22">
        <f t="shared" si="91"/>
        <v>12.5</v>
      </c>
      <c r="R652" s="6" t="str">
        <f t="shared" si="92"/>
        <v>YES</v>
      </c>
      <c r="S652" s="6" t="str">
        <f t="shared" si="95"/>
        <v>YES</v>
      </c>
      <c r="T652" s="3">
        <f t="shared" si="96"/>
        <v>202.875</v>
      </c>
      <c r="U652" s="3">
        <f t="shared" si="93"/>
        <v>202.875</v>
      </c>
      <c r="V652" s="3">
        <f t="shared" si="94"/>
        <v>0</v>
      </c>
    </row>
    <row r="653" spans="1:22" x14ac:dyDescent="0.35">
      <c r="A653" s="188" t="s">
        <v>23</v>
      </c>
      <c r="B653" s="6" t="s">
        <v>22</v>
      </c>
      <c r="C653" s="125" t="s">
        <v>713</v>
      </c>
      <c r="D653" s="125" t="s">
        <v>714</v>
      </c>
      <c r="E653" s="620" t="s">
        <v>715</v>
      </c>
      <c r="F653" s="124" t="s">
        <v>716</v>
      </c>
      <c r="G653" s="126" t="s">
        <v>717</v>
      </c>
      <c r="H653" s="124" t="s">
        <v>718</v>
      </c>
      <c r="I653" s="437" t="s">
        <v>108</v>
      </c>
      <c r="J653" s="533" t="s">
        <v>699</v>
      </c>
      <c r="K653" s="484">
        <v>12</v>
      </c>
      <c r="L653" s="12">
        <v>508.55</v>
      </c>
      <c r="M653" s="306">
        <v>6102.6</v>
      </c>
      <c r="N653" s="22">
        <v>19532.61</v>
      </c>
      <c r="O653" s="22">
        <f t="shared" si="97"/>
        <v>12</v>
      </c>
      <c r="P653" s="22">
        <f t="shared" si="90"/>
        <v>38.408435748697279</v>
      </c>
      <c r="Q653" s="22">
        <f t="shared" si="91"/>
        <v>50.408435748697272</v>
      </c>
      <c r="R653" s="6" t="str">
        <f t="shared" si="92"/>
        <v>YES</v>
      </c>
      <c r="S653" s="6" t="str">
        <f t="shared" si="95"/>
        <v>YES</v>
      </c>
      <c r="T653" s="3">
        <f t="shared" si="96"/>
        <v>6356.875</v>
      </c>
      <c r="U653" s="3">
        <f t="shared" si="93"/>
        <v>25635.21</v>
      </c>
      <c r="V653" s="3">
        <f t="shared" si="94"/>
        <v>-19278.334999999999</v>
      </c>
    </row>
    <row r="654" spans="1:22" x14ac:dyDescent="0.35">
      <c r="A654" s="188" t="s">
        <v>23</v>
      </c>
      <c r="B654" s="6" t="s">
        <v>22</v>
      </c>
      <c r="C654" s="125" t="s">
        <v>713</v>
      </c>
      <c r="D654" s="125" t="s">
        <v>714</v>
      </c>
      <c r="E654" s="620" t="s">
        <v>715</v>
      </c>
      <c r="F654" s="124" t="s">
        <v>716</v>
      </c>
      <c r="G654" s="126" t="s">
        <v>717</v>
      </c>
      <c r="H654" s="124" t="s">
        <v>718</v>
      </c>
      <c r="I654" s="437" t="s">
        <v>108</v>
      </c>
      <c r="J654" s="533" t="s">
        <v>699</v>
      </c>
      <c r="K654" s="484">
        <v>15</v>
      </c>
      <c r="L654" s="12">
        <v>5.75</v>
      </c>
      <c r="M654" s="306">
        <v>86.25</v>
      </c>
      <c r="N654" s="22"/>
      <c r="O654" s="22">
        <f t="shared" si="97"/>
        <v>15</v>
      </c>
      <c r="P654" s="22">
        <f t="shared" si="90"/>
        <v>0</v>
      </c>
      <c r="Q654" s="22">
        <f t="shared" si="91"/>
        <v>15</v>
      </c>
      <c r="R654" s="6" t="str">
        <f t="shared" si="92"/>
        <v>YES</v>
      </c>
      <c r="S654" s="6" t="str">
        <f t="shared" si="95"/>
        <v>YES</v>
      </c>
      <c r="T654" s="3">
        <f t="shared" si="96"/>
        <v>71.875</v>
      </c>
      <c r="U654" s="3">
        <f t="shared" si="93"/>
        <v>86.25</v>
      </c>
      <c r="V654" s="3">
        <f t="shared" si="94"/>
        <v>-14.375</v>
      </c>
    </row>
    <row r="655" spans="1:22" x14ac:dyDescent="0.35">
      <c r="A655" s="188" t="s">
        <v>23</v>
      </c>
      <c r="B655" s="6" t="s">
        <v>22</v>
      </c>
      <c r="C655" s="125" t="s">
        <v>713</v>
      </c>
      <c r="D655" s="125" t="s">
        <v>714</v>
      </c>
      <c r="E655" s="620" t="s">
        <v>715</v>
      </c>
      <c r="F655" s="124" t="s">
        <v>716</v>
      </c>
      <c r="G655" s="126" t="s">
        <v>717</v>
      </c>
      <c r="H655" s="124" t="s">
        <v>718</v>
      </c>
      <c r="I655" s="437" t="s">
        <v>108</v>
      </c>
      <c r="J655" s="533" t="s">
        <v>699</v>
      </c>
      <c r="K655" s="484">
        <v>18</v>
      </c>
      <c r="L655" s="12">
        <v>11.4</v>
      </c>
      <c r="M655" s="306">
        <v>205.20000000000002</v>
      </c>
      <c r="N655" s="22"/>
      <c r="O655" s="22">
        <f t="shared" si="97"/>
        <v>18</v>
      </c>
      <c r="P655" s="22">
        <f t="shared" si="90"/>
        <v>0</v>
      </c>
      <c r="Q655" s="22">
        <f t="shared" si="91"/>
        <v>18</v>
      </c>
      <c r="R655" s="6" t="str">
        <f t="shared" si="92"/>
        <v>YES</v>
      </c>
      <c r="S655" s="6" t="str">
        <f t="shared" si="95"/>
        <v>YES</v>
      </c>
      <c r="T655" s="3">
        <f t="shared" si="96"/>
        <v>142.5</v>
      </c>
      <c r="U655" s="3">
        <f t="shared" si="93"/>
        <v>205.20000000000002</v>
      </c>
      <c r="V655" s="3">
        <f t="shared" si="94"/>
        <v>-62.700000000000017</v>
      </c>
    </row>
    <row r="656" spans="1:22" x14ac:dyDescent="0.35">
      <c r="A656" s="188" t="s">
        <v>23</v>
      </c>
      <c r="B656" s="6" t="s">
        <v>22</v>
      </c>
      <c r="C656" s="125" t="s">
        <v>713</v>
      </c>
      <c r="D656" s="125" t="s">
        <v>714</v>
      </c>
      <c r="E656" s="620" t="s">
        <v>715</v>
      </c>
      <c r="F656" s="124" t="s">
        <v>716</v>
      </c>
      <c r="G656" s="126" t="s">
        <v>717</v>
      </c>
      <c r="H656" s="124" t="s">
        <v>718</v>
      </c>
      <c r="I656" s="437" t="s">
        <v>108</v>
      </c>
      <c r="J656" s="533" t="s">
        <v>699</v>
      </c>
      <c r="K656" s="484">
        <v>19.5</v>
      </c>
      <c r="L656" s="12">
        <v>34.31</v>
      </c>
      <c r="M656" s="306">
        <v>669.04500000000007</v>
      </c>
      <c r="N656" s="22"/>
      <c r="O656" s="22">
        <f t="shared" si="97"/>
        <v>19.5</v>
      </c>
      <c r="P656" s="22">
        <f t="shared" si="90"/>
        <v>0</v>
      </c>
      <c r="Q656" s="22">
        <f t="shared" si="91"/>
        <v>19.5</v>
      </c>
      <c r="R656" s="6" t="str">
        <f t="shared" si="92"/>
        <v>YES</v>
      </c>
      <c r="S656" s="6" t="str">
        <f t="shared" si="95"/>
        <v>YES</v>
      </c>
      <c r="T656" s="3">
        <f t="shared" si="96"/>
        <v>428.875</v>
      </c>
      <c r="U656" s="3">
        <f t="shared" si="93"/>
        <v>669.04500000000007</v>
      </c>
      <c r="V656" s="3">
        <f t="shared" si="94"/>
        <v>-240.17000000000007</v>
      </c>
    </row>
    <row r="657" spans="1:22" x14ac:dyDescent="0.35">
      <c r="A657" s="188" t="s">
        <v>23</v>
      </c>
      <c r="B657" s="6" t="s">
        <v>22</v>
      </c>
      <c r="C657" s="125" t="s">
        <v>713</v>
      </c>
      <c r="D657" s="125" t="s">
        <v>714</v>
      </c>
      <c r="E657" s="620" t="s">
        <v>715</v>
      </c>
      <c r="F657" s="124" t="s">
        <v>716</v>
      </c>
      <c r="G657" s="126" t="s">
        <v>717</v>
      </c>
      <c r="H657" s="124" t="s">
        <v>718</v>
      </c>
      <c r="I657" s="437" t="s">
        <v>108</v>
      </c>
      <c r="J657" s="533" t="s">
        <v>700</v>
      </c>
      <c r="K657" s="484">
        <v>5</v>
      </c>
      <c r="L657" s="12">
        <v>523.9</v>
      </c>
      <c r="M657" s="306">
        <v>2619.5</v>
      </c>
      <c r="N657" s="22">
        <v>8828.94</v>
      </c>
      <c r="O657" s="22">
        <f t="shared" si="97"/>
        <v>5</v>
      </c>
      <c r="P657" s="22">
        <f t="shared" si="90"/>
        <v>16.852338232487117</v>
      </c>
      <c r="Q657" s="22">
        <f t="shared" si="91"/>
        <v>21.852338232487117</v>
      </c>
      <c r="R657" s="6" t="str">
        <f t="shared" si="92"/>
        <v>YES</v>
      </c>
      <c r="S657" s="6" t="str">
        <f t="shared" si="95"/>
        <v>YES</v>
      </c>
      <c r="T657" s="3">
        <f t="shared" si="96"/>
        <v>6548.75</v>
      </c>
      <c r="U657" s="3">
        <f t="shared" si="93"/>
        <v>11448.44</v>
      </c>
      <c r="V657" s="3">
        <f t="shared" si="94"/>
        <v>-4899.6900000000005</v>
      </c>
    </row>
    <row r="658" spans="1:22" x14ac:dyDescent="0.35">
      <c r="A658" s="188" t="s">
        <v>23</v>
      </c>
      <c r="B658" s="6" t="s">
        <v>22</v>
      </c>
      <c r="C658" s="125" t="s">
        <v>713</v>
      </c>
      <c r="D658" s="125" t="s">
        <v>714</v>
      </c>
      <c r="E658" s="620" t="s">
        <v>715</v>
      </c>
      <c r="F658" s="124" t="s">
        <v>716</v>
      </c>
      <c r="G658" s="126" t="s">
        <v>717</v>
      </c>
      <c r="H658" s="124" t="s">
        <v>718</v>
      </c>
      <c r="I658" s="437" t="s">
        <v>108</v>
      </c>
      <c r="J658" s="533" t="s">
        <v>700</v>
      </c>
      <c r="K658" s="484">
        <v>12.5</v>
      </c>
      <c r="L658" s="12">
        <v>50.58</v>
      </c>
      <c r="M658" s="306">
        <v>632.25</v>
      </c>
      <c r="N658" s="22"/>
      <c r="O658" s="22">
        <f t="shared" si="97"/>
        <v>12.5</v>
      </c>
      <c r="P658" s="22">
        <f t="shared" si="90"/>
        <v>0</v>
      </c>
      <c r="Q658" s="22">
        <f t="shared" si="91"/>
        <v>12.5</v>
      </c>
      <c r="R658" s="6" t="str">
        <f t="shared" si="92"/>
        <v>YES</v>
      </c>
      <c r="S658" s="6" t="str">
        <f t="shared" si="95"/>
        <v>YES</v>
      </c>
      <c r="T658" s="3">
        <f t="shared" si="96"/>
        <v>632.25</v>
      </c>
      <c r="U658" s="3">
        <f t="shared" si="93"/>
        <v>632.25</v>
      </c>
      <c r="V658" s="3">
        <f t="shared" si="94"/>
        <v>0</v>
      </c>
    </row>
    <row r="659" spans="1:22" x14ac:dyDescent="0.35">
      <c r="A659" s="188" t="s">
        <v>23</v>
      </c>
      <c r="B659" s="6" t="s">
        <v>22</v>
      </c>
      <c r="C659" s="125" t="s">
        <v>713</v>
      </c>
      <c r="D659" s="125" t="s">
        <v>714</v>
      </c>
      <c r="E659" s="620" t="s">
        <v>715</v>
      </c>
      <c r="F659" s="124" t="s">
        <v>716</v>
      </c>
      <c r="G659" s="126" t="s">
        <v>717</v>
      </c>
      <c r="H659" s="124" t="s">
        <v>718</v>
      </c>
      <c r="I659" s="437" t="s">
        <v>108</v>
      </c>
      <c r="J659" s="533" t="s">
        <v>700</v>
      </c>
      <c r="K659" s="484">
        <v>15</v>
      </c>
      <c r="L659" s="12">
        <v>1.98</v>
      </c>
      <c r="M659" s="306">
        <v>29.7</v>
      </c>
      <c r="N659" s="22"/>
      <c r="O659" s="22">
        <f t="shared" si="97"/>
        <v>15</v>
      </c>
      <c r="P659" s="22">
        <f t="shared" si="90"/>
        <v>0</v>
      </c>
      <c r="Q659" s="22">
        <f t="shared" si="91"/>
        <v>15</v>
      </c>
      <c r="R659" s="6" t="str">
        <f t="shared" si="92"/>
        <v>YES</v>
      </c>
      <c r="S659" s="6" t="str">
        <f t="shared" si="95"/>
        <v>YES</v>
      </c>
      <c r="T659" s="3">
        <f t="shared" si="96"/>
        <v>24.75</v>
      </c>
      <c r="U659" s="3">
        <f t="shared" si="93"/>
        <v>29.7</v>
      </c>
      <c r="V659" s="3">
        <f t="shared" si="94"/>
        <v>-4.9499999999999993</v>
      </c>
    </row>
    <row r="660" spans="1:22" x14ac:dyDescent="0.35">
      <c r="A660" s="188" t="s">
        <v>23</v>
      </c>
      <c r="B660" s="6" t="s">
        <v>22</v>
      </c>
      <c r="C660" s="125" t="s">
        <v>713</v>
      </c>
      <c r="D660" s="125" t="s">
        <v>714</v>
      </c>
      <c r="E660" s="620" t="s">
        <v>715</v>
      </c>
      <c r="F660" s="124" t="s">
        <v>716</v>
      </c>
      <c r="G660" s="126" t="s">
        <v>717</v>
      </c>
      <c r="H660" s="124" t="s">
        <v>718</v>
      </c>
      <c r="I660" s="437" t="s">
        <v>108</v>
      </c>
      <c r="J660" s="533" t="s">
        <v>701</v>
      </c>
      <c r="K660" s="484">
        <v>5</v>
      </c>
      <c r="L660" s="12">
        <v>520.17999999999995</v>
      </c>
      <c r="M660" s="306">
        <v>2600.8999999999996</v>
      </c>
      <c r="N660" s="22">
        <v>8777.3799999999992</v>
      </c>
      <c r="O660" s="22">
        <f t="shared" si="97"/>
        <v>5</v>
      </c>
      <c r="P660" s="22">
        <f t="shared" si="90"/>
        <v>16.873736014456533</v>
      </c>
      <c r="Q660" s="22">
        <f t="shared" si="91"/>
        <v>21.873736014456533</v>
      </c>
      <c r="R660" s="6" t="str">
        <f t="shared" si="92"/>
        <v>YES</v>
      </c>
      <c r="S660" s="6" t="str">
        <f t="shared" si="95"/>
        <v>YES</v>
      </c>
      <c r="T660" s="3">
        <f t="shared" si="96"/>
        <v>6502.2499999999991</v>
      </c>
      <c r="U660" s="3">
        <f t="shared" si="93"/>
        <v>11378.279999999999</v>
      </c>
      <c r="V660" s="3">
        <f t="shared" si="94"/>
        <v>-4876.03</v>
      </c>
    </row>
    <row r="661" spans="1:22" x14ac:dyDescent="0.35">
      <c r="A661" s="188" t="s">
        <v>23</v>
      </c>
      <c r="B661" s="6" t="s">
        <v>22</v>
      </c>
      <c r="C661" s="125" t="s">
        <v>713</v>
      </c>
      <c r="D661" s="125" t="s">
        <v>714</v>
      </c>
      <c r="E661" s="620" t="s">
        <v>715</v>
      </c>
      <c r="F661" s="124" t="s">
        <v>716</v>
      </c>
      <c r="G661" s="126" t="s">
        <v>717</v>
      </c>
      <c r="H661" s="124" t="s">
        <v>718</v>
      </c>
      <c r="I661" s="437" t="s">
        <v>108</v>
      </c>
      <c r="J661" s="533" t="s">
        <v>701</v>
      </c>
      <c r="K661" s="484">
        <v>12.5</v>
      </c>
      <c r="L661" s="12">
        <v>37.020000000000003</v>
      </c>
      <c r="M661" s="306">
        <v>462.75000000000006</v>
      </c>
      <c r="N661" s="22"/>
      <c r="O661" s="22">
        <f t="shared" si="97"/>
        <v>12.5</v>
      </c>
      <c r="P661" s="22">
        <f t="shared" si="90"/>
        <v>0</v>
      </c>
      <c r="Q661" s="22">
        <f t="shared" si="91"/>
        <v>12.5</v>
      </c>
      <c r="R661" s="6" t="str">
        <f t="shared" si="92"/>
        <v>YES</v>
      </c>
      <c r="S661" s="6" t="str">
        <f t="shared" si="95"/>
        <v>YES</v>
      </c>
      <c r="T661" s="3">
        <f t="shared" si="96"/>
        <v>462.75000000000006</v>
      </c>
      <c r="U661" s="3">
        <f t="shared" si="93"/>
        <v>462.75000000000006</v>
      </c>
      <c r="V661" s="3">
        <f t="shared" si="94"/>
        <v>0</v>
      </c>
    </row>
    <row r="662" spans="1:22" x14ac:dyDescent="0.35">
      <c r="A662" s="188" t="s">
        <v>23</v>
      </c>
      <c r="B662" s="6" t="s">
        <v>22</v>
      </c>
      <c r="C662" s="125" t="s">
        <v>713</v>
      </c>
      <c r="D662" s="125" t="s">
        <v>714</v>
      </c>
      <c r="E662" s="620" t="s">
        <v>715</v>
      </c>
      <c r="F662" s="124" t="s">
        <v>716</v>
      </c>
      <c r="G662" s="126" t="s">
        <v>717</v>
      </c>
      <c r="H662" s="124" t="s">
        <v>718</v>
      </c>
      <c r="I662" s="437" t="s">
        <v>108</v>
      </c>
      <c r="J662" s="533" t="s">
        <v>701</v>
      </c>
      <c r="K662" s="484">
        <v>15</v>
      </c>
      <c r="L662" s="12">
        <v>5.3</v>
      </c>
      <c r="M662" s="306">
        <v>79.5</v>
      </c>
      <c r="N662" s="22"/>
      <c r="O662" s="22">
        <f t="shared" si="97"/>
        <v>15</v>
      </c>
      <c r="P662" s="22">
        <f t="shared" si="90"/>
        <v>0</v>
      </c>
      <c r="Q662" s="22">
        <f t="shared" si="91"/>
        <v>15</v>
      </c>
      <c r="R662" s="6" t="str">
        <f t="shared" si="92"/>
        <v>YES</v>
      </c>
      <c r="S662" s="6" t="str">
        <f t="shared" si="95"/>
        <v>YES</v>
      </c>
      <c r="T662" s="3">
        <f t="shared" si="96"/>
        <v>66.25</v>
      </c>
      <c r="U662" s="3">
        <f t="shared" si="93"/>
        <v>79.5</v>
      </c>
      <c r="V662" s="3">
        <f t="shared" si="94"/>
        <v>-13.25</v>
      </c>
    </row>
    <row r="663" spans="1:22" x14ac:dyDescent="0.35">
      <c r="A663" s="188" t="s">
        <v>23</v>
      </c>
      <c r="B663" s="6" t="s">
        <v>22</v>
      </c>
      <c r="C663" s="125" t="s">
        <v>713</v>
      </c>
      <c r="D663" s="125" t="s">
        <v>714</v>
      </c>
      <c r="E663" s="620" t="s">
        <v>715</v>
      </c>
      <c r="F663" s="124" t="s">
        <v>716</v>
      </c>
      <c r="G663" s="126" t="s">
        <v>717</v>
      </c>
      <c r="H663" s="124" t="s">
        <v>718</v>
      </c>
      <c r="I663" s="437" t="s">
        <v>108</v>
      </c>
      <c r="J663" s="533" t="s">
        <v>702</v>
      </c>
      <c r="K663" s="484">
        <v>5</v>
      </c>
      <c r="L663" s="12">
        <v>342.65</v>
      </c>
      <c r="M663" s="306">
        <v>1713.25</v>
      </c>
      <c r="N663" s="22">
        <v>5409.15</v>
      </c>
      <c r="O663" s="22">
        <f t="shared" si="97"/>
        <v>5</v>
      </c>
      <c r="P663" s="22">
        <f t="shared" si="90"/>
        <v>15.786225010944111</v>
      </c>
      <c r="Q663" s="22">
        <f t="shared" si="91"/>
        <v>20.786225010944111</v>
      </c>
      <c r="R663" s="6" t="str">
        <f t="shared" si="92"/>
        <v>YES</v>
      </c>
      <c r="S663" s="6" t="str">
        <f t="shared" si="95"/>
        <v>YES</v>
      </c>
      <c r="T663" s="3">
        <f t="shared" si="96"/>
        <v>4283.125</v>
      </c>
      <c r="U663" s="3">
        <f t="shared" si="93"/>
        <v>7122.4</v>
      </c>
      <c r="V663" s="3">
        <f t="shared" si="94"/>
        <v>-2839.2749999999996</v>
      </c>
    </row>
    <row r="664" spans="1:22" x14ac:dyDescent="0.35">
      <c r="A664" s="188" t="s">
        <v>23</v>
      </c>
      <c r="B664" s="6" t="s">
        <v>22</v>
      </c>
      <c r="C664" s="125" t="s">
        <v>713</v>
      </c>
      <c r="D664" s="125" t="s">
        <v>714</v>
      </c>
      <c r="E664" s="620" t="s">
        <v>715</v>
      </c>
      <c r="F664" s="124" t="s">
        <v>716</v>
      </c>
      <c r="G664" s="126" t="s">
        <v>717</v>
      </c>
      <c r="H664" s="124" t="s">
        <v>718</v>
      </c>
      <c r="I664" s="437" t="s">
        <v>108</v>
      </c>
      <c r="J664" s="533" t="s">
        <v>702</v>
      </c>
      <c r="K664" s="484">
        <v>15</v>
      </c>
      <c r="L664" s="12">
        <v>1.25</v>
      </c>
      <c r="M664" s="306">
        <v>18.75</v>
      </c>
      <c r="N664" s="22"/>
      <c r="O664" s="22">
        <f t="shared" si="97"/>
        <v>15</v>
      </c>
      <c r="P664" s="22">
        <f t="shared" si="90"/>
        <v>0</v>
      </c>
      <c r="Q664" s="22">
        <f t="shared" si="91"/>
        <v>15</v>
      </c>
      <c r="R664" s="6" t="str">
        <f t="shared" si="92"/>
        <v>YES</v>
      </c>
      <c r="S664" s="6" t="str">
        <f t="shared" si="95"/>
        <v>YES</v>
      </c>
      <c r="T664" s="3">
        <f t="shared" si="96"/>
        <v>15.625</v>
      </c>
      <c r="U664" s="3">
        <f t="shared" si="93"/>
        <v>18.75</v>
      </c>
      <c r="V664" s="3">
        <f t="shared" si="94"/>
        <v>-3.125</v>
      </c>
    </row>
    <row r="665" spans="1:22" x14ac:dyDescent="0.35">
      <c r="A665" s="188" t="s">
        <v>23</v>
      </c>
      <c r="B665" s="6" t="s">
        <v>22</v>
      </c>
      <c r="C665" s="125" t="s">
        <v>713</v>
      </c>
      <c r="D665" s="125" t="s">
        <v>714</v>
      </c>
      <c r="E665" s="620" t="s">
        <v>715</v>
      </c>
      <c r="F665" s="124" t="s">
        <v>716</v>
      </c>
      <c r="G665" s="126" t="s">
        <v>717</v>
      </c>
      <c r="H665" s="124" t="s">
        <v>718</v>
      </c>
      <c r="I665" s="437" t="s">
        <v>108</v>
      </c>
      <c r="J665" s="533" t="s">
        <v>703</v>
      </c>
      <c r="K665" s="484">
        <v>5</v>
      </c>
      <c r="L665" s="12">
        <v>409.01</v>
      </c>
      <c r="M665" s="306">
        <v>2045.05</v>
      </c>
      <c r="N665" s="22">
        <v>12499.29</v>
      </c>
      <c r="O665" s="22">
        <f t="shared" si="97"/>
        <v>5</v>
      </c>
      <c r="P665" s="22">
        <f t="shared" si="90"/>
        <v>30.559864062003378</v>
      </c>
      <c r="Q665" s="22">
        <f t="shared" si="91"/>
        <v>35.559864062003378</v>
      </c>
      <c r="R665" s="6" t="str">
        <f t="shared" si="92"/>
        <v>YES</v>
      </c>
      <c r="S665" s="6" t="str">
        <f t="shared" si="95"/>
        <v>YES</v>
      </c>
      <c r="T665" s="3">
        <f t="shared" si="96"/>
        <v>5112.625</v>
      </c>
      <c r="U665" s="3">
        <f t="shared" si="93"/>
        <v>14544.34</v>
      </c>
      <c r="V665" s="3">
        <f t="shared" si="94"/>
        <v>-9431.7150000000001</v>
      </c>
    </row>
    <row r="666" spans="1:22" x14ac:dyDescent="0.35">
      <c r="A666" s="188" t="s">
        <v>23</v>
      </c>
      <c r="B666" s="6" t="s">
        <v>22</v>
      </c>
      <c r="C666" s="125" t="s">
        <v>713</v>
      </c>
      <c r="D666" s="125" t="s">
        <v>714</v>
      </c>
      <c r="E666" s="620" t="s">
        <v>715</v>
      </c>
      <c r="F666" s="124" t="s">
        <v>716</v>
      </c>
      <c r="G666" s="126" t="s">
        <v>717</v>
      </c>
      <c r="H666" s="124" t="s">
        <v>718</v>
      </c>
      <c r="I666" s="437" t="s">
        <v>108</v>
      </c>
      <c r="J666" s="533" t="s">
        <v>704</v>
      </c>
      <c r="K666" s="484">
        <v>5</v>
      </c>
      <c r="L666" s="12">
        <v>457.14</v>
      </c>
      <c r="M666" s="306">
        <v>2285.6999999999998</v>
      </c>
      <c r="N666" s="22">
        <v>10120.18</v>
      </c>
      <c r="O666" s="22">
        <f t="shared" si="97"/>
        <v>5</v>
      </c>
      <c r="P666" s="22">
        <f t="shared" si="90"/>
        <v>22.138032112700706</v>
      </c>
      <c r="Q666" s="22">
        <f t="shared" si="91"/>
        <v>27.138032112700706</v>
      </c>
      <c r="R666" s="6" t="str">
        <f t="shared" si="92"/>
        <v>YES</v>
      </c>
      <c r="S666" s="6" t="str">
        <f t="shared" si="95"/>
        <v>YES</v>
      </c>
      <c r="T666" s="3">
        <f t="shared" si="96"/>
        <v>5714.25</v>
      </c>
      <c r="U666" s="3">
        <f t="shared" si="93"/>
        <v>12405.880000000001</v>
      </c>
      <c r="V666" s="3">
        <f t="shared" si="94"/>
        <v>-6691.630000000001</v>
      </c>
    </row>
    <row r="667" spans="1:22" x14ac:dyDescent="0.35">
      <c r="A667" s="188" t="s">
        <v>23</v>
      </c>
      <c r="B667" s="6" t="s">
        <v>22</v>
      </c>
      <c r="C667" s="125" t="s">
        <v>713</v>
      </c>
      <c r="D667" s="125" t="s">
        <v>714</v>
      </c>
      <c r="E667" s="620" t="s">
        <v>715</v>
      </c>
      <c r="F667" s="124" t="s">
        <v>716</v>
      </c>
      <c r="G667" s="126" t="s">
        <v>717</v>
      </c>
      <c r="H667" s="124" t="s">
        <v>718</v>
      </c>
      <c r="I667" s="437" t="s">
        <v>108</v>
      </c>
      <c r="J667" s="533" t="s">
        <v>704</v>
      </c>
      <c r="K667" s="484">
        <v>12.5</v>
      </c>
      <c r="L667" s="12">
        <v>6.65</v>
      </c>
      <c r="M667" s="306">
        <v>83.125</v>
      </c>
      <c r="N667" s="22"/>
      <c r="O667" s="22">
        <f t="shared" si="97"/>
        <v>12.5</v>
      </c>
      <c r="P667" s="22">
        <f t="shared" si="90"/>
        <v>0</v>
      </c>
      <c r="Q667" s="22">
        <f t="shared" si="91"/>
        <v>12.5</v>
      </c>
      <c r="R667" s="6" t="str">
        <f t="shared" si="92"/>
        <v>YES</v>
      </c>
      <c r="S667" s="6" t="str">
        <f t="shared" si="95"/>
        <v>YES</v>
      </c>
      <c r="T667" s="3">
        <f t="shared" si="96"/>
        <v>83.125</v>
      </c>
      <c r="U667" s="3">
        <f t="shared" si="93"/>
        <v>83.125</v>
      </c>
      <c r="V667" s="3">
        <f t="shared" si="94"/>
        <v>0</v>
      </c>
    </row>
    <row r="668" spans="1:22" x14ac:dyDescent="0.35">
      <c r="A668" s="188" t="s">
        <v>23</v>
      </c>
      <c r="B668" s="6" t="s">
        <v>22</v>
      </c>
      <c r="C668" s="125" t="s">
        <v>713</v>
      </c>
      <c r="D668" s="125" t="s">
        <v>714</v>
      </c>
      <c r="E668" s="620" t="s">
        <v>715</v>
      </c>
      <c r="F668" s="124" t="s">
        <v>716</v>
      </c>
      <c r="G668" s="126" t="s">
        <v>717</v>
      </c>
      <c r="H668" s="124" t="s">
        <v>718</v>
      </c>
      <c r="I668" s="437" t="s">
        <v>108</v>
      </c>
      <c r="J668" s="533" t="s">
        <v>704</v>
      </c>
      <c r="K668" s="484">
        <v>15</v>
      </c>
      <c r="L668" s="12">
        <v>1.75</v>
      </c>
      <c r="M668" s="306">
        <v>26.25</v>
      </c>
      <c r="N668" s="22"/>
      <c r="O668" s="22">
        <f t="shared" si="97"/>
        <v>15</v>
      </c>
      <c r="P668" s="22">
        <f t="shared" si="90"/>
        <v>0</v>
      </c>
      <c r="Q668" s="22">
        <f t="shared" si="91"/>
        <v>15</v>
      </c>
      <c r="R668" s="6" t="str">
        <f t="shared" si="92"/>
        <v>YES</v>
      </c>
      <c r="S668" s="6" t="str">
        <f t="shared" si="95"/>
        <v>YES</v>
      </c>
      <c r="T668" s="3">
        <f t="shared" si="96"/>
        <v>21.875</v>
      </c>
      <c r="U668" s="3">
        <f t="shared" si="93"/>
        <v>26.25</v>
      </c>
      <c r="V668" s="3">
        <f t="shared" si="94"/>
        <v>-4.375</v>
      </c>
    </row>
    <row r="669" spans="1:22" x14ac:dyDescent="0.35">
      <c r="A669" s="188" t="s">
        <v>23</v>
      </c>
      <c r="B669" s="6" t="s">
        <v>22</v>
      </c>
      <c r="C669" s="125" t="s">
        <v>713</v>
      </c>
      <c r="D669" s="125" t="s">
        <v>714</v>
      </c>
      <c r="E669" s="620" t="s">
        <v>715</v>
      </c>
      <c r="F669" s="124" t="s">
        <v>716</v>
      </c>
      <c r="G669" s="126" t="s">
        <v>717</v>
      </c>
      <c r="H669" s="124" t="s">
        <v>718</v>
      </c>
      <c r="I669" s="437" t="s">
        <v>108</v>
      </c>
      <c r="J669" s="533" t="s">
        <v>705</v>
      </c>
      <c r="K669" s="484">
        <v>5</v>
      </c>
      <c r="L669" s="12">
        <v>43.7</v>
      </c>
      <c r="M669" s="306">
        <v>218.5</v>
      </c>
      <c r="N669" s="22">
        <v>983.14</v>
      </c>
      <c r="O669" s="22">
        <f t="shared" si="97"/>
        <v>5</v>
      </c>
      <c r="P669" s="22">
        <f t="shared" si="90"/>
        <v>22.497482837528601</v>
      </c>
      <c r="Q669" s="22">
        <f t="shared" si="91"/>
        <v>27.497482837528601</v>
      </c>
      <c r="R669" s="6" t="str">
        <f t="shared" si="92"/>
        <v>YES</v>
      </c>
      <c r="S669" s="6" t="str">
        <f t="shared" si="95"/>
        <v>YES</v>
      </c>
      <c r="T669" s="3">
        <f t="shared" si="96"/>
        <v>546.25</v>
      </c>
      <c r="U669" s="3">
        <f t="shared" si="93"/>
        <v>1201.6399999999999</v>
      </c>
      <c r="V669" s="3">
        <f t="shared" si="94"/>
        <v>-655.38999999999987</v>
      </c>
    </row>
    <row r="670" spans="1:22" x14ac:dyDescent="0.35">
      <c r="A670" s="188" t="s">
        <v>23</v>
      </c>
      <c r="B670" s="6" t="s">
        <v>22</v>
      </c>
      <c r="C670" s="125" t="s">
        <v>713</v>
      </c>
      <c r="D670" s="125" t="s">
        <v>714</v>
      </c>
      <c r="E670" s="620" t="s">
        <v>715</v>
      </c>
      <c r="F670" s="124" t="s">
        <v>716</v>
      </c>
      <c r="G670" s="126" t="s">
        <v>717</v>
      </c>
      <c r="H670" s="124" t="s">
        <v>718</v>
      </c>
      <c r="I670" s="437" t="s">
        <v>108</v>
      </c>
      <c r="J670" s="533" t="s">
        <v>705</v>
      </c>
      <c r="K670" s="484">
        <v>15</v>
      </c>
      <c r="L670" s="12">
        <v>28.22</v>
      </c>
      <c r="M670" s="306">
        <v>423.29999999999995</v>
      </c>
      <c r="N670" s="22"/>
      <c r="O670" s="22">
        <f t="shared" si="97"/>
        <v>14.999999999999998</v>
      </c>
      <c r="P670" s="22">
        <f t="shared" si="90"/>
        <v>0</v>
      </c>
      <c r="Q670" s="22">
        <f t="shared" si="91"/>
        <v>14.999999999999998</v>
      </c>
      <c r="R670" s="6" t="str">
        <f t="shared" si="92"/>
        <v>YES</v>
      </c>
      <c r="S670" s="6" t="str">
        <f t="shared" si="95"/>
        <v>YES</v>
      </c>
      <c r="T670" s="3">
        <f t="shared" si="96"/>
        <v>352.75</v>
      </c>
      <c r="U670" s="3">
        <f t="shared" si="93"/>
        <v>423.29999999999995</v>
      </c>
      <c r="V670" s="3">
        <f t="shared" si="94"/>
        <v>-70.549999999999955</v>
      </c>
    </row>
    <row r="671" spans="1:22" x14ac:dyDescent="0.35">
      <c r="A671" s="188" t="s">
        <v>23</v>
      </c>
      <c r="B671" s="6" t="s">
        <v>22</v>
      </c>
      <c r="C671" s="125" t="s">
        <v>713</v>
      </c>
      <c r="D671" s="125" t="s">
        <v>714</v>
      </c>
      <c r="E671" s="620" t="s">
        <v>715</v>
      </c>
      <c r="F671" s="124" t="s">
        <v>716</v>
      </c>
      <c r="G671" s="126" t="s">
        <v>717</v>
      </c>
      <c r="H671" s="124" t="s">
        <v>718</v>
      </c>
      <c r="I671" s="437" t="s">
        <v>108</v>
      </c>
      <c r="J671" s="533" t="s">
        <v>706</v>
      </c>
      <c r="K671" s="484">
        <v>5</v>
      </c>
      <c r="L671" s="12">
        <v>436.76</v>
      </c>
      <c r="M671" s="306">
        <v>2183.8000000000002</v>
      </c>
      <c r="N671" s="22">
        <v>9375</v>
      </c>
      <c r="O671" s="22">
        <f t="shared" si="97"/>
        <v>5.0000000000000009</v>
      </c>
      <c r="P671" s="22">
        <f t="shared" si="90"/>
        <v>21.464877736056415</v>
      </c>
      <c r="Q671" s="22">
        <f t="shared" si="91"/>
        <v>26.464877736056415</v>
      </c>
      <c r="R671" s="6" t="str">
        <f t="shared" si="92"/>
        <v>YES</v>
      </c>
      <c r="S671" s="6" t="str">
        <f t="shared" si="95"/>
        <v>YES</v>
      </c>
      <c r="T671" s="3">
        <f t="shared" si="96"/>
        <v>5459.5</v>
      </c>
      <c r="U671" s="3">
        <f t="shared" si="93"/>
        <v>11558.8</v>
      </c>
      <c r="V671" s="3">
        <f t="shared" si="94"/>
        <v>-6099.2999999999993</v>
      </c>
    </row>
    <row r="672" spans="1:22" x14ac:dyDescent="0.35">
      <c r="A672" s="188" t="s">
        <v>23</v>
      </c>
      <c r="B672" s="6" t="s">
        <v>22</v>
      </c>
      <c r="C672" s="125" t="s">
        <v>713</v>
      </c>
      <c r="D672" s="125" t="s">
        <v>714</v>
      </c>
      <c r="E672" s="620" t="s">
        <v>715</v>
      </c>
      <c r="F672" s="124" t="s">
        <v>716</v>
      </c>
      <c r="G672" s="126" t="s">
        <v>717</v>
      </c>
      <c r="H672" s="124" t="s">
        <v>718</v>
      </c>
      <c r="I672" s="437" t="s">
        <v>108</v>
      </c>
      <c r="J672" s="533" t="s">
        <v>706</v>
      </c>
      <c r="K672" s="484">
        <v>15</v>
      </c>
      <c r="L672" s="12">
        <v>1.72</v>
      </c>
      <c r="M672" s="306">
        <v>25.8</v>
      </c>
      <c r="N672" s="22"/>
      <c r="O672" s="22">
        <f t="shared" si="97"/>
        <v>15</v>
      </c>
      <c r="P672" s="22">
        <f t="shared" si="90"/>
        <v>0</v>
      </c>
      <c r="Q672" s="22">
        <f t="shared" si="91"/>
        <v>15</v>
      </c>
      <c r="R672" s="6" t="str">
        <f t="shared" si="92"/>
        <v>YES</v>
      </c>
      <c r="S672" s="6" t="str">
        <f t="shared" si="95"/>
        <v>YES</v>
      </c>
      <c r="T672" s="3">
        <f t="shared" si="96"/>
        <v>21.5</v>
      </c>
      <c r="U672" s="3">
        <f t="shared" si="93"/>
        <v>25.8</v>
      </c>
      <c r="V672" s="3">
        <f t="shared" si="94"/>
        <v>-4.3000000000000007</v>
      </c>
    </row>
    <row r="673" spans="1:22" x14ac:dyDescent="0.35">
      <c r="A673" s="188" t="s">
        <v>23</v>
      </c>
      <c r="B673" s="6" t="s">
        <v>22</v>
      </c>
      <c r="C673" s="125" t="s">
        <v>713</v>
      </c>
      <c r="D673" s="125" t="s">
        <v>714</v>
      </c>
      <c r="E673" s="620" t="s">
        <v>715</v>
      </c>
      <c r="F673" s="124" t="s">
        <v>716</v>
      </c>
      <c r="G673" s="126" t="s">
        <v>717</v>
      </c>
      <c r="H673" s="124" t="s">
        <v>718</v>
      </c>
      <c r="I673" s="437" t="s">
        <v>108</v>
      </c>
      <c r="J673" s="533" t="s">
        <v>707</v>
      </c>
      <c r="K673" s="484">
        <v>5</v>
      </c>
      <c r="L673" s="12">
        <v>437.01</v>
      </c>
      <c r="M673" s="306">
        <v>2185.0500000000002</v>
      </c>
      <c r="N673" s="22">
        <v>9852.59</v>
      </c>
      <c r="O673" s="22">
        <f t="shared" si="97"/>
        <v>5.0000000000000009</v>
      </c>
      <c r="P673" s="22">
        <f t="shared" si="90"/>
        <v>22.545456625706507</v>
      </c>
      <c r="Q673" s="22">
        <f t="shared" si="91"/>
        <v>27.545456625706503</v>
      </c>
      <c r="R673" s="6" t="str">
        <f t="shared" si="92"/>
        <v>YES</v>
      </c>
      <c r="S673" s="6" t="str">
        <f t="shared" si="95"/>
        <v>YES</v>
      </c>
      <c r="T673" s="3">
        <f t="shared" si="96"/>
        <v>5462.625</v>
      </c>
      <c r="U673" s="3">
        <f t="shared" si="93"/>
        <v>12037.64</v>
      </c>
      <c r="V673" s="3">
        <f t="shared" si="94"/>
        <v>-6575.0149999999994</v>
      </c>
    </row>
    <row r="674" spans="1:22" x14ac:dyDescent="0.35">
      <c r="A674" s="188" t="s">
        <v>23</v>
      </c>
      <c r="B674" s="6" t="s">
        <v>22</v>
      </c>
      <c r="C674" s="125" t="s">
        <v>713</v>
      </c>
      <c r="D674" s="125" t="s">
        <v>714</v>
      </c>
      <c r="E674" s="620" t="s">
        <v>715</v>
      </c>
      <c r="F674" s="124" t="s">
        <v>716</v>
      </c>
      <c r="G674" s="126" t="s">
        <v>717</v>
      </c>
      <c r="H674" s="124" t="s">
        <v>718</v>
      </c>
      <c r="I674" s="437" t="s">
        <v>108</v>
      </c>
      <c r="J674" s="533" t="s">
        <v>707</v>
      </c>
      <c r="K674" s="484">
        <v>12.5</v>
      </c>
      <c r="L674" s="12">
        <v>2.25</v>
      </c>
      <c r="M674" s="306">
        <v>28.125</v>
      </c>
      <c r="N674" s="22"/>
      <c r="O674" s="22">
        <f t="shared" si="97"/>
        <v>12.5</v>
      </c>
      <c r="P674" s="22">
        <f t="shared" si="90"/>
        <v>0</v>
      </c>
      <c r="Q674" s="22">
        <f t="shared" si="91"/>
        <v>12.5</v>
      </c>
      <c r="R674" s="6" t="str">
        <f t="shared" si="92"/>
        <v>YES</v>
      </c>
      <c r="S674" s="6" t="str">
        <f t="shared" si="95"/>
        <v>YES</v>
      </c>
      <c r="T674" s="3">
        <f t="shared" si="96"/>
        <v>28.125</v>
      </c>
      <c r="U674" s="3">
        <f t="shared" si="93"/>
        <v>28.125</v>
      </c>
      <c r="V674" s="3">
        <f t="shared" si="94"/>
        <v>0</v>
      </c>
    </row>
    <row r="675" spans="1:22" x14ac:dyDescent="0.35">
      <c r="A675" s="188" t="s">
        <v>23</v>
      </c>
      <c r="B675" s="6" t="s">
        <v>22</v>
      </c>
      <c r="C675" s="125" t="s">
        <v>713</v>
      </c>
      <c r="D675" s="125" t="s">
        <v>714</v>
      </c>
      <c r="E675" s="620" t="s">
        <v>715</v>
      </c>
      <c r="F675" s="124" t="s">
        <v>716</v>
      </c>
      <c r="G675" s="126" t="s">
        <v>717</v>
      </c>
      <c r="H675" s="124" t="s">
        <v>718</v>
      </c>
      <c r="I675" s="437" t="s">
        <v>108</v>
      </c>
      <c r="J675" s="533" t="s">
        <v>707</v>
      </c>
      <c r="K675" s="484">
        <v>15</v>
      </c>
      <c r="L675" s="12">
        <v>7.34</v>
      </c>
      <c r="M675" s="306">
        <v>110.1</v>
      </c>
      <c r="N675" s="22"/>
      <c r="O675" s="22">
        <f t="shared" si="97"/>
        <v>15</v>
      </c>
      <c r="P675" s="22">
        <f t="shared" si="90"/>
        <v>0</v>
      </c>
      <c r="Q675" s="22">
        <f t="shared" si="91"/>
        <v>15</v>
      </c>
      <c r="R675" s="6" t="str">
        <f t="shared" si="92"/>
        <v>YES</v>
      </c>
      <c r="S675" s="6" t="str">
        <f t="shared" si="95"/>
        <v>YES</v>
      </c>
      <c r="T675" s="3">
        <f t="shared" si="96"/>
        <v>91.75</v>
      </c>
      <c r="U675" s="3">
        <f t="shared" si="93"/>
        <v>110.1</v>
      </c>
      <c r="V675" s="3">
        <f t="shared" si="94"/>
        <v>-18.349999999999994</v>
      </c>
    </row>
    <row r="676" spans="1:22" x14ac:dyDescent="0.35">
      <c r="A676" s="188" t="s">
        <v>23</v>
      </c>
      <c r="B676" s="6" t="s">
        <v>22</v>
      </c>
      <c r="C676" s="125" t="s">
        <v>713</v>
      </c>
      <c r="D676" s="125" t="s">
        <v>714</v>
      </c>
      <c r="E676" s="620" t="s">
        <v>715</v>
      </c>
      <c r="F676" s="124" t="s">
        <v>716</v>
      </c>
      <c r="G676" s="126" t="s">
        <v>717</v>
      </c>
      <c r="H676" s="124" t="s">
        <v>718</v>
      </c>
      <c r="I676" s="437" t="s">
        <v>108</v>
      </c>
      <c r="J676" s="533" t="s">
        <v>708</v>
      </c>
      <c r="K676" s="484">
        <v>5</v>
      </c>
      <c r="L676" s="12">
        <v>451.22</v>
      </c>
      <c r="M676" s="306">
        <v>2256.1000000000004</v>
      </c>
      <c r="N676" s="22">
        <v>9711.07</v>
      </c>
      <c r="O676" s="22">
        <f t="shared" si="97"/>
        <v>5.0000000000000009</v>
      </c>
      <c r="P676" s="22">
        <f t="shared" si="90"/>
        <v>21.521807543991841</v>
      </c>
      <c r="Q676" s="22">
        <f t="shared" si="91"/>
        <v>26.521807543991844</v>
      </c>
      <c r="R676" s="6" t="str">
        <f t="shared" si="92"/>
        <v>YES</v>
      </c>
      <c r="S676" s="6" t="str">
        <f t="shared" si="95"/>
        <v>YES</v>
      </c>
      <c r="T676" s="3">
        <f t="shared" si="96"/>
        <v>5640.25</v>
      </c>
      <c r="U676" s="3">
        <f t="shared" si="93"/>
        <v>11967.17</v>
      </c>
      <c r="V676" s="3">
        <f t="shared" si="94"/>
        <v>-6326.92</v>
      </c>
    </row>
    <row r="677" spans="1:22" x14ac:dyDescent="0.35">
      <c r="A677" s="188" t="s">
        <v>23</v>
      </c>
      <c r="B677" s="6" t="s">
        <v>22</v>
      </c>
      <c r="C677" s="125" t="s">
        <v>713</v>
      </c>
      <c r="D677" s="125" t="s">
        <v>714</v>
      </c>
      <c r="E677" s="620" t="s">
        <v>715</v>
      </c>
      <c r="F677" s="124" t="s">
        <v>716</v>
      </c>
      <c r="G677" s="126" t="s">
        <v>717</v>
      </c>
      <c r="H677" s="124" t="s">
        <v>718</v>
      </c>
      <c r="I677" s="437" t="s">
        <v>108</v>
      </c>
      <c r="J677" s="533" t="s">
        <v>708</v>
      </c>
      <c r="K677" s="484">
        <v>15</v>
      </c>
      <c r="L677" s="12">
        <v>1.75</v>
      </c>
      <c r="M677" s="306">
        <v>26.25</v>
      </c>
      <c r="N677" s="22"/>
      <c r="O677" s="22">
        <f t="shared" si="97"/>
        <v>15</v>
      </c>
      <c r="P677" s="22">
        <f t="shared" si="90"/>
        <v>0</v>
      </c>
      <c r="Q677" s="22">
        <f t="shared" si="91"/>
        <v>15</v>
      </c>
      <c r="R677" s="6" t="str">
        <f t="shared" si="92"/>
        <v>YES</v>
      </c>
      <c r="S677" s="6" t="str">
        <f t="shared" si="95"/>
        <v>YES</v>
      </c>
      <c r="T677" s="3">
        <f t="shared" si="96"/>
        <v>21.875</v>
      </c>
      <c r="U677" s="3">
        <f t="shared" si="93"/>
        <v>26.25</v>
      </c>
      <c r="V677" s="3">
        <f t="shared" si="94"/>
        <v>-4.375</v>
      </c>
    </row>
    <row r="678" spans="1:22" x14ac:dyDescent="0.35">
      <c r="A678" s="188" t="s">
        <v>23</v>
      </c>
      <c r="B678" s="6" t="s">
        <v>22</v>
      </c>
      <c r="C678" s="125" t="s">
        <v>713</v>
      </c>
      <c r="D678" s="125" t="s">
        <v>714</v>
      </c>
      <c r="E678" s="620" t="s">
        <v>715</v>
      </c>
      <c r="F678" s="124" t="s">
        <v>716</v>
      </c>
      <c r="G678" s="126" t="s">
        <v>717</v>
      </c>
      <c r="H678" s="124" t="s">
        <v>718</v>
      </c>
      <c r="I678" s="437" t="s">
        <v>108</v>
      </c>
      <c r="J678" s="533" t="s">
        <v>709</v>
      </c>
      <c r="K678" s="484">
        <v>5</v>
      </c>
      <c r="L678" s="12">
        <v>458.77</v>
      </c>
      <c r="M678" s="306">
        <v>2293.85</v>
      </c>
      <c r="N678" s="22">
        <v>9941.19</v>
      </c>
      <c r="O678" s="22">
        <f t="shared" si="97"/>
        <v>5</v>
      </c>
      <c r="P678" s="22">
        <f t="shared" ref="P678:P741" si="98">N678/L678</f>
        <v>21.669224230006325</v>
      </c>
      <c r="Q678" s="22">
        <f t="shared" ref="Q678:Q741" si="99">(M678+N678)/L678</f>
        <v>26.669224230006325</v>
      </c>
      <c r="R678" s="6" t="str">
        <f t="shared" ref="R678:R741" si="100">IF(Q678&gt;12.49,"YES","NO")</f>
        <v>YES</v>
      </c>
      <c r="S678" s="6" t="str">
        <f t="shared" si="95"/>
        <v>YES</v>
      </c>
      <c r="T678" s="3">
        <f t="shared" si="96"/>
        <v>5734.625</v>
      </c>
      <c r="U678" s="3">
        <f t="shared" ref="U678:U741" si="101">M678+N678</f>
        <v>12235.04</v>
      </c>
      <c r="V678" s="3">
        <f t="shared" ref="V678:V741" si="102">T678-U678</f>
        <v>-6500.4150000000009</v>
      </c>
    </row>
    <row r="679" spans="1:22" x14ac:dyDescent="0.35">
      <c r="A679" s="188" t="s">
        <v>23</v>
      </c>
      <c r="B679" s="6" t="s">
        <v>22</v>
      </c>
      <c r="C679" s="125" t="s">
        <v>713</v>
      </c>
      <c r="D679" s="125" t="s">
        <v>714</v>
      </c>
      <c r="E679" s="620" t="s">
        <v>715</v>
      </c>
      <c r="F679" s="124" t="s">
        <v>716</v>
      </c>
      <c r="G679" s="126" t="s">
        <v>717</v>
      </c>
      <c r="H679" s="124" t="s">
        <v>718</v>
      </c>
      <c r="I679" s="437" t="s">
        <v>108</v>
      </c>
      <c r="J679" s="533" t="s">
        <v>709</v>
      </c>
      <c r="K679" s="484">
        <v>12.5</v>
      </c>
      <c r="L679" s="12">
        <v>0.27</v>
      </c>
      <c r="M679" s="306">
        <v>3.375</v>
      </c>
      <c r="N679" s="22"/>
      <c r="O679" s="22">
        <f t="shared" si="97"/>
        <v>12.5</v>
      </c>
      <c r="P679" s="22">
        <f t="shared" si="98"/>
        <v>0</v>
      </c>
      <c r="Q679" s="22">
        <f t="shared" si="99"/>
        <v>12.5</v>
      </c>
      <c r="R679" s="6" t="str">
        <f t="shared" si="100"/>
        <v>YES</v>
      </c>
      <c r="S679" s="6" t="str">
        <f t="shared" si="95"/>
        <v>YES</v>
      </c>
      <c r="T679" s="3">
        <f t="shared" si="96"/>
        <v>3.375</v>
      </c>
      <c r="U679" s="3">
        <f t="shared" si="101"/>
        <v>3.375</v>
      </c>
      <c r="V679" s="3">
        <f t="shared" si="102"/>
        <v>0</v>
      </c>
    </row>
    <row r="680" spans="1:22" x14ac:dyDescent="0.35">
      <c r="A680" s="188" t="s">
        <v>23</v>
      </c>
      <c r="B680" s="6" t="s">
        <v>22</v>
      </c>
      <c r="C680" s="125" t="s">
        <v>713</v>
      </c>
      <c r="D680" s="125" t="s">
        <v>714</v>
      </c>
      <c r="E680" s="620" t="s">
        <v>715</v>
      </c>
      <c r="F680" s="124" t="s">
        <v>716</v>
      </c>
      <c r="G680" s="126" t="s">
        <v>717</v>
      </c>
      <c r="H680" s="124" t="s">
        <v>718</v>
      </c>
      <c r="I680" s="437" t="s">
        <v>108</v>
      </c>
      <c r="J680" s="533" t="s">
        <v>709</v>
      </c>
      <c r="K680" s="484">
        <v>15</v>
      </c>
      <c r="L680" s="12">
        <v>1.72</v>
      </c>
      <c r="M680" s="306">
        <v>25.8</v>
      </c>
      <c r="N680" s="22"/>
      <c r="O680" s="22">
        <f t="shared" si="97"/>
        <v>15</v>
      </c>
      <c r="P680" s="22">
        <f t="shared" si="98"/>
        <v>0</v>
      </c>
      <c r="Q680" s="22">
        <f t="shared" si="99"/>
        <v>15</v>
      </c>
      <c r="R680" s="6" t="str">
        <f t="shared" si="100"/>
        <v>YES</v>
      </c>
      <c r="S680" s="6" t="str">
        <f t="shared" ref="S680:S743" si="103">IF(O680&gt;3.32,"YES","NO")</f>
        <v>YES</v>
      </c>
      <c r="T680" s="3">
        <f t="shared" ref="T680:T743" si="104">L680*12.5</f>
        <v>21.5</v>
      </c>
      <c r="U680" s="3">
        <f t="shared" si="101"/>
        <v>25.8</v>
      </c>
      <c r="V680" s="3">
        <f t="shared" si="102"/>
        <v>-4.3000000000000007</v>
      </c>
    </row>
    <row r="681" spans="1:22" x14ac:dyDescent="0.35">
      <c r="A681" s="188" t="s">
        <v>23</v>
      </c>
      <c r="B681" s="6" t="s">
        <v>22</v>
      </c>
      <c r="C681" s="125" t="s">
        <v>713</v>
      </c>
      <c r="D681" s="125" t="s">
        <v>714</v>
      </c>
      <c r="E681" s="620" t="s">
        <v>715</v>
      </c>
      <c r="F681" s="124" t="s">
        <v>716</v>
      </c>
      <c r="G681" s="126" t="s">
        <v>717</v>
      </c>
      <c r="H681" s="124" t="s">
        <v>718</v>
      </c>
      <c r="I681" s="437" t="s">
        <v>108</v>
      </c>
      <c r="J681" s="533" t="s">
        <v>710</v>
      </c>
      <c r="K681" s="484">
        <v>5</v>
      </c>
      <c r="L681" s="12">
        <v>477.63</v>
      </c>
      <c r="M681" s="306">
        <v>2388.15</v>
      </c>
      <c r="N681" s="22">
        <v>15508.86</v>
      </c>
      <c r="O681" s="22">
        <f t="shared" si="97"/>
        <v>5</v>
      </c>
      <c r="P681" s="22">
        <f t="shared" si="98"/>
        <v>32.470447836191198</v>
      </c>
      <c r="Q681" s="22">
        <f t="shared" si="99"/>
        <v>37.470447836191198</v>
      </c>
      <c r="R681" s="6" t="str">
        <f t="shared" si="100"/>
        <v>YES</v>
      </c>
      <c r="S681" s="6" t="str">
        <f t="shared" si="103"/>
        <v>YES</v>
      </c>
      <c r="T681" s="3">
        <f t="shared" si="104"/>
        <v>5970.375</v>
      </c>
      <c r="U681" s="3">
        <f t="shared" si="101"/>
        <v>17897.010000000002</v>
      </c>
      <c r="V681" s="3">
        <f t="shared" si="102"/>
        <v>-11926.635000000002</v>
      </c>
    </row>
    <row r="682" spans="1:22" x14ac:dyDescent="0.35">
      <c r="A682" s="188" t="s">
        <v>23</v>
      </c>
      <c r="B682" s="6" t="s">
        <v>22</v>
      </c>
      <c r="C682" s="125" t="s">
        <v>713</v>
      </c>
      <c r="D682" s="125" t="s">
        <v>714</v>
      </c>
      <c r="E682" s="620" t="s">
        <v>715</v>
      </c>
      <c r="F682" s="124" t="s">
        <v>716</v>
      </c>
      <c r="G682" s="126" t="s">
        <v>717</v>
      </c>
      <c r="H682" s="124" t="s">
        <v>718</v>
      </c>
      <c r="I682" s="437" t="s">
        <v>108</v>
      </c>
      <c r="J682" s="533" t="s">
        <v>710</v>
      </c>
      <c r="K682" s="484">
        <v>12.5</v>
      </c>
      <c r="L682" s="12">
        <v>26.3</v>
      </c>
      <c r="M682" s="306">
        <v>328.75</v>
      </c>
      <c r="N682" s="22"/>
      <c r="O682" s="22">
        <f t="shared" si="97"/>
        <v>12.5</v>
      </c>
      <c r="P682" s="22">
        <f t="shared" si="98"/>
        <v>0</v>
      </c>
      <c r="Q682" s="22">
        <f t="shared" si="99"/>
        <v>12.5</v>
      </c>
      <c r="R682" s="6" t="str">
        <f t="shared" si="100"/>
        <v>YES</v>
      </c>
      <c r="S682" s="6" t="str">
        <f t="shared" si="103"/>
        <v>YES</v>
      </c>
      <c r="T682" s="3">
        <f t="shared" si="104"/>
        <v>328.75</v>
      </c>
      <c r="U682" s="3">
        <f t="shared" si="101"/>
        <v>328.75</v>
      </c>
      <c r="V682" s="3">
        <f t="shared" si="102"/>
        <v>0</v>
      </c>
    </row>
    <row r="683" spans="1:22" x14ac:dyDescent="0.35">
      <c r="A683" s="188" t="s">
        <v>23</v>
      </c>
      <c r="B683" s="6" t="s">
        <v>22</v>
      </c>
      <c r="C683" s="125" t="s">
        <v>713</v>
      </c>
      <c r="D683" s="125" t="s">
        <v>714</v>
      </c>
      <c r="E683" s="620" t="s">
        <v>715</v>
      </c>
      <c r="F683" s="124" t="s">
        <v>716</v>
      </c>
      <c r="G683" s="126" t="s">
        <v>717</v>
      </c>
      <c r="H683" s="124" t="s">
        <v>718</v>
      </c>
      <c r="I683" s="437" t="s">
        <v>108</v>
      </c>
      <c r="J683" s="533" t="s">
        <v>710</v>
      </c>
      <c r="K683" s="484">
        <v>15</v>
      </c>
      <c r="L683" s="12">
        <v>6.42</v>
      </c>
      <c r="M683" s="306">
        <v>96.3</v>
      </c>
      <c r="N683" s="22"/>
      <c r="O683" s="22">
        <f t="shared" si="97"/>
        <v>15</v>
      </c>
      <c r="P683" s="22">
        <f t="shared" si="98"/>
        <v>0</v>
      </c>
      <c r="Q683" s="22">
        <f t="shared" si="99"/>
        <v>15</v>
      </c>
      <c r="R683" s="6" t="str">
        <f t="shared" si="100"/>
        <v>YES</v>
      </c>
      <c r="S683" s="6" t="str">
        <f t="shared" si="103"/>
        <v>YES</v>
      </c>
      <c r="T683" s="3">
        <f t="shared" si="104"/>
        <v>80.25</v>
      </c>
      <c r="U683" s="3">
        <f t="shared" si="101"/>
        <v>96.3</v>
      </c>
      <c r="V683" s="3">
        <f t="shared" si="102"/>
        <v>-16.049999999999997</v>
      </c>
    </row>
    <row r="684" spans="1:22" x14ac:dyDescent="0.35">
      <c r="A684" s="188" t="s">
        <v>23</v>
      </c>
      <c r="B684" s="6" t="s">
        <v>22</v>
      </c>
      <c r="C684" s="125" t="s">
        <v>713</v>
      </c>
      <c r="D684" s="125" t="s">
        <v>714</v>
      </c>
      <c r="E684" s="620" t="s">
        <v>715</v>
      </c>
      <c r="F684" s="124" t="s">
        <v>716</v>
      </c>
      <c r="G684" s="126" t="s">
        <v>717</v>
      </c>
      <c r="H684" s="124" t="s">
        <v>718</v>
      </c>
      <c r="I684" s="437" t="s">
        <v>108</v>
      </c>
      <c r="J684" s="533" t="s">
        <v>711</v>
      </c>
      <c r="K684" s="484">
        <v>5</v>
      </c>
      <c r="L684" s="12">
        <v>439.74</v>
      </c>
      <c r="M684" s="306">
        <v>2198.6999999999998</v>
      </c>
      <c r="N684" s="22">
        <v>14623.05</v>
      </c>
      <c r="O684" s="22">
        <f t="shared" si="97"/>
        <v>4.9999999999999991</v>
      </c>
      <c r="P684" s="22">
        <f t="shared" si="98"/>
        <v>33.25385455041615</v>
      </c>
      <c r="Q684" s="22">
        <f t="shared" si="99"/>
        <v>38.253854550416158</v>
      </c>
      <c r="R684" s="6" t="str">
        <f t="shared" si="100"/>
        <v>YES</v>
      </c>
      <c r="S684" s="6" t="str">
        <f t="shared" si="103"/>
        <v>YES</v>
      </c>
      <c r="T684" s="3">
        <f t="shared" si="104"/>
        <v>5496.75</v>
      </c>
      <c r="U684" s="3">
        <f t="shared" si="101"/>
        <v>16821.75</v>
      </c>
      <c r="V684" s="3">
        <f t="shared" si="102"/>
        <v>-11325</v>
      </c>
    </row>
    <row r="685" spans="1:22" x14ac:dyDescent="0.35">
      <c r="A685" s="188" t="s">
        <v>23</v>
      </c>
      <c r="B685" s="6" t="s">
        <v>22</v>
      </c>
      <c r="C685" s="125" t="s">
        <v>713</v>
      </c>
      <c r="D685" s="125" t="s">
        <v>714</v>
      </c>
      <c r="E685" s="620" t="s">
        <v>715</v>
      </c>
      <c r="F685" s="124" t="s">
        <v>716</v>
      </c>
      <c r="G685" s="126" t="s">
        <v>717</v>
      </c>
      <c r="H685" s="124" t="s">
        <v>718</v>
      </c>
      <c r="I685" s="437" t="s">
        <v>108</v>
      </c>
      <c r="J685" s="533" t="s">
        <v>711</v>
      </c>
      <c r="K685" s="484">
        <v>12.5</v>
      </c>
      <c r="L685" s="12">
        <v>15.8</v>
      </c>
      <c r="M685" s="306">
        <v>197.5</v>
      </c>
      <c r="N685" s="22"/>
      <c r="O685" s="22">
        <f t="shared" si="97"/>
        <v>12.5</v>
      </c>
      <c r="P685" s="22">
        <f t="shared" si="98"/>
        <v>0</v>
      </c>
      <c r="Q685" s="22">
        <f t="shared" si="99"/>
        <v>12.5</v>
      </c>
      <c r="R685" s="6" t="str">
        <f t="shared" si="100"/>
        <v>YES</v>
      </c>
      <c r="S685" s="6" t="str">
        <f t="shared" si="103"/>
        <v>YES</v>
      </c>
      <c r="T685" s="3">
        <f t="shared" si="104"/>
        <v>197.5</v>
      </c>
      <c r="U685" s="3">
        <f t="shared" si="101"/>
        <v>197.5</v>
      </c>
      <c r="V685" s="3">
        <f t="shared" si="102"/>
        <v>0</v>
      </c>
    </row>
    <row r="686" spans="1:22" x14ac:dyDescent="0.35">
      <c r="A686" s="188" t="s">
        <v>23</v>
      </c>
      <c r="B686" s="6" t="s">
        <v>22</v>
      </c>
      <c r="C686" s="125" t="s">
        <v>713</v>
      </c>
      <c r="D686" s="125" t="s">
        <v>714</v>
      </c>
      <c r="E686" s="620" t="s">
        <v>715</v>
      </c>
      <c r="F686" s="124" t="s">
        <v>716</v>
      </c>
      <c r="G686" s="126" t="s">
        <v>717</v>
      </c>
      <c r="H686" s="124" t="s">
        <v>718</v>
      </c>
      <c r="I686" s="437" t="s">
        <v>108</v>
      </c>
      <c r="J686" s="533" t="s">
        <v>711</v>
      </c>
      <c r="K686" s="484">
        <v>15</v>
      </c>
      <c r="L686" s="12">
        <v>1.88</v>
      </c>
      <c r="M686" s="306">
        <v>28.2</v>
      </c>
      <c r="N686" s="22"/>
      <c r="O686" s="22">
        <f t="shared" si="97"/>
        <v>15</v>
      </c>
      <c r="P686" s="22">
        <f t="shared" si="98"/>
        <v>0</v>
      </c>
      <c r="Q686" s="22">
        <f t="shared" si="99"/>
        <v>15</v>
      </c>
      <c r="R686" s="6" t="str">
        <f t="shared" si="100"/>
        <v>YES</v>
      </c>
      <c r="S686" s="6" t="str">
        <f t="shared" si="103"/>
        <v>YES</v>
      </c>
      <c r="T686" s="3">
        <f t="shared" si="104"/>
        <v>23.5</v>
      </c>
      <c r="U686" s="3">
        <f t="shared" si="101"/>
        <v>28.2</v>
      </c>
      <c r="V686" s="3">
        <f t="shared" si="102"/>
        <v>-4.6999999999999993</v>
      </c>
    </row>
    <row r="687" spans="1:22" x14ac:dyDescent="0.35">
      <c r="A687" s="188" t="s">
        <v>23</v>
      </c>
      <c r="B687" s="6" t="s">
        <v>22</v>
      </c>
      <c r="C687" s="125" t="s">
        <v>713</v>
      </c>
      <c r="D687" s="125" t="s">
        <v>714</v>
      </c>
      <c r="E687" s="620" t="s">
        <v>715</v>
      </c>
      <c r="F687" s="124" t="s">
        <v>716</v>
      </c>
      <c r="G687" s="126" t="s">
        <v>717</v>
      </c>
      <c r="H687" s="124" t="s">
        <v>718</v>
      </c>
      <c r="I687" s="437" t="s">
        <v>108</v>
      </c>
      <c r="J687" s="533" t="s">
        <v>712</v>
      </c>
      <c r="K687" s="484">
        <v>5</v>
      </c>
      <c r="L687" s="12">
        <v>496.34</v>
      </c>
      <c r="M687" s="306">
        <v>2481.6999999999998</v>
      </c>
      <c r="N687" s="22">
        <v>15900.44</v>
      </c>
      <c r="O687" s="22">
        <f t="shared" si="97"/>
        <v>5</v>
      </c>
      <c r="P687" s="22">
        <f t="shared" si="98"/>
        <v>32.035378974090342</v>
      </c>
      <c r="Q687" s="22">
        <f t="shared" si="99"/>
        <v>37.035378974090342</v>
      </c>
      <c r="R687" s="6" t="str">
        <f t="shared" si="100"/>
        <v>YES</v>
      </c>
      <c r="S687" s="6" t="str">
        <f t="shared" si="103"/>
        <v>YES</v>
      </c>
      <c r="T687" s="3">
        <f t="shared" si="104"/>
        <v>6204.25</v>
      </c>
      <c r="U687" s="3">
        <f t="shared" si="101"/>
        <v>18382.14</v>
      </c>
      <c r="V687" s="3">
        <f t="shared" si="102"/>
        <v>-12177.89</v>
      </c>
    </row>
    <row r="688" spans="1:22" x14ac:dyDescent="0.35">
      <c r="A688" s="188" t="s">
        <v>23</v>
      </c>
      <c r="B688" s="6" t="s">
        <v>22</v>
      </c>
      <c r="C688" s="125" t="s">
        <v>713</v>
      </c>
      <c r="D688" s="125" t="s">
        <v>714</v>
      </c>
      <c r="E688" s="620" t="s">
        <v>715</v>
      </c>
      <c r="F688" s="124" t="s">
        <v>716</v>
      </c>
      <c r="G688" s="126" t="s">
        <v>717</v>
      </c>
      <c r="H688" s="124" t="s">
        <v>718</v>
      </c>
      <c r="I688" s="437" t="s">
        <v>108</v>
      </c>
      <c r="J688" s="533" t="s">
        <v>712</v>
      </c>
      <c r="K688" s="484">
        <v>12.5</v>
      </c>
      <c r="L688" s="12">
        <v>23.19</v>
      </c>
      <c r="M688" s="306">
        <v>289.875</v>
      </c>
      <c r="N688" s="22"/>
      <c r="O688" s="22">
        <f t="shared" si="97"/>
        <v>12.5</v>
      </c>
      <c r="P688" s="22">
        <f t="shared" si="98"/>
        <v>0</v>
      </c>
      <c r="Q688" s="22">
        <f t="shared" si="99"/>
        <v>12.5</v>
      </c>
      <c r="R688" s="6" t="str">
        <f t="shared" si="100"/>
        <v>YES</v>
      </c>
      <c r="S688" s="6" t="str">
        <f t="shared" si="103"/>
        <v>YES</v>
      </c>
      <c r="T688" s="3">
        <f t="shared" si="104"/>
        <v>289.875</v>
      </c>
      <c r="U688" s="3">
        <f t="shared" si="101"/>
        <v>289.875</v>
      </c>
      <c r="V688" s="3">
        <f t="shared" si="102"/>
        <v>0</v>
      </c>
    </row>
    <row r="689" spans="1:22" ht="15" thickBot="1" x14ac:dyDescent="0.4">
      <c r="A689" s="189" t="s">
        <v>23</v>
      </c>
      <c r="B689" s="7" t="s">
        <v>22</v>
      </c>
      <c r="C689" s="127" t="s">
        <v>713</v>
      </c>
      <c r="D689" s="127" t="s">
        <v>714</v>
      </c>
      <c r="E689" s="621" t="s">
        <v>715</v>
      </c>
      <c r="F689" s="128" t="s">
        <v>716</v>
      </c>
      <c r="G689" s="129" t="s">
        <v>717</v>
      </c>
      <c r="H689" s="128" t="s">
        <v>718</v>
      </c>
      <c r="I689" s="438" t="s">
        <v>108</v>
      </c>
      <c r="J689" s="534" t="s">
        <v>712</v>
      </c>
      <c r="K689" s="485">
        <v>15</v>
      </c>
      <c r="L689" s="13">
        <v>1.43</v>
      </c>
      <c r="M689" s="307">
        <v>21.45</v>
      </c>
      <c r="N689" s="23"/>
      <c r="O689" s="23">
        <f t="shared" si="97"/>
        <v>15</v>
      </c>
      <c r="P689" s="23">
        <f t="shared" si="98"/>
        <v>0</v>
      </c>
      <c r="Q689" s="23">
        <f t="shared" si="99"/>
        <v>15</v>
      </c>
      <c r="R689" s="7" t="str">
        <f t="shared" si="100"/>
        <v>YES</v>
      </c>
      <c r="S689" s="7" t="str">
        <f t="shared" si="103"/>
        <v>YES</v>
      </c>
      <c r="T689" s="4">
        <f t="shared" si="104"/>
        <v>17.875</v>
      </c>
      <c r="U689" s="4">
        <f t="shared" si="101"/>
        <v>21.45</v>
      </c>
      <c r="V689" s="4">
        <f t="shared" si="102"/>
        <v>-3.5749999999999993</v>
      </c>
    </row>
    <row r="690" spans="1:22" x14ac:dyDescent="0.35">
      <c r="A690" s="195" t="s">
        <v>23</v>
      </c>
      <c r="B690" s="141" t="s">
        <v>22</v>
      </c>
      <c r="C690" s="142" t="s">
        <v>713</v>
      </c>
      <c r="D690" s="142" t="s">
        <v>755</v>
      </c>
      <c r="E690" s="622" t="s">
        <v>715</v>
      </c>
      <c r="F690" s="141" t="s">
        <v>716</v>
      </c>
      <c r="G690" s="143" t="s">
        <v>717</v>
      </c>
      <c r="H690" s="141" t="s">
        <v>756</v>
      </c>
      <c r="I690" s="439" t="s">
        <v>610</v>
      </c>
      <c r="J690" s="564" t="s">
        <v>719</v>
      </c>
      <c r="K690" s="510">
        <v>15</v>
      </c>
      <c r="L690" s="145">
        <v>13.83</v>
      </c>
      <c r="M690" s="332">
        <v>207.45</v>
      </c>
      <c r="N690" s="144">
        <v>250</v>
      </c>
      <c r="O690" s="144">
        <f t="shared" si="97"/>
        <v>14.999999999999998</v>
      </c>
      <c r="P690" s="144">
        <f t="shared" si="98"/>
        <v>18.076644974692698</v>
      </c>
      <c r="Q690" s="144">
        <f t="shared" si="99"/>
        <v>33.076644974692698</v>
      </c>
      <c r="R690" s="141" t="str">
        <f t="shared" si="100"/>
        <v>YES</v>
      </c>
      <c r="S690" s="141" t="str">
        <f t="shared" si="103"/>
        <v>YES</v>
      </c>
      <c r="T690" s="146">
        <f t="shared" si="104"/>
        <v>172.875</v>
      </c>
      <c r="U690" s="146">
        <f t="shared" si="101"/>
        <v>457.45</v>
      </c>
      <c r="V690" s="146">
        <f t="shared" si="102"/>
        <v>-284.57499999999999</v>
      </c>
    </row>
    <row r="691" spans="1:22" x14ac:dyDescent="0.35">
      <c r="A691" s="196" t="s">
        <v>23</v>
      </c>
      <c r="B691" s="137" t="s">
        <v>22</v>
      </c>
      <c r="C691" s="135" t="s">
        <v>713</v>
      </c>
      <c r="D691" s="135" t="s">
        <v>755</v>
      </c>
      <c r="E691" s="623" t="s">
        <v>715</v>
      </c>
      <c r="F691" s="134" t="s">
        <v>716</v>
      </c>
      <c r="G691" s="136" t="s">
        <v>717</v>
      </c>
      <c r="H691" s="134" t="s">
        <v>756</v>
      </c>
      <c r="I691" s="440" t="s">
        <v>610</v>
      </c>
      <c r="J691" s="565" t="s">
        <v>719</v>
      </c>
      <c r="K691" s="511">
        <v>16</v>
      </c>
      <c r="L691" s="139">
        <v>506.45</v>
      </c>
      <c r="M691" s="333">
        <v>8103.2</v>
      </c>
      <c r="N691" s="138"/>
      <c r="O691" s="138">
        <f t="shared" si="97"/>
        <v>16</v>
      </c>
      <c r="P691" s="138">
        <f t="shared" si="98"/>
        <v>0</v>
      </c>
      <c r="Q691" s="138">
        <f t="shared" si="99"/>
        <v>16</v>
      </c>
      <c r="R691" s="137" t="str">
        <f t="shared" si="100"/>
        <v>YES</v>
      </c>
      <c r="S691" s="137" t="str">
        <f t="shared" si="103"/>
        <v>YES</v>
      </c>
      <c r="T691" s="140">
        <f t="shared" si="104"/>
        <v>6330.625</v>
      </c>
      <c r="U691" s="140">
        <f t="shared" si="101"/>
        <v>8103.2</v>
      </c>
      <c r="V691" s="140">
        <f t="shared" si="102"/>
        <v>-1772.5749999999998</v>
      </c>
    </row>
    <row r="692" spans="1:22" x14ac:dyDescent="0.35">
      <c r="A692" s="196" t="s">
        <v>23</v>
      </c>
      <c r="B692" s="137" t="s">
        <v>22</v>
      </c>
      <c r="C692" s="135" t="s">
        <v>713</v>
      </c>
      <c r="D692" s="135" t="s">
        <v>755</v>
      </c>
      <c r="E692" s="623" t="s">
        <v>715</v>
      </c>
      <c r="F692" s="134" t="s">
        <v>716</v>
      </c>
      <c r="G692" s="136" t="s">
        <v>717</v>
      </c>
      <c r="H692" s="134" t="s">
        <v>756</v>
      </c>
      <c r="I692" s="440" t="s">
        <v>610</v>
      </c>
      <c r="J692" s="565" t="s">
        <v>719</v>
      </c>
      <c r="K692" s="511">
        <v>24</v>
      </c>
      <c r="L692" s="139">
        <v>3.24</v>
      </c>
      <c r="M692" s="333">
        <v>77.760000000000005</v>
      </c>
      <c r="N692" s="138"/>
      <c r="O692" s="138">
        <f t="shared" si="97"/>
        <v>24</v>
      </c>
      <c r="P692" s="138">
        <f t="shared" si="98"/>
        <v>0</v>
      </c>
      <c r="Q692" s="138">
        <f t="shared" si="99"/>
        <v>24</v>
      </c>
      <c r="R692" s="137" t="str">
        <f t="shared" si="100"/>
        <v>YES</v>
      </c>
      <c r="S692" s="137" t="str">
        <f t="shared" si="103"/>
        <v>YES</v>
      </c>
      <c r="T692" s="140">
        <f t="shared" si="104"/>
        <v>40.5</v>
      </c>
      <c r="U692" s="140">
        <f t="shared" si="101"/>
        <v>77.760000000000005</v>
      </c>
      <c r="V692" s="140">
        <f t="shared" si="102"/>
        <v>-37.260000000000005</v>
      </c>
    </row>
    <row r="693" spans="1:22" x14ac:dyDescent="0.35">
      <c r="A693" s="196" t="s">
        <v>23</v>
      </c>
      <c r="B693" s="137" t="s">
        <v>22</v>
      </c>
      <c r="C693" s="135" t="s">
        <v>713</v>
      </c>
      <c r="D693" s="135" t="s">
        <v>755</v>
      </c>
      <c r="E693" s="623" t="s">
        <v>715</v>
      </c>
      <c r="F693" s="134" t="s">
        <v>716</v>
      </c>
      <c r="G693" s="136" t="s">
        <v>717</v>
      </c>
      <c r="H693" s="134" t="s">
        <v>756</v>
      </c>
      <c r="I693" s="440" t="s">
        <v>610</v>
      </c>
      <c r="J693" s="565" t="s">
        <v>720</v>
      </c>
      <c r="K693" s="511">
        <v>5</v>
      </c>
      <c r="L693" s="139">
        <v>55.75</v>
      </c>
      <c r="M693" s="333">
        <v>278.75</v>
      </c>
      <c r="N693" s="138">
        <v>2010.37</v>
      </c>
      <c r="O693" s="138">
        <f t="shared" si="97"/>
        <v>5</v>
      </c>
      <c r="P693" s="138">
        <f t="shared" si="98"/>
        <v>36.060448430493274</v>
      </c>
      <c r="Q693" s="138">
        <f t="shared" si="99"/>
        <v>41.060448430493274</v>
      </c>
      <c r="R693" s="137" t="str">
        <f t="shared" si="100"/>
        <v>YES</v>
      </c>
      <c r="S693" s="137" t="str">
        <f t="shared" si="103"/>
        <v>YES</v>
      </c>
      <c r="T693" s="140">
        <f t="shared" si="104"/>
        <v>696.875</v>
      </c>
      <c r="U693" s="140">
        <f t="shared" si="101"/>
        <v>2289.12</v>
      </c>
      <c r="V693" s="140">
        <f t="shared" si="102"/>
        <v>-1592.2449999999999</v>
      </c>
    </row>
    <row r="694" spans="1:22" x14ac:dyDescent="0.35">
      <c r="A694" s="196" t="s">
        <v>23</v>
      </c>
      <c r="B694" s="137" t="s">
        <v>22</v>
      </c>
      <c r="C694" s="135" t="s">
        <v>713</v>
      </c>
      <c r="D694" s="135" t="s">
        <v>755</v>
      </c>
      <c r="E694" s="623" t="s">
        <v>715</v>
      </c>
      <c r="F694" s="134" t="s">
        <v>716</v>
      </c>
      <c r="G694" s="136" t="s">
        <v>717</v>
      </c>
      <c r="H694" s="134" t="s">
        <v>756</v>
      </c>
      <c r="I694" s="440" t="s">
        <v>610</v>
      </c>
      <c r="J694" s="565" t="s">
        <v>720</v>
      </c>
      <c r="K694" s="511">
        <v>15</v>
      </c>
      <c r="L694" s="139">
        <v>1.43</v>
      </c>
      <c r="M694" s="333">
        <v>21.45</v>
      </c>
      <c r="N694" s="138"/>
      <c r="O694" s="138">
        <f t="shared" si="97"/>
        <v>15</v>
      </c>
      <c r="P694" s="138">
        <f t="shared" si="98"/>
        <v>0</v>
      </c>
      <c r="Q694" s="138">
        <f t="shared" si="99"/>
        <v>15</v>
      </c>
      <c r="R694" s="137" t="str">
        <f t="shared" si="100"/>
        <v>YES</v>
      </c>
      <c r="S694" s="137" t="str">
        <f t="shared" si="103"/>
        <v>YES</v>
      </c>
      <c r="T694" s="140">
        <f t="shared" si="104"/>
        <v>17.875</v>
      </c>
      <c r="U694" s="140">
        <f t="shared" si="101"/>
        <v>21.45</v>
      </c>
      <c r="V694" s="140">
        <f t="shared" si="102"/>
        <v>-3.5749999999999993</v>
      </c>
    </row>
    <row r="695" spans="1:22" x14ac:dyDescent="0.35">
      <c r="A695" s="196" t="s">
        <v>23</v>
      </c>
      <c r="B695" s="137" t="s">
        <v>22</v>
      </c>
      <c r="C695" s="135" t="s">
        <v>713</v>
      </c>
      <c r="D695" s="135" t="s">
        <v>755</v>
      </c>
      <c r="E695" s="623" t="s">
        <v>715</v>
      </c>
      <c r="F695" s="134" t="s">
        <v>716</v>
      </c>
      <c r="G695" s="136" t="s">
        <v>717</v>
      </c>
      <c r="H695" s="134" t="s">
        <v>756</v>
      </c>
      <c r="I695" s="440" t="s">
        <v>610</v>
      </c>
      <c r="J695" s="565" t="s">
        <v>721</v>
      </c>
      <c r="K695" s="511">
        <v>5</v>
      </c>
      <c r="L695" s="139">
        <v>66.930000000000007</v>
      </c>
      <c r="M695" s="333">
        <v>334.65000000000003</v>
      </c>
      <c r="N695" s="138">
        <v>1514.58</v>
      </c>
      <c r="O695" s="138">
        <f t="shared" si="97"/>
        <v>5</v>
      </c>
      <c r="P695" s="138">
        <f t="shared" si="98"/>
        <v>22.629314208874941</v>
      </c>
      <c r="Q695" s="138">
        <f t="shared" si="99"/>
        <v>27.629314208874941</v>
      </c>
      <c r="R695" s="137" t="str">
        <f t="shared" si="100"/>
        <v>YES</v>
      </c>
      <c r="S695" s="137" t="str">
        <f t="shared" si="103"/>
        <v>YES</v>
      </c>
      <c r="T695" s="140">
        <f t="shared" si="104"/>
        <v>836.62500000000011</v>
      </c>
      <c r="U695" s="140">
        <f t="shared" si="101"/>
        <v>1849.23</v>
      </c>
      <c r="V695" s="140">
        <f t="shared" si="102"/>
        <v>-1012.6049999999999</v>
      </c>
    </row>
    <row r="696" spans="1:22" x14ac:dyDescent="0.35">
      <c r="A696" s="196" t="s">
        <v>23</v>
      </c>
      <c r="B696" s="137" t="s">
        <v>22</v>
      </c>
      <c r="C696" s="135" t="s">
        <v>713</v>
      </c>
      <c r="D696" s="135" t="s">
        <v>755</v>
      </c>
      <c r="E696" s="623" t="s">
        <v>715</v>
      </c>
      <c r="F696" s="134" t="s">
        <v>716</v>
      </c>
      <c r="G696" s="136" t="s">
        <v>717</v>
      </c>
      <c r="H696" s="134" t="s">
        <v>756</v>
      </c>
      <c r="I696" s="440" t="s">
        <v>610</v>
      </c>
      <c r="J696" s="565" t="s">
        <v>721</v>
      </c>
      <c r="K696" s="511">
        <v>15</v>
      </c>
      <c r="L696" s="139">
        <v>19.190000000000001</v>
      </c>
      <c r="M696" s="333">
        <v>287.85000000000002</v>
      </c>
      <c r="N696" s="138"/>
      <c r="O696" s="138">
        <f t="shared" si="97"/>
        <v>15</v>
      </c>
      <c r="P696" s="138">
        <f t="shared" si="98"/>
        <v>0</v>
      </c>
      <c r="Q696" s="138">
        <f t="shared" si="99"/>
        <v>15</v>
      </c>
      <c r="R696" s="137" t="str">
        <f t="shared" si="100"/>
        <v>YES</v>
      </c>
      <c r="S696" s="137" t="str">
        <f t="shared" si="103"/>
        <v>YES</v>
      </c>
      <c r="T696" s="140">
        <f t="shared" si="104"/>
        <v>239.87500000000003</v>
      </c>
      <c r="U696" s="140">
        <f t="shared" si="101"/>
        <v>287.85000000000002</v>
      </c>
      <c r="V696" s="140">
        <f t="shared" si="102"/>
        <v>-47.974999999999994</v>
      </c>
    </row>
    <row r="697" spans="1:22" x14ac:dyDescent="0.35">
      <c r="A697" s="196" t="s">
        <v>23</v>
      </c>
      <c r="B697" s="137" t="s">
        <v>22</v>
      </c>
      <c r="C697" s="135" t="s">
        <v>713</v>
      </c>
      <c r="D697" s="135" t="s">
        <v>755</v>
      </c>
      <c r="E697" s="623" t="s">
        <v>715</v>
      </c>
      <c r="F697" s="134" t="s">
        <v>716</v>
      </c>
      <c r="G697" s="136" t="s">
        <v>717</v>
      </c>
      <c r="H697" s="134" t="s">
        <v>756</v>
      </c>
      <c r="I697" s="440" t="s">
        <v>610</v>
      </c>
      <c r="J697" s="565" t="s">
        <v>722</v>
      </c>
      <c r="K697" s="511">
        <v>5</v>
      </c>
      <c r="L697" s="139">
        <v>161.01</v>
      </c>
      <c r="M697" s="333">
        <v>805.05</v>
      </c>
      <c r="N697" s="138">
        <v>4219.76</v>
      </c>
      <c r="O697" s="138">
        <f t="shared" si="97"/>
        <v>5</v>
      </c>
      <c r="P697" s="138">
        <f t="shared" si="98"/>
        <v>26.208061611080058</v>
      </c>
      <c r="Q697" s="138">
        <f t="shared" si="99"/>
        <v>31.208061611080062</v>
      </c>
      <c r="R697" s="137" t="str">
        <f t="shared" si="100"/>
        <v>YES</v>
      </c>
      <c r="S697" s="137" t="str">
        <f t="shared" si="103"/>
        <v>YES</v>
      </c>
      <c r="T697" s="140">
        <f t="shared" si="104"/>
        <v>2012.625</v>
      </c>
      <c r="U697" s="140">
        <f t="shared" si="101"/>
        <v>5024.8100000000004</v>
      </c>
      <c r="V697" s="140">
        <f t="shared" si="102"/>
        <v>-3012.1850000000004</v>
      </c>
    </row>
    <row r="698" spans="1:22" x14ac:dyDescent="0.35">
      <c r="A698" s="196" t="s">
        <v>23</v>
      </c>
      <c r="B698" s="137" t="s">
        <v>22</v>
      </c>
      <c r="C698" s="135" t="s">
        <v>713</v>
      </c>
      <c r="D698" s="135" t="s">
        <v>755</v>
      </c>
      <c r="E698" s="623" t="s">
        <v>715</v>
      </c>
      <c r="F698" s="134" t="s">
        <v>716</v>
      </c>
      <c r="G698" s="136" t="s">
        <v>717</v>
      </c>
      <c r="H698" s="134" t="s">
        <v>756</v>
      </c>
      <c r="I698" s="440" t="s">
        <v>610</v>
      </c>
      <c r="J698" s="565" t="s">
        <v>722</v>
      </c>
      <c r="K698" s="511">
        <v>15</v>
      </c>
      <c r="L698" s="139">
        <v>54.33</v>
      </c>
      <c r="M698" s="333">
        <v>814.94999999999993</v>
      </c>
      <c r="N698" s="138"/>
      <c r="O698" s="138">
        <f t="shared" si="97"/>
        <v>15</v>
      </c>
      <c r="P698" s="138">
        <f t="shared" si="98"/>
        <v>0</v>
      </c>
      <c r="Q698" s="138">
        <f t="shared" si="99"/>
        <v>15</v>
      </c>
      <c r="R698" s="137" t="str">
        <f t="shared" si="100"/>
        <v>YES</v>
      </c>
      <c r="S698" s="137" t="str">
        <f t="shared" si="103"/>
        <v>YES</v>
      </c>
      <c r="T698" s="140">
        <f t="shared" si="104"/>
        <v>679.125</v>
      </c>
      <c r="U698" s="140">
        <f t="shared" si="101"/>
        <v>814.94999999999993</v>
      </c>
      <c r="V698" s="140">
        <f t="shared" si="102"/>
        <v>-135.82499999999993</v>
      </c>
    </row>
    <row r="699" spans="1:22" x14ac:dyDescent="0.35">
      <c r="A699" s="196" t="s">
        <v>23</v>
      </c>
      <c r="B699" s="137" t="s">
        <v>22</v>
      </c>
      <c r="C699" s="135" t="s">
        <v>713</v>
      </c>
      <c r="D699" s="135" t="s">
        <v>755</v>
      </c>
      <c r="E699" s="623" t="s">
        <v>715</v>
      </c>
      <c r="F699" s="134" t="s">
        <v>716</v>
      </c>
      <c r="G699" s="136" t="s">
        <v>717</v>
      </c>
      <c r="H699" s="134" t="s">
        <v>756</v>
      </c>
      <c r="I699" s="440" t="s">
        <v>610</v>
      </c>
      <c r="J699" s="565" t="s">
        <v>723</v>
      </c>
      <c r="K699" s="511">
        <v>5</v>
      </c>
      <c r="L699" s="139">
        <v>150.13</v>
      </c>
      <c r="M699" s="333">
        <v>750.65</v>
      </c>
      <c r="N699" s="138">
        <v>6730.6</v>
      </c>
      <c r="O699" s="138">
        <f t="shared" si="97"/>
        <v>5</v>
      </c>
      <c r="P699" s="138">
        <f t="shared" si="98"/>
        <v>44.831812429228009</v>
      </c>
      <c r="Q699" s="138">
        <f t="shared" si="99"/>
        <v>49.831812429228002</v>
      </c>
      <c r="R699" s="137" t="str">
        <f t="shared" si="100"/>
        <v>YES</v>
      </c>
      <c r="S699" s="137" t="str">
        <f t="shared" si="103"/>
        <v>YES</v>
      </c>
      <c r="T699" s="140">
        <f t="shared" si="104"/>
        <v>1876.625</v>
      </c>
      <c r="U699" s="140">
        <f t="shared" si="101"/>
        <v>7481.25</v>
      </c>
      <c r="V699" s="140">
        <f t="shared" si="102"/>
        <v>-5604.625</v>
      </c>
    </row>
    <row r="700" spans="1:22" x14ac:dyDescent="0.35">
      <c r="A700" s="196" t="s">
        <v>23</v>
      </c>
      <c r="B700" s="137" t="s">
        <v>22</v>
      </c>
      <c r="C700" s="135" t="s">
        <v>713</v>
      </c>
      <c r="D700" s="135" t="s">
        <v>755</v>
      </c>
      <c r="E700" s="623" t="s">
        <v>715</v>
      </c>
      <c r="F700" s="134" t="s">
        <v>716</v>
      </c>
      <c r="G700" s="136" t="s">
        <v>717</v>
      </c>
      <c r="H700" s="134" t="s">
        <v>756</v>
      </c>
      <c r="I700" s="440" t="s">
        <v>610</v>
      </c>
      <c r="J700" s="565" t="s">
        <v>723</v>
      </c>
      <c r="K700" s="511">
        <v>12.5</v>
      </c>
      <c r="L700" s="139">
        <v>0.94</v>
      </c>
      <c r="M700" s="333">
        <v>11.75</v>
      </c>
      <c r="N700" s="138"/>
      <c r="O700" s="138">
        <f t="shared" si="97"/>
        <v>12.5</v>
      </c>
      <c r="P700" s="138">
        <f t="shared" si="98"/>
        <v>0</v>
      </c>
      <c r="Q700" s="138">
        <f t="shared" si="99"/>
        <v>12.5</v>
      </c>
      <c r="R700" s="137" t="str">
        <f t="shared" si="100"/>
        <v>YES</v>
      </c>
      <c r="S700" s="137" t="str">
        <f t="shared" si="103"/>
        <v>YES</v>
      </c>
      <c r="T700" s="140">
        <f t="shared" si="104"/>
        <v>11.75</v>
      </c>
      <c r="U700" s="140">
        <f t="shared" si="101"/>
        <v>11.75</v>
      </c>
      <c r="V700" s="140">
        <f t="shared" si="102"/>
        <v>0</v>
      </c>
    </row>
    <row r="701" spans="1:22" x14ac:dyDescent="0.35">
      <c r="A701" s="196" t="s">
        <v>23</v>
      </c>
      <c r="B701" s="137" t="s">
        <v>22</v>
      </c>
      <c r="C701" s="135" t="s">
        <v>713</v>
      </c>
      <c r="D701" s="135" t="s">
        <v>755</v>
      </c>
      <c r="E701" s="623" t="s">
        <v>715</v>
      </c>
      <c r="F701" s="134" t="s">
        <v>716</v>
      </c>
      <c r="G701" s="136" t="s">
        <v>717</v>
      </c>
      <c r="H701" s="134" t="s">
        <v>756</v>
      </c>
      <c r="I701" s="440" t="s">
        <v>610</v>
      </c>
      <c r="J701" s="565" t="s">
        <v>723</v>
      </c>
      <c r="K701" s="511">
        <v>20</v>
      </c>
      <c r="L701" s="139">
        <v>409.74</v>
      </c>
      <c r="M701" s="333">
        <v>8194.7999999999993</v>
      </c>
      <c r="N701" s="138"/>
      <c r="O701" s="138">
        <f t="shared" si="97"/>
        <v>19.999999999999996</v>
      </c>
      <c r="P701" s="138">
        <f t="shared" si="98"/>
        <v>0</v>
      </c>
      <c r="Q701" s="138">
        <f t="shared" si="99"/>
        <v>19.999999999999996</v>
      </c>
      <c r="R701" s="137" t="str">
        <f t="shared" si="100"/>
        <v>YES</v>
      </c>
      <c r="S701" s="137" t="str">
        <f t="shared" si="103"/>
        <v>YES</v>
      </c>
      <c r="T701" s="140">
        <f t="shared" si="104"/>
        <v>5121.75</v>
      </c>
      <c r="U701" s="140">
        <f t="shared" si="101"/>
        <v>8194.7999999999993</v>
      </c>
      <c r="V701" s="140">
        <f t="shared" si="102"/>
        <v>-3073.0499999999993</v>
      </c>
    </row>
    <row r="702" spans="1:22" x14ac:dyDescent="0.35">
      <c r="A702" s="196" t="s">
        <v>23</v>
      </c>
      <c r="B702" s="137" t="s">
        <v>22</v>
      </c>
      <c r="C702" s="135" t="s">
        <v>713</v>
      </c>
      <c r="D702" s="135" t="s">
        <v>755</v>
      </c>
      <c r="E702" s="623" t="s">
        <v>715</v>
      </c>
      <c r="F702" s="134" t="s">
        <v>716</v>
      </c>
      <c r="G702" s="136" t="s">
        <v>717</v>
      </c>
      <c r="H702" s="134" t="s">
        <v>756</v>
      </c>
      <c r="I702" s="440" t="s">
        <v>610</v>
      </c>
      <c r="J702" s="565" t="s">
        <v>723</v>
      </c>
      <c r="K702" s="511">
        <v>30</v>
      </c>
      <c r="L702" s="139">
        <v>58.57</v>
      </c>
      <c r="M702" s="333">
        <v>1757.1</v>
      </c>
      <c r="N702" s="138"/>
      <c r="O702" s="138">
        <f t="shared" si="97"/>
        <v>30</v>
      </c>
      <c r="P702" s="138">
        <f t="shared" si="98"/>
        <v>0</v>
      </c>
      <c r="Q702" s="138">
        <f t="shared" si="99"/>
        <v>30</v>
      </c>
      <c r="R702" s="137" t="str">
        <f t="shared" si="100"/>
        <v>YES</v>
      </c>
      <c r="S702" s="137" t="str">
        <f t="shared" si="103"/>
        <v>YES</v>
      </c>
      <c r="T702" s="140">
        <f t="shared" si="104"/>
        <v>732.125</v>
      </c>
      <c r="U702" s="140">
        <f t="shared" si="101"/>
        <v>1757.1</v>
      </c>
      <c r="V702" s="140">
        <f t="shared" si="102"/>
        <v>-1024.9749999999999</v>
      </c>
    </row>
    <row r="703" spans="1:22" x14ac:dyDescent="0.35">
      <c r="A703" s="196" t="s">
        <v>23</v>
      </c>
      <c r="B703" s="137" t="s">
        <v>22</v>
      </c>
      <c r="C703" s="135" t="s">
        <v>713</v>
      </c>
      <c r="D703" s="135" t="s">
        <v>755</v>
      </c>
      <c r="E703" s="623" t="s">
        <v>715</v>
      </c>
      <c r="F703" s="134" t="s">
        <v>716</v>
      </c>
      <c r="G703" s="136" t="s">
        <v>717</v>
      </c>
      <c r="H703" s="134" t="s">
        <v>756</v>
      </c>
      <c r="I703" s="440" t="s">
        <v>610</v>
      </c>
      <c r="J703" s="565" t="s">
        <v>724</v>
      </c>
      <c r="K703" s="511">
        <v>5</v>
      </c>
      <c r="L703" s="139">
        <v>35.479999999999997</v>
      </c>
      <c r="M703" s="333">
        <v>177.39999999999998</v>
      </c>
      <c r="N703" s="138">
        <v>1188.82</v>
      </c>
      <c r="O703" s="138">
        <f t="shared" si="97"/>
        <v>5</v>
      </c>
      <c r="P703" s="138">
        <f t="shared" si="98"/>
        <v>33.506764374295379</v>
      </c>
      <c r="Q703" s="138">
        <f t="shared" si="99"/>
        <v>38.506764374295372</v>
      </c>
      <c r="R703" s="137" t="str">
        <f t="shared" si="100"/>
        <v>YES</v>
      </c>
      <c r="S703" s="137" t="str">
        <f t="shared" si="103"/>
        <v>YES</v>
      </c>
      <c r="T703" s="140">
        <f t="shared" si="104"/>
        <v>443.49999999999994</v>
      </c>
      <c r="U703" s="140">
        <f t="shared" si="101"/>
        <v>1366.2199999999998</v>
      </c>
      <c r="V703" s="140">
        <f t="shared" si="102"/>
        <v>-922.7199999999998</v>
      </c>
    </row>
    <row r="704" spans="1:22" x14ac:dyDescent="0.35">
      <c r="A704" s="196" t="s">
        <v>23</v>
      </c>
      <c r="B704" s="137" t="s">
        <v>22</v>
      </c>
      <c r="C704" s="135" t="s">
        <v>713</v>
      </c>
      <c r="D704" s="135" t="s">
        <v>755</v>
      </c>
      <c r="E704" s="623" t="s">
        <v>715</v>
      </c>
      <c r="F704" s="134" t="s">
        <v>716</v>
      </c>
      <c r="G704" s="136" t="s">
        <v>717</v>
      </c>
      <c r="H704" s="134" t="s">
        <v>756</v>
      </c>
      <c r="I704" s="440" t="s">
        <v>610</v>
      </c>
      <c r="J704" s="565" t="s">
        <v>724</v>
      </c>
      <c r="K704" s="511">
        <v>15</v>
      </c>
      <c r="L704" s="139">
        <v>41.41</v>
      </c>
      <c r="M704" s="333">
        <v>621.15</v>
      </c>
      <c r="N704" s="138"/>
      <c r="O704" s="138">
        <f t="shared" ref="O704:O767" si="105">M704/L704</f>
        <v>15</v>
      </c>
      <c r="P704" s="138">
        <f t="shared" si="98"/>
        <v>0</v>
      </c>
      <c r="Q704" s="138">
        <f t="shared" si="99"/>
        <v>15</v>
      </c>
      <c r="R704" s="137" t="str">
        <f t="shared" si="100"/>
        <v>YES</v>
      </c>
      <c r="S704" s="137" t="str">
        <f t="shared" si="103"/>
        <v>YES</v>
      </c>
      <c r="T704" s="140">
        <f t="shared" si="104"/>
        <v>517.625</v>
      </c>
      <c r="U704" s="140">
        <f t="shared" si="101"/>
        <v>621.15</v>
      </c>
      <c r="V704" s="140">
        <f t="shared" si="102"/>
        <v>-103.52499999999998</v>
      </c>
    </row>
    <row r="705" spans="1:22" x14ac:dyDescent="0.35">
      <c r="A705" s="196" t="s">
        <v>23</v>
      </c>
      <c r="B705" s="137" t="s">
        <v>22</v>
      </c>
      <c r="C705" s="135" t="s">
        <v>713</v>
      </c>
      <c r="D705" s="135" t="s">
        <v>755</v>
      </c>
      <c r="E705" s="623" t="s">
        <v>715</v>
      </c>
      <c r="F705" s="134" t="s">
        <v>716</v>
      </c>
      <c r="G705" s="136" t="s">
        <v>717</v>
      </c>
      <c r="H705" s="134" t="s">
        <v>756</v>
      </c>
      <c r="I705" s="440" t="s">
        <v>610</v>
      </c>
      <c r="J705" s="565" t="s">
        <v>725</v>
      </c>
      <c r="K705" s="511">
        <v>5</v>
      </c>
      <c r="L705" s="139">
        <v>302.7</v>
      </c>
      <c r="M705" s="333">
        <v>1513.5</v>
      </c>
      <c r="N705" s="138">
        <v>9258.9500000000007</v>
      </c>
      <c r="O705" s="138">
        <f t="shared" si="105"/>
        <v>5</v>
      </c>
      <c r="P705" s="138">
        <f t="shared" si="98"/>
        <v>30.587875784605224</v>
      </c>
      <c r="Q705" s="138">
        <f t="shared" si="99"/>
        <v>35.587875784605224</v>
      </c>
      <c r="R705" s="137" t="str">
        <f t="shared" si="100"/>
        <v>YES</v>
      </c>
      <c r="S705" s="137" t="str">
        <f t="shared" si="103"/>
        <v>YES</v>
      </c>
      <c r="T705" s="140">
        <f t="shared" si="104"/>
        <v>3783.75</v>
      </c>
      <c r="U705" s="140">
        <f t="shared" si="101"/>
        <v>10772.45</v>
      </c>
      <c r="V705" s="140">
        <f t="shared" si="102"/>
        <v>-6988.7000000000007</v>
      </c>
    </row>
    <row r="706" spans="1:22" x14ac:dyDescent="0.35">
      <c r="A706" s="196" t="s">
        <v>23</v>
      </c>
      <c r="B706" s="137" t="s">
        <v>22</v>
      </c>
      <c r="C706" s="135" t="s">
        <v>713</v>
      </c>
      <c r="D706" s="135" t="s">
        <v>755</v>
      </c>
      <c r="E706" s="623" t="s">
        <v>715</v>
      </c>
      <c r="F706" s="134" t="s">
        <v>716</v>
      </c>
      <c r="G706" s="136" t="s">
        <v>717</v>
      </c>
      <c r="H706" s="134" t="s">
        <v>756</v>
      </c>
      <c r="I706" s="440" t="s">
        <v>610</v>
      </c>
      <c r="J706" s="565" t="s">
        <v>726</v>
      </c>
      <c r="K706" s="511">
        <v>5</v>
      </c>
      <c r="L706" s="139">
        <v>263.8</v>
      </c>
      <c r="M706" s="333">
        <v>1319</v>
      </c>
      <c r="N706" s="138">
        <v>4110.3</v>
      </c>
      <c r="O706" s="138">
        <f t="shared" si="105"/>
        <v>5</v>
      </c>
      <c r="P706" s="138">
        <f t="shared" si="98"/>
        <v>15.58112206216831</v>
      </c>
      <c r="Q706" s="138">
        <f t="shared" si="99"/>
        <v>20.581122062168308</v>
      </c>
      <c r="R706" s="137" t="str">
        <f t="shared" si="100"/>
        <v>YES</v>
      </c>
      <c r="S706" s="137" t="str">
        <f t="shared" si="103"/>
        <v>YES</v>
      </c>
      <c r="T706" s="140">
        <f t="shared" si="104"/>
        <v>3297.5</v>
      </c>
      <c r="U706" s="140">
        <f t="shared" si="101"/>
        <v>5429.3</v>
      </c>
      <c r="V706" s="140">
        <f t="shared" si="102"/>
        <v>-2131.8000000000002</v>
      </c>
    </row>
    <row r="707" spans="1:22" x14ac:dyDescent="0.35">
      <c r="A707" s="196" t="s">
        <v>23</v>
      </c>
      <c r="B707" s="137" t="s">
        <v>22</v>
      </c>
      <c r="C707" s="135" t="s">
        <v>713</v>
      </c>
      <c r="D707" s="135" t="s">
        <v>755</v>
      </c>
      <c r="E707" s="623" t="s">
        <v>715</v>
      </c>
      <c r="F707" s="134" t="s">
        <v>716</v>
      </c>
      <c r="G707" s="136" t="s">
        <v>717</v>
      </c>
      <c r="H707" s="134" t="s">
        <v>756</v>
      </c>
      <c r="I707" s="440" t="s">
        <v>610</v>
      </c>
      <c r="J707" s="565" t="s">
        <v>726</v>
      </c>
      <c r="K707" s="511">
        <v>15</v>
      </c>
      <c r="L707" s="139">
        <v>27.88</v>
      </c>
      <c r="M707" s="333">
        <v>418.2</v>
      </c>
      <c r="N707" s="138"/>
      <c r="O707" s="138">
        <f t="shared" si="105"/>
        <v>15</v>
      </c>
      <c r="P707" s="138">
        <f t="shared" si="98"/>
        <v>0</v>
      </c>
      <c r="Q707" s="138">
        <f t="shared" si="99"/>
        <v>15</v>
      </c>
      <c r="R707" s="137" t="str">
        <f t="shared" si="100"/>
        <v>YES</v>
      </c>
      <c r="S707" s="137" t="str">
        <f t="shared" si="103"/>
        <v>YES</v>
      </c>
      <c r="T707" s="140">
        <f t="shared" si="104"/>
        <v>348.5</v>
      </c>
      <c r="U707" s="140">
        <f t="shared" si="101"/>
        <v>418.2</v>
      </c>
      <c r="V707" s="140">
        <f t="shared" si="102"/>
        <v>-69.699999999999989</v>
      </c>
    </row>
    <row r="708" spans="1:22" x14ac:dyDescent="0.35">
      <c r="A708" s="196" t="s">
        <v>23</v>
      </c>
      <c r="B708" s="137" t="s">
        <v>22</v>
      </c>
      <c r="C708" s="135" t="s">
        <v>713</v>
      </c>
      <c r="D708" s="135" t="s">
        <v>755</v>
      </c>
      <c r="E708" s="623" t="s">
        <v>715</v>
      </c>
      <c r="F708" s="134" t="s">
        <v>716</v>
      </c>
      <c r="G708" s="136" t="s">
        <v>717</v>
      </c>
      <c r="H708" s="134" t="s">
        <v>756</v>
      </c>
      <c r="I708" s="440" t="s">
        <v>610</v>
      </c>
      <c r="J708" s="565" t="s">
        <v>727</v>
      </c>
      <c r="K708" s="511">
        <v>5</v>
      </c>
      <c r="L708" s="139">
        <v>400.42</v>
      </c>
      <c r="M708" s="333">
        <v>2002.1000000000001</v>
      </c>
      <c r="N708" s="138">
        <v>12875.84</v>
      </c>
      <c r="O708" s="138">
        <f t="shared" si="105"/>
        <v>5</v>
      </c>
      <c r="P708" s="138">
        <f t="shared" si="98"/>
        <v>32.155836371809599</v>
      </c>
      <c r="Q708" s="138">
        <f t="shared" si="99"/>
        <v>37.155836371809599</v>
      </c>
      <c r="R708" s="137" t="str">
        <f t="shared" si="100"/>
        <v>YES</v>
      </c>
      <c r="S708" s="137" t="str">
        <f t="shared" si="103"/>
        <v>YES</v>
      </c>
      <c r="T708" s="140">
        <f t="shared" si="104"/>
        <v>5005.25</v>
      </c>
      <c r="U708" s="140">
        <f t="shared" si="101"/>
        <v>14877.94</v>
      </c>
      <c r="V708" s="140">
        <f t="shared" si="102"/>
        <v>-9872.69</v>
      </c>
    </row>
    <row r="709" spans="1:22" x14ac:dyDescent="0.35">
      <c r="A709" s="196" t="s">
        <v>23</v>
      </c>
      <c r="B709" s="137" t="s">
        <v>22</v>
      </c>
      <c r="C709" s="135" t="s">
        <v>713</v>
      </c>
      <c r="D709" s="135" t="s">
        <v>755</v>
      </c>
      <c r="E709" s="623" t="s">
        <v>715</v>
      </c>
      <c r="F709" s="134" t="s">
        <v>716</v>
      </c>
      <c r="G709" s="136" t="s">
        <v>717</v>
      </c>
      <c r="H709" s="134" t="s">
        <v>756</v>
      </c>
      <c r="I709" s="440" t="s">
        <v>610</v>
      </c>
      <c r="J709" s="565" t="s">
        <v>727</v>
      </c>
      <c r="K709" s="511">
        <v>15</v>
      </c>
      <c r="L709" s="139">
        <v>5.18</v>
      </c>
      <c r="M709" s="333">
        <v>77.699999999999989</v>
      </c>
      <c r="N709" s="138"/>
      <c r="O709" s="138">
        <f t="shared" si="105"/>
        <v>14.999999999999998</v>
      </c>
      <c r="P709" s="138">
        <f t="shared" si="98"/>
        <v>0</v>
      </c>
      <c r="Q709" s="138">
        <f t="shared" si="99"/>
        <v>14.999999999999998</v>
      </c>
      <c r="R709" s="137" t="str">
        <f t="shared" si="100"/>
        <v>YES</v>
      </c>
      <c r="S709" s="137" t="str">
        <f t="shared" si="103"/>
        <v>YES</v>
      </c>
      <c r="T709" s="140">
        <f t="shared" si="104"/>
        <v>64.75</v>
      </c>
      <c r="U709" s="140">
        <f t="shared" si="101"/>
        <v>77.699999999999989</v>
      </c>
      <c r="V709" s="140">
        <f t="shared" si="102"/>
        <v>-12.949999999999989</v>
      </c>
    </row>
    <row r="710" spans="1:22" x14ac:dyDescent="0.35">
      <c r="A710" s="196" t="s">
        <v>23</v>
      </c>
      <c r="B710" s="137" t="s">
        <v>22</v>
      </c>
      <c r="C710" s="135" t="s">
        <v>713</v>
      </c>
      <c r="D710" s="135" t="s">
        <v>755</v>
      </c>
      <c r="E710" s="623" t="s">
        <v>715</v>
      </c>
      <c r="F710" s="134" t="s">
        <v>716</v>
      </c>
      <c r="G710" s="136" t="s">
        <v>717</v>
      </c>
      <c r="H710" s="134" t="s">
        <v>756</v>
      </c>
      <c r="I710" s="440" t="s">
        <v>610</v>
      </c>
      <c r="J710" s="565" t="s">
        <v>728</v>
      </c>
      <c r="K710" s="511">
        <v>5</v>
      </c>
      <c r="L710" s="139">
        <v>267.01</v>
      </c>
      <c r="M710" s="333">
        <v>1335.05</v>
      </c>
      <c r="N710" s="138">
        <v>8471.83</v>
      </c>
      <c r="O710" s="138">
        <f t="shared" si="105"/>
        <v>5</v>
      </c>
      <c r="P710" s="138">
        <f t="shared" si="98"/>
        <v>31.728512040747539</v>
      </c>
      <c r="Q710" s="138">
        <f t="shared" si="99"/>
        <v>36.728512040747539</v>
      </c>
      <c r="R710" s="137" t="str">
        <f t="shared" si="100"/>
        <v>YES</v>
      </c>
      <c r="S710" s="137" t="str">
        <f t="shared" si="103"/>
        <v>YES</v>
      </c>
      <c r="T710" s="140">
        <f t="shared" si="104"/>
        <v>3337.625</v>
      </c>
      <c r="U710" s="140">
        <f t="shared" si="101"/>
        <v>9806.8799999999992</v>
      </c>
      <c r="V710" s="140">
        <f t="shared" si="102"/>
        <v>-6469.2549999999992</v>
      </c>
    </row>
    <row r="711" spans="1:22" x14ac:dyDescent="0.35">
      <c r="A711" s="196" t="s">
        <v>23</v>
      </c>
      <c r="B711" s="137" t="s">
        <v>22</v>
      </c>
      <c r="C711" s="135" t="s">
        <v>713</v>
      </c>
      <c r="D711" s="135" t="s">
        <v>755</v>
      </c>
      <c r="E711" s="623" t="s">
        <v>715</v>
      </c>
      <c r="F711" s="134" t="s">
        <v>716</v>
      </c>
      <c r="G711" s="136" t="s">
        <v>717</v>
      </c>
      <c r="H711" s="134" t="s">
        <v>756</v>
      </c>
      <c r="I711" s="440" t="s">
        <v>610</v>
      </c>
      <c r="J711" s="565" t="s">
        <v>728</v>
      </c>
      <c r="K711" s="511">
        <v>15</v>
      </c>
      <c r="L711" s="139">
        <v>5.57</v>
      </c>
      <c r="M711" s="333">
        <v>83.550000000000011</v>
      </c>
      <c r="N711" s="138"/>
      <c r="O711" s="138">
        <f t="shared" si="105"/>
        <v>15.000000000000002</v>
      </c>
      <c r="P711" s="138">
        <f t="shared" si="98"/>
        <v>0</v>
      </c>
      <c r="Q711" s="138">
        <f t="shared" si="99"/>
        <v>15.000000000000002</v>
      </c>
      <c r="R711" s="137" t="str">
        <f t="shared" si="100"/>
        <v>YES</v>
      </c>
      <c r="S711" s="137" t="str">
        <f t="shared" si="103"/>
        <v>YES</v>
      </c>
      <c r="T711" s="140">
        <f t="shared" si="104"/>
        <v>69.625</v>
      </c>
      <c r="U711" s="140">
        <f t="shared" si="101"/>
        <v>83.550000000000011</v>
      </c>
      <c r="V711" s="140">
        <f t="shared" si="102"/>
        <v>-13.925000000000011</v>
      </c>
    </row>
    <row r="712" spans="1:22" x14ac:dyDescent="0.35">
      <c r="A712" s="196" t="s">
        <v>23</v>
      </c>
      <c r="B712" s="137" t="s">
        <v>22</v>
      </c>
      <c r="C712" s="135" t="s">
        <v>713</v>
      </c>
      <c r="D712" s="135" t="s">
        <v>755</v>
      </c>
      <c r="E712" s="623" t="s">
        <v>715</v>
      </c>
      <c r="F712" s="134" t="s">
        <v>716</v>
      </c>
      <c r="G712" s="136" t="s">
        <v>717</v>
      </c>
      <c r="H712" s="134" t="s">
        <v>756</v>
      </c>
      <c r="I712" s="440" t="s">
        <v>610</v>
      </c>
      <c r="J712" s="565" t="s">
        <v>729</v>
      </c>
      <c r="K712" s="511">
        <v>5</v>
      </c>
      <c r="L712" s="139">
        <v>278.25</v>
      </c>
      <c r="M712" s="333">
        <v>1391.25</v>
      </c>
      <c r="N712" s="138">
        <v>8812.24</v>
      </c>
      <c r="O712" s="138">
        <f t="shared" si="105"/>
        <v>5</v>
      </c>
      <c r="P712" s="138">
        <f t="shared" si="98"/>
        <v>31.670224618149145</v>
      </c>
      <c r="Q712" s="138">
        <f t="shared" si="99"/>
        <v>36.670224618149149</v>
      </c>
      <c r="R712" s="137" t="str">
        <f t="shared" si="100"/>
        <v>YES</v>
      </c>
      <c r="S712" s="137" t="str">
        <f t="shared" si="103"/>
        <v>YES</v>
      </c>
      <c r="T712" s="140">
        <f t="shared" si="104"/>
        <v>3478.125</v>
      </c>
      <c r="U712" s="140">
        <f t="shared" si="101"/>
        <v>10203.49</v>
      </c>
      <c r="V712" s="140">
        <f t="shared" si="102"/>
        <v>-6725.3649999999998</v>
      </c>
    </row>
    <row r="713" spans="1:22" x14ac:dyDescent="0.35">
      <c r="A713" s="196" t="s">
        <v>23</v>
      </c>
      <c r="B713" s="137" t="s">
        <v>22</v>
      </c>
      <c r="C713" s="135" t="s">
        <v>713</v>
      </c>
      <c r="D713" s="135" t="s">
        <v>755</v>
      </c>
      <c r="E713" s="623" t="s">
        <v>715</v>
      </c>
      <c r="F713" s="134" t="s">
        <v>716</v>
      </c>
      <c r="G713" s="136" t="s">
        <v>717</v>
      </c>
      <c r="H713" s="134" t="s">
        <v>756</v>
      </c>
      <c r="I713" s="440" t="s">
        <v>610</v>
      </c>
      <c r="J713" s="565" t="s">
        <v>729</v>
      </c>
      <c r="K713" s="511">
        <v>15</v>
      </c>
      <c r="L713" s="139">
        <v>14.3</v>
      </c>
      <c r="M713" s="333">
        <v>214.5</v>
      </c>
      <c r="N713" s="138"/>
      <c r="O713" s="138">
        <f t="shared" si="105"/>
        <v>15</v>
      </c>
      <c r="P713" s="138">
        <f t="shared" si="98"/>
        <v>0</v>
      </c>
      <c r="Q713" s="138">
        <f t="shared" si="99"/>
        <v>15</v>
      </c>
      <c r="R713" s="137" t="str">
        <f t="shared" si="100"/>
        <v>YES</v>
      </c>
      <c r="S713" s="137" t="str">
        <f t="shared" si="103"/>
        <v>YES</v>
      </c>
      <c r="T713" s="140">
        <f t="shared" si="104"/>
        <v>178.75</v>
      </c>
      <c r="U713" s="140">
        <f t="shared" si="101"/>
        <v>214.5</v>
      </c>
      <c r="V713" s="140">
        <f t="shared" si="102"/>
        <v>-35.75</v>
      </c>
    </row>
    <row r="714" spans="1:22" x14ac:dyDescent="0.35">
      <c r="A714" s="196" t="s">
        <v>23</v>
      </c>
      <c r="B714" s="137" t="s">
        <v>22</v>
      </c>
      <c r="C714" s="135" t="s">
        <v>713</v>
      </c>
      <c r="D714" s="135" t="s">
        <v>755</v>
      </c>
      <c r="E714" s="623" t="s">
        <v>715</v>
      </c>
      <c r="F714" s="134" t="s">
        <v>716</v>
      </c>
      <c r="G714" s="136" t="s">
        <v>717</v>
      </c>
      <c r="H714" s="134" t="s">
        <v>756</v>
      </c>
      <c r="I714" s="440" t="s">
        <v>610</v>
      </c>
      <c r="J714" s="565" t="s">
        <v>730</v>
      </c>
      <c r="K714" s="511">
        <v>5</v>
      </c>
      <c r="L714" s="139">
        <v>473.35</v>
      </c>
      <c r="M714" s="333">
        <v>2366.75</v>
      </c>
      <c r="N714" s="138">
        <v>14724.43</v>
      </c>
      <c r="O714" s="138">
        <f t="shared" si="105"/>
        <v>5</v>
      </c>
      <c r="P714" s="138">
        <f t="shared" si="98"/>
        <v>31.10685539241576</v>
      </c>
      <c r="Q714" s="138">
        <f t="shared" si="99"/>
        <v>36.10685539241576</v>
      </c>
      <c r="R714" s="137" t="str">
        <f t="shared" si="100"/>
        <v>YES</v>
      </c>
      <c r="S714" s="137" t="str">
        <f t="shared" si="103"/>
        <v>YES</v>
      </c>
      <c r="T714" s="140">
        <f t="shared" si="104"/>
        <v>5916.875</v>
      </c>
      <c r="U714" s="140">
        <f t="shared" si="101"/>
        <v>17091.18</v>
      </c>
      <c r="V714" s="140">
        <f t="shared" si="102"/>
        <v>-11174.305</v>
      </c>
    </row>
    <row r="715" spans="1:22" x14ac:dyDescent="0.35">
      <c r="A715" s="196" t="s">
        <v>23</v>
      </c>
      <c r="B715" s="137" t="s">
        <v>22</v>
      </c>
      <c r="C715" s="135" t="s">
        <v>713</v>
      </c>
      <c r="D715" s="135" t="s">
        <v>755</v>
      </c>
      <c r="E715" s="623" t="s">
        <v>715</v>
      </c>
      <c r="F715" s="134" t="s">
        <v>716</v>
      </c>
      <c r="G715" s="136" t="s">
        <v>717</v>
      </c>
      <c r="H715" s="134" t="s">
        <v>756</v>
      </c>
      <c r="I715" s="440" t="s">
        <v>610</v>
      </c>
      <c r="J715" s="565" t="s">
        <v>730</v>
      </c>
      <c r="K715" s="511">
        <v>12.5</v>
      </c>
      <c r="L715" s="139">
        <v>15.48</v>
      </c>
      <c r="M715" s="333">
        <v>193.5</v>
      </c>
      <c r="N715" s="138"/>
      <c r="O715" s="138">
        <f t="shared" si="105"/>
        <v>12.5</v>
      </c>
      <c r="P715" s="138">
        <f t="shared" si="98"/>
        <v>0</v>
      </c>
      <c r="Q715" s="138">
        <f t="shared" si="99"/>
        <v>12.5</v>
      </c>
      <c r="R715" s="137" t="str">
        <f t="shared" si="100"/>
        <v>YES</v>
      </c>
      <c r="S715" s="137" t="str">
        <f t="shared" si="103"/>
        <v>YES</v>
      </c>
      <c r="T715" s="140">
        <f t="shared" si="104"/>
        <v>193.5</v>
      </c>
      <c r="U715" s="140">
        <f t="shared" si="101"/>
        <v>193.5</v>
      </c>
      <c r="V715" s="140">
        <f t="shared" si="102"/>
        <v>0</v>
      </c>
    </row>
    <row r="716" spans="1:22" x14ac:dyDescent="0.35">
      <c r="A716" s="196" t="s">
        <v>23</v>
      </c>
      <c r="B716" s="137" t="s">
        <v>22</v>
      </c>
      <c r="C716" s="135" t="s">
        <v>713</v>
      </c>
      <c r="D716" s="135" t="s">
        <v>755</v>
      </c>
      <c r="E716" s="623" t="s">
        <v>715</v>
      </c>
      <c r="F716" s="134" t="s">
        <v>716</v>
      </c>
      <c r="G716" s="136" t="s">
        <v>717</v>
      </c>
      <c r="H716" s="134" t="s">
        <v>756</v>
      </c>
      <c r="I716" s="440" t="s">
        <v>610</v>
      </c>
      <c r="J716" s="565" t="s">
        <v>730</v>
      </c>
      <c r="K716" s="511">
        <v>15</v>
      </c>
      <c r="L716" s="139">
        <v>7.3</v>
      </c>
      <c r="M716" s="333">
        <v>109.5</v>
      </c>
      <c r="N716" s="138"/>
      <c r="O716" s="138">
        <f t="shared" si="105"/>
        <v>15</v>
      </c>
      <c r="P716" s="138">
        <f t="shared" si="98"/>
        <v>0</v>
      </c>
      <c r="Q716" s="138">
        <f t="shared" si="99"/>
        <v>15</v>
      </c>
      <c r="R716" s="137" t="str">
        <f t="shared" si="100"/>
        <v>YES</v>
      </c>
      <c r="S716" s="137" t="str">
        <f t="shared" si="103"/>
        <v>YES</v>
      </c>
      <c r="T716" s="140">
        <f t="shared" si="104"/>
        <v>91.25</v>
      </c>
      <c r="U716" s="140">
        <f t="shared" si="101"/>
        <v>109.5</v>
      </c>
      <c r="V716" s="140">
        <f t="shared" si="102"/>
        <v>-18.25</v>
      </c>
    </row>
    <row r="717" spans="1:22" x14ac:dyDescent="0.35">
      <c r="A717" s="196" t="s">
        <v>23</v>
      </c>
      <c r="B717" s="137" t="s">
        <v>22</v>
      </c>
      <c r="C717" s="135" t="s">
        <v>713</v>
      </c>
      <c r="D717" s="135" t="s">
        <v>755</v>
      </c>
      <c r="E717" s="623" t="s">
        <v>715</v>
      </c>
      <c r="F717" s="134" t="s">
        <v>716</v>
      </c>
      <c r="G717" s="136" t="s">
        <v>717</v>
      </c>
      <c r="H717" s="134" t="s">
        <v>756</v>
      </c>
      <c r="I717" s="440" t="s">
        <v>610</v>
      </c>
      <c r="J717" s="565" t="s">
        <v>731</v>
      </c>
      <c r="K717" s="511">
        <v>5</v>
      </c>
      <c r="L717" s="139">
        <v>199.78</v>
      </c>
      <c r="M717" s="333">
        <v>998.9</v>
      </c>
      <c r="N717" s="138">
        <v>5699.4</v>
      </c>
      <c r="O717" s="138">
        <f t="shared" si="105"/>
        <v>5</v>
      </c>
      <c r="P717" s="138">
        <f t="shared" si="98"/>
        <v>28.528381219341274</v>
      </c>
      <c r="Q717" s="138">
        <f t="shared" si="99"/>
        <v>33.52838121934127</v>
      </c>
      <c r="R717" s="137" t="str">
        <f t="shared" si="100"/>
        <v>YES</v>
      </c>
      <c r="S717" s="137" t="str">
        <f t="shared" si="103"/>
        <v>YES</v>
      </c>
      <c r="T717" s="140">
        <f t="shared" si="104"/>
        <v>2497.25</v>
      </c>
      <c r="U717" s="140">
        <f t="shared" si="101"/>
        <v>6698.2999999999993</v>
      </c>
      <c r="V717" s="140">
        <f t="shared" si="102"/>
        <v>-4201.0499999999993</v>
      </c>
    </row>
    <row r="718" spans="1:22" x14ac:dyDescent="0.35">
      <c r="A718" s="196" t="s">
        <v>23</v>
      </c>
      <c r="B718" s="137" t="s">
        <v>22</v>
      </c>
      <c r="C718" s="135" t="s">
        <v>713</v>
      </c>
      <c r="D718" s="135" t="s">
        <v>755</v>
      </c>
      <c r="E718" s="623" t="s">
        <v>715</v>
      </c>
      <c r="F718" s="134" t="s">
        <v>716</v>
      </c>
      <c r="G718" s="136" t="s">
        <v>717</v>
      </c>
      <c r="H718" s="134" t="s">
        <v>756</v>
      </c>
      <c r="I718" s="440" t="s">
        <v>610</v>
      </c>
      <c r="J718" s="565" t="s">
        <v>731</v>
      </c>
      <c r="K718" s="511">
        <v>15</v>
      </c>
      <c r="L718" s="139">
        <v>5</v>
      </c>
      <c r="M718" s="333">
        <v>75</v>
      </c>
      <c r="N718" s="138"/>
      <c r="O718" s="138">
        <f t="shared" si="105"/>
        <v>15</v>
      </c>
      <c r="P718" s="138">
        <f t="shared" si="98"/>
        <v>0</v>
      </c>
      <c r="Q718" s="138">
        <f t="shared" si="99"/>
        <v>15</v>
      </c>
      <c r="R718" s="137" t="str">
        <f t="shared" si="100"/>
        <v>YES</v>
      </c>
      <c r="S718" s="137" t="str">
        <f t="shared" si="103"/>
        <v>YES</v>
      </c>
      <c r="T718" s="140">
        <f t="shared" si="104"/>
        <v>62.5</v>
      </c>
      <c r="U718" s="140">
        <f t="shared" si="101"/>
        <v>75</v>
      </c>
      <c r="V718" s="140">
        <f t="shared" si="102"/>
        <v>-12.5</v>
      </c>
    </row>
    <row r="719" spans="1:22" x14ac:dyDescent="0.35">
      <c r="A719" s="196" t="s">
        <v>23</v>
      </c>
      <c r="B719" s="137" t="s">
        <v>22</v>
      </c>
      <c r="C719" s="135" t="s">
        <v>713</v>
      </c>
      <c r="D719" s="135" t="s">
        <v>755</v>
      </c>
      <c r="E719" s="623" t="s">
        <v>715</v>
      </c>
      <c r="F719" s="134" t="s">
        <v>716</v>
      </c>
      <c r="G719" s="136" t="s">
        <v>717</v>
      </c>
      <c r="H719" s="134" t="s">
        <v>756</v>
      </c>
      <c r="I719" s="440" t="s">
        <v>610</v>
      </c>
      <c r="J719" s="565" t="s">
        <v>732</v>
      </c>
      <c r="K719" s="511">
        <v>5</v>
      </c>
      <c r="L719" s="139">
        <v>314.83</v>
      </c>
      <c r="M719" s="333">
        <v>1574.1499999999999</v>
      </c>
      <c r="N719" s="138">
        <v>10278.06</v>
      </c>
      <c r="O719" s="138">
        <f t="shared" si="105"/>
        <v>5</v>
      </c>
      <c r="P719" s="138">
        <f t="shared" si="98"/>
        <v>32.646380586348187</v>
      </c>
      <c r="Q719" s="138">
        <f t="shared" si="99"/>
        <v>37.646380586348187</v>
      </c>
      <c r="R719" s="137" t="str">
        <f t="shared" si="100"/>
        <v>YES</v>
      </c>
      <c r="S719" s="137" t="str">
        <f t="shared" si="103"/>
        <v>YES</v>
      </c>
      <c r="T719" s="140">
        <f t="shared" si="104"/>
        <v>3935.375</v>
      </c>
      <c r="U719" s="140">
        <f t="shared" si="101"/>
        <v>11852.21</v>
      </c>
      <c r="V719" s="140">
        <f t="shared" si="102"/>
        <v>-7916.8349999999991</v>
      </c>
    </row>
    <row r="720" spans="1:22" x14ac:dyDescent="0.35">
      <c r="A720" s="196" t="s">
        <v>23</v>
      </c>
      <c r="B720" s="137" t="s">
        <v>22</v>
      </c>
      <c r="C720" s="135" t="s">
        <v>713</v>
      </c>
      <c r="D720" s="135" t="s">
        <v>755</v>
      </c>
      <c r="E720" s="623" t="s">
        <v>715</v>
      </c>
      <c r="F720" s="134" t="s">
        <v>716</v>
      </c>
      <c r="G720" s="136" t="s">
        <v>717</v>
      </c>
      <c r="H720" s="134" t="s">
        <v>756</v>
      </c>
      <c r="I720" s="440" t="s">
        <v>610</v>
      </c>
      <c r="J720" s="565" t="s">
        <v>733</v>
      </c>
      <c r="K720" s="511">
        <v>5</v>
      </c>
      <c r="L720" s="139">
        <v>350.89</v>
      </c>
      <c r="M720" s="333">
        <v>1754.4499999999998</v>
      </c>
      <c r="N720" s="138">
        <v>11407.7</v>
      </c>
      <c r="O720" s="138">
        <f t="shared" si="105"/>
        <v>5</v>
      </c>
      <c r="P720" s="138">
        <f t="shared" si="98"/>
        <v>32.510758357319958</v>
      </c>
      <c r="Q720" s="138">
        <f t="shared" si="99"/>
        <v>37.510758357319965</v>
      </c>
      <c r="R720" s="137" t="str">
        <f t="shared" si="100"/>
        <v>YES</v>
      </c>
      <c r="S720" s="137" t="str">
        <f t="shared" si="103"/>
        <v>YES</v>
      </c>
      <c r="T720" s="140">
        <f t="shared" si="104"/>
        <v>4386.125</v>
      </c>
      <c r="U720" s="140">
        <f t="shared" si="101"/>
        <v>13162.150000000001</v>
      </c>
      <c r="V720" s="140">
        <f t="shared" si="102"/>
        <v>-8776.0250000000015</v>
      </c>
    </row>
    <row r="721" spans="1:22" x14ac:dyDescent="0.35">
      <c r="A721" s="196" t="s">
        <v>23</v>
      </c>
      <c r="B721" s="137" t="s">
        <v>22</v>
      </c>
      <c r="C721" s="135" t="s">
        <v>713</v>
      </c>
      <c r="D721" s="135" t="s">
        <v>755</v>
      </c>
      <c r="E721" s="623" t="s">
        <v>715</v>
      </c>
      <c r="F721" s="134" t="s">
        <v>716</v>
      </c>
      <c r="G721" s="136" t="s">
        <v>717</v>
      </c>
      <c r="H721" s="134" t="s">
        <v>756</v>
      </c>
      <c r="I721" s="440" t="s">
        <v>610</v>
      </c>
      <c r="J721" s="565" t="s">
        <v>733</v>
      </c>
      <c r="K721" s="511">
        <v>12.5</v>
      </c>
      <c r="L721" s="139">
        <v>0.74</v>
      </c>
      <c r="M721" s="333">
        <v>9.25</v>
      </c>
      <c r="N721" s="138"/>
      <c r="O721" s="138">
        <f t="shared" si="105"/>
        <v>12.5</v>
      </c>
      <c r="P721" s="138">
        <f t="shared" si="98"/>
        <v>0</v>
      </c>
      <c r="Q721" s="138">
        <f t="shared" si="99"/>
        <v>12.5</v>
      </c>
      <c r="R721" s="137" t="str">
        <f t="shared" si="100"/>
        <v>YES</v>
      </c>
      <c r="S721" s="137" t="str">
        <f t="shared" si="103"/>
        <v>YES</v>
      </c>
      <c r="T721" s="140">
        <f t="shared" si="104"/>
        <v>9.25</v>
      </c>
      <c r="U721" s="140">
        <f t="shared" si="101"/>
        <v>9.25</v>
      </c>
      <c r="V721" s="140">
        <f t="shared" si="102"/>
        <v>0</v>
      </c>
    </row>
    <row r="722" spans="1:22" x14ac:dyDescent="0.35">
      <c r="A722" s="196" t="s">
        <v>23</v>
      </c>
      <c r="B722" s="137" t="s">
        <v>22</v>
      </c>
      <c r="C722" s="135" t="s">
        <v>713</v>
      </c>
      <c r="D722" s="135" t="s">
        <v>755</v>
      </c>
      <c r="E722" s="623" t="s">
        <v>715</v>
      </c>
      <c r="F722" s="134" t="s">
        <v>716</v>
      </c>
      <c r="G722" s="136" t="s">
        <v>717</v>
      </c>
      <c r="H722" s="134" t="s">
        <v>756</v>
      </c>
      <c r="I722" s="440" t="s">
        <v>610</v>
      </c>
      <c r="J722" s="565" t="s">
        <v>733</v>
      </c>
      <c r="K722" s="511">
        <v>15</v>
      </c>
      <c r="L722" s="139">
        <v>4.42</v>
      </c>
      <c r="M722" s="333">
        <v>66.3</v>
      </c>
      <c r="N722" s="138"/>
      <c r="O722" s="138">
        <f t="shared" si="105"/>
        <v>15</v>
      </c>
      <c r="P722" s="138">
        <f t="shared" si="98"/>
        <v>0</v>
      </c>
      <c r="Q722" s="138">
        <f t="shared" si="99"/>
        <v>15</v>
      </c>
      <c r="R722" s="137" t="str">
        <f t="shared" si="100"/>
        <v>YES</v>
      </c>
      <c r="S722" s="137" t="str">
        <f t="shared" si="103"/>
        <v>YES</v>
      </c>
      <c r="T722" s="140">
        <f t="shared" si="104"/>
        <v>55.25</v>
      </c>
      <c r="U722" s="140">
        <f t="shared" si="101"/>
        <v>66.3</v>
      </c>
      <c r="V722" s="140">
        <f t="shared" si="102"/>
        <v>-11.049999999999997</v>
      </c>
    </row>
    <row r="723" spans="1:22" x14ac:dyDescent="0.35">
      <c r="A723" s="196" t="s">
        <v>23</v>
      </c>
      <c r="B723" s="137" t="s">
        <v>22</v>
      </c>
      <c r="C723" s="135" t="s">
        <v>713</v>
      </c>
      <c r="D723" s="135" t="s">
        <v>755</v>
      </c>
      <c r="E723" s="623" t="s">
        <v>715</v>
      </c>
      <c r="F723" s="134" t="s">
        <v>716</v>
      </c>
      <c r="G723" s="136" t="s">
        <v>717</v>
      </c>
      <c r="H723" s="134" t="s">
        <v>756</v>
      </c>
      <c r="I723" s="440" t="s">
        <v>610</v>
      </c>
      <c r="J723" s="565" t="s">
        <v>734</v>
      </c>
      <c r="K723" s="511">
        <v>5</v>
      </c>
      <c r="L723" s="139">
        <v>461.79</v>
      </c>
      <c r="M723" s="333">
        <v>2308.9500000000003</v>
      </c>
      <c r="N723" s="138">
        <v>13900.08</v>
      </c>
      <c r="O723" s="138">
        <f t="shared" si="105"/>
        <v>5</v>
      </c>
      <c r="P723" s="138">
        <f t="shared" si="98"/>
        <v>30.100435262781783</v>
      </c>
      <c r="Q723" s="138">
        <f t="shared" si="99"/>
        <v>35.100435262781787</v>
      </c>
      <c r="R723" s="137" t="str">
        <f t="shared" si="100"/>
        <v>YES</v>
      </c>
      <c r="S723" s="137" t="str">
        <f t="shared" si="103"/>
        <v>YES</v>
      </c>
      <c r="T723" s="140">
        <f t="shared" si="104"/>
        <v>5772.375</v>
      </c>
      <c r="U723" s="140">
        <f t="shared" si="101"/>
        <v>16209.03</v>
      </c>
      <c r="V723" s="140">
        <f t="shared" si="102"/>
        <v>-10436.655000000001</v>
      </c>
    </row>
    <row r="724" spans="1:22" x14ac:dyDescent="0.35">
      <c r="A724" s="196" t="s">
        <v>23</v>
      </c>
      <c r="B724" s="137" t="s">
        <v>22</v>
      </c>
      <c r="C724" s="135" t="s">
        <v>713</v>
      </c>
      <c r="D724" s="135" t="s">
        <v>755</v>
      </c>
      <c r="E724" s="623" t="s">
        <v>715</v>
      </c>
      <c r="F724" s="134" t="s">
        <v>716</v>
      </c>
      <c r="G724" s="136" t="s">
        <v>717</v>
      </c>
      <c r="H724" s="134" t="s">
        <v>756</v>
      </c>
      <c r="I724" s="440" t="s">
        <v>610</v>
      </c>
      <c r="J724" s="565" t="s">
        <v>734</v>
      </c>
      <c r="K724" s="511">
        <v>12.5</v>
      </c>
      <c r="L724" s="139">
        <v>10.5</v>
      </c>
      <c r="M724" s="333">
        <v>131.25</v>
      </c>
      <c r="N724" s="138"/>
      <c r="O724" s="138">
        <f t="shared" si="105"/>
        <v>12.5</v>
      </c>
      <c r="P724" s="138">
        <f t="shared" si="98"/>
        <v>0</v>
      </c>
      <c r="Q724" s="138">
        <f t="shared" si="99"/>
        <v>12.5</v>
      </c>
      <c r="R724" s="137" t="str">
        <f t="shared" si="100"/>
        <v>YES</v>
      </c>
      <c r="S724" s="137" t="str">
        <f t="shared" si="103"/>
        <v>YES</v>
      </c>
      <c r="T724" s="140">
        <f t="shared" si="104"/>
        <v>131.25</v>
      </c>
      <c r="U724" s="140">
        <f t="shared" si="101"/>
        <v>131.25</v>
      </c>
      <c r="V724" s="140">
        <f t="shared" si="102"/>
        <v>0</v>
      </c>
    </row>
    <row r="725" spans="1:22" x14ac:dyDescent="0.35">
      <c r="A725" s="196" t="s">
        <v>23</v>
      </c>
      <c r="B725" s="137" t="s">
        <v>22</v>
      </c>
      <c r="C725" s="135" t="s">
        <v>713</v>
      </c>
      <c r="D725" s="135" t="s">
        <v>755</v>
      </c>
      <c r="E725" s="623" t="s">
        <v>715</v>
      </c>
      <c r="F725" s="134" t="s">
        <v>716</v>
      </c>
      <c r="G725" s="136" t="s">
        <v>717</v>
      </c>
      <c r="H725" s="134" t="s">
        <v>756</v>
      </c>
      <c r="I725" s="440" t="s">
        <v>610</v>
      </c>
      <c r="J725" s="565" t="s">
        <v>734</v>
      </c>
      <c r="K725" s="511">
        <v>15</v>
      </c>
      <c r="L725" s="139">
        <v>24.39</v>
      </c>
      <c r="M725" s="333">
        <v>365.85</v>
      </c>
      <c r="N725" s="138"/>
      <c r="O725" s="138">
        <f t="shared" si="105"/>
        <v>15</v>
      </c>
      <c r="P725" s="138">
        <f t="shared" si="98"/>
        <v>0</v>
      </c>
      <c r="Q725" s="138">
        <f t="shared" si="99"/>
        <v>15</v>
      </c>
      <c r="R725" s="137" t="str">
        <f t="shared" si="100"/>
        <v>YES</v>
      </c>
      <c r="S725" s="137" t="str">
        <f t="shared" si="103"/>
        <v>YES</v>
      </c>
      <c r="T725" s="140">
        <f t="shared" si="104"/>
        <v>304.875</v>
      </c>
      <c r="U725" s="140">
        <f t="shared" si="101"/>
        <v>365.85</v>
      </c>
      <c r="V725" s="140">
        <f t="shared" si="102"/>
        <v>-60.975000000000023</v>
      </c>
    </row>
    <row r="726" spans="1:22" x14ac:dyDescent="0.35">
      <c r="A726" s="196" t="s">
        <v>23</v>
      </c>
      <c r="B726" s="137" t="s">
        <v>22</v>
      </c>
      <c r="C726" s="135" t="s">
        <v>713</v>
      </c>
      <c r="D726" s="135" t="s">
        <v>755</v>
      </c>
      <c r="E726" s="623" t="s">
        <v>715</v>
      </c>
      <c r="F726" s="134" t="s">
        <v>716</v>
      </c>
      <c r="G726" s="136" t="s">
        <v>717</v>
      </c>
      <c r="H726" s="134" t="s">
        <v>756</v>
      </c>
      <c r="I726" s="440" t="s">
        <v>610</v>
      </c>
      <c r="J726" s="565" t="s">
        <v>735</v>
      </c>
      <c r="K726" s="511">
        <v>12</v>
      </c>
      <c r="L726" s="139">
        <v>152.1</v>
      </c>
      <c r="M726" s="333">
        <v>1825.1999999999998</v>
      </c>
      <c r="N726" s="138">
        <v>8733.2199999999993</v>
      </c>
      <c r="O726" s="138">
        <f t="shared" si="105"/>
        <v>12</v>
      </c>
      <c r="P726" s="138">
        <f t="shared" si="98"/>
        <v>57.417619986850752</v>
      </c>
      <c r="Q726" s="138">
        <f t="shared" si="99"/>
        <v>69.417619986850752</v>
      </c>
      <c r="R726" s="137" t="str">
        <f t="shared" si="100"/>
        <v>YES</v>
      </c>
      <c r="S726" s="137" t="str">
        <f t="shared" si="103"/>
        <v>YES</v>
      </c>
      <c r="T726" s="140">
        <f t="shared" si="104"/>
        <v>1901.25</v>
      </c>
      <c r="U726" s="140">
        <f t="shared" si="101"/>
        <v>10558.419999999998</v>
      </c>
      <c r="V726" s="140">
        <f t="shared" si="102"/>
        <v>-8657.1699999999983</v>
      </c>
    </row>
    <row r="727" spans="1:22" x14ac:dyDescent="0.35">
      <c r="A727" s="196" t="s">
        <v>23</v>
      </c>
      <c r="B727" s="137" t="s">
        <v>22</v>
      </c>
      <c r="C727" s="135" t="s">
        <v>713</v>
      </c>
      <c r="D727" s="135" t="s">
        <v>755</v>
      </c>
      <c r="E727" s="623" t="s">
        <v>715</v>
      </c>
      <c r="F727" s="134" t="s">
        <v>716</v>
      </c>
      <c r="G727" s="136" t="s">
        <v>717</v>
      </c>
      <c r="H727" s="134" t="s">
        <v>756</v>
      </c>
      <c r="I727" s="440" t="s">
        <v>610</v>
      </c>
      <c r="J727" s="565" t="s">
        <v>735</v>
      </c>
      <c r="K727" s="511">
        <v>16</v>
      </c>
      <c r="L727" s="139">
        <v>209.04</v>
      </c>
      <c r="M727" s="333">
        <v>3344.64</v>
      </c>
      <c r="N727" s="138"/>
      <c r="O727" s="138">
        <f t="shared" si="105"/>
        <v>16</v>
      </c>
      <c r="P727" s="138">
        <f t="shared" si="98"/>
        <v>0</v>
      </c>
      <c r="Q727" s="138">
        <f t="shared" si="99"/>
        <v>16</v>
      </c>
      <c r="R727" s="137" t="str">
        <f t="shared" si="100"/>
        <v>YES</v>
      </c>
      <c r="S727" s="137" t="str">
        <f t="shared" si="103"/>
        <v>YES</v>
      </c>
      <c r="T727" s="140">
        <f t="shared" si="104"/>
        <v>2613</v>
      </c>
      <c r="U727" s="140">
        <f t="shared" si="101"/>
        <v>3344.64</v>
      </c>
      <c r="V727" s="140">
        <f t="shared" si="102"/>
        <v>-731.63999999999987</v>
      </c>
    </row>
    <row r="728" spans="1:22" x14ac:dyDescent="0.35">
      <c r="A728" s="196" t="s">
        <v>23</v>
      </c>
      <c r="B728" s="137" t="s">
        <v>22</v>
      </c>
      <c r="C728" s="135" t="s">
        <v>713</v>
      </c>
      <c r="D728" s="135" t="s">
        <v>755</v>
      </c>
      <c r="E728" s="623" t="s">
        <v>715</v>
      </c>
      <c r="F728" s="134" t="s">
        <v>716</v>
      </c>
      <c r="G728" s="136" t="s">
        <v>717</v>
      </c>
      <c r="H728" s="134" t="s">
        <v>756</v>
      </c>
      <c r="I728" s="440" t="s">
        <v>610</v>
      </c>
      <c r="J728" s="565" t="s">
        <v>736</v>
      </c>
      <c r="K728" s="511">
        <v>5</v>
      </c>
      <c r="L728" s="139">
        <v>405.07</v>
      </c>
      <c r="M728" s="333">
        <v>2025.35</v>
      </c>
      <c r="N728" s="138">
        <v>6801.16</v>
      </c>
      <c r="O728" s="138">
        <f t="shared" si="105"/>
        <v>5</v>
      </c>
      <c r="P728" s="138">
        <f t="shared" si="98"/>
        <v>16.790085664206188</v>
      </c>
      <c r="Q728" s="138">
        <f t="shared" si="99"/>
        <v>21.790085664206188</v>
      </c>
      <c r="R728" s="137" t="str">
        <f t="shared" si="100"/>
        <v>YES</v>
      </c>
      <c r="S728" s="137" t="str">
        <f t="shared" si="103"/>
        <v>YES</v>
      </c>
      <c r="T728" s="140">
        <f t="shared" si="104"/>
        <v>5063.375</v>
      </c>
      <c r="U728" s="140">
        <f t="shared" si="101"/>
        <v>8826.51</v>
      </c>
      <c r="V728" s="140">
        <f t="shared" si="102"/>
        <v>-3763.1350000000002</v>
      </c>
    </row>
    <row r="729" spans="1:22" x14ac:dyDescent="0.35">
      <c r="A729" s="196" t="s">
        <v>23</v>
      </c>
      <c r="B729" s="137" t="s">
        <v>22</v>
      </c>
      <c r="C729" s="135" t="s">
        <v>713</v>
      </c>
      <c r="D729" s="135" t="s">
        <v>755</v>
      </c>
      <c r="E729" s="623" t="s">
        <v>715</v>
      </c>
      <c r="F729" s="134" t="s">
        <v>716</v>
      </c>
      <c r="G729" s="136" t="s">
        <v>717</v>
      </c>
      <c r="H729" s="134" t="s">
        <v>756</v>
      </c>
      <c r="I729" s="440" t="s">
        <v>610</v>
      </c>
      <c r="J729" s="565" t="s">
        <v>736</v>
      </c>
      <c r="K729" s="511">
        <v>12.5</v>
      </c>
      <c r="L729" s="139">
        <v>0.24</v>
      </c>
      <c r="M729" s="333">
        <v>3</v>
      </c>
      <c r="N729" s="138"/>
      <c r="O729" s="138">
        <f t="shared" si="105"/>
        <v>12.5</v>
      </c>
      <c r="P729" s="138">
        <f t="shared" si="98"/>
        <v>0</v>
      </c>
      <c r="Q729" s="138">
        <f t="shared" si="99"/>
        <v>12.5</v>
      </c>
      <c r="R729" s="137" t="str">
        <f t="shared" si="100"/>
        <v>YES</v>
      </c>
      <c r="S729" s="137" t="str">
        <f t="shared" si="103"/>
        <v>YES</v>
      </c>
      <c r="T729" s="140">
        <f t="shared" si="104"/>
        <v>3</v>
      </c>
      <c r="U729" s="140">
        <f t="shared" si="101"/>
        <v>3</v>
      </c>
      <c r="V729" s="140">
        <f t="shared" si="102"/>
        <v>0</v>
      </c>
    </row>
    <row r="730" spans="1:22" x14ac:dyDescent="0.35">
      <c r="A730" s="196" t="s">
        <v>23</v>
      </c>
      <c r="B730" s="137" t="s">
        <v>22</v>
      </c>
      <c r="C730" s="135" t="s">
        <v>713</v>
      </c>
      <c r="D730" s="135" t="s">
        <v>755</v>
      </c>
      <c r="E730" s="623" t="s">
        <v>715</v>
      </c>
      <c r="F730" s="134" t="s">
        <v>716</v>
      </c>
      <c r="G730" s="136" t="s">
        <v>717</v>
      </c>
      <c r="H730" s="134" t="s">
        <v>756</v>
      </c>
      <c r="I730" s="440" t="s">
        <v>610</v>
      </c>
      <c r="J730" s="565" t="s">
        <v>736</v>
      </c>
      <c r="K730" s="511">
        <v>15</v>
      </c>
      <c r="L730" s="139">
        <v>1.53</v>
      </c>
      <c r="M730" s="333">
        <v>22.95</v>
      </c>
      <c r="N730" s="138"/>
      <c r="O730" s="138">
        <f t="shared" si="105"/>
        <v>15</v>
      </c>
      <c r="P730" s="138">
        <f t="shared" si="98"/>
        <v>0</v>
      </c>
      <c r="Q730" s="138">
        <f t="shared" si="99"/>
        <v>15</v>
      </c>
      <c r="R730" s="137" t="str">
        <f t="shared" si="100"/>
        <v>YES</v>
      </c>
      <c r="S730" s="137" t="str">
        <f t="shared" si="103"/>
        <v>YES</v>
      </c>
      <c r="T730" s="140">
        <f t="shared" si="104"/>
        <v>19.125</v>
      </c>
      <c r="U730" s="140">
        <f t="shared" si="101"/>
        <v>22.95</v>
      </c>
      <c r="V730" s="140">
        <f t="shared" si="102"/>
        <v>-3.8249999999999993</v>
      </c>
    </row>
    <row r="731" spans="1:22" x14ac:dyDescent="0.35">
      <c r="A731" s="196" t="s">
        <v>23</v>
      </c>
      <c r="B731" s="137" t="s">
        <v>22</v>
      </c>
      <c r="C731" s="135" t="s">
        <v>713</v>
      </c>
      <c r="D731" s="135" t="s">
        <v>755</v>
      </c>
      <c r="E731" s="623" t="s">
        <v>715</v>
      </c>
      <c r="F731" s="134" t="s">
        <v>716</v>
      </c>
      <c r="G731" s="136" t="s">
        <v>717</v>
      </c>
      <c r="H731" s="134" t="s">
        <v>756</v>
      </c>
      <c r="I731" s="440" t="s">
        <v>610</v>
      </c>
      <c r="J731" s="565" t="s">
        <v>737</v>
      </c>
      <c r="K731" s="511">
        <v>5</v>
      </c>
      <c r="L731" s="139">
        <v>204.17000000000002</v>
      </c>
      <c r="M731" s="333">
        <v>1020.8500000000001</v>
      </c>
      <c r="N731" s="138">
        <v>4840.4799999999996</v>
      </c>
      <c r="O731" s="138">
        <f t="shared" si="105"/>
        <v>5</v>
      </c>
      <c r="P731" s="138">
        <f t="shared" si="98"/>
        <v>23.708086398589408</v>
      </c>
      <c r="Q731" s="138">
        <f t="shared" si="99"/>
        <v>28.708086398589408</v>
      </c>
      <c r="R731" s="137" t="str">
        <f t="shared" si="100"/>
        <v>YES</v>
      </c>
      <c r="S731" s="137" t="str">
        <f t="shared" si="103"/>
        <v>YES</v>
      </c>
      <c r="T731" s="140">
        <f t="shared" si="104"/>
        <v>2552.125</v>
      </c>
      <c r="U731" s="140">
        <f t="shared" si="101"/>
        <v>5861.33</v>
      </c>
      <c r="V731" s="140">
        <f t="shared" si="102"/>
        <v>-3309.2049999999999</v>
      </c>
    </row>
    <row r="732" spans="1:22" x14ac:dyDescent="0.35">
      <c r="A732" s="196" t="s">
        <v>23</v>
      </c>
      <c r="B732" s="137" t="s">
        <v>22</v>
      </c>
      <c r="C732" s="135" t="s">
        <v>713</v>
      </c>
      <c r="D732" s="135" t="s">
        <v>755</v>
      </c>
      <c r="E732" s="623" t="s">
        <v>715</v>
      </c>
      <c r="F732" s="134" t="s">
        <v>716</v>
      </c>
      <c r="G732" s="136" t="s">
        <v>717</v>
      </c>
      <c r="H732" s="134" t="s">
        <v>756</v>
      </c>
      <c r="I732" s="440" t="s">
        <v>610</v>
      </c>
      <c r="J732" s="565" t="s">
        <v>738</v>
      </c>
      <c r="K732" s="511">
        <v>5</v>
      </c>
      <c r="L732" s="139">
        <v>470.53</v>
      </c>
      <c r="M732" s="333">
        <v>2352.6499999999996</v>
      </c>
      <c r="N732" s="138">
        <v>7419.3</v>
      </c>
      <c r="O732" s="138">
        <f t="shared" si="105"/>
        <v>4.9999999999999991</v>
      </c>
      <c r="P732" s="138">
        <f t="shared" si="98"/>
        <v>15.767963785518459</v>
      </c>
      <c r="Q732" s="138">
        <f t="shared" si="99"/>
        <v>20.767963785518461</v>
      </c>
      <c r="R732" s="137" t="str">
        <f t="shared" si="100"/>
        <v>YES</v>
      </c>
      <c r="S732" s="137" t="str">
        <f t="shared" si="103"/>
        <v>YES</v>
      </c>
      <c r="T732" s="140">
        <f t="shared" si="104"/>
        <v>5881.625</v>
      </c>
      <c r="U732" s="140">
        <f t="shared" si="101"/>
        <v>9771.9500000000007</v>
      </c>
      <c r="V732" s="140">
        <f t="shared" si="102"/>
        <v>-3890.3250000000007</v>
      </c>
    </row>
    <row r="733" spans="1:22" x14ac:dyDescent="0.35">
      <c r="A733" s="196" t="s">
        <v>23</v>
      </c>
      <c r="B733" s="137" t="s">
        <v>22</v>
      </c>
      <c r="C733" s="135" t="s">
        <v>713</v>
      </c>
      <c r="D733" s="135" t="s">
        <v>755</v>
      </c>
      <c r="E733" s="623" t="s">
        <v>715</v>
      </c>
      <c r="F733" s="134" t="s">
        <v>716</v>
      </c>
      <c r="G733" s="136" t="s">
        <v>717</v>
      </c>
      <c r="H733" s="134" t="s">
        <v>756</v>
      </c>
      <c r="I733" s="440" t="s">
        <v>610</v>
      </c>
      <c r="J733" s="565" t="s">
        <v>738</v>
      </c>
      <c r="K733" s="511">
        <v>12.5</v>
      </c>
      <c r="L733" s="139">
        <v>17.34</v>
      </c>
      <c r="M733" s="333">
        <v>216.75</v>
      </c>
      <c r="N733" s="138"/>
      <c r="O733" s="138">
        <f t="shared" si="105"/>
        <v>12.5</v>
      </c>
      <c r="P733" s="138">
        <f t="shared" si="98"/>
        <v>0</v>
      </c>
      <c r="Q733" s="138">
        <f t="shared" si="99"/>
        <v>12.5</v>
      </c>
      <c r="R733" s="137" t="str">
        <f t="shared" si="100"/>
        <v>YES</v>
      </c>
      <c r="S733" s="137" t="str">
        <f t="shared" si="103"/>
        <v>YES</v>
      </c>
      <c r="T733" s="140">
        <f t="shared" si="104"/>
        <v>216.75</v>
      </c>
      <c r="U733" s="140">
        <f t="shared" si="101"/>
        <v>216.75</v>
      </c>
      <c r="V733" s="140">
        <f t="shared" si="102"/>
        <v>0</v>
      </c>
    </row>
    <row r="734" spans="1:22" x14ac:dyDescent="0.35">
      <c r="A734" s="196" t="s">
        <v>23</v>
      </c>
      <c r="B734" s="137" t="s">
        <v>22</v>
      </c>
      <c r="C734" s="135" t="s">
        <v>713</v>
      </c>
      <c r="D734" s="135" t="s">
        <v>755</v>
      </c>
      <c r="E734" s="623" t="s">
        <v>715</v>
      </c>
      <c r="F734" s="134" t="s">
        <v>716</v>
      </c>
      <c r="G734" s="136" t="s">
        <v>717</v>
      </c>
      <c r="H734" s="134" t="s">
        <v>756</v>
      </c>
      <c r="I734" s="440" t="s">
        <v>610</v>
      </c>
      <c r="J734" s="565" t="s">
        <v>738</v>
      </c>
      <c r="K734" s="511">
        <v>15</v>
      </c>
      <c r="L734" s="139">
        <v>1.47</v>
      </c>
      <c r="M734" s="333">
        <v>22.05</v>
      </c>
      <c r="N734" s="138"/>
      <c r="O734" s="138">
        <f t="shared" si="105"/>
        <v>15</v>
      </c>
      <c r="P734" s="138">
        <f t="shared" si="98"/>
        <v>0</v>
      </c>
      <c r="Q734" s="138">
        <f t="shared" si="99"/>
        <v>15</v>
      </c>
      <c r="R734" s="137" t="str">
        <f t="shared" si="100"/>
        <v>YES</v>
      </c>
      <c r="S734" s="137" t="str">
        <f t="shared" si="103"/>
        <v>YES</v>
      </c>
      <c r="T734" s="140">
        <f t="shared" si="104"/>
        <v>18.375</v>
      </c>
      <c r="U734" s="140">
        <f t="shared" si="101"/>
        <v>22.05</v>
      </c>
      <c r="V734" s="140">
        <f t="shared" si="102"/>
        <v>-3.6750000000000007</v>
      </c>
    </row>
    <row r="735" spans="1:22" x14ac:dyDescent="0.35">
      <c r="A735" s="196" t="s">
        <v>23</v>
      </c>
      <c r="B735" s="137" t="s">
        <v>22</v>
      </c>
      <c r="C735" s="135" t="s">
        <v>713</v>
      </c>
      <c r="D735" s="135" t="s">
        <v>755</v>
      </c>
      <c r="E735" s="623" t="s">
        <v>715</v>
      </c>
      <c r="F735" s="134" t="s">
        <v>716</v>
      </c>
      <c r="G735" s="136" t="s">
        <v>717</v>
      </c>
      <c r="H735" s="134" t="s">
        <v>756</v>
      </c>
      <c r="I735" s="440" t="s">
        <v>610</v>
      </c>
      <c r="J735" s="565" t="s">
        <v>739</v>
      </c>
      <c r="K735" s="511">
        <v>5</v>
      </c>
      <c r="L735" s="139">
        <v>302.10000000000002</v>
      </c>
      <c r="M735" s="333">
        <v>1510.5</v>
      </c>
      <c r="N735" s="138">
        <v>4827.03</v>
      </c>
      <c r="O735" s="138">
        <f t="shared" si="105"/>
        <v>5</v>
      </c>
      <c r="P735" s="138">
        <f t="shared" si="98"/>
        <v>15.978252234359482</v>
      </c>
      <c r="Q735" s="138">
        <f t="shared" si="99"/>
        <v>20.978252234359481</v>
      </c>
      <c r="R735" s="137" t="str">
        <f t="shared" si="100"/>
        <v>YES</v>
      </c>
      <c r="S735" s="137" t="str">
        <f t="shared" si="103"/>
        <v>YES</v>
      </c>
      <c r="T735" s="140">
        <f t="shared" si="104"/>
        <v>3776.2500000000005</v>
      </c>
      <c r="U735" s="140">
        <f t="shared" si="101"/>
        <v>6337.53</v>
      </c>
      <c r="V735" s="140">
        <f t="shared" si="102"/>
        <v>-2561.2799999999993</v>
      </c>
    </row>
    <row r="736" spans="1:22" x14ac:dyDescent="0.35">
      <c r="A736" s="196" t="s">
        <v>23</v>
      </c>
      <c r="B736" s="137" t="s">
        <v>22</v>
      </c>
      <c r="C736" s="135" t="s">
        <v>713</v>
      </c>
      <c r="D736" s="135" t="s">
        <v>755</v>
      </c>
      <c r="E736" s="623" t="s">
        <v>715</v>
      </c>
      <c r="F736" s="134" t="s">
        <v>716</v>
      </c>
      <c r="G736" s="136" t="s">
        <v>717</v>
      </c>
      <c r="H736" s="134" t="s">
        <v>756</v>
      </c>
      <c r="I736" s="440" t="s">
        <v>610</v>
      </c>
      <c r="J736" s="565" t="s">
        <v>739</v>
      </c>
      <c r="K736" s="511">
        <v>12.5</v>
      </c>
      <c r="L736" s="139">
        <v>15.81</v>
      </c>
      <c r="M736" s="333">
        <v>197.625</v>
      </c>
      <c r="N736" s="138"/>
      <c r="O736" s="138">
        <f t="shared" si="105"/>
        <v>12.5</v>
      </c>
      <c r="P736" s="138">
        <f t="shared" si="98"/>
        <v>0</v>
      </c>
      <c r="Q736" s="138">
        <f t="shared" si="99"/>
        <v>12.5</v>
      </c>
      <c r="R736" s="137" t="str">
        <f t="shared" si="100"/>
        <v>YES</v>
      </c>
      <c r="S736" s="137" t="str">
        <f t="shared" si="103"/>
        <v>YES</v>
      </c>
      <c r="T736" s="140">
        <f t="shared" si="104"/>
        <v>197.625</v>
      </c>
      <c r="U736" s="140">
        <f t="shared" si="101"/>
        <v>197.625</v>
      </c>
      <c r="V736" s="140">
        <f t="shared" si="102"/>
        <v>0</v>
      </c>
    </row>
    <row r="737" spans="1:22" x14ac:dyDescent="0.35">
      <c r="A737" s="196" t="s">
        <v>23</v>
      </c>
      <c r="B737" s="137" t="s">
        <v>22</v>
      </c>
      <c r="C737" s="135" t="s">
        <v>713</v>
      </c>
      <c r="D737" s="135" t="s">
        <v>755</v>
      </c>
      <c r="E737" s="623" t="s">
        <v>715</v>
      </c>
      <c r="F737" s="134" t="s">
        <v>716</v>
      </c>
      <c r="G737" s="136" t="s">
        <v>717</v>
      </c>
      <c r="H737" s="134" t="s">
        <v>756</v>
      </c>
      <c r="I737" s="440" t="s">
        <v>610</v>
      </c>
      <c r="J737" s="565" t="s">
        <v>740</v>
      </c>
      <c r="K737" s="511">
        <v>5</v>
      </c>
      <c r="L737" s="139">
        <v>272.97000000000003</v>
      </c>
      <c r="M737" s="333">
        <v>1364.8500000000001</v>
      </c>
      <c r="N737" s="138">
        <v>4205.8999999999996</v>
      </c>
      <c r="O737" s="138">
        <f t="shared" si="105"/>
        <v>5</v>
      </c>
      <c r="P737" s="138">
        <f t="shared" si="98"/>
        <v>15.407920284280321</v>
      </c>
      <c r="Q737" s="138">
        <f t="shared" si="99"/>
        <v>20.407920284280323</v>
      </c>
      <c r="R737" s="137" t="str">
        <f t="shared" si="100"/>
        <v>YES</v>
      </c>
      <c r="S737" s="137" t="str">
        <f t="shared" si="103"/>
        <v>YES</v>
      </c>
      <c r="T737" s="140">
        <f t="shared" si="104"/>
        <v>3412.1250000000005</v>
      </c>
      <c r="U737" s="140">
        <f t="shared" si="101"/>
        <v>5570.75</v>
      </c>
      <c r="V737" s="140">
        <f t="shared" si="102"/>
        <v>-2158.6249999999995</v>
      </c>
    </row>
    <row r="738" spans="1:22" x14ac:dyDescent="0.35">
      <c r="A738" s="196" t="s">
        <v>23</v>
      </c>
      <c r="B738" s="137" t="s">
        <v>22</v>
      </c>
      <c r="C738" s="135" t="s">
        <v>713</v>
      </c>
      <c r="D738" s="135" t="s">
        <v>755</v>
      </c>
      <c r="E738" s="623" t="s">
        <v>715</v>
      </c>
      <c r="F738" s="134" t="s">
        <v>716</v>
      </c>
      <c r="G738" s="136" t="s">
        <v>717</v>
      </c>
      <c r="H738" s="134" t="s">
        <v>756</v>
      </c>
      <c r="I738" s="440" t="s">
        <v>610</v>
      </c>
      <c r="J738" s="565" t="s">
        <v>740</v>
      </c>
      <c r="K738" s="511">
        <v>15</v>
      </c>
      <c r="L738" s="139">
        <v>1.3</v>
      </c>
      <c r="M738" s="333">
        <v>19.5</v>
      </c>
      <c r="N738" s="138"/>
      <c r="O738" s="138">
        <f t="shared" si="105"/>
        <v>15</v>
      </c>
      <c r="P738" s="138">
        <f t="shared" si="98"/>
        <v>0</v>
      </c>
      <c r="Q738" s="138">
        <f t="shared" si="99"/>
        <v>15</v>
      </c>
      <c r="R738" s="137" t="str">
        <f t="shared" si="100"/>
        <v>YES</v>
      </c>
      <c r="S738" s="137" t="str">
        <f t="shared" si="103"/>
        <v>YES</v>
      </c>
      <c r="T738" s="140">
        <f t="shared" si="104"/>
        <v>16.25</v>
      </c>
      <c r="U738" s="140">
        <f t="shared" si="101"/>
        <v>19.5</v>
      </c>
      <c r="V738" s="140">
        <f t="shared" si="102"/>
        <v>-3.25</v>
      </c>
    </row>
    <row r="739" spans="1:22" x14ac:dyDescent="0.35">
      <c r="A739" s="196" t="s">
        <v>23</v>
      </c>
      <c r="B739" s="137" t="s">
        <v>22</v>
      </c>
      <c r="C739" s="135" t="s">
        <v>713</v>
      </c>
      <c r="D739" s="135" t="s">
        <v>755</v>
      </c>
      <c r="E739" s="623" t="s">
        <v>715</v>
      </c>
      <c r="F739" s="134" t="s">
        <v>716</v>
      </c>
      <c r="G739" s="136" t="s">
        <v>717</v>
      </c>
      <c r="H739" s="134" t="s">
        <v>756</v>
      </c>
      <c r="I739" s="440" t="s">
        <v>610</v>
      </c>
      <c r="J739" s="565" t="s">
        <v>741</v>
      </c>
      <c r="K739" s="511">
        <v>5</v>
      </c>
      <c r="L739" s="139">
        <v>177.36</v>
      </c>
      <c r="M739" s="333">
        <v>886.80000000000007</v>
      </c>
      <c r="N739" s="138">
        <v>3101.17</v>
      </c>
      <c r="O739" s="138">
        <f t="shared" si="105"/>
        <v>5</v>
      </c>
      <c r="P739" s="138">
        <f t="shared" si="98"/>
        <v>17.485171402796571</v>
      </c>
      <c r="Q739" s="138">
        <f t="shared" si="99"/>
        <v>22.485171402796571</v>
      </c>
      <c r="R739" s="137" t="str">
        <f t="shared" si="100"/>
        <v>YES</v>
      </c>
      <c r="S739" s="137" t="str">
        <f t="shared" si="103"/>
        <v>YES</v>
      </c>
      <c r="T739" s="140">
        <f t="shared" si="104"/>
        <v>2217</v>
      </c>
      <c r="U739" s="140">
        <f t="shared" si="101"/>
        <v>3987.9700000000003</v>
      </c>
      <c r="V739" s="140">
        <f t="shared" si="102"/>
        <v>-1770.9700000000003</v>
      </c>
    </row>
    <row r="740" spans="1:22" x14ac:dyDescent="0.35">
      <c r="A740" s="196" t="s">
        <v>23</v>
      </c>
      <c r="B740" s="137" t="s">
        <v>22</v>
      </c>
      <c r="C740" s="135" t="s">
        <v>713</v>
      </c>
      <c r="D740" s="135" t="s">
        <v>755</v>
      </c>
      <c r="E740" s="623" t="s">
        <v>715</v>
      </c>
      <c r="F740" s="134" t="s">
        <v>716</v>
      </c>
      <c r="G740" s="136" t="s">
        <v>717</v>
      </c>
      <c r="H740" s="134" t="s">
        <v>756</v>
      </c>
      <c r="I740" s="440" t="s">
        <v>610</v>
      </c>
      <c r="J740" s="565" t="s">
        <v>741</v>
      </c>
      <c r="K740" s="511">
        <v>15</v>
      </c>
      <c r="L740" s="139">
        <v>1.58</v>
      </c>
      <c r="M740" s="333">
        <v>23.700000000000003</v>
      </c>
      <c r="N740" s="138"/>
      <c r="O740" s="138">
        <f t="shared" si="105"/>
        <v>15.000000000000002</v>
      </c>
      <c r="P740" s="138">
        <f t="shared" si="98"/>
        <v>0</v>
      </c>
      <c r="Q740" s="138">
        <f t="shared" si="99"/>
        <v>15.000000000000002</v>
      </c>
      <c r="R740" s="137" t="str">
        <f t="shared" si="100"/>
        <v>YES</v>
      </c>
      <c r="S740" s="137" t="str">
        <f t="shared" si="103"/>
        <v>YES</v>
      </c>
      <c r="T740" s="140">
        <f t="shared" si="104"/>
        <v>19.75</v>
      </c>
      <c r="U740" s="140">
        <f t="shared" si="101"/>
        <v>23.700000000000003</v>
      </c>
      <c r="V740" s="140">
        <f t="shared" si="102"/>
        <v>-3.9500000000000028</v>
      </c>
    </row>
    <row r="741" spans="1:22" x14ac:dyDescent="0.35">
      <c r="A741" s="196" t="s">
        <v>23</v>
      </c>
      <c r="B741" s="137" t="s">
        <v>22</v>
      </c>
      <c r="C741" s="135" t="s">
        <v>713</v>
      </c>
      <c r="D741" s="135" t="s">
        <v>755</v>
      </c>
      <c r="E741" s="623" t="s">
        <v>715</v>
      </c>
      <c r="F741" s="134" t="s">
        <v>716</v>
      </c>
      <c r="G741" s="136" t="s">
        <v>717</v>
      </c>
      <c r="H741" s="134" t="s">
        <v>756</v>
      </c>
      <c r="I741" s="440" t="s">
        <v>610</v>
      </c>
      <c r="J741" s="565" t="s">
        <v>741</v>
      </c>
      <c r="K741" s="511">
        <v>16</v>
      </c>
      <c r="L741" s="139">
        <v>100.88000000000001</v>
      </c>
      <c r="M741" s="333">
        <v>1614.0800000000002</v>
      </c>
      <c r="N741" s="138"/>
      <c r="O741" s="138">
        <f t="shared" si="105"/>
        <v>16</v>
      </c>
      <c r="P741" s="138">
        <f t="shared" si="98"/>
        <v>0</v>
      </c>
      <c r="Q741" s="138">
        <f t="shared" si="99"/>
        <v>16</v>
      </c>
      <c r="R741" s="137" t="str">
        <f t="shared" si="100"/>
        <v>YES</v>
      </c>
      <c r="S741" s="137" t="str">
        <f t="shared" si="103"/>
        <v>YES</v>
      </c>
      <c r="T741" s="140">
        <f t="shared" si="104"/>
        <v>1261.0000000000002</v>
      </c>
      <c r="U741" s="140">
        <f t="shared" si="101"/>
        <v>1614.0800000000002</v>
      </c>
      <c r="V741" s="140">
        <f t="shared" si="102"/>
        <v>-353.07999999999993</v>
      </c>
    </row>
    <row r="742" spans="1:22" x14ac:dyDescent="0.35">
      <c r="A742" s="196" t="s">
        <v>23</v>
      </c>
      <c r="B742" s="137" t="s">
        <v>22</v>
      </c>
      <c r="C742" s="135" t="s">
        <v>713</v>
      </c>
      <c r="D742" s="135" t="s">
        <v>755</v>
      </c>
      <c r="E742" s="623" t="s">
        <v>715</v>
      </c>
      <c r="F742" s="134" t="s">
        <v>716</v>
      </c>
      <c r="G742" s="136" t="s">
        <v>717</v>
      </c>
      <c r="H742" s="134" t="s">
        <v>756</v>
      </c>
      <c r="I742" s="440" t="s">
        <v>610</v>
      </c>
      <c r="J742" s="565" t="s">
        <v>742</v>
      </c>
      <c r="K742" s="511">
        <v>5</v>
      </c>
      <c r="L742" s="139">
        <v>375.64</v>
      </c>
      <c r="M742" s="333">
        <v>1878.1999999999998</v>
      </c>
      <c r="N742" s="138">
        <v>10189.08</v>
      </c>
      <c r="O742" s="138">
        <f t="shared" si="105"/>
        <v>5</v>
      </c>
      <c r="P742" s="138">
        <f t="shared" ref="P742:P805" si="106">N742/L742</f>
        <v>27.124587370887021</v>
      </c>
      <c r="Q742" s="138">
        <f t="shared" ref="Q742:Q805" si="107">(M742+N742)/L742</f>
        <v>32.124587370887021</v>
      </c>
      <c r="R742" s="137" t="str">
        <f t="shared" ref="R742:R805" si="108">IF(Q742&gt;12.49,"YES","NO")</f>
        <v>YES</v>
      </c>
      <c r="S742" s="137" t="str">
        <f t="shared" si="103"/>
        <v>YES</v>
      </c>
      <c r="T742" s="140">
        <f t="shared" si="104"/>
        <v>4695.5</v>
      </c>
      <c r="U742" s="140">
        <f t="shared" ref="U742:U805" si="109">M742+N742</f>
        <v>12067.279999999999</v>
      </c>
      <c r="V742" s="140">
        <f t="shared" ref="V742:V805" si="110">T742-U742</f>
        <v>-7371.7799999999988</v>
      </c>
    </row>
    <row r="743" spans="1:22" x14ac:dyDescent="0.35">
      <c r="A743" s="196" t="s">
        <v>23</v>
      </c>
      <c r="B743" s="137" t="s">
        <v>22</v>
      </c>
      <c r="C743" s="135" t="s">
        <v>713</v>
      </c>
      <c r="D743" s="135" t="s">
        <v>755</v>
      </c>
      <c r="E743" s="623" t="s">
        <v>715</v>
      </c>
      <c r="F743" s="134" t="s">
        <v>716</v>
      </c>
      <c r="G743" s="136" t="s">
        <v>717</v>
      </c>
      <c r="H743" s="134" t="s">
        <v>756</v>
      </c>
      <c r="I743" s="440" t="s">
        <v>610</v>
      </c>
      <c r="J743" s="565" t="s">
        <v>742</v>
      </c>
      <c r="K743" s="511">
        <v>12.5</v>
      </c>
      <c r="L743" s="139">
        <v>25.810000000000002</v>
      </c>
      <c r="M743" s="333">
        <v>322.625</v>
      </c>
      <c r="N743" s="138"/>
      <c r="O743" s="138">
        <f t="shared" si="105"/>
        <v>12.499999999999998</v>
      </c>
      <c r="P743" s="138">
        <f t="shared" si="106"/>
        <v>0</v>
      </c>
      <c r="Q743" s="138">
        <f t="shared" si="107"/>
        <v>12.499999999999998</v>
      </c>
      <c r="R743" s="137" t="str">
        <f t="shared" si="108"/>
        <v>YES</v>
      </c>
      <c r="S743" s="137" t="str">
        <f t="shared" si="103"/>
        <v>YES</v>
      </c>
      <c r="T743" s="140">
        <f t="shared" si="104"/>
        <v>322.625</v>
      </c>
      <c r="U743" s="140">
        <f t="shared" si="109"/>
        <v>322.625</v>
      </c>
      <c r="V743" s="140">
        <f t="shared" si="110"/>
        <v>0</v>
      </c>
    </row>
    <row r="744" spans="1:22" x14ac:dyDescent="0.35">
      <c r="A744" s="196" t="s">
        <v>23</v>
      </c>
      <c r="B744" s="137" t="s">
        <v>22</v>
      </c>
      <c r="C744" s="135" t="s">
        <v>713</v>
      </c>
      <c r="D744" s="135" t="s">
        <v>755</v>
      </c>
      <c r="E744" s="623" t="s">
        <v>715</v>
      </c>
      <c r="F744" s="134" t="s">
        <v>716</v>
      </c>
      <c r="G744" s="136" t="s">
        <v>717</v>
      </c>
      <c r="H744" s="134" t="s">
        <v>756</v>
      </c>
      <c r="I744" s="440" t="s">
        <v>610</v>
      </c>
      <c r="J744" s="565" t="s">
        <v>742</v>
      </c>
      <c r="K744" s="511">
        <v>15</v>
      </c>
      <c r="L744" s="139">
        <v>140.13</v>
      </c>
      <c r="M744" s="333">
        <v>2101.9499999999998</v>
      </c>
      <c r="N744" s="138"/>
      <c r="O744" s="138">
        <f t="shared" si="105"/>
        <v>15</v>
      </c>
      <c r="P744" s="138">
        <f t="shared" si="106"/>
        <v>0</v>
      </c>
      <c r="Q744" s="138">
        <f t="shared" si="107"/>
        <v>15</v>
      </c>
      <c r="R744" s="137" t="str">
        <f t="shared" si="108"/>
        <v>YES</v>
      </c>
      <c r="S744" s="137" t="str">
        <f t="shared" ref="S744:S807" si="111">IF(O744&gt;3.32,"YES","NO")</f>
        <v>YES</v>
      </c>
      <c r="T744" s="140">
        <f t="shared" ref="T744:T807" si="112">L744*12.5</f>
        <v>1751.625</v>
      </c>
      <c r="U744" s="140">
        <f t="shared" si="109"/>
        <v>2101.9499999999998</v>
      </c>
      <c r="V744" s="140">
        <f t="shared" si="110"/>
        <v>-350.32499999999982</v>
      </c>
    </row>
    <row r="745" spans="1:22" x14ac:dyDescent="0.35">
      <c r="A745" s="196" t="s">
        <v>23</v>
      </c>
      <c r="B745" s="137" t="s">
        <v>22</v>
      </c>
      <c r="C745" s="135" t="s">
        <v>713</v>
      </c>
      <c r="D745" s="135" t="s">
        <v>755</v>
      </c>
      <c r="E745" s="623" t="s">
        <v>715</v>
      </c>
      <c r="F745" s="134" t="s">
        <v>716</v>
      </c>
      <c r="G745" s="136" t="s">
        <v>717</v>
      </c>
      <c r="H745" s="134" t="s">
        <v>756</v>
      </c>
      <c r="I745" s="440" t="s">
        <v>610</v>
      </c>
      <c r="J745" s="565" t="s">
        <v>743</v>
      </c>
      <c r="K745" s="511">
        <v>5</v>
      </c>
      <c r="L745" s="139">
        <v>293.52999999999997</v>
      </c>
      <c r="M745" s="333">
        <v>1467.6499999999999</v>
      </c>
      <c r="N745" s="138">
        <v>6066.19</v>
      </c>
      <c r="O745" s="138">
        <f t="shared" si="105"/>
        <v>5</v>
      </c>
      <c r="P745" s="138">
        <f t="shared" si="106"/>
        <v>20.666337342009335</v>
      </c>
      <c r="Q745" s="138">
        <f t="shared" si="107"/>
        <v>25.666337342009335</v>
      </c>
      <c r="R745" s="137" t="str">
        <f t="shared" si="108"/>
        <v>YES</v>
      </c>
      <c r="S745" s="137" t="str">
        <f t="shared" si="111"/>
        <v>YES</v>
      </c>
      <c r="T745" s="140">
        <f t="shared" si="112"/>
        <v>3669.1249999999995</v>
      </c>
      <c r="U745" s="140">
        <f t="shared" si="109"/>
        <v>7533.8399999999992</v>
      </c>
      <c r="V745" s="140">
        <f t="shared" si="110"/>
        <v>-3864.7149999999997</v>
      </c>
    </row>
    <row r="746" spans="1:22" x14ac:dyDescent="0.35">
      <c r="A746" s="196" t="s">
        <v>23</v>
      </c>
      <c r="B746" s="137" t="s">
        <v>22</v>
      </c>
      <c r="C746" s="135" t="s">
        <v>713</v>
      </c>
      <c r="D746" s="135" t="s">
        <v>755</v>
      </c>
      <c r="E746" s="623" t="s">
        <v>715</v>
      </c>
      <c r="F746" s="134" t="s">
        <v>716</v>
      </c>
      <c r="G746" s="136" t="s">
        <v>717</v>
      </c>
      <c r="H746" s="134" t="s">
        <v>756</v>
      </c>
      <c r="I746" s="440" t="s">
        <v>610</v>
      </c>
      <c r="J746" s="565" t="s">
        <v>744</v>
      </c>
      <c r="K746" s="511">
        <v>5</v>
      </c>
      <c r="L746" s="139">
        <v>204.32999999999998</v>
      </c>
      <c r="M746" s="333">
        <v>1021.6499999999999</v>
      </c>
      <c r="N746" s="138">
        <v>4439.4799999999996</v>
      </c>
      <c r="O746" s="138">
        <f t="shared" si="105"/>
        <v>5</v>
      </c>
      <c r="P746" s="138">
        <f t="shared" si="106"/>
        <v>21.727010228551851</v>
      </c>
      <c r="Q746" s="138">
        <f t="shared" si="107"/>
        <v>26.727010228551851</v>
      </c>
      <c r="R746" s="137" t="str">
        <f t="shared" si="108"/>
        <v>YES</v>
      </c>
      <c r="S746" s="137" t="str">
        <f t="shared" si="111"/>
        <v>YES</v>
      </c>
      <c r="T746" s="140">
        <f t="shared" si="112"/>
        <v>2554.125</v>
      </c>
      <c r="U746" s="140">
        <f t="shared" si="109"/>
        <v>5461.1299999999992</v>
      </c>
      <c r="V746" s="140">
        <f t="shared" si="110"/>
        <v>-2907.0049999999992</v>
      </c>
    </row>
    <row r="747" spans="1:22" x14ac:dyDescent="0.35">
      <c r="A747" s="196" t="s">
        <v>23</v>
      </c>
      <c r="B747" s="137" t="s">
        <v>22</v>
      </c>
      <c r="C747" s="135" t="s">
        <v>713</v>
      </c>
      <c r="D747" s="135" t="s">
        <v>755</v>
      </c>
      <c r="E747" s="623" t="s">
        <v>715</v>
      </c>
      <c r="F747" s="134" t="s">
        <v>716</v>
      </c>
      <c r="G747" s="136" t="s">
        <v>717</v>
      </c>
      <c r="H747" s="134" t="s">
        <v>756</v>
      </c>
      <c r="I747" s="440" t="s">
        <v>610</v>
      </c>
      <c r="J747" s="565" t="s">
        <v>745</v>
      </c>
      <c r="K747" s="511">
        <v>5</v>
      </c>
      <c r="L747" s="139">
        <v>321.87</v>
      </c>
      <c r="M747" s="333">
        <v>1609.35</v>
      </c>
      <c r="N747" s="138">
        <v>8800.6</v>
      </c>
      <c r="O747" s="138">
        <f t="shared" si="105"/>
        <v>5</v>
      </c>
      <c r="P747" s="138">
        <f t="shared" si="106"/>
        <v>27.342094634479761</v>
      </c>
      <c r="Q747" s="138">
        <f t="shared" si="107"/>
        <v>32.342094634479764</v>
      </c>
      <c r="R747" s="137" t="str">
        <f t="shared" si="108"/>
        <v>YES</v>
      </c>
      <c r="S747" s="137" t="str">
        <f t="shared" si="111"/>
        <v>YES</v>
      </c>
      <c r="T747" s="140">
        <f t="shared" si="112"/>
        <v>4023.375</v>
      </c>
      <c r="U747" s="140">
        <f t="shared" si="109"/>
        <v>10409.950000000001</v>
      </c>
      <c r="V747" s="140">
        <f t="shared" si="110"/>
        <v>-6386.5750000000007</v>
      </c>
    </row>
    <row r="748" spans="1:22" x14ac:dyDescent="0.35">
      <c r="A748" s="196" t="s">
        <v>23</v>
      </c>
      <c r="B748" s="137" t="s">
        <v>22</v>
      </c>
      <c r="C748" s="135" t="s">
        <v>713</v>
      </c>
      <c r="D748" s="135" t="s">
        <v>755</v>
      </c>
      <c r="E748" s="623" t="s">
        <v>715</v>
      </c>
      <c r="F748" s="134" t="s">
        <v>716</v>
      </c>
      <c r="G748" s="136" t="s">
        <v>717</v>
      </c>
      <c r="H748" s="134" t="s">
        <v>756</v>
      </c>
      <c r="I748" s="440" t="s">
        <v>610</v>
      </c>
      <c r="J748" s="565" t="s">
        <v>745</v>
      </c>
      <c r="K748" s="511">
        <v>15</v>
      </c>
      <c r="L748" s="139">
        <v>1.47</v>
      </c>
      <c r="M748" s="333">
        <v>22.05</v>
      </c>
      <c r="N748" s="138"/>
      <c r="O748" s="138">
        <f t="shared" si="105"/>
        <v>15</v>
      </c>
      <c r="P748" s="138">
        <f t="shared" si="106"/>
        <v>0</v>
      </c>
      <c r="Q748" s="138">
        <f t="shared" si="107"/>
        <v>15</v>
      </c>
      <c r="R748" s="137" t="str">
        <f t="shared" si="108"/>
        <v>YES</v>
      </c>
      <c r="S748" s="137" t="str">
        <f t="shared" si="111"/>
        <v>YES</v>
      </c>
      <c r="T748" s="140">
        <f t="shared" si="112"/>
        <v>18.375</v>
      </c>
      <c r="U748" s="140">
        <f t="shared" si="109"/>
        <v>22.05</v>
      </c>
      <c r="V748" s="140">
        <f t="shared" si="110"/>
        <v>-3.6750000000000007</v>
      </c>
    </row>
    <row r="749" spans="1:22" x14ac:dyDescent="0.35">
      <c r="A749" s="196" t="s">
        <v>23</v>
      </c>
      <c r="B749" s="137" t="s">
        <v>22</v>
      </c>
      <c r="C749" s="135" t="s">
        <v>713</v>
      </c>
      <c r="D749" s="135" t="s">
        <v>755</v>
      </c>
      <c r="E749" s="623" t="s">
        <v>715</v>
      </c>
      <c r="F749" s="134" t="s">
        <v>716</v>
      </c>
      <c r="G749" s="136" t="s">
        <v>717</v>
      </c>
      <c r="H749" s="134" t="s">
        <v>756</v>
      </c>
      <c r="I749" s="440" t="s">
        <v>610</v>
      </c>
      <c r="J749" s="565" t="s">
        <v>746</v>
      </c>
      <c r="K749" s="511">
        <v>5</v>
      </c>
      <c r="L749" s="139">
        <v>331.71</v>
      </c>
      <c r="M749" s="333">
        <v>1658.55</v>
      </c>
      <c r="N749" s="138">
        <v>6979.58</v>
      </c>
      <c r="O749" s="138">
        <f t="shared" si="105"/>
        <v>5</v>
      </c>
      <c r="P749" s="138">
        <f t="shared" si="106"/>
        <v>21.041210696089959</v>
      </c>
      <c r="Q749" s="138">
        <f t="shared" si="107"/>
        <v>26.041210696089959</v>
      </c>
      <c r="R749" s="137" t="str">
        <f t="shared" si="108"/>
        <v>YES</v>
      </c>
      <c r="S749" s="137" t="str">
        <f t="shared" si="111"/>
        <v>YES</v>
      </c>
      <c r="T749" s="140">
        <f t="shared" si="112"/>
        <v>4146.375</v>
      </c>
      <c r="U749" s="140">
        <f t="shared" si="109"/>
        <v>8638.1299999999992</v>
      </c>
      <c r="V749" s="140">
        <f t="shared" si="110"/>
        <v>-4491.7549999999992</v>
      </c>
    </row>
    <row r="750" spans="1:22" x14ac:dyDescent="0.35">
      <c r="A750" s="196" t="s">
        <v>23</v>
      </c>
      <c r="B750" s="137" t="s">
        <v>22</v>
      </c>
      <c r="C750" s="135" t="s">
        <v>713</v>
      </c>
      <c r="D750" s="135" t="s">
        <v>755</v>
      </c>
      <c r="E750" s="623" t="s">
        <v>715</v>
      </c>
      <c r="F750" s="134" t="s">
        <v>716</v>
      </c>
      <c r="G750" s="136" t="s">
        <v>717</v>
      </c>
      <c r="H750" s="134" t="s">
        <v>756</v>
      </c>
      <c r="I750" s="440" t="s">
        <v>610</v>
      </c>
      <c r="J750" s="565" t="s">
        <v>746</v>
      </c>
      <c r="K750" s="511">
        <v>15</v>
      </c>
      <c r="L750" s="139">
        <v>1.2</v>
      </c>
      <c r="M750" s="333">
        <v>18</v>
      </c>
      <c r="N750" s="138"/>
      <c r="O750" s="138">
        <f t="shared" si="105"/>
        <v>15</v>
      </c>
      <c r="P750" s="138">
        <f t="shared" si="106"/>
        <v>0</v>
      </c>
      <c r="Q750" s="138">
        <f t="shared" si="107"/>
        <v>15</v>
      </c>
      <c r="R750" s="137" t="str">
        <f t="shared" si="108"/>
        <v>YES</v>
      </c>
      <c r="S750" s="137" t="str">
        <f t="shared" si="111"/>
        <v>YES</v>
      </c>
      <c r="T750" s="140">
        <f t="shared" si="112"/>
        <v>15</v>
      </c>
      <c r="U750" s="140">
        <f t="shared" si="109"/>
        <v>18</v>
      </c>
      <c r="V750" s="140">
        <f t="shared" si="110"/>
        <v>-3</v>
      </c>
    </row>
    <row r="751" spans="1:22" x14ac:dyDescent="0.35">
      <c r="A751" s="196" t="s">
        <v>23</v>
      </c>
      <c r="B751" s="137" t="s">
        <v>22</v>
      </c>
      <c r="C751" s="135" t="s">
        <v>713</v>
      </c>
      <c r="D751" s="135" t="s">
        <v>755</v>
      </c>
      <c r="E751" s="623" t="s">
        <v>715</v>
      </c>
      <c r="F751" s="134" t="s">
        <v>716</v>
      </c>
      <c r="G751" s="136" t="s">
        <v>717</v>
      </c>
      <c r="H751" s="134" t="s">
        <v>756</v>
      </c>
      <c r="I751" s="440" t="s">
        <v>610</v>
      </c>
      <c r="J751" s="565" t="s">
        <v>747</v>
      </c>
      <c r="K751" s="511">
        <v>5</v>
      </c>
      <c r="L751" s="139">
        <v>186.94</v>
      </c>
      <c r="M751" s="333">
        <v>934.7</v>
      </c>
      <c r="N751" s="138">
        <v>6101.59</v>
      </c>
      <c r="O751" s="138">
        <f t="shared" si="105"/>
        <v>5</v>
      </c>
      <c r="P751" s="138">
        <f t="shared" si="106"/>
        <v>32.639296030812027</v>
      </c>
      <c r="Q751" s="138">
        <f t="shared" si="107"/>
        <v>37.639296030812027</v>
      </c>
      <c r="R751" s="137" t="str">
        <f t="shared" si="108"/>
        <v>YES</v>
      </c>
      <c r="S751" s="137" t="str">
        <f t="shared" si="111"/>
        <v>YES</v>
      </c>
      <c r="T751" s="140">
        <f t="shared" si="112"/>
        <v>2336.75</v>
      </c>
      <c r="U751" s="140">
        <f t="shared" si="109"/>
        <v>7036.29</v>
      </c>
      <c r="V751" s="140">
        <f t="shared" si="110"/>
        <v>-4699.54</v>
      </c>
    </row>
    <row r="752" spans="1:22" x14ac:dyDescent="0.35">
      <c r="A752" s="196" t="s">
        <v>23</v>
      </c>
      <c r="B752" s="137" t="s">
        <v>22</v>
      </c>
      <c r="C752" s="135" t="s">
        <v>713</v>
      </c>
      <c r="D752" s="135" t="s">
        <v>755</v>
      </c>
      <c r="E752" s="623" t="s">
        <v>715</v>
      </c>
      <c r="F752" s="134" t="s">
        <v>716</v>
      </c>
      <c r="G752" s="136" t="s">
        <v>717</v>
      </c>
      <c r="H752" s="134" t="s">
        <v>756</v>
      </c>
      <c r="I752" s="440" t="s">
        <v>610</v>
      </c>
      <c r="J752" s="565" t="s">
        <v>747</v>
      </c>
      <c r="K752" s="511">
        <v>15</v>
      </c>
      <c r="L752" s="139">
        <v>16.36</v>
      </c>
      <c r="M752" s="333">
        <v>245.39999999999998</v>
      </c>
      <c r="N752" s="138"/>
      <c r="O752" s="138">
        <f t="shared" si="105"/>
        <v>15</v>
      </c>
      <c r="P752" s="138">
        <f t="shared" si="106"/>
        <v>0</v>
      </c>
      <c r="Q752" s="138">
        <f t="shared" si="107"/>
        <v>15</v>
      </c>
      <c r="R752" s="137" t="str">
        <f t="shared" si="108"/>
        <v>YES</v>
      </c>
      <c r="S752" s="137" t="str">
        <f t="shared" si="111"/>
        <v>YES</v>
      </c>
      <c r="T752" s="140">
        <f t="shared" si="112"/>
        <v>204.5</v>
      </c>
      <c r="U752" s="140">
        <f t="shared" si="109"/>
        <v>245.39999999999998</v>
      </c>
      <c r="V752" s="140">
        <f t="shared" si="110"/>
        <v>-40.899999999999977</v>
      </c>
    </row>
    <row r="753" spans="1:22" x14ac:dyDescent="0.35">
      <c r="A753" s="196" t="s">
        <v>23</v>
      </c>
      <c r="B753" s="137" t="s">
        <v>22</v>
      </c>
      <c r="C753" s="135" t="s">
        <v>713</v>
      </c>
      <c r="D753" s="135" t="s">
        <v>755</v>
      </c>
      <c r="E753" s="623" t="s">
        <v>715</v>
      </c>
      <c r="F753" s="134" t="s">
        <v>716</v>
      </c>
      <c r="G753" s="136" t="s">
        <v>717</v>
      </c>
      <c r="H753" s="134" t="s">
        <v>756</v>
      </c>
      <c r="I753" s="440" t="s">
        <v>610</v>
      </c>
      <c r="J753" s="565" t="s">
        <v>748</v>
      </c>
      <c r="K753" s="511">
        <v>5</v>
      </c>
      <c r="L753" s="139">
        <v>54.13</v>
      </c>
      <c r="M753" s="333">
        <v>270.65000000000003</v>
      </c>
      <c r="N753" s="138">
        <v>1069.8900000000001</v>
      </c>
      <c r="O753" s="138">
        <f t="shared" si="105"/>
        <v>5</v>
      </c>
      <c r="P753" s="138">
        <f t="shared" si="106"/>
        <v>19.765194901163866</v>
      </c>
      <c r="Q753" s="138">
        <f t="shared" si="107"/>
        <v>24.765194901163866</v>
      </c>
      <c r="R753" s="137" t="str">
        <f t="shared" si="108"/>
        <v>YES</v>
      </c>
      <c r="S753" s="137" t="str">
        <f t="shared" si="111"/>
        <v>YES</v>
      </c>
      <c r="T753" s="140">
        <f t="shared" si="112"/>
        <v>676.625</v>
      </c>
      <c r="U753" s="140">
        <f t="shared" si="109"/>
        <v>1340.5400000000002</v>
      </c>
      <c r="V753" s="140">
        <f t="shared" si="110"/>
        <v>-663.91500000000019</v>
      </c>
    </row>
    <row r="754" spans="1:22" x14ac:dyDescent="0.35">
      <c r="A754" s="196" t="s">
        <v>23</v>
      </c>
      <c r="B754" s="137" t="s">
        <v>22</v>
      </c>
      <c r="C754" s="135" t="s">
        <v>713</v>
      </c>
      <c r="D754" s="135" t="s">
        <v>755</v>
      </c>
      <c r="E754" s="623" t="s">
        <v>715</v>
      </c>
      <c r="F754" s="134" t="s">
        <v>716</v>
      </c>
      <c r="G754" s="136" t="s">
        <v>717</v>
      </c>
      <c r="H754" s="134" t="s">
        <v>756</v>
      </c>
      <c r="I754" s="440" t="s">
        <v>610</v>
      </c>
      <c r="J754" s="565" t="s">
        <v>749</v>
      </c>
      <c r="K754" s="511">
        <v>5</v>
      </c>
      <c r="L754" s="139">
        <v>327.67</v>
      </c>
      <c r="M754" s="333">
        <v>1638.3500000000001</v>
      </c>
      <c r="N754" s="138">
        <v>7455.77</v>
      </c>
      <c r="O754" s="138">
        <f t="shared" si="105"/>
        <v>5</v>
      </c>
      <c r="P754" s="138">
        <f t="shared" si="106"/>
        <v>22.753898739585559</v>
      </c>
      <c r="Q754" s="138">
        <f t="shared" si="107"/>
        <v>27.753898739585559</v>
      </c>
      <c r="R754" s="137" t="str">
        <f t="shared" si="108"/>
        <v>YES</v>
      </c>
      <c r="S754" s="137" t="str">
        <f t="shared" si="111"/>
        <v>YES</v>
      </c>
      <c r="T754" s="140">
        <f t="shared" si="112"/>
        <v>4095.875</v>
      </c>
      <c r="U754" s="140">
        <f t="shared" si="109"/>
        <v>9094.1200000000008</v>
      </c>
      <c r="V754" s="140">
        <f t="shared" si="110"/>
        <v>-4998.2450000000008</v>
      </c>
    </row>
    <row r="755" spans="1:22" x14ac:dyDescent="0.35">
      <c r="A755" s="196" t="s">
        <v>23</v>
      </c>
      <c r="B755" s="137" t="s">
        <v>22</v>
      </c>
      <c r="C755" s="135" t="s">
        <v>713</v>
      </c>
      <c r="D755" s="135" t="s">
        <v>755</v>
      </c>
      <c r="E755" s="623" t="s">
        <v>715</v>
      </c>
      <c r="F755" s="134" t="s">
        <v>716</v>
      </c>
      <c r="G755" s="136" t="s">
        <v>717</v>
      </c>
      <c r="H755" s="134" t="s">
        <v>756</v>
      </c>
      <c r="I755" s="440" t="s">
        <v>610</v>
      </c>
      <c r="J755" s="565" t="s">
        <v>749</v>
      </c>
      <c r="K755" s="511">
        <v>15</v>
      </c>
      <c r="L755" s="139">
        <v>1.32</v>
      </c>
      <c r="M755" s="333">
        <v>19.8</v>
      </c>
      <c r="N755" s="138"/>
      <c r="O755" s="138">
        <f t="shared" si="105"/>
        <v>15</v>
      </c>
      <c r="P755" s="138">
        <f t="shared" si="106"/>
        <v>0</v>
      </c>
      <c r="Q755" s="138">
        <f t="shared" si="107"/>
        <v>15</v>
      </c>
      <c r="R755" s="137" t="str">
        <f t="shared" si="108"/>
        <v>YES</v>
      </c>
      <c r="S755" s="137" t="str">
        <f t="shared" si="111"/>
        <v>YES</v>
      </c>
      <c r="T755" s="140">
        <f t="shared" si="112"/>
        <v>16.5</v>
      </c>
      <c r="U755" s="140">
        <f t="shared" si="109"/>
        <v>19.8</v>
      </c>
      <c r="V755" s="140">
        <f t="shared" si="110"/>
        <v>-3.3000000000000007</v>
      </c>
    </row>
    <row r="756" spans="1:22" x14ac:dyDescent="0.35">
      <c r="A756" s="196" t="s">
        <v>23</v>
      </c>
      <c r="B756" s="137" t="s">
        <v>22</v>
      </c>
      <c r="C756" s="135" t="s">
        <v>713</v>
      </c>
      <c r="D756" s="135" t="s">
        <v>755</v>
      </c>
      <c r="E756" s="623" t="s">
        <v>715</v>
      </c>
      <c r="F756" s="134" t="s">
        <v>716</v>
      </c>
      <c r="G756" s="136" t="s">
        <v>717</v>
      </c>
      <c r="H756" s="134" t="s">
        <v>756</v>
      </c>
      <c r="I756" s="440" t="s">
        <v>610</v>
      </c>
      <c r="J756" s="565" t="s">
        <v>750</v>
      </c>
      <c r="K756" s="511">
        <v>5</v>
      </c>
      <c r="L756" s="139">
        <v>242.34</v>
      </c>
      <c r="M756" s="333">
        <v>1211.7</v>
      </c>
      <c r="N756" s="138">
        <v>4883.5600000000004</v>
      </c>
      <c r="O756" s="138">
        <f t="shared" si="105"/>
        <v>5</v>
      </c>
      <c r="P756" s="138">
        <f t="shared" si="106"/>
        <v>20.151687711479742</v>
      </c>
      <c r="Q756" s="138">
        <f t="shared" si="107"/>
        <v>25.151687711479738</v>
      </c>
      <c r="R756" s="137" t="str">
        <f t="shared" si="108"/>
        <v>YES</v>
      </c>
      <c r="S756" s="137" t="str">
        <f t="shared" si="111"/>
        <v>YES</v>
      </c>
      <c r="T756" s="140">
        <f t="shared" si="112"/>
        <v>3029.25</v>
      </c>
      <c r="U756" s="140">
        <f t="shared" si="109"/>
        <v>6095.26</v>
      </c>
      <c r="V756" s="140">
        <f t="shared" si="110"/>
        <v>-3066.01</v>
      </c>
    </row>
    <row r="757" spans="1:22" x14ac:dyDescent="0.35">
      <c r="A757" s="196" t="s">
        <v>23</v>
      </c>
      <c r="B757" s="137" t="s">
        <v>22</v>
      </c>
      <c r="C757" s="135" t="s">
        <v>713</v>
      </c>
      <c r="D757" s="135" t="s">
        <v>755</v>
      </c>
      <c r="E757" s="623" t="s">
        <v>715</v>
      </c>
      <c r="F757" s="134" t="s">
        <v>716</v>
      </c>
      <c r="G757" s="136" t="s">
        <v>717</v>
      </c>
      <c r="H757" s="134" t="s">
        <v>756</v>
      </c>
      <c r="I757" s="440" t="s">
        <v>610</v>
      </c>
      <c r="J757" s="565" t="s">
        <v>750</v>
      </c>
      <c r="K757" s="511">
        <v>15</v>
      </c>
      <c r="L757" s="139">
        <v>1.5</v>
      </c>
      <c r="M757" s="333">
        <v>22.5</v>
      </c>
      <c r="N757" s="138"/>
      <c r="O757" s="138">
        <f t="shared" si="105"/>
        <v>15</v>
      </c>
      <c r="P757" s="138">
        <f t="shared" si="106"/>
        <v>0</v>
      </c>
      <c r="Q757" s="138">
        <f t="shared" si="107"/>
        <v>15</v>
      </c>
      <c r="R757" s="137" t="str">
        <f t="shared" si="108"/>
        <v>YES</v>
      </c>
      <c r="S757" s="137" t="str">
        <f t="shared" si="111"/>
        <v>YES</v>
      </c>
      <c r="T757" s="140">
        <f t="shared" si="112"/>
        <v>18.75</v>
      </c>
      <c r="U757" s="140">
        <f t="shared" si="109"/>
        <v>22.5</v>
      </c>
      <c r="V757" s="140">
        <f t="shared" si="110"/>
        <v>-3.75</v>
      </c>
    </row>
    <row r="758" spans="1:22" x14ac:dyDescent="0.35">
      <c r="A758" s="196" t="s">
        <v>23</v>
      </c>
      <c r="B758" s="137" t="s">
        <v>22</v>
      </c>
      <c r="C758" s="135" t="s">
        <v>713</v>
      </c>
      <c r="D758" s="135" t="s">
        <v>755</v>
      </c>
      <c r="E758" s="623" t="s">
        <v>715</v>
      </c>
      <c r="F758" s="134" t="s">
        <v>716</v>
      </c>
      <c r="G758" s="136" t="s">
        <v>717</v>
      </c>
      <c r="H758" s="134" t="s">
        <v>756</v>
      </c>
      <c r="I758" s="440" t="s">
        <v>610</v>
      </c>
      <c r="J758" s="565" t="s">
        <v>751</v>
      </c>
      <c r="K758" s="511">
        <v>5</v>
      </c>
      <c r="L758" s="139">
        <v>400.49</v>
      </c>
      <c r="M758" s="333">
        <v>2002.45</v>
      </c>
      <c r="N758" s="138">
        <v>12551.91</v>
      </c>
      <c r="O758" s="138">
        <f t="shared" si="105"/>
        <v>5</v>
      </c>
      <c r="P758" s="138">
        <f t="shared" si="106"/>
        <v>31.341381807286073</v>
      </c>
      <c r="Q758" s="138">
        <f t="shared" si="107"/>
        <v>36.341381807286076</v>
      </c>
      <c r="R758" s="137" t="str">
        <f t="shared" si="108"/>
        <v>YES</v>
      </c>
      <c r="S758" s="137" t="str">
        <f t="shared" si="111"/>
        <v>YES</v>
      </c>
      <c r="T758" s="140">
        <f t="shared" si="112"/>
        <v>5006.125</v>
      </c>
      <c r="U758" s="140">
        <f t="shared" si="109"/>
        <v>14554.36</v>
      </c>
      <c r="V758" s="140">
        <f t="shared" si="110"/>
        <v>-9548.2350000000006</v>
      </c>
    </row>
    <row r="759" spans="1:22" x14ac:dyDescent="0.35">
      <c r="A759" s="196" t="s">
        <v>23</v>
      </c>
      <c r="B759" s="137" t="s">
        <v>22</v>
      </c>
      <c r="C759" s="135" t="s">
        <v>713</v>
      </c>
      <c r="D759" s="135" t="s">
        <v>755</v>
      </c>
      <c r="E759" s="623" t="s">
        <v>715</v>
      </c>
      <c r="F759" s="134" t="s">
        <v>716</v>
      </c>
      <c r="G759" s="136" t="s">
        <v>717</v>
      </c>
      <c r="H759" s="134" t="s">
        <v>756</v>
      </c>
      <c r="I759" s="440" t="s">
        <v>610</v>
      </c>
      <c r="J759" s="565" t="s">
        <v>751</v>
      </c>
      <c r="K759" s="511">
        <v>12.5</v>
      </c>
      <c r="L759" s="139">
        <v>0.74</v>
      </c>
      <c r="M759" s="333">
        <v>9.25</v>
      </c>
      <c r="N759" s="138"/>
      <c r="O759" s="138">
        <f t="shared" si="105"/>
        <v>12.5</v>
      </c>
      <c r="P759" s="138">
        <f t="shared" si="106"/>
        <v>0</v>
      </c>
      <c r="Q759" s="138">
        <f t="shared" si="107"/>
        <v>12.5</v>
      </c>
      <c r="R759" s="137" t="str">
        <f t="shared" si="108"/>
        <v>YES</v>
      </c>
      <c r="S759" s="137" t="str">
        <f t="shared" si="111"/>
        <v>YES</v>
      </c>
      <c r="T759" s="140">
        <f t="shared" si="112"/>
        <v>9.25</v>
      </c>
      <c r="U759" s="140">
        <f t="shared" si="109"/>
        <v>9.25</v>
      </c>
      <c r="V759" s="140">
        <f t="shared" si="110"/>
        <v>0</v>
      </c>
    </row>
    <row r="760" spans="1:22" x14ac:dyDescent="0.35">
      <c r="A760" s="196" t="s">
        <v>23</v>
      </c>
      <c r="B760" s="137" t="s">
        <v>22</v>
      </c>
      <c r="C760" s="135" t="s">
        <v>713</v>
      </c>
      <c r="D760" s="135" t="s">
        <v>755</v>
      </c>
      <c r="E760" s="623" t="s">
        <v>715</v>
      </c>
      <c r="F760" s="134" t="s">
        <v>716</v>
      </c>
      <c r="G760" s="136" t="s">
        <v>717</v>
      </c>
      <c r="H760" s="134" t="s">
        <v>756</v>
      </c>
      <c r="I760" s="440" t="s">
        <v>610</v>
      </c>
      <c r="J760" s="565" t="s">
        <v>751</v>
      </c>
      <c r="K760" s="511">
        <v>15</v>
      </c>
      <c r="L760" s="139">
        <v>3.75</v>
      </c>
      <c r="M760" s="333">
        <v>56.25</v>
      </c>
      <c r="N760" s="138"/>
      <c r="O760" s="138">
        <f t="shared" si="105"/>
        <v>15</v>
      </c>
      <c r="P760" s="138">
        <f t="shared" si="106"/>
        <v>0</v>
      </c>
      <c r="Q760" s="138">
        <f t="shared" si="107"/>
        <v>15</v>
      </c>
      <c r="R760" s="137" t="str">
        <f t="shared" si="108"/>
        <v>YES</v>
      </c>
      <c r="S760" s="137" t="str">
        <f t="shared" si="111"/>
        <v>YES</v>
      </c>
      <c r="T760" s="140">
        <f t="shared" si="112"/>
        <v>46.875</v>
      </c>
      <c r="U760" s="140">
        <f t="shared" si="109"/>
        <v>56.25</v>
      </c>
      <c r="V760" s="140">
        <f t="shared" si="110"/>
        <v>-9.375</v>
      </c>
    </row>
    <row r="761" spans="1:22" x14ac:dyDescent="0.35">
      <c r="A761" s="196" t="s">
        <v>23</v>
      </c>
      <c r="B761" s="137" t="s">
        <v>22</v>
      </c>
      <c r="C761" s="135" t="s">
        <v>713</v>
      </c>
      <c r="D761" s="135" t="s">
        <v>755</v>
      </c>
      <c r="E761" s="623" t="s">
        <v>715</v>
      </c>
      <c r="F761" s="134" t="s">
        <v>716</v>
      </c>
      <c r="G761" s="136" t="s">
        <v>717</v>
      </c>
      <c r="H761" s="134" t="s">
        <v>756</v>
      </c>
      <c r="I761" s="440" t="s">
        <v>610</v>
      </c>
      <c r="J761" s="565" t="s">
        <v>752</v>
      </c>
      <c r="K761" s="511">
        <v>5</v>
      </c>
      <c r="L761" s="139">
        <v>200.94</v>
      </c>
      <c r="M761" s="333">
        <v>1004.7</v>
      </c>
      <c r="N761" s="138">
        <v>6254.79</v>
      </c>
      <c r="O761" s="138">
        <f t="shared" si="105"/>
        <v>5</v>
      </c>
      <c r="P761" s="138">
        <f t="shared" si="106"/>
        <v>31.12765004478949</v>
      </c>
      <c r="Q761" s="138">
        <f t="shared" si="107"/>
        <v>36.12765004478949</v>
      </c>
      <c r="R761" s="137" t="str">
        <f t="shared" si="108"/>
        <v>YES</v>
      </c>
      <c r="S761" s="137" t="str">
        <f t="shared" si="111"/>
        <v>YES</v>
      </c>
      <c r="T761" s="140">
        <f t="shared" si="112"/>
        <v>2511.75</v>
      </c>
      <c r="U761" s="140">
        <f t="shared" si="109"/>
        <v>7259.49</v>
      </c>
      <c r="V761" s="140">
        <f t="shared" si="110"/>
        <v>-4747.74</v>
      </c>
    </row>
    <row r="762" spans="1:22" x14ac:dyDescent="0.35">
      <c r="A762" s="196" t="s">
        <v>23</v>
      </c>
      <c r="B762" s="137" t="s">
        <v>22</v>
      </c>
      <c r="C762" s="135" t="s">
        <v>713</v>
      </c>
      <c r="D762" s="135" t="s">
        <v>755</v>
      </c>
      <c r="E762" s="623" t="s">
        <v>715</v>
      </c>
      <c r="F762" s="134" t="s">
        <v>716</v>
      </c>
      <c r="G762" s="136" t="s">
        <v>717</v>
      </c>
      <c r="H762" s="134" t="s">
        <v>756</v>
      </c>
      <c r="I762" s="440" t="s">
        <v>610</v>
      </c>
      <c r="J762" s="565" t="s">
        <v>752</v>
      </c>
      <c r="K762" s="511">
        <v>15</v>
      </c>
      <c r="L762" s="139">
        <v>1.17</v>
      </c>
      <c r="M762" s="333">
        <v>17.549999999999997</v>
      </c>
      <c r="N762" s="138"/>
      <c r="O762" s="138">
        <f t="shared" si="105"/>
        <v>14.999999999999998</v>
      </c>
      <c r="P762" s="138">
        <f t="shared" si="106"/>
        <v>0</v>
      </c>
      <c r="Q762" s="138">
        <f t="shared" si="107"/>
        <v>14.999999999999998</v>
      </c>
      <c r="R762" s="137" t="str">
        <f t="shared" si="108"/>
        <v>YES</v>
      </c>
      <c r="S762" s="137" t="str">
        <f t="shared" si="111"/>
        <v>YES</v>
      </c>
      <c r="T762" s="140">
        <f t="shared" si="112"/>
        <v>14.625</v>
      </c>
      <c r="U762" s="140">
        <f t="shared" si="109"/>
        <v>17.549999999999997</v>
      </c>
      <c r="V762" s="140">
        <f t="shared" si="110"/>
        <v>-2.9249999999999972</v>
      </c>
    </row>
    <row r="763" spans="1:22" x14ac:dyDescent="0.35">
      <c r="A763" s="196" t="s">
        <v>23</v>
      </c>
      <c r="B763" s="137" t="s">
        <v>22</v>
      </c>
      <c r="C763" s="135" t="s">
        <v>713</v>
      </c>
      <c r="D763" s="135" t="s">
        <v>755</v>
      </c>
      <c r="E763" s="623" t="s">
        <v>715</v>
      </c>
      <c r="F763" s="134" t="s">
        <v>716</v>
      </c>
      <c r="G763" s="136" t="s">
        <v>717</v>
      </c>
      <c r="H763" s="134" t="s">
        <v>756</v>
      </c>
      <c r="I763" s="440" t="s">
        <v>610</v>
      </c>
      <c r="J763" s="565" t="s">
        <v>753</v>
      </c>
      <c r="K763" s="511">
        <v>5</v>
      </c>
      <c r="L763" s="139">
        <v>397.97</v>
      </c>
      <c r="M763" s="333">
        <v>1989.8500000000001</v>
      </c>
      <c r="N763" s="138">
        <v>12479.98</v>
      </c>
      <c r="O763" s="138">
        <f t="shared" si="105"/>
        <v>5</v>
      </c>
      <c r="P763" s="138">
        <f t="shared" si="106"/>
        <v>31.359097419403469</v>
      </c>
      <c r="Q763" s="138">
        <f t="shared" si="107"/>
        <v>36.359097419403469</v>
      </c>
      <c r="R763" s="137" t="str">
        <f t="shared" si="108"/>
        <v>YES</v>
      </c>
      <c r="S763" s="137" t="str">
        <f t="shared" si="111"/>
        <v>YES</v>
      </c>
      <c r="T763" s="140">
        <f t="shared" si="112"/>
        <v>4974.625</v>
      </c>
      <c r="U763" s="140">
        <f t="shared" si="109"/>
        <v>14469.83</v>
      </c>
      <c r="V763" s="140">
        <f t="shared" si="110"/>
        <v>-9495.2049999999999</v>
      </c>
    </row>
    <row r="764" spans="1:22" x14ac:dyDescent="0.35">
      <c r="A764" s="196" t="s">
        <v>23</v>
      </c>
      <c r="B764" s="137" t="s">
        <v>22</v>
      </c>
      <c r="C764" s="135" t="s">
        <v>713</v>
      </c>
      <c r="D764" s="135" t="s">
        <v>755</v>
      </c>
      <c r="E764" s="623" t="s">
        <v>715</v>
      </c>
      <c r="F764" s="134" t="s">
        <v>716</v>
      </c>
      <c r="G764" s="136" t="s">
        <v>717</v>
      </c>
      <c r="H764" s="134" t="s">
        <v>756</v>
      </c>
      <c r="I764" s="440" t="s">
        <v>610</v>
      </c>
      <c r="J764" s="565" t="s">
        <v>753</v>
      </c>
      <c r="K764" s="511">
        <v>12.5</v>
      </c>
      <c r="L764" s="139">
        <v>2.48</v>
      </c>
      <c r="M764" s="333">
        <v>31</v>
      </c>
      <c r="N764" s="138"/>
      <c r="O764" s="138">
        <f t="shared" si="105"/>
        <v>12.5</v>
      </c>
      <c r="P764" s="138">
        <f t="shared" si="106"/>
        <v>0</v>
      </c>
      <c r="Q764" s="138">
        <f t="shared" si="107"/>
        <v>12.5</v>
      </c>
      <c r="R764" s="137" t="str">
        <f t="shared" si="108"/>
        <v>YES</v>
      </c>
      <c r="S764" s="137" t="str">
        <f t="shared" si="111"/>
        <v>YES</v>
      </c>
      <c r="T764" s="140">
        <f t="shared" si="112"/>
        <v>31</v>
      </c>
      <c r="U764" s="140">
        <f t="shared" si="109"/>
        <v>31</v>
      </c>
      <c r="V764" s="140">
        <f t="shared" si="110"/>
        <v>0</v>
      </c>
    </row>
    <row r="765" spans="1:22" x14ac:dyDescent="0.35">
      <c r="A765" s="196" t="s">
        <v>23</v>
      </c>
      <c r="B765" s="137" t="s">
        <v>22</v>
      </c>
      <c r="C765" s="135" t="s">
        <v>713</v>
      </c>
      <c r="D765" s="135" t="s">
        <v>755</v>
      </c>
      <c r="E765" s="623" t="s">
        <v>715</v>
      </c>
      <c r="F765" s="134" t="s">
        <v>716</v>
      </c>
      <c r="G765" s="136" t="s">
        <v>717</v>
      </c>
      <c r="H765" s="134" t="s">
        <v>756</v>
      </c>
      <c r="I765" s="440" t="s">
        <v>610</v>
      </c>
      <c r="J765" s="565" t="s">
        <v>753</v>
      </c>
      <c r="K765" s="511">
        <v>15</v>
      </c>
      <c r="L765" s="139">
        <v>4.8099999999999996</v>
      </c>
      <c r="M765" s="333">
        <v>72.149999999999991</v>
      </c>
      <c r="N765" s="138"/>
      <c r="O765" s="138">
        <f t="shared" si="105"/>
        <v>15</v>
      </c>
      <c r="P765" s="138">
        <f t="shared" si="106"/>
        <v>0</v>
      </c>
      <c r="Q765" s="138">
        <f t="shared" si="107"/>
        <v>15</v>
      </c>
      <c r="R765" s="137" t="str">
        <f t="shared" si="108"/>
        <v>YES</v>
      </c>
      <c r="S765" s="137" t="str">
        <f t="shared" si="111"/>
        <v>YES</v>
      </c>
      <c r="T765" s="140">
        <f t="shared" si="112"/>
        <v>60.124999999999993</v>
      </c>
      <c r="U765" s="140">
        <f t="shared" si="109"/>
        <v>72.149999999999991</v>
      </c>
      <c r="V765" s="140">
        <f t="shared" si="110"/>
        <v>-12.024999999999999</v>
      </c>
    </row>
    <row r="766" spans="1:22" x14ac:dyDescent="0.35">
      <c r="A766" s="196" t="s">
        <v>23</v>
      </c>
      <c r="B766" s="137" t="s">
        <v>22</v>
      </c>
      <c r="C766" s="135" t="s">
        <v>713</v>
      </c>
      <c r="D766" s="135" t="s">
        <v>755</v>
      </c>
      <c r="E766" s="623" t="s">
        <v>715</v>
      </c>
      <c r="F766" s="134" t="s">
        <v>716</v>
      </c>
      <c r="G766" s="136" t="s">
        <v>717</v>
      </c>
      <c r="H766" s="134" t="s">
        <v>756</v>
      </c>
      <c r="I766" s="440" t="s">
        <v>610</v>
      </c>
      <c r="J766" s="565" t="s">
        <v>754</v>
      </c>
      <c r="K766" s="511">
        <v>5</v>
      </c>
      <c r="L766" s="139">
        <v>273.19</v>
      </c>
      <c r="M766" s="333">
        <v>1365.95</v>
      </c>
      <c r="N766" s="138">
        <v>4115.3900000000003</v>
      </c>
      <c r="O766" s="138">
        <f t="shared" si="105"/>
        <v>5</v>
      </c>
      <c r="P766" s="138">
        <f t="shared" si="106"/>
        <v>15.064204399868226</v>
      </c>
      <c r="Q766" s="138">
        <f t="shared" si="107"/>
        <v>20.064204399868224</v>
      </c>
      <c r="R766" s="137" t="str">
        <f t="shared" si="108"/>
        <v>YES</v>
      </c>
      <c r="S766" s="137" t="str">
        <f t="shared" si="111"/>
        <v>YES</v>
      </c>
      <c r="T766" s="140">
        <f t="shared" si="112"/>
        <v>3414.875</v>
      </c>
      <c r="U766" s="140">
        <f t="shared" si="109"/>
        <v>5481.34</v>
      </c>
      <c r="V766" s="140">
        <f t="shared" si="110"/>
        <v>-2066.4650000000001</v>
      </c>
    </row>
    <row r="767" spans="1:22" ht="15" thickBot="1" x14ac:dyDescent="0.4">
      <c r="A767" s="197" t="s">
        <v>23</v>
      </c>
      <c r="B767" s="147" t="s">
        <v>22</v>
      </c>
      <c r="C767" s="148" t="s">
        <v>713</v>
      </c>
      <c r="D767" s="148" t="s">
        <v>755</v>
      </c>
      <c r="E767" s="624" t="s">
        <v>715</v>
      </c>
      <c r="F767" s="149" t="s">
        <v>716</v>
      </c>
      <c r="G767" s="150" t="s">
        <v>717</v>
      </c>
      <c r="H767" s="149" t="s">
        <v>756</v>
      </c>
      <c r="I767" s="441" t="s">
        <v>610</v>
      </c>
      <c r="J767" s="566" t="s">
        <v>754</v>
      </c>
      <c r="K767" s="512">
        <v>15</v>
      </c>
      <c r="L767" s="152">
        <v>29.44</v>
      </c>
      <c r="M767" s="334">
        <v>441.6</v>
      </c>
      <c r="N767" s="151"/>
      <c r="O767" s="151">
        <f t="shared" si="105"/>
        <v>15</v>
      </c>
      <c r="P767" s="151">
        <f t="shared" si="106"/>
        <v>0</v>
      </c>
      <c r="Q767" s="151">
        <f t="shared" si="107"/>
        <v>15</v>
      </c>
      <c r="R767" s="147" t="str">
        <f t="shared" si="108"/>
        <v>YES</v>
      </c>
      <c r="S767" s="147" t="str">
        <f t="shared" si="111"/>
        <v>YES</v>
      </c>
      <c r="T767" s="153">
        <f t="shared" si="112"/>
        <v>368</v>
      </c>
      <c r="U767" s="153">
        <f t="shared" si="109"/>
        <v>441.6</v>
      </c>
      <c r="V767" s="153">
        <f t="shared" si="110"/>
        <v>-73.600000000000023</v>
      </c>
    </row>
    <row r="768" spans="1:22" x14ac:dyDescent="0.35">
      <c r="A768" s="187" t="s">
        <v>23</v>
      </c>
      <c r="B768" s="5" t="s">
        <v>22</v>
      </c>
      <c r="C768" s="57" t="s">
        <v>713</v>
      </c>
      <c r="D768" s="57" t="s">
        <v>792</v>
      </c>
      <c r="E768" s="592" t="s">
        <v>715</v>
      </c>
      <c r="F768" s="5" t="s">
        <v>716</v>
      </c>
      <c r="G768" s="58" t="s">
        <v>717</v>
      </c>
      <c r="H768" s="5" t="s">
        <v>773</v>
      </c>
      <c r="I768" s="428" t="s">
        <v>774</v>
      </c>
      <c r="J768" s="532" t="s">
        <v>757</v>
      </c>
      <c r="K768" s="483">
        <v>5</v>
      </c>
      <c r="L768" s="11">
        <v>294.60000000000002</v>
      </c>
      <c r="M768" s="305">
        <v>1473</v>
      </c>
      <c r="N768" s="24">
        <v>7003.82</v>
      </c>
      <c r="O768" s="24">
        <f t="shared" ref="O768:O831" si="113">M768/L768</f>
        <v>5</v>
      </c>
      <c r="P768" s="24">
        <f t="shared" si="106"/>
        <v>23.773998642226747</v>
      </c>
      <c r="Q768" s="24">
        <f t="shared" si="107"/>
        <v>28.773998642226744</v>
      </c>
      <c r="R768" s="5" t="str">
        <f t="shared" si="108"/>
        <v>YES</v>
      </c>
      <c r="S768" s="5" t="str">
        <f t="shared" si="111"/>
        <v>YES</v>
      </c>
      <c r="T768" s="2">
        <f t="shared" si="112"/>
        <v>3682.5000000000005</v>
      </c>
      <c r="U768" s="2">
        <f t="shared" si="109"/>
        <v>8476.82</v>
      </c>
      <c r="V768" s="2">
        <f t="shared" si="110"/>
        <v>-4794.32</v>
      </c>
    </row>
    <row r="769" spans="1:22" x14ac:dyDescent="0.35">
      <c r="A769" s="188" t="s">
        <v>23</v>
      </c>
      <c r="B769" s="6" t="s">
        <v>22</v>
      </c>
      <c r="C769" s="125" t="s">
        <v>713</v>
      </c>
      <c r="D769" s="125" t="s">
        <v>792</v>
      </c>
      <c r="E769" s="620" t="s">
        <v>715</v>
      </c>
      <c r="F769" s="124" t="s">
        <v>716</v>
      </c>
      <c r="G769" s="126" t="s">
        <v>717</v>
      </c>
      <c r="H769" s="124" t="s">
        <v>773</v>
      </c>
      <c r="I769" s="437" t="s">
        <v>774</v>
      </c>
      <c r="J769" s="533" t="s">
        <v>757</v>
      </c>
      <c r="K769" s="484">
        <v>12.5</v>
      </c>
      <c r="L769" s="12">
        <v>6.68</v>
      </c>
      <c r="M769" s="306">
        <v>83.5</v>
      </c>
      <c r="N769" s="22"/>
      <c r="O769" s="22">
        <f t="shared" si="113"/>
        <v>12.5</v>
      </c>
      <c r="P769" s="22">
        <f t="shared" si="106"/>
        <v>0</v>
      </c>
      <c r="Q769" s="22">
        <f t="shared" si="107"/>
        <v>12.5</v>
      </c>
      <c r="R769" s="6" t="str">
        <f t="shared" si="108"/>
        <v>YES</v>
      </c>
      <c r="S769" s="6" t="str">
        <f t="shared" si="111"/>
        <v>YES</v>
      </c>
      <c r="T769" s="3">
        <f t="shared" si="112"/>
        <v>83.5</v>
      </c>
      <c r="U769" s="3">
        <f t="shared" si="109"/>
        <v>83.5</v>
      </c>
      <c r="V769" s="3">
        <f t="shared" si="110"/>
        <v>0</v>
      </c>
    </row>
    <row r="770" spans="1:22" x14ac:dyDescent="0.35">
      <c r="A770" s="188" t="s">
        <v>23</v>
      </c>
      <c r="B770" s="6" t="s">
        <v>22</v>
      </c>
      <c r="C770" s="125" t="s">
        <v>713</v>
      </c>
      <c r="D770" s="125" t="s">
        <v>792</v>
      </c>
      <c r="E770" s="620" t="s">
        <v>715</v>
      </c>
      <c r="F770" s="124" t="s">
        <v>716</v>
      </c>
      <c r="G770" s="126" t="s">
        <v>717</v>
      </c>
      <c r="H770" s="124" t="s">
        <v>773</v>
      </c>
      <c r="I770" s="437" t="s">
        <v>774</v>
      </c>
      <c r="J770" s="533" t="s">
        <v>757</v>
      </c>
      <c r="K770" s="484">
        <v>15</v>
      </c>
      <c r="L770" s="12">
        <v>4.1100000000000003</v>
      </c>
      <c r="M770" s="306">
        <v>61.650000000000006</v>
      </c>
      <c r="N770" s="22"/>
      <c r="O770" s="22">
        <f t="shared" si="113"/>
        <v>15</v>
      </c>
      <c r="P770" s="22">
        <f t="shared" si="106"/>
        <v>0</v>
      </c>
      <c r="Q770" s="22">
        <f t="shared" si="107"/>
        <v>15</v>
      </c>
      <c r="R770" s="6" t="str">
        <f t="shared" si="108"/>
        <v>YES</v>
      </c>
      <c r="S770" s="6" t="str">
        <f t="shared" si="111"/>
        <v>YES</v>
      </c>
      <c r="T770" s="3">
        <f t="shared" si="112"/>
        <v>51.375000000000007</v>
      </c>
      <c r="U770" s="3">
        <f t="shared" si="109"/>
        <v>61.650000000000006</v>
      </c>
      <c r="V770" s="3">
        <f t="shared" si="110"/>
        <v>-10.274999999999999</v>
      </c>
    </row>
    <row r="771" spans="1:22" x14ac:dyDescent="0.35">
      <c r="A771" s="188" t="s">
        <v>23</v>
      </c>
      <c r="B771" s="6" t="s">
        <v>22</v>
      </c>
      <c r="C771" s="125" t="s">
        <v>713</v>
      </c>
      <c r="D771" s="125" t="s">
        <v>792</v>
      </c>
      <c r="E771" s="620" t="s">
        <v>715</v>
      </c>
      <c r="F771" s="124" t="s">
        <v>716</v>
      </c>
      <c r="G771" s="126" t="s">
        <v>717</v>
      </c>
      <c r="H771" s="124" t="s">
        <v>773</v>
      </c>
      <c r="I771" s="437" t="s">
        <v>774</v>
      </c>
      <c r="J771" s="533" t="s">
        <v>758</v>
      </c>
      <c r="K771" s="484">
        <v>5</v>
      </c>
      <c r="L771" s="12">
        <v>250.3</v>
      </c>
      <c r="M771" s="306">
        <v>1251.5</v>
      </c>
      <c r="N771" s="22">
        <v>6061.93</v>
      </c>
      <c r="O771" s="22">
        <f t="shared" si="113"/>
        <v>5</v>
      </c>
      <c r="P771" s="22">
        <f t="shared" si="106"/>
        <v>24.218657610866959</v>
      </c>
      <c r="Q771" s="22">
        <f t="shared" si="107"/>
        <v>29.218657610866959</v>
      </c>
      <c r="R771" s="6" t="str">
        <f t="shared" si="108"/>
        <v>YES</v>
      </c>
      <c r="S771" s="6" t="str">
        <f t="shared" si="111"/>
        <v>YES</v>
      </c>
      <c r="T771" s="3">
        <f t="shared" si="112"/>
        <v>3128.75</v>
      </c>
      <c r="U771" s="3">
        <f t="shared" si="109"/>
        <v>7313.43</v>
      </c>
      <c r="V771" s="3">
        <f t="shared" si="110"/>
        <v>-4184.68</v>
      </c>
    </row>
    <row r="772" spans="1:22" x14ac:dyDescent="0.35">
      <c r="A772" s="188" t="s">
        <v>23</v>
      </c>
      <c r="B772" s="6" t="s">
        <v>22</v>
      </c>
      <c r="C772" s="125" t="s">
        <v>713</v>
      </c>
      <c r="D772" s="125" t="s">
        <v>792</v>
      </c>
      <c r="E772" s="620" t="s">
        <v>715</v>
      </c>
      <c r="F772" s="124" t="s">
        <v>716</v>
      </c>
      <c r="G772" s="126" t="s">
        <v>717</v>
      </c>
      <c r="H772" s="124" t="s">
        <v>773</v>
      </c>
      <c r="I772" s="437" t="s">
        <v>774</v>
      </c>
      <c r="J772" s="533" t="s">
        <v>758</v>
      </c>
      <c r="K772" s="484">
        <v>12.5</v>
      </c>
      <c r="L772" s="12">
        <v>15.42</v>
      </c>
      <c r="M772" s="306">
        <v>192.75</v>
      </c>
      <c r="N772" s="22"/>
      <c r="O772" s="22">
        <f t="shared" si="113"/>
        <v>12.5</v>
      </c>
      <c r="P772" s="22">
        <f t="shared" si="106"/>
        <v>0</v>
      </c>
      <c r="Q772" s="22">
        <f t="shared" si="107"/>
        <v>12.5</v>
      </c>
      <c r="R772" s="6" t="str">
        <f t="shared" si="108"/>
        <v>YES</v>
      </c>
      <c r="S772" s="6" t="str">
        <f t="shared" si="111"/>
        <v>YES</v>
      </c>
      <c r="T772" s="3">
        <f t="shared" si="112"/>
        <v>192.75</v>
      </c>
      <c r="U772" s="3">
        <f t="shared" si="109"/>
        <v>192.75</v>
      </c>
      <c r="V772" s="3">
        <f t="shared" si="110"/>
        <v>0</v>
      </c>
    </row>
    <row r="773" spans="1:22" x14ac:dyDescent="0.35">
      <c r="A773" s="188" t="s">
        <v>23</v>
      </c>
      <c r="B773" s="6" t="s">
        <v>22</v>
      </c>
      <c r="C773" s="125" t="s">
        <v>713</v>
      </c>
      <c r="D773" s="125" t="s">
        <v>792</v>
      </c>
      <c r="E773" s="620" t="s">
        <v>715</v>
      </c>
      <c r="F773" s="124" t="s">
        <v>716</v>
      </c>
      <c r="G773" s="126" t="s">
        <v>717</v>
      </c>
      <c r="H773" s="124" t="s">
        <v>773</v>
      </c>
      <c r="I773" s="437" t="s">
        <v>774</v>
      </c>
      <c r="J773" s="533" t="s">
        <v>758</v>
      </c>
      <c r="K773" s="484">
        <v>15</v>
      </c>
      <c r="L773" s="12">
        <v>25.73</v>
      </c>
      <c r="M773" s="306">
        <v>385.95</v>
      </c>
      <c r="N773" s="22"/>
      <c r="O773" s="22">
        <f t="shared" si="113"/>
        <v>15</v>
      </c>
      <c r="P773" s="22">
        <f t="shared" si="106"/>
        <v>0</v>
      </c>
      <c r="Q773" s="22">
        <f t="shared" si="107"/>
        <v>15</v>
      </c>
      <c r="R773" s="6" t="str">
        <f t="shared" si="108"/>
        <v>YES</v>
      </c>
      <c r="S773" s="6" t="str">
        <f t="shared" si="111"/>
        <v>YES</v>
      </c>
      <c r="T773" s="3">
        <f t="shared" si="112"/>
        <v>321.625</v>
      </c>
      <c r="U773" s="3">
        <f t="shared" si="109"/>
        <v>385.95</v>
      </c>
      <c r="V773" s="3">
        <f t="shared" si="110"/>
        <v>-64.324999999999989</v>
      </c>
    </row>
    <row r="774" spans="1:22" x14ac:dyDescent="0.35">
      <c r="A774" s="188" t="s">
        <v>23</v>
      </c>
      <c r="B774" s="6" t="s">
        <v>22</v>
      </c>
      <c r="C774" s="125" t="s">
        <v>713</v>
      </c>
      <c r="D774" s="125" t="s">
        <v>792</v>
      </c>
      <c r="E774" s="620" t="s">
        <v>715</v>
      </c>
      <c r="F774" s="124" t="s">
        <v>716</v>
      </c>
      <c r="G774" s="126" t="s">
        <v>717</v>
      </c>
      <c r="H774" s="124" t="s">
        <v>773</v>
      </c>
      <c r="I774" s="437" t="s">
        <v>774</v>
      </c>
      <c r="J774" s="533" t="s">
        <v>759</v>
      </c>
      <c r="K774" s="484">
        <v>5</v>
      </c>
      <c r="L774" s="12">
        <v>325.42</v>
      </c>
      <c r="M774" s="306">
        <v>1627.1000000000001</v>
      </c>
      <c r="N774" s="22">
        <v>9140.52</v>
      </c>
      <c r="O774" s="22">
        <f t="shared" si="113"/>
        <v>5</v>
      </c>
      <c r="P774" s="22">
        <f t="shared" si="106"/>
        <v>28.088378095999015</v>
      </c>
      <c r="Q774" s="22">
        <f t="shared" si="107"/>
        <v>33.088378095999019</v>
      </c>
      <c r="R774" s="6" t="str">
        <f t="shared" si="108"/>
        <v>YES</v>
      </c>
      <c r="S774" s="6" t="str">
        <f t="shared" si="111"/>
        <v>YES</v>
      </c>
      <c r="T774" s="3">
        <f t="shared" si="112"/>
        <v>4067.75</v>
      </c>
      <c r="U774" s="3">
        <f t="shared" si="109"/>
        <v>10767.62</v>
      </c>
      <c r="V774" s="3">
        <f t="shared" si="110"/>
        <v>-6699.8700000000008</v>
      </c>
    </row>
    <row r="775" spans="1:22" x14ac:dyDescent="0.35">
      <c r="A775" s="188" t="s">
        <v>23</v>
      </c>
      <c r="B775" s="6" t="s">
        <v>22</v>
      </c>
      <c r="C775" s="125" t="s">
        <v>713</v>
      </c>
      <c r="D775" s="125" t="s">
        <v>792</v>
      </c>
      <c r="E775" s="620" t="s">
        <v>715</v>
      </c>
      <c r="F775" s="124" t="s">
        <v>716</v>
      </c>
      <c r="G775" s="126" t="s">
        <v>717</v>
      </c>
      <c r="H775" s="124" t="s">
        <v>773</v>
      </c>
      <c r="I775" s="437" t="s">
        <v>774</v>
      </c>
      <c r="J775" s="533" t="s">
        <v>759</v>
      </c>
      <c r="K775" s="484">
        <v>15</v>
      </c>
      <c r="L775" s="12">
        <v>31.32</v>
      </c>
      <c r="M775" s="306">
        <v>469.8</v>
      </c>
      <c r="N775" s="22"/>
      <c r="O775" s="22">
        <f t="shared" si="113"/>
        <v>15</v>
      </c>
      <c r="P775" s="22">
        <f t="shared" si="106"/>
        <v>0</v>
      </c>
      <c r="Q775" s="22">
        <f t="shared" si="107"/>
        <v>15</v>
      </c>
      <c r="R775" s="6" t="str">
        <f t="shared" si="108"/>
        <v>YES</v>
      </c>
      <c r="S775" s="6" t="str">
        <f t="shared" si="111"/>
        <v>YES</v>
      </c>
      <c r="T775" s="3">
        <f t="shared" si="112"/>
        <v>391.5</v>
      </c>
      <c r="U775" s="3">
        <f t="shared" si="109"/>
        <v>469.8</v>
      </c>
      <c r="V775" s="3">
        <f t="shared" si="110"/>
        <v>-78.300000000000011</v>
      </c>
    </row>
    <row r="776" spans="1:22" x14ac:dyDescent="0.35">
      <c r="A776" s="188" t="s">
        <v>23</v>
      </c>
      <c r="B776" s="6" t="s">
        <v>22</v>
      </c>
      <c r="C776" s="125" t="s">
        <v>713</v>
      </c>
      <c r="D776" s="125" t="s">
        <v>792</v>
      </c>
      <c r="E776" s="620" t="s">
        <v>715</v>
      </c>
      <c r="F776" s="124" t="s">
        <v>716</v>
      </c>
      <c r="G776" s="126" t="s">
        <v>717</v>
      </c>
      <c r="H776" s="124" t="s">
        <v>773</v>
      </c>
      <c r="I776" s="437" t="s">
        <v>774</v>
      </c>
      <c r="J776" s="533" t="s">
        <v>687</v>
      </c>
      <c r="K776" s="484">
        <v>5</v>
      </c>
      <c r="L776" s="12">
        <v>78.209999999999994</v>
      </c>
      <c r="M776" s="306">
        <v>391.04999999999995</v>
      </c>
      <c r="N776" s="22">
        <v>2056.34</v>
      </c>
      <c r="O776" s="22">
        <f t="shared" si="113"/>
        <v>5</v>
      </c>
      <c r="P776" s="22">
        <f t="shared" si="106"/>
        <v>26.292545710267234</v>
      </c>
      <c r="Q776" s="22">
        <f t="shared" si="107"/>
        <v>31.292545710267238</v>
      </c>
      <c r="R776" s="6" t="str">
        <f t="shared" si="108"/>
        <v>YES</v>
      </c>
      <c r="S776" s="6" t="str">
        <f t="shared" si="111"/>
        <v>YES</v>
      </c>
      <c r="T776" s="3">
        <f t="shared" si="112"/>
        <v>977.62499999999989</v>
      </c>
      <c r="U776" s="3">
        <f t="shared" si="109"/>
        <v>2447.3900000000003</v>
      </c>
      <c r="V776" s="3">
        <f t="shared" si="110"/>
        <v>-1469.7650000000003</v>
      </c>
    </row>
    <row r="777" spans="1:22" x14ac:dyDescent="0.35">
      <c r="A777" s="188" t="s">
        <v>23</v>
      </c>
      <c r="B777" s="6" t="s">
        <v>22</v>
      </c>
      <c r="C777" s="125" t="s">
        <v>713</v>
      </c>
      <c r="D777" s="125" t="s">
        <v>792</v>
      </c>
      <c r="E777" s="620" t="s">
        <v>715</v>
      </c>
      <c r="F777" s="124" t="s">
        <v>716</v>
      </c>
      <c r="G777" s="126" t="s">
        <v>717</v>
      </c>
      <c r="H777" s="124" t="s">
        <v>773</v>
      </c>
      <c r="I777" s="437" t="s">
        <v>774</v>
      </c>
      <c r="J777" s="533" t="s">
        <v>760</v>
      </c>
      <c r="K777" s="484">
        <v>5</v>
      </c>
      <c r="L777" s="12">
        <v>48.83</v>
      </c>
      <c r="M777" s="306">
        <v>244.14999999999998</v>
      </c>
      <c r="N777" s="22">
        <v>787.19</v>
      </c>
      <c r="O777" s="22">
        <f t="shared" si="113"/>
        <v>5</v>
      </c>
      <c r="P777" s="22">
        <f t="shared" si="106"/>
        <v>16.121032152365352</v>
      </c>
      <c r="Q777" s="22">
        <f t="shared" si="107"/>
        <v>21.121032152365352</v>
      </c>
      <c r="R777" s="6" t="str">
        <f t="shared" si="108"/>
        <v>YES</v>
      </c>
      <c r="S777" s="6" t="str">
        <f t="shared" si="111"/>
        <v>YES</v>
      </c>
      <c r="T777" s="3">
        <f t="shared" si="112"/>
        <v>610.375</v>
      </c>
      <c r="U777" s="3">
        <f t="shared" si="109"/>
        <v>1031.3400000000001</v>
      </c>
      <c r="V777" s="3">
        <f t="shared" si="110"/>
        <v>-420.96500000000015</v>
      </c>
    </row>
    <row r="778" spans="1:22" x14ac:dyDescent="0.35">
      <c r="A778" s="188" t="s">
        <v>23</v>
      </c>
      <c r="B778" s="6" t="s">
        <v>22</v>
      </c>
      <c r="C778" s="125" t="s">
        <v>713</v>
      </c>
      <c r="D778" s="125" t="s">
        <v>792</v>
      </c>
      <c r="E778" s="620" t="s">
        <v>715</v>
      </c>
      <c r="F778" s="124" t="s">
        <v>716</v>
      </c>
      <c r="G778" s="126" t="s">
        <v>717</v>
      </c>
      <c r="H778" s="124" t="s">
        <v>773</v>
      </c>
      <c r="I778" s="437" t="s">
        <v>774</v>
      </c>
      <c r="J778" s="533" t="s">
        <v>760</v>
      </c>
      <c r="K778" s="484">
        <v>15</v>
      </c>
      <c r="L778" s="12">
        <v>1.97</v>
      </c>
      <c r="M778" s="306">
        <v>29.55</v>
      </c>
      <c r="N778" s="22"/>
      <c r="O778" s="22">
        <f t="shared" si="113"/>
        <v>15</v>
      </c>
      <c r="P778" s="22">
        <f t="shared" si="106"/>
        <v>0</v>
      </c>
      <c r="Q778" s="22">
        <f t="shared" si="107"/>
        <v>15</v>
      </c>
      <c r="R778" s="6" t="str">
        <f t="shared" si="108"/>
        <v>YES</v>
      </c>
      <c r="S778" s="6" t="str">
        <f t="shared" si="111"/>
        <v>YES</v>
      </c>
      <c r="T778" s="3">
        <f t="shared" si="112"/>
        <v>24.625</v>
      </c>
      <c r="U778" s="3">
        <f t="shared" si="109"/>
        <v>29.55</v>
      </c>
      <c r="V778" s="3">
        <f t="shared" si="110"/>
        <v>-4.9250000000000007</v>
      </c>
    </row>
    <row r="779" spans="1:22" x14ac:dyDescent="0.35">
      <c r="A779" s="188" t="s">
        <v>23</v>
      </c>
      <c r="B779" s="6" t="s">
        <v>22</v>
      </c>
      <c r="C779" s="125" t="s">
        <v>713</v>
      </c>
      <c r="D779" s="125" t="s">
        <v>792</v>
      </c>
      <c r="E779" s="620" t="s">
        <v>715</v>
      </c>
      <c r="F779" s="124" t="s">
        <v>716</v>
      </c>
      <c r="G779" s="126" t="s">
        <v>717</v>
      </c>
      <c r="H779" s="124" t="s">
        <v>773</v>
      </c>
      <c r="I779" s="437" t="s">
        <v>774</v>
      </c>
      <c r="J779" s="533" t="s">
        <v>761</v>
      </c>
      <c r="K779" s="484">
        <v>5</v>
      </c>
      <c r="L779" s="12">
        <v>315.39</v>
      </c>
      <c r="M779" s="306">
        <v>1576.9499999999998</v>
      </c>
      <c r="N779" s="22">
        <v>8841.9599999999991</v>
      </c>
      <c r="O779" s="22">
        <f t="shared" si="113"/>
        <v>5</v>
      </c>
      <c r="P779" s="22">
        <f t="shared" si="106"/>
        <v>28.035004280414721</v>
      </c>
      <c r="Q779" s="22">
        <f t="shared" si="107"/>
        <v>33.035004280414725</v>
      </c>
      <c r="R779" s="6" t="str">
        <f t="shared" si="108"/>
        <v>YES</v>
      </c>
      <c r="S779" s="6" t="str">
        <f t="shared" si="111"/>
        <v>YES</v>
      </c>
      <c r="T779" s="3">
        <f t="shared" si="112"/>
        <v>3942.375</v>
      </c>
      <c r="U779" s="3">
        <f t="shared" si="109"/>
        <v>10418.91</v>
      </c>
      <c r="V779" s="3">
        <f t="shared" si="110"/>
        <v>-6476.5349999999999</v>
      </c>
    </row>
    <row r="780" spans="1:22" x14ac:dyDescent="0.35">
      <c r="A780" s="188" t="s">
        <v>23</v>
      </c>
      <c r="B780" s="6" t="s">
        <v>22</v>
      </c>
      <c r="C780" s="125" t="s">
        <v>713</v>
      </c>
      <c r="D780" s="125" t="s">
        <v>792</v>
      </c>
      <c r="E780" s="620" t="s">
        <v>715</v>
      </c>
      <c r="F780" s="124" t="s">
        <v>716</v>
      </c>
      <c r="G780" s="126" t="s">
        <v>717</v>
      </c>
      <c r="H780" s="124" t="s">
        <v>773</v>
      </c>
      <c r="I780" s="437" t="s">
        <v>774</v>
      </c>
      <c r="J780" s="533" t="s">
        <v>761</v>
      </c>
      <c r="K780" s="484">
        <v>15</v>
      </c>
      <c r="L780" s="12">
        <v>10.4</v>
      </c>
      <c r="M780" s="306">
        <v>156</v>
      </c>
      <c r="N780" s="22"/>
      <c r="O780" s="22">
        <f t="shared" si="113"/>
        <v>15</v>
      </c>
      <c r="P780" s="22">
        <f t="shared" si="106"/>
        <v>0</v>
      </c>
      <c r="Q780" s="22">
        <f t="shared" si="107"/>
        <v>15</v>
      </c>
      <c r="R780" s="6" t="str">
        <f t="shared" si="108"/>
        <v>YES</v>
      </c>
      <c r="S780" s="6" t="str">
        <f t="shared" si="111"/>
        <v>YES</v>
      </c>
      <c r="T780" s="3">
        <f t="shared" si="112"/>
        <v>130</v>
      </c>
      <c r="U780" s="3">
        <f t="shared" si="109"/>
        <v>156</v>
      </c>
      <c r="V780" s="3">
        <f t="shared" si="110"/>
        <v>-26</v>
      </c>
    </row>
    <row r="781" spans="1:22" x14ac:dyDescent="0.35">
      <c r="A781" s="188" t="s">
        <v>23</v>
      </c>
      <c r="B781" s="6" t="s">
        <v>22</v>
      </c>
      <c r="C781" s="125" t="s">
        <v>713</v>
      </c>
      <c r="D781" s="125" t="s">
        <v>792</v>
      </c>
      <c r="E781" s="620" t="s">
        <v>715</v>
      </c>
      <c r="F781" s="124" t="s">
        <v>716</v>
      </c>
      <c r="G781" s="126" t="s">
        <v>717</v>
      </c>
      <c r="H781" s="124" t="s">
        <v>773</v>
      </c>
      <c r="I781" s="437" t="s">
        <v>774</v>
      </c>
      <c r="J781" s="533" t="s">
        <v>754</v>
      </c>
      <c r="K781" s="484">
        <v>5</v>
      </c>
      <c r="L781" s="12">
        <v>453.33</v>
      </c>
      <c r="M781" s="306">
        <v>2266.65</v>
      </c>
      <c r="N781" s="22">
        <v>6696.15</v>
      </c>
      <c r="O781" s="22">
        <f t="shared" si="113"/>
        <v>5</v>
      </c>
      <c r="P781" s="22">
        <f t="shared" si="106"/>
        <v>14.771027728145059</v>
      </c>
      <c r="Q781" s="22">
        <f t="shared" si="107"/>
        <v>19.771027728145057</v>
      </c>
      <c r="R781" s="6" t="str">
        <f t="shared" si="108"/>
        <v>YES</v>
      </c>
      <c r="S781" s="6" t="str">
        <f t="shared" si="111"/>
        <v>YES</v>
      </c>
      <c r="T781" s="3">
        <f t="shared" si="112"/>
        <v>5666.625</v>
      </c>
      <c r="U781" s="3">
        <f t="shared" si="109"/>
        <v>8962.7999999999993</v>
      </c>
      <c r="V781" s="3">
        <f t="shared" si="110"/>
        <v>-3296.1749999999993</v>
      </c>
    </row>
    <row r="782" spans="1:22" x14ac:dyDescent="0.35">
      <c r="A782" s="188" t="s">
        <v>23</v>
      </c>
      <c r="B782" s="6" t="s">
        <v>22</v>
      </c>
      <c r="C782" s="125" t="s">
        <v>713</v>
      </c>
      <c r="D782" s="125" t="s">
        <v>792</v>
      </c>
      <c r="E782" s="620" t="s">
        <v>715</v>
      </c>
      <c r="F782" s="124" t="s">
        <v>716</v>
      </c>
      <c r="G782" s="126" t="s">
        <v>717</v>
      </c>
      <c r="H782" s="124" t="s">
        <v>773</v>
      </c>
      <c r="I782" s="437" t="s">
        <v>774</v>
      </c>
      <c r="J782" s="533" t="s">
        <v>754</v>
      </c>
      <c r="K782" s="484">
        <v>12.5</v>
      </c>
      <c r="L782" s="12">
        <v>21.25</v>
      </c>
      <c r="M782" s="306">
        <v>265.625</v>
      </c>
      <c r="N782" s="22"/>
      <c r="O782" s="22">
        <f t="shared" si="113"/>
        <v>12.5</v>
      </c>
      <c r="P782" s="22">
        <f t="shared" si="106"/>
        <v>0</v>
      </c>
      <c r="Q782" s="22">
        <f t="shared" si="107"/>
        <v>12.5</v>
      </c>
      <c r="R782" s="6" t="str">
        <f t="shared" si="108"/>
        <v>YES</v>
      </c>
      <c r="S782" s="6" t="str">
        <f t="shared" si="111"/>
        <v>YES</v>
      </c>
      <c r="T782" s="3">
        <f t="shared" si="112"/>
        <v>265.625</v>
      </c>
      <c r="U782" s="3">
        <f t="shared" si="109"/>
        <v>265.625</v>
      </c>
      <c r="V782" s="3">
        <f t="shared" si="110"/>
        <v>0</v>
      </c>
    </row>
    <row r="783" spans="1:22" x14ac:dyDescent="0.35">
      <c r="A783" s="188" t="s">
        <v>23</v>
      </c>
      <c r="B783" s="6" t="s">
        <v>22</v>
      </c>
      <c r="C783" s="125" t="s">
        <v>713</v>
      </c>
      <c r="D783" s="125" t="s">
        <v>792</v>
      </c>
      <c r="E783" s="620" t="s">
        <v>715</v>
      </c>
      <c r="F783" s="124" t="s">
        <v>716</v>
      </c>
      <c r="G783" s="126" t="s">
        <v>717</v>
      </c>
      <c r="H783" s="124" t="s">
        <v>773</v>
      </c>
      <c r="I783" s="437" t="s">
        <v>774</v>
      </c>
      <c r="J783" s="533" t="s">
        <v>754</v>
      </c>
      <c r="K783" s="484">
        <v>14</v>
      </c>
      <c r="L783" s="12">
        <v>17.399999999999999</v>
      </c>
      <c r="M783" s="306">
        <v>243.59999999999997</v>
      </c>
      <c r="N783" s="22"/>
      <c r="O783" s="22">
        <f t="shared" si="113"/>
        <v>14</v>
      </c>
      <c r="P783" s="22">
        <f t="shared" si="106"/>
        <v>0</v>
      </c>
      <c r="Q783" s="22">
        <f t="shared" si="107"/>
        <v>14</v>
      </c>
      <c r="R783" s="6" t="str">
        <f t="shared" si="108"/>
        <v>YES</v>
      </c>
      <c r="S783" s="6" t="str">
        <f t="shared" si="111"/>
        <v>YES</v>
      </c>
      <c r="T783" s="3">
        <f t="shared" si="112"/>
        <v>217.49999999999997</v>
      </c>
      <c r="U783" s="3">
        <f t="shared" si="109"/>
        <v>243.59999999999997</v>
      </c>
      <c r="V783" s="3">
        <f t="shared" si="110"/>
        <v>-26.099999999999994</v>
      </c>
    </row>
    <row r="784" spans="1:22" x14ac:dyDescent="0.35">
      <c r="A784" s="188" t="s">
        <v>23</v>
      </c>
      <c r="B784" s="6" t="s">
        <v>22</v>
      </c>
      <c r="C784" s="125" t="s">
        <v>713</v>
      </c>
      <c r="D784" s="125" t="s">
        <v>792</v>
      </c>
      <c r="E784" s="620" t="s">
        <v>715</v>
      </c>
      <c r="F784" s="124" t="s">
        <v>716</v>
      </c>
      <c r="G784" s="126" t="s">
        <v>717</v>
      </c>
      <c r="H784" s="124" t="s">
        <v>773</v>
      </c>
      <c r="I784" s="437" t="s">
        <v>774</v>
      </c>
      <c r="J784" s="533" t="s">
        <v>692</v>
      </c>
      <c r="K784" s="484">
        <v>5</v>
      </c>
      <c r="L784" s="12">
        <v>118.53</v>
      </c>
      <c r="M784" s="306">
        <v>592.65</v>
      </c>
      <c r="N784" s="22">
        <v>2997.62</v>
      </c>
      <c r="O784" s="22">
        <f t="shared" si="113"/>
        <v>5</v>
      </c>
      <c r="P784" s="22">
        <f t="shared" si="106"/>
        <v>25.289968784274024</v>
      </c>
      <c r="Q784" s="22">
        <f t="shared" si="107"/>
        <v>30.289968784274024</v>
      </c>
      <c r="R784" s="6" t="str">
        <f t="shared" si="108"/>
        <v>YES</v>
      </c>
      <c r="S784" s="6" t="str">
        <f t="shared" si="111"/>
        <v>YES</v>
      </c>
      <c r="T784" s="3">
        <f t="shared" si="112"/>
        <v>1481.625</v>
      </c>
      <c r="U784" s="3">
        <f t="shared" si="109"/>
        <v>3590.27</v>
      </c>
      <c r="V784" s="3">
        <f t="shared" si="110"/>
        <v>-2108.645</v>
      </c>
    </row>
    <row r="785" spans="1:22" x14ac:dyDescent="0.35">
      <c r="A785" s="188" t="s">
        <v>23</v>
      </c>
      <c r="B785" s="6" t="s">
        <v>22</v>
      </c>
      <c r="C785" s="125" t="s">
        <v>713</v>
      </c>
      <c r="D785" s="125" t="s">
        <v>792</v>
      </c>
      <c r="E785" s="620" t="s">
        <v>715</v>
      </c>
      <c r="F785" s="124" t="s">
        <v>716</v>
      </c>
      <c r="G785" s="126" t="s">
        <v>717</v>
      </c>
      <c r="H785" s="124" t="s">
        <v>773</v>
      </c>
      <c r="I785" s="437" t="s">
        <v>774</v>
      </c>
      <c r="J785" s="533" t="s">
        <v>692</v>
      </c>
      <c r="K785" s="484">
        <v>12.5</v>
      </c>
      <c r="L785" s="12">
        <v>0.12</v>
      </c>
      <c r="M785" s="306">
        <v>1.5</v>
      </c>
      <c r="N785" s="22"/>
      <c r="O785" s="22">
        <f t="shared" si="113"/>
        <v>12.5</v>
      </c>
      <c r="P785" s="22">
        <f t="shared" si="106"/>
        <v>0</v>
      </c>
      <c r="Q785" s="22">
        <f t="shared" si="107"/>
        <v>12.5</v>
      </c>
      <c r="R785" s="6" t="str">
        <f t="shared" si="108"/>
        <v>YES</v>
      </c>
      <c r="S785" s="6" t="str">
        <f t="shared" si="111"/>
        <v>YES</v>
      </c>
      <c r="T785" s="3">
        <f t="shared" si="112"/>
        <v>1.5</v>
      </c>
      <c r="U785" s="3">
        <f t="shared" si="109"/>
        <v>1.5</v>
      </c>
      <c r="V785" s="3">
        <f t="shared" si="110"/>
        <v>0</v>
      </c>
    </row>
    <row r="786" spans="1:22" x14ac:dyDescent="0.35">
      <c r="A786" s="188" t="s">
        <v>23</v>
      </c>
      <c r="B786" s="6" t="s">
        <v>22</v>
      </c>
      <c r="C786" s="125" t="s">
        <v>713</v>
      </c>
      <c r="D786" s="125" t="s">
        <v>792</v>
      </c>
      <c r="E786" s="620" t="s">
        <v>715</v>
      </c>
      <c r="F786" s="124" t="s">
        <v>716</v>
      </c>
      <c r="G786" s="126" t="s">
        <v>717</v>
      </c>
      <c r="H786" s="124" t="s">
        <v>773</v>
      </c>
      <c r="I786" s="437" t="s">
        <v>774</v>
      </c>
      <c r="J786" s="533" t="s">
        <v>692</v>
      </c>
      <c r="K786" s="484">
        <v>15</v>
      </c>
      <c r="L786" s="12">
        <v>3.75</v>
      </c>
      <c r="M786" s="306">
        <v>56.25</v>
      </c>
      <c r="N786" s="22"/>
      <c r="O786" s="22">
        <f t="shared" si="113"/>
        <v>15</v>
      </c>
      <c r="P786" s="22">
        <f t="shared" si="106"/>
        <v>0</v>
      </c>
      <c r="Q786" s="22">
        <f t="shared" si="107"/>
        <v>15</v>
      </c>
      <c r="R786" s="6" t="str">
        <f t="shared" si="108"/>
        <v>YES</v>
      </c>
      <c r="S786" s="6" t="str">
        <f t="shared" si="111"/>
        <v>YES</v>
      </c>
      <c r="T786" s="3">
        <f t="shared" si="112"/>
        <v>46.875</v>
      </c>
      <c r="U786" s="3">
        <f t="shared" si="109"/>
        <v>56.25</v>
      </c>
      <c r="V786" s="3">
        <f t="shared" si="110"/>
        <v>-9.375</v>
      </c>
    </row>
    <row r="787" spans="1:22" x14ac:dyDescent="0.35">
      <c r="A787" s="188" t="s">
        <v>23</v>
      </c>
      <c r="B787" s="6" t="s">
        <v>22</v>
      </c>
      <c r="C787" s="125" t="s">
        <v>713</v>
      </c>
      <c r="D787" s="125" t="s">
        <v>792</v>
      </c>
      <c r="E787" s="620" t="s">
        <v>715</v>
      </c>
      <c r="F787" s="124" t="s">
        <v>716</v>
      </c>
      <c r="G787" s="126" t="s">
        <v>717</v>
      </c>
      <c r="H787" s="124" t="s">
        <v>773</v>
      </c>
      <c r="I787" s="437" t="s">
        <v>774</v>
      </c>
      <c r="J787" s="533" t="s">
        <v>762</v>
      </c>
      <c r="K787" s="484">
        <v>5</v>
      </c>
      <c r="L787" s="12">
        <v>365.97</v>
      </c>
      <c r="M787" s="306">
        <v>1829.8500000000001</v>
      </c>
      <c r="N787" s="22">
        <v>10197.25</v>
      </c>
      <c r="O787" s="22">
        <f t="shared" si="113"/>
        <v>5</v>
      </c>
      <c r="P787" s="22">
        <f t="shared" si="106"/>
        <v>27.863622701314313</v>
      </c>
      <c r="Q787" s="22">
        <f t="shared" si="107"/>
        <v>32.863622701314313</v>
      </c>
      <c r="R787" s="6" t="str">
        <f t="shared" si="108"/>
        <v>YES</v>
      </c>
      <c r="S787" s="6" t="str">
        <f t="shared" si="111"/>
        <v>YES</v>
      </c>
      <c r="T787" s="3">
        <f t="shared" si="112"/>
        <v>4574.625</v>
      </c>
      <c r="U787" s="3">
        <f t="shared" si="109"/>
        <v>12027.1</v>
      </c>
      <c r="V787" s="3">
        <f t="shared" si="110"/>
        <v>-7452.4750000000004</v>
      </c>
    </row>
    <row r="788" spans="1:22" x14ac:dyDescent="0.35">
      <c r="A788" s="188" t="s">
        <v>23</v>
      </c>
      <c r="B788" s="6" t="s">
        <v>22</v>
      </c>
      <c r="C788" s="125" t="s">
        <v>713</v>
      </c>
      <c r="D788" s="125" t="s">
        <v>792</v>
      </c>
      <c r="E788" s="620" t="s">
        <v>715</v>
      </c>
      <c r="F788" s="124" t="s">
        <v>716</v>
      </c>
      <c r="G788" s="126" t="s">
        <v>717</v>
      </c>
      <c r="H788" s="124" t="s">
        <v>773</v>
      </c>
      <c r="I788" s="437" t="s">
        <v>774</v>
      </c>
      <c r="J788" s="533" t="s">
        <v>762</v>
      </c>
      <c r="K788" s="484">
        <v>15</v>
      </c>
      <c r="L788" s="12">
        <v>9.36</v>
      </c>
      <c r="M788" s="306">
        <v>140.39999999999998</v>
      </c>
      <c r="N788" s="22"/>
      <c r="O788" s="22">
        <f t="shared" si="113"/>
        <v>14.999999999999998</v>
      </c>
      <c r="P788" s="22">
        <f t="shared" si="106"/>
        <v>0</v>
      </c>
      <c r="Q788" s="22">
        <f t="shared" si="107"/>
        <v>14.999999999999998</v>
      </c>
      <c r="R788" s="6" t="str">
        <f t="shared" si="108"/>
        <v>YES</v>
      </c>
      <c r="S788" s="6" t="str">
        <f t="shared" si="111"/>
        <v>YES</v>
      </c>
      <c r="T788" s="3">
        <f t="shared" si="112"/>
        <v>117</v>
      </c>
      <c r="U788" s="3">
        <f t="shared" si="109"/>
        <v>140.39999999999998</v>
      </c>
      <c r="V788" s="3">
        <f t="shared" si="110"/>
        <v>-23.399999999999977</v>
      </c>
    </row>
    <row r="789" spans="1:22" x14ac:dyDescent="0.35">
      <c r="A789" s="188" t="s">
        <v>23</v>
      </c>
      <c r="B789" s="6" t="s">
        <v>22</v>
      </c>
      <c r="C789" s="125" t="s">
        <v>713</v>
      </c>
      <c r="D789" s="125" t="s">
        <v>792</v>
      </c>
      <c r="E789" s="620" t="s">
        <v>715</v>
      </c>
      <c r="F789" s="124" t="s">
        <v>716</v>
      </c>
      <c r="G789" s="126" t="s">
        <v>717</v>
      </c>
      <c r="H789" s="124" t="s">
        <v>773</v>
      </c>
      <c r="I789" s="437" t="s">
        <v>774</v>
      </c>
      <c r="J789" s="533" t="s">
        <v>763</v>
      </c>
      <c r="K789" s="484">
        <v>5</v>
      </c>
      <c r="L789" s="12">
        <v>404.79</v>
      </c>
      <c r="M789" s="306">
        <v>2023.95</v>
      </c>
      <c r="N789" s="22">
        <v>5605.12</v>
      </c>
      <c r="O789" s="22">
        <f t="shared" si="113"/>
        <v>5</v>
      </c>
      <c r="P789" s="22">
        <f t="shared" si="106"/>
        <v>13.846982385928506</v>
      </c>
      <c r="Q789" s="22">
        <f t="shared" si="107"/>
        <v>18.846982385928506</v>
      </c>
      <c r="R789" s="6" t="str">
        <f t="shared" si="108"/>
        <v>YES</v>
      </c>
      <c r="S789" s="6" t="str">
        <f t="shared" si="111"/>
        <v>YES</v>
      </c>
      <c r="T789" s="3">
        <f t="shared" si="112"/>
        <v>5059.875</v>
      </c>
      <c r="U789" s="3">
        <f t="shared" si="109"/>
        <v>7629.07</v>
      </c>
      <c r="V789" s="3">
        <f t="shared" si="110"/>
        <v>-2569.1949999999997</v>
      </c>
    </row>
    <row r="790" spans="1:22" x14ac:dyDescent="0.35">
      <c r="A790" s="188" t="s">
        <v>23</v>
      </c>
      <c r="B790" s="6" t="s">
        <v>22</v>
      </c>
      <c r="C790" s="125" t="s">
        <v>713</v>
      </c>
      <c r="D790" s="125" t="s">
        <v>792</v>
      </c>
      <c r="E790" s="620" t="s">
        <v>715</v>
      </c>
      <c r="F790" s="124" t="s">
        <v>716</v>
      </c>
      <c r="G790" s="126" t="s">
        <v>717</v>
      </c>
      <c r="H790" s="124" t="s">
        <v>773</v>
      </c>
      <c r="I790" s="437" t="s">
        <v>774</v>
      </c>
      <c r="J790" s="533" t="s">
        <v>763</v>
      </c>
      <c r="K790" s="484">
        <v>12.5</v>
      </c>
      <c r="L790" s="12">
        <v>1.66</v>
      </c>
      <c r="M790" s="306">
        <v>20.75</v>
      </c>
      <c r="N790" s="22"/>
      <c r="O790" s="22">
        <f t="shared" si="113"/>
        <v>12.5</v>
      </c>
      <c r="P790" s="22">
        <f t="shared" si="106"/>
        <v>0</v>
      </c>
      <c r="Q790" s="22">
        <f t="shared" si="107"/>
        <v>12.5</v>
      </c>
      <c r="R790" s="6" t="str">
        <f t="shared" si="108"/>
        <v>YES</v>
      </c>
      <c r="S790" s="6" t="str">
        <f t="shared" si="111"/>
        <v>YES</v>
      </c>
      <c r="T790" s="3">
        <f t="shared" si="112"/>
        <v>20.75</v>
      </c>
      <c r="U790" s="3">
        <f t="shared" si="109"/>
        <v>20.75</v>
      </c>
      <c r="V790" s="3">
        <f t="shared" si="110"/>
        <v>0</v>
      </c>
    </row>
    <row r="791" spans="1:22" x14ac:dyDescent="0.35">
      <c r="A791" s="188" t="s">
        <v>23</v>
      </c>
      <c r="B791" s="6" t="s">
        <v>22</v>
      </c>
      <c r="C791" s="125" t="s">
        <v>713</v>
      </c>
      <c r="D791" s="125" t="s">
        <v>792</v>
      </c>
      <c r="E791" s="620" t="s">
        <v>715</v>
      </c>
      <c r="F791" s="124" t="s">
        <v>716</v>
      </c>
      <c r="G791" s="126" t="s">
        <v>717</v>
      </c>
      <c r="H791" s="124" t="s">
        <v>773</v>
      </c>
      <c r="I791" s="437" t="s">
        <v>774</v>
      </c>
      <c r="J791" s="533" t="s">
        <v>763</v>
      </c>
      <c r="K791" s="484">
        <v>15</v>
      </c>
      <c r="L791" s="12">
        <v>3.55</v>
      </c>
      <c r="M791" s="306">
        <v>53.25</v>
      </c>
      <c r="N791" s="22"/>
      <c r="O791" s="22">
        <f t="shared" si="113"/>
        <v>15</v>
      </c>
      <c r="P791" s="22">
        <f t="shared" si="106"/>
        <v>0</v>
      </c>
      <c r="Q791" s="22">
        <f t="shared" si="107"/>
        <v>15</v>
      </c>
      <c r="R791" s="6" t="str">
        <f t="shared" si="108"/>
        <v>YES</v>
      </c>
      <c r="S791" s="6" t="str">
        <f t="shared" si="111"/>
        <v>YES</v>
      </c>
      <c r="T791" s="3">
        <f t="shared" si="112"/>
        <v>44.375</v>
      </c>
      <c r="U791" s="3">
        <f t="shared" si="109"/>
        <v>53.25</v>
      </c>
      <c r="V791" s="3">
        <f t="shared" si="110"/>
        <v>-8.875</v>
      </c>
    </row>
    <row r="792" spans="1:22" x14ac:dyDescent="0.35">
      <c r="A792" s="188" t="s">
        <v>23</v>
      </c>
      <c r="B792" s="6" t="s">
        <v>22</v>
      </c>
      <c r="C792" s="125" t="s">
        <v>713</v>
      </c>
      <c r="D792" s="125" t="s">
        <v>792</v>
      </c>
      <c r="E792" s="620" t="s">
        <v>715</v>
      </c>
      <c r="F792" s="124" t="s">
        <v>716</v>
      </c>
      <c r="G792" s="126" t="s">
        <v>717</v>
      </c>
      <c r="H792" s="124" t="s">
        <v>773</v>
      </c>
      <c r="I792" s="437" t="s">
        <v>774</v>
      </c>
      <c r="J792" s="533" t="s">
        <v>764</v>
      </c>
      <c r="K792" s="484">
        <v>5</v>
      </c>
      <c r="L792" s="12">
        <v>84.6</v>
      </c>
      <c r="M792" s="306">
        <v>423</v>
      </c>
      <c r="N792" s="22">
        <v>2546.5699999999997</v>
      </c>
      <c r="O792" s="22">
        <f t="shared" si="113"/>
        <v>5</v>
      </c>
      <c r="P792" s="22">
        <f t="shared" si="106"/>
        <v>30.101300236406619</v>
      </c>
      <c r="Q792" s="22">
        <f t="shared" si="107"/>
        <v>35.101300236406615</v>
      </c>
      <c r="R792" s="6" t="str">
        <f t="shared" si="108"/>
        <v>YES</v>
      </c>
      <c r="S792" s="6" t="str">
        <f t="shared" si="111"/>
        <v>YES</v>
      </c>
      <c r="T792" s="3">
        <f t="shared" si="112"/>
        <v>1057.5</v>
      </c>
      <c r="U792" s="3">
        <f t="shared" si="109"/>
        <v>2969.5699999999997</v>
      </c>
      <c r="V792" s="3">
        <f t="shared" si="110"/>
        <v>-1912.0699999999997</v>
      </c>
    </row>
    <row r="793" spans="1:22" x14ac:dyDescent="0.35">
      <c r="A793" s="188" t="s">
        <v>23</v>
      </c>
      <c r="B793" s="6" t="s">
        <v>22</v>
      </c>
      <c r="C793" s="125" t="s">
        <v>713</v>
      </c>
      <c r="D793" s="125" t="s">
        <v>792</v>
      </c>
      <c r="E793" s="620" t="s">
        <v>715</v>
      </c>
      <c r="F793" s="124" t="s">
        <v>716</v>
      </c>
      <c r="G793" s="126" t="s">
        <v>717</v>
      </c>
      <c r="H793" s="124" t="s">
        <v>773</v>
      </c>
      <c r="I793" s="437" t="s">
        <v>774</v>
      </c>
      <c r="J793" s="533" t="s">
        <v>764</v>
      </c>
      <c r="K793" s="484">
        <v>15</v>
      </c>
      <c r="L793" s="12">
        <v>258.95</v>
      </c>
      <c r="M793" s="306">
        <v>3884.25</v>
      </c>
      <c r="N793" s="22"/>
      <c r="O793" s="22">
        <f t="shared" si="113"/>
        <v>15</v>
      </c>
      <c r="P793" s="22">
        <f t="shared" si="106"/>
        <v>0</v>
      </c>
      <c r="Q793" s="22">
        <f t="shared" si="107"/>
        <v>15</v>
      </c>
      <c r="R793" s="6" t="str">
        <f t="shared" si="108"/>
        <v>YES</v>
      </c>
      <c r="S793" s="6" t="str">
        <f t="shared" si="111"/>
        <v>YES</v>
      </c>
      <c r="T793" s="3">
        <f t="shared" si="112"/>
        <v>3236.875</v>
      </c>
      <c r="U793" s="3">
        <f t="shared" si="109"/>
        <v>3884.25</v>
      </c>
      <c r="V793" s="3">
        <f t="shared" si="110"/>
        <v>-647.375</v>
      </c>
    </row>
    <row r="794" spans="1:22" x14ac:dyDescent="0.35">
      <c r="A794" s="188" t="s">
        <v>23</v>
      </c>
      <c r="B794" s="6" t="s">
        <v>22</v>
      </c>
      <c r="C794" s="125" t="s">
        <v>713</v>
      </c>
      <c r="D794" s="125" t="s">
        <v>792</v>
      </c>
      <c r="E794" s="620" t="s">
        <v>715</v>
      </c>
      <c r="F794" s="124" t="s">
        <v>716</v>
      </c>
      <c r="G794" s="126" t="s">
        <v>717</v>
      </c>
      <c r="H794" s="124" t="s">
        <v>773</v>
      </c>
      <c r="I794" s="437" t="s">
        <v>774</v>
      </c>
      <c r="J794" s="533" t="s">
        <v>765</v>
      </c>
      <c r="K794" s="484">
        <v>5</v>
      </c>
      <c r="L794" s="12">
        <v>215.01</v>
      </c>
      <c r="M794" s="306">
        <v>1075.05</v>
      </c>
      <c r="N794" s="22">
        <v>4393.21</v>
      </c>
      <c r="O794" s="22">
        <f t="shared" si="113"/>
        <v>5</v>
      </c>
      <c r="P794" s="22">
        <f t="shared" si="106"/>
        <v>20.432584530952049</v>
      </c>
      <c r="Q794" s="22">
        <f t="shared" si="107"/>
        <v>25.432584530952052</v>
      </c>
      <c r="R794" s="6" t="str">
        <f t="shared" si="108"/>
        <v>YES</v>
      </c>
      <c r="S794" s="6" t="str">
        <f t="shared" si="111"/>
        <v>YES</v>
      </c>
      <c r="T794" s="3">
        <f t="shared" si="112"/>
        <v>2687.625</v>
      </c>
      <c r="U794" s="3">
        <f t="shared" si="109"/>
        <v>5468.26</v>
      </c>
      <c r="V794" s="3">
        <f t="shared" si="110"/>
        <v>-2780.6350000000002</v>
      </c>
    </row>
    <row r="795" spans="1:22" x14ac:dyDescent="0.35">
      <c r="A795" s="188" t="s">
        <v>23</v>
      </c>
      <c r="B795" s="6" t="s">
        <v>22</v>
      </c>
      <c r="C795" s="125" t="s">
        <v>713</v>
      </c>
      <c r="D795" s="125" t="s">
        <v>792</v>
      </c>
      <c r="E795" s="620" t="s">
        <v>715</v>
      </c>
      <c r="F795" s="124" t="s">
        <v>716</v>
      </c>
      <c r="G795" s="126" t="s">
        <v>717</v>
      </c>
      <c r="H795" s="124" t="s">
        <v>773</v>
      </c>
      <c r="I795" s="437" t="s">
        <v>774</v>
      </c>
      <c r="J795" s="533" t="s">
        <v>765</v>
      </c>
      <c r="K795" s="484">
        <v>15</v>
      </c>
      <c r="L795" s="12">
        <v>38.78</v>
      </c>
      <c r="M795" s="306">
        <v>581.70000000000005</v>
      </c>
      <c r="N795" s="22"/>
      <c r="O795" s="22">
        <f t="shared" si="113"/>
        <v>15</v>
      </c>
      <c r="P795" s="22">
        <f t="shared" si="106"/>
        <v>0</v>
      </c>
      <c r="Q795" s="22">
        <f t="shared" si="107"/>
        <v>15</v>
      </c>
      <c r="R795" s="6" t="str">
        <f t="shared" si="108"/>
        <v>YES</v>
      </c>
      <c r="S795" s="6" t="str">
        <f t="shared" si="111"/>
        <v>YES</v>
      </c>
      <c r="T795" s="3">
        <f t="shared" si="112"/>
        <v>484.75</v>
      </c>
      <c r="U795" s="3">
        <f t="shared" si="109"/>
        <v>581.70000000000005</v>
      </c>
      <c r="V795" s="3">
        <f t="shared" si="110"/>
        <v>-96.950000000000045</v>
      </c>
    </row>
    <row r="796" spans="1:22" x14ac:dyDescent="0.35">
      <c r="A796" s="188" t="s">
        <v>23</v>
      </c>
      <c r="B796" s="6" t="s">
        <v>22</v>
      </c>
      <c r="C796" s="125" t="s">
        <v>713</v>
      </c>
      <c r="D796" s="125" t="s">
        <v>792</v>
      </c>
      <c r="E796" s="620" t="s">
        <v>715</v>
      </c>
      <c r="F796" s="124" t="s">
        <v>716</v>
      </c>
      <c r="G796" s="126" t="s">
        <v>717</v>
      </c>
      <c r="H796" s="124" t="s">
        <v>773</v>
      </c>
      <c r="I796" s="437" t="s">
        <v>774</v>
      </c>
      <c r="J796" s="533" t="s">
        <v>748</v>
      </c>
      <c r="K796" s="484">
        <v>5</v>
      </c>
      <c r="L796" s="12">
        <v>338.18</v>
      </c>
      <c r="M796" s="306">
        <v>1690.9</v>
      </c>
      <c r="N796" s="22">
        <v>6265.41</v>
      </c>
      <c r="O796" s="22">
        <f t="shared" si="113"/>
        <v>5</v>
      </c>
      <c r="P796" s="22">
        <f t="shared" si="106"/>
        <v>18.526849606718315</v>
      </c>
      <c r="Q796" s="22">
        <f t="shared" si="107"/>
        <v>23.526849606718315</v>
      </c>
      <c r="R796" s="6" t="str">
        <f t="shared" si="108"/>
        <v>YES</v>
      </c>
      <c r="S796" s="6" t="str">
        <f t="shared" si="111"/>
        <v>YES</v>
      </c>
      <c r="T796" s="3">
        <f t="shared" si="112"/>
        <v>4227.25</v>
      </c>
      <c r="U796" s="3">
        <f t="shared" si="109"/>
        <v>7956.3099999999995</v>
      </c>
      <c r="V796" s="3">
        <f t="shared" si="110"/>
        <v>-3729.0599999999995</v>
      </c>
    </row>
    <row r="797" spans="1:22" x14ac:dyDescent="0.35">
      <c r="A797" s="188" t="s">
        <v>23</v>
      </c>
      <c r="B797" s="6" t="s">
        <v>22</v>
      </c>
      <c r="C797" s="125" t="s">
        <v>713</v>
      </c>
      <c r="D797" s="125" t="s">
        <v>792</v>
      </c>
      <c r="E797" s="620" t="s">
        <v>715</v>
      </c>
      <c r="F797" s="124" t="s">
        <v>716</v>
      </c>
      <c r="G797" s="126" t="s">
        <v>717</v>
      </c>
      <c r="H797" s="124" t="s">
        <v>773</v>
      </c>
      <c r="I797" s="437" t="s">
        <v>774</v>
      </c>
      <c r="J797" s="533" t="s">
        <v>748</v>
      </c>
      <c r="K797" s="484">
        <v>15</v>
      </c>
      <c r="L797" s="12">
        <v>7.17</v>
      </c>
      <c r="M797" s="306">
        <v>107.55</v>
      </c>
      <c r="N797" s="22"/>
      <c r="O797" s="22">
        <f t="shared" si="113"/>
        <v>15</v>
      </c>
      <c r="P797" s="22">
        <f t="shared" si="106"/>
        <v>0</v>
      </c>
      <c r="Q797" s="22">
        <f t="shared" si="107"/>
        <v>15</v>
      </c>
      <c r="R797" s="6" t="str">
        <f t="shared" si="108"/>
        <v>YES</v>
      </c>
      <c r="S797" s="6" t="str">
        <f t="shared" si="111"/>
        <v>YES</v>
      </c>
      <c r="T797" s="3">
        <f t="shared" si="112"/>
        <v>89.625</v>
      </c>
      <c r="U797" s="3">
        <f t="shared" si="109"/>
        <v>107.55</v>
      </c>
      <c r="V797" s="3">
        <f t="shared" si="110"/>
        <v>-17.924999999999997</v>
      </c>
    </row>
    <row r="798" spans="1:22" x14ac:dyDescent="0.35">
      <c r="A798" s="188" t="s">
        <v>23</v>
      </c>
      <c r="B798" s="6" t="s">
        <v>22</v>
      </c>
      <c r="C798" s="125" t="s">
        <v>713</v>
      </c>
      <c r="D798" s="125" t="s">
        <v>792</v>
      </c>
      <c r="E798" s="620" t="s">
        <v>715</v>
      </c>
      <c r="F798" s="124" t="s">
        <v>716</v>
      </c>
      <c r="G798" s="126" t="s">
        <v>717</v>
      </c>
      <c r="H798" s="124" t="s">
        <v>773</v>
      </c>
      <c r="I798" s="437" t="s">
        <v>774</v>
      </c>
      <c r="J798" s="533" t="s">
        <v>766</v>
      </c>
      <c r="K798" s="484">
        <v>5</v>
      </c>
      <c r="L798" s="12">
        <v>453.33</v>
      </c>
      <c r="M798" s="306">
        <v>2266.65</v>
      </c>
      <c r="N798" s="22">
        <v>6585.32</v>
      </c>
      <c r="O798" s="22">
        <f t="shared" si="113"/>
        <v>5</v>
      </c>
      <c r="P798" s="22">
        <f t="shared" si="106"/>
        <v>14.526547989323451</v>
      </c>
      <c r="Q798" s="22">
        <f t="shared" si="107"/>
        <v>19.526547989323451</v>
      </c>
      <c r="R798" s="6" t="str">
        <f t="shared" si="108"/>
        <v>YES</v>
      </c>
      <c r="S798" s="6" t="str">
        <f t="shared" si="111"/>
        <v>YES</v>
      </c>
      <c r="T798" s="3">
        <f t="shared" si="112"/>
        <v>5666.625</v>
      </c>
      <c r="U798" s="3">
        <f t="shared" si="109"/>
        <v>8851.9699999999993</v>
      </c>
      <c r="V798" s="3">
        <f t="shared" si="110"/>
        <v>-3185.3449999999993</v>
      </c>
    </row>
    <row r="799" spans="1:22" x14ac:dyDescent="0.35">
      <c r="A799" s="188" t="s">
        <v>23</v>
      </c>
      <c r="B799" s="6" t="s">
        <v>22</v>
      </c>
      <c r="C799" s="125" t="s">
        <v>713</v>
      </c>
      <c r="D799" s="125" t="s">
        <v>792</v>
      </c>
      <c r="E799" s="620" t="s">
        <v>715</v>
      </c>
      <c r="F799" s="124" t="s">
        <v>716</v>
      </c>
      <c r="G799" s="126" t="s">
        <v>717</v>
      </c>
      <c r="H799" s="124" t="s">
        <v>773</v>
      </c>
      <c r="I799" s="437" t="s">
        <v>774</v>
      </c>
      <c r="J799" s="533" t="s">
        <v>766</v>
      </c>
      <c r="K799" s="484">
        <v>12.5</v>
      </c>
      <c r="L799" s="12">
        <v>21.25</v>
      </c>
      <c r="M799" s="306">
        <v>265.625</v>
      </c>
      <c r="N799" s="22"/>
      <c r="O799" s="22">
        <f t="shared" si="113"/>
        <v>12.5</v>
      </c>
      <c r="P799" s="22">
        <f t="shared" si="106"/>
        <v>0</v>
      </c>
      <c r="Q799" s="22">
        <f t="shared" si="107"/>
        <v>12.5</v>
      </c>
      <c r="R799" s="6" t="str">
        <f t="shared" si="108"/>
        <v>YES</v>
      </c>
      <c r="S799" s="6" t="str">
        <f t="shared" si="111"/>
        <v>YES</v>
      </c>
      <c r="T799" s="3">
        <f t="shared" si="112"/>
        <v>265.625</v>
      </c>
      <c r="U799" s="3">
        <f t="shared" si="109"/>
        <v>265.625</v>
      </c>
      <c r="V799" s="3">
        <f t="shared" si="110"/>
        <v>0</v>
      </c>
    </row>
    <row r="800" spans="1:22" x14ac:dyDescent="0.35">
      <c r="A800" s="188" t="s">
        <v>23</v>
      </c>
      <c r="B800" s="6" t="s">
        <v>22</v>
      </c>
      <c r="C800" s="125" t="s">
        <v>713</v>
      </c>
      <c r="D800" s="125" t="s">
        <v>792</v>
      </c>
      <c r="E800" s="620" t="s">
        <v>715</v>
      </c>
      <c r="F800" s="124" t="s">
        <v>716</v>
      </c>
      <c r="G800" s="126" t="s">
        <v>717</v>
      </c>
      <c r="H800" s="124" t="s">
        <v>773</v>
      </c>
      <c r="I800" s="437" t="s">
        <v>774</v>
      </c>
      <c r="J800" s="533" t="s">
        <v>766</v>
      </c>
      <c r="K800" s="484">
        <v>15</v>
      </c>
      <c r="L800" s="12">
        <v>17.399999999999999</v>
      </c>
      <c r="M800" s="306">
        <v>261</v>
      </c>
      <c r="N800" s="22"/>
      <c r="O800" s="22">
        <f t="shared" si="113"/>
        <v>15.000000000000002</v>
      </c>
      <c r="P800" s="22">
        <f t="shared" si="106"/>
        <v>0</v>
      </c>
      <c r="Q800" s="22">
        <f t="shared" si="107"/>
        <v>15.000000000000002</v>
      </c>
      <c r="R800" s="6" t="str">
        <f t="shared" si="108"/>
        <v>YES</v>
      </c>
      <c r="S800" s="6" t="str">
        <f t="shared" si="111"/>
        <v>YES</v>
      </c>
      <c r="T800" s="3">
        <f t="shared" si="112"/>
        <v>217.49999999999997</v>
      </c>
      <c r="U800" s="3">
        <f t="shared" si="109"/>
        <v>261</v>
      </c>
      <c r="V800" s="3">
        <f t="shared" si="110"/>
        <v>-43.500000000000028</v>
      </c>
    </row>
    <row r="801" spans="1:22" x14ac:dyDescent="0.35">
      <c r="A801" s="188" t="s">
        <v>23</v>
      </c>
      <c r="B801" s="6" t="s">
        <v>22</v>
      </c>
      <c r="C801" s="125" t="s">
        <v>713</v>
      </c>
      <c r="D801" s="125" t="s">
        <v>792</v>
      </c>
      <c r="E801" s="620" t="s">
        <v>715</v>
      </c>
      <c r="F801" s="124" t="s">
        <v>716</v>
      </c>
      <c r="G801" s="126" t="s">
        <v>717</v>
      </c>
      <c r="H801" s="124" t="s">
        <v>773</v>
      </c>
      <c r="I801" s="437" t="s">
        <v>774</v>
      </c>
      <c r="J801" s="533" t="s">
        <v>767</v>
      </c>
      <c r="K801" s="484">
        <v>5</v>
      </c>
      <c r="L801" s="12">
        <v>242.36</v>
      </c>
      <c r="M801" s="306">
        <v>1211.8000000000002</v>
      </c>
      <c r="N801" s="22">
        <v>4965.3500000000004</v>
      </c>
      <c r="O801" s="22">
        <f t="shared" si="113"/>
        <v>5.0000000000000009</v>
      </c>
      <c r="P801" s="22">
        <f t="shared" si="106"/>
        <v>20.487497936953293</v>
      </c>
      <c r="Q801" s="22">
        <f t="shared" si="107"/>
        <v>25.487497936953293</v>
      </c>
      <c r="R801" s="6" t="str">
        <f t="shared" si="108"/>
        <v>YES</v>
      </c>
      <c r="S801" s="6" t="str">
        <f t="shared" si="111"/>
        <v>YES</v>
      </c>
      <c r="T801" s="3">
        <f t="shared" si="112"/>
        <v>3029.5</v>
      </c>
      <c r="U801" s="3">
        <f t="shared" si="109"/>
        <v>6177.1500000000005</v>
      </c>
      <c r="V801" s="3">
        <f t="shared" si="110"/>
        <v>-3147.6500000000005</v>
      </c>
    </row>
    <row r="802" spans="1:22" x14ac:dyDescent="0.35">
      <c r="A802" s="188" t="s">
        <v>23</v>
      </c>
      <c r="B802" s="6" t="s">
        <v>22</v>
      </c>
      <c r="C802" s="125" t="s">
        <v>713</v>
      </c>
      <c r="D802" s="125" t="s">
        <v>792</v>
      </c>
      <c r="E802" s="620" t="s">
        <v>715</v>
      </c>
      <c r="F802" s="124" t="s">
        <v>716</v>
      </c>
      <c r="G802" s="126" t="s">
        <v>717</v>
      </c>
      <c r="H802" s="124" t="s">
        <v>773</v>
      </c>
      <c r="I802" s="437" t="s">
        <v>774</v>
      </c>
      <c r="J802" s="533" t="s">
        <v>767</v>
      </c>
      <c r="K802" s="484">
        <v>15</v>
      </c>
      <c r="L802" s="12">
        <v>9</v>
      </c>
      <c r="M802" s="306">
        <v>135</v>
      </c>
      <c r="N802" s="22"/>
      <c r="O802" s="22">
        <f t="shared" si="113"/>
        <v>15</v>
      </c>
      <c r="P802" s="22">
        <f t="shared" si="106"/>
        <v>0</v>
      </c>
      <c r="Q802" s="22">
        <f t="shared" si="107"/>
        <v>15</v>
      </c>
      <c r="R802" s="6" t="str">
        <f t="shared" si="108"/>
        <v>YES</v>
      </c>
      <c r="S802" s="6" t="str">
        <f t="shared" si="111"/>
        <v>YES</v>
      </c>
      <c r="T802" s="3">
        <f t="shared" si="112"/>
        <v>112.5</v>
      </c>
      <c r="U802" s="3">
        <f t="shared" si="109"/>
        <v>135</v>
      </c>
      <c r="V802" s="3">
        <f t="shared" si="110"/>
        <v>-22.5</v>
      </c>
    </row>
    <row r="803" spans="1:22" x14ac:dyDescent="0.35">
      <c r="A803" s="188" t="s">
        <v>23</v>
      </c>
      <c r="B803" s="6" t="s">
        <v>22</v>
      </c>
      <c r="C803" s="125" t="s">
        <v>713</v>
      </c>
      <c r="D803" s="125" t="s">
        <v>792</v>
      </c>
      <c r="E803" s="620" t="s">
        <v>715</v>
      </c>
      <c r="F803" s="124" t="s">
        <v>716</v>
      </c>
      <c r="G803" s="126" t="s">
        <v>717</v>
      </c>
      <c r="H803" s="124" t="s">
        <v>773</v>
      </c>
      <c r="I803" s="437" t="s">
        <v>774</v>
      </c>
      <c r="J803" s="533" t="s">
        <v>745</v>
      </c>
      <c r="K803" s="484">
        <v>5</v>
      </c>
      <c r="L803" s="12">
        <v>132.69</v>
      </c>
      <c r="M803" s="306">
        <v>663.45</v>
      </c>
      <c r="N803" s="22">
        <v>3280.5</v>
      </c>
      <c r="O803" s="22">
        <f t="shared" si="113"/>
        <v>5</v>
      </c>
      <c r="P803" s="22">
        <f t="shared" si="106"/>
        <v>24.723038661541942</v>
      </c>
      <c r="Q803" s="22">
        <f t="shared" si="107"/>
        <v>29.723038661541938</v>
      </c>
      <c r="R803" s="6" t="str">
        <f t="shared" si="108"/>
        <v>YES</v>
      </c>
      <c r="S803" s="6" t="str">
        <f t="shared" si="111"/>
        <v>YES</v>
      </c>
      <c r="T803" s="3">
        <f t="shared" si="112"/>
        <v>1658.625</v>
      </c>
      <c r="U803" s="3">
        <f t="shared" si="109"/>
        <v>3943.95</v>
      </c>
      <c r="V803" s="3">
        <f t="shared" si="110"/>
        <v>-2285.3249999999998</v>
      </c>
    </row>
    <row r="804" spans="1:22" x14ac:dyDescent="0.35">
      <c r="A804" s="188" t="s">
        <v>23</v>
      </c>
      <c r="B804" s="6" t="s">
        <v>22</v>
      </c>
      <c r="C804" s="125" t="s">
        <v>713</v>
      </c>
      <c r="D804" s="125" t="s">
        <v>792</v>
      </c>
      <c r="E804" s="620" t="s">
        <v>715</v>
      </c>
      <c r="F804" s="124" t="s">
        <v>716</v>
      </c>
      <c r="G804" s="126" t="s">
        <v>717</v>
      </c>
      <c r="H804" s="124" t="s">
        <v>773</v>
      </c>
      <c r="I804" s="437" t="s">
        <v>774</v>
      </c>
      <c r="J804" s="533" t="s">
        <v>745</v>
      </c>
      <c r="K804" s="484">
        <v>12.5</v>
      </c>
      <c r="L804" s="12">
        <v>15.77</v>
      </c>
      <c r="M804" s="306">
        <v>197.125</v>
      </c>
      <c r="N804" s="22"/>
      <c r="O804" s="22">
        <f t="shared" si="113"/>
        <v>12.5</v>
      </c>
      <c r="P804" s="22">
        <f t="shared" si="106"/>
        <v>0</v>
      </c>
      <c r="Q804" s="22">
        <f t="shared" si="107"/>
        <v>12.5</v>
      </c>
      <c r="R804" s="6" t="str">
        <f t="shared" si="108"/>
        <v>YES</v>
      </c>
      <c r="S804" s="6" t="str">
        <f t="shared" si="111"/>
        <v>YES</v>
      </c>
      <c r="T804" s="3">
        <f t="shared" si="112"/>
        <v>197.125</v>
      </c>
      <c r="U804" s="3">
        <f t="shared" si="109"/>
        <v>197.125</v>
      </c>
      <c r="V804" s="3">
        <f t="shared" si="110"/>
        <v>0</v>
      </c>
    </row>
    <row r="805" spans="1:22" x14ac:dyDescent="0.35">
      <c r="A805" s="188" t="s">
        <v>23</v>
      </c>
      <c r="B805" s="6" t="s">
        <v>22</v>
      </c>
      <c r="C805" s="125" t="s">
        <v>713</v>
      </c>
      <c r="D805" s="125" t="s">
        <v>792</v>
      </c>
      <c r="E805" s="620" t="s">
        <v>715</v>
      </c>
      <c r="F805" s="124" t="s">
        <v>716</v>
      </c>
      <c r="G805" s="126" t="s">
        <v>717</v>
      </c>
      <c r="H805" s="124" t="s">
        <v>773</v>
      </c>
      <c r="I805" s="437" t="s">
        <v>774</v>
      </c>
      <c r="J805" s="533" t="s">
        <v>745</v>
      </c>
      <c r="K805" s="484">
        <v>15</v>
      </c>
      <c r="L805" s="12">
        <v>12.75</v>
      </c>
      <c r="M805" s="306">
        <v>191.25</v>
      </c>
      <c r="N805" s="22"/>
      <c r="O805" s="22">
        <f t="shared" si="113"/>
        <v>15</v>
      </c>
      <c r="P805" s="22">
        <f t="shared" si="106"/>
        <v>0</v>
      </c>
      <c r="Q805" s="22">
        <f t="shared" si="107"/>
        <v>15</v>
      </c>
      <c r="R805" s="6" t="str">
        <f t="shared" si="108"/>
        <v>YES</v>
      </c>
      <c r="S805" s="6" t="str">
        <f t="shared" si="111"/>
        <v>YES</v>
      </c>
      <c r="T805" s="3">
        <f t="shared" si="112"/>
        <v>159.375</v>
      </c>
      <c r="U805" s="3">
        <f t="shared" si="109"/>
        <v>191.25</v>
      </c>
      <c r="V805" s="3">
        <f t="shared" si="110"/>
        <v>-31.875</v>
      </c>
    </row>
    <row r="806" spans="1:22" x14ac:dyDescent="0.35">
      <c r="A806" s="188" t="s">
        <v>23</v>
      </c>
      <c r="B806" s="6" t="s">
        <v>22</v>
      </c>
      <c r="C806" s="125" t="s">
        <v>713</v>
      </c>
      <c r="D806" s="125" t="s">
        <v>792</v>
      </c>
      <c r="E806" s="620" t="s">
        <v>715</v>
      </c>
      <c r="F806" s="124" t="s">
        <v>716</v>
      </c>
      <c r="G806" s="126" t="s">
        <v>717</v>
      </c>
      <c r="H806" s="124" t="s">
        <v>773</v>
      </c>
      <c r="I806" s="437" t="s">
        <v>774</v>
      </c>
      <c r="J806" s="533" t="s">
        <v>768</v>
      </c>
      <c r="K806" s="484">
        <v>5</v>
      </c>
      <c r="L806" s="12">
        <v>348.19</v>
      </c>
      <c r="M806" s="306">
        <v>1740.95</v>
      </c>
      <c r="N806" s="22">
        <v>7014.19</v>
      </c>
      <c r="O806" s="22">
        <f t="shared" si="113"/>
        <v>5</v>
      </c>
      <c r="P806" s="22">
        <f t="shared" ref="P806:P869" si="114">N806/L806</f>
        <v>20.144719836870674</v>
      </c>
      <c r="Q806" s="22">
        <f t="shared" ref="Q806:Q869" si="115">(M806+N806)/L806</f>
        <v>25.144719836870671</v>
      </c>
      <c r="R806" s="6" t="str">
        <f t="shared" ref="R806:R869" si="116">IF(Q806&gt;12.49,"YES","NO")</f>
        <v>YES</v>
      </c>
      <c r="S806" s="6" t="str">
        <f t="shared" si="111"/>
        <v>YES</v>
      </c>
      <c r="T806" s="3">
        <f t="shared" si="112"/>
        <v>4352.375</v>
      </c>
      <c r="U806" s="3">
        <f t="shared" ref="U806:U869" si="117">M806+N806</f>
        <v>8755.14</v>
      </c>
      <c r="V806" s="3">
        <f t="shared" ref="V806:V869" si="118">T806-U806</f>
        <v>-4402.7649999999994</v>
      </c>
    </row>
    <row r="807" spans="1:22" x14ac:dyDescent="0.35">
      <c r="A807" s="188" t="s">
        <v>23</v>
      </c>
      <c r="B807" s="6" t="s">
        <v>22</v>
      </c>
      <c r="C807" s="125" t="s">
        <v>713</v>
      </c>
      <c r="D807" s="125" t="s">
        <v>792</v>
      </c>
      <c r="E807" s="620" t="s">
        <v>715</v>
      </c>
      <c r="F807" s="124" t="s">
        <v>716</v>
      </c>
      <c r="G807" s="126" t="s">
        <v>717</v>
      </c>
      <c r="H807" s="124" t="s">
        <v>773</v>
      </c>
      <c r="I807" s="437" t="s">
        <v>774</v>
      </c>
      <c r="J807" s="533" t="s">
        <v>768</v>
      </c>
      <c r="K807" s="484">
        <v>12.5</v>
      </c>
      <c r="L807" s="12">
        <v>12.82</v>
      </c>
      <c r="M807" s="306">
        <v>160.25</v>
      </c>
      <c r="N807" s="22"/>
      <c r="O807" s="22">
        <f t="shared" si="113"/>
        <v>12.5</v>
      </c>
      <c r="P807" s="22">
        <f t="shared" si="114"/>
        <v>0</v>
      </c>
      <c r="Q807" s="22">
        <f t="shared" si="115"/>
        <v>12.5</v>
      </c>
      <c r="R807" s="6" t="str">
        <f t="shared" si="116"/>
        <v>YES</v>
      </c>
      <c r="S807" s="6" t="str">
        <f t="shared" si="111"/>
        <v>YES</v>
      </c>
      <c r="T807" s="3">
        <f t="shared" si="112"/>
        <v>160.25</v>
      </c>
      <c r="U807" s="3">
        <f t="shared" si="117"/>
        <v>160.25</v>
      </c>
      <c r="V807" s="3">
        <f t="shared" si="118"/>
        <v>0</v>
      </c>
    </row>
    <row r="808" spans="1:22" x14ac:dyDescent="0.35">
      <c r="A808" s="188" t="s">
        <v>23</v>
      </c>
      <c r="B808" s="6" t="s">
        <v>22</v>
      </c>
      <c r="C808" s="125" t="s">
        <v>713</v>
      </c>
      <c r="D808" s="125" t="s">
        <v>792</v>
      </c>
      <c r="E808" s="620" t="s">
        <v>715</v>
      </c>
      <c r="F808" s="124" t="s">
        <v>716</v>
      </c>
      <c r="G808" s="126" t="s">
        <v>717</v>
      </c>
      <c r="H808" s="124" t="s">
        <v>773</v>
      </c>
      <c r="I808" s="437" t="s">
        <v>774</v>
      </c>
      <c r="J808" s="533" t="s">
        <v>768</v>
      </c>
      <c r="K808" s="484">
        <v>15</v>
      </c>
      <c r="L808" s="12">
        <v>6.45</v>
      </c>
      <c r="M808" s="306">
        <v>96.75</v>
      </c>
      <c r="N808" s="22"/>
      <c r="O808" s="22">
        <f t="shared" si="113"/>
        <v>15</v>
      </c>
      <c r="P808" s="22">
        <f t="shared" si="114"/>
        <v>0</v>
      </c>
      <c r="Q808" s="22">
        <f t="shared" si="115"/>
        <v>15</v>
      </c>
      <c r="R808" s="6" t="str">
        <f t="shared" si="116"/>
        <v>YES</v>
      </c>
      <c r="S808" s="6" t="str">
        <f t="shared" ref="S808:S871" si="119">IF(O808&gt;3.32,"YES","NO")</f>
        <v>YES</v>
      </c>
      <c r="T808" s="3">
        <f t="shared" ref="T808:T871" si="120">L808*12.5</f>
        <v>80.625</v>
      </c>
      <c r="U808" s="3">
        <f t="shared" si="117"/>
        <v>96.75</v>
      </c>
      <c r="V808" s="3">
        <f t="shared" si="118"/>
        <v>-16.125</v>
      </c>
    </row>
    <row r="809" spans="1:22" x14ac:dyDescent="0.35">
      <c r="A809" s="188" t="s">
        <v>23</v>
      </c>
      <c r="B809" s="6" t="s">
        <v>22</v>
      </c>
      <c r="C809" s="125" t="s">
        <v>713</v>
      </c>
      <c r="D809" s="125" t="s">
        <v>792</v>
      </c>
      <c r="E809" s="620" t="s">
        <v>715</v>
      </c>
      <c r="F809" s="124" t="s">
        <v>716</v>
      </c>
      <c r="G809" s="126" t="s">
        <v>717</v>
      </c>
      <c r="H809" s="124" t="s">
        <v>773</v>
      </c>
      <c r="I809" s="437" t="s">
        <v>774</v>
      </c>
      <c r="J809" s="533" t="s">
        <v>769</v>
      </c>
      <c r="K809" s="484">
        <v>5</v>
      </c>
      <c r="L809" s="12">
        <v>13.47</v>
      </c>
      <c r="M809" s="306">
        <v>67.350000000000009</v>
      </c>
      <c r="N809" s="22">
        <v>134.69999999999999</v>
      </c>
      <c r="O809" s="22">
        <f t="shared" si="113"/>
        <v>5</v>
      </c>
      <c r="P809" s="22">
        <f t="shared" si="114"/>
        <v>9.9999999999999982</v>
      </c>
      <c r="Q809" s="22">
        <f t="shared" si="115"/>
        <v>15</v>
      </c>
      <c r="R809" s="6" t="str">
        <f t="shared" si="116"/>
        <v>YES</v>
      </c>
      <c r="S809" s="6" t="str">
        <f t="shared" si="119"/>
        <v>YES</v>
      </c>
      <c r="T809" s="3">
        <f t="shared" si="120"/>
        <v>168.375</v>
      </c>
      <c r="U809" s="3">
        <f t="shared" si="117"/>
        <v>202.05</v>
      </c>
      <c r="V809" s="3">
        <f t="shared" si="118"/>
        <v>-33.675000000000011</v>
      </c>
    </row>
    <row r="810" spans="1:22" x14ac:dyDescent="0.35">
      <c r="A810" s="188" t="s">
        <v>23</v>
      </c>
      <c r="B810" s="6" t="s">
        <v>22</v>
      </c>
      <c r="C810" s="125" t="s">
        <v>713</v>
      </c>
      <c r="D810" s="125" t="s">
        <v>792</v>
      </c>
      <c r="E810" s="620" t="s">
        <v>715</v>
      </c>
      <c r="F810" s="124" t="s">
        <v>716</v>
      </c>
      <c r="G810" s="126" t="s">
        <v>717</v>
      </c>
      <c r="H810" s="124" t="s">
        <v>773</v>
      </c>
      <c r="I810" s="437" t="s">
        <v>774</v>
      </c>
      <c r="J810" s="533" t="s">
        <v>770</v>
      </c>
      <c r="K810" s="484">
        <v>5</v>
      </c>
      <c r="L810" s="12">
        <v>97.47</v>
      </c>
      <c r="M810" s="306">
        <v>487.35</v>
      </c>
      <c r="N810" s="22">
        <v>2636.28</v>
      </c>
      <c r="O810" s="22">
        <f t="shared" si="113"/>
        <v>5</v>
      </c>
      <c r="P810" s="22">
        <f t="shared" si="114"/>
        <v>27.047091412742386</v>
      </c>
      <c r="Q810" s="22">
        <f t="shared" si="115"/>
        <v>32.047091412742382</v>
      </c>
      <c r="R810" s="6" t="str">
        <f t="shared" si="116"/>
        <v>YES</v>
      </c>
      <c r="S810" s="6" t="str">
        <f t="shared" si="119"/>
        <v>YES</v>
      </c>
      <c r="T810" s="3">
        <f t="shared" si="120"/>
        <v>1218.375</v>
      </c>
      <c r="U810" s="3">
        <f t="shared" si="117"/>
        <v>3123.63</v>
      </c>
      <c r="V810" s="3">
        <f t="shared" si="118"/>
        <v>-1905.2550000000001</v>
      </c>
    </row>
    <row r="811" spans="1:22" x14ac:dyDescent="0.35">
      <c r="A811" s="188" t="s">
        <v>23</v>
      </c>
      <c r="B811" s="6" t="s">
        <v>22</v>
      </c>
      <c r="C811" s="125" t="s">
        <v>713</v>
      </c>
      <c r="D811" s="125" t="s">
        <v>792</v>
      </c>
      <c r="E811" s="620" t="s">
        <v>715</v>
      </c>
      <c r="F811" s="124" t="s">
        <v>716</v>
      </c>
      <c r="G811" s="126" t="s">
        <v>717</v>
      </c>
      <c r="H811" s="124" t="s">
        <v>773</v>
      </c>
      <c r="I811" s="437" t="s">
        <v>774</v>
      </c>
      <c r="J811" s="533" t="s">
        <v>770</v>
      </c>
      <c r="K811" s="484">
        <v>15</v>
      </c>
      <c r="L811" s="12">
        <v>12.15</v>
      </c>
      <c r="M811" s="306">
        <v>182.25</v>
      </c>
      <c r="N811" s="22"/>
      <c r="O811" s="22">
        <f t="shared" si="113"/>
        <v>15</v>
      </c>
      <c r="P811" s="22">
        <f t="shared" si="114"/>
        <v>0</v>
      </c>
      <c r="Q811" s="22">
        <f t="shared" si="115"/>
        <v>15</v>
      </c>
      <c r="R811" s="6" t="str">
        <f t="shared" si="116"/>
        <v>YES</v>
      </c>
      <c r="S811" s="6" t="str">
        <f t="shared" si="119"/>
        <v>YES</v>
      </c>
      <c r="T811" s="3">
        <f t="shared" si="120"/>
        <v>151.875</v>
      </c>
      <c r="U811" s="3">
        <f t="shared" si="117"/>
        <v>182.25</v>
      </c>
      <c r="V811" s="3">
        <f t="shared" si="118"/>
        <v>-30.375</v>
      </c>
    </row>
    <row r="812" spans="1:22" x14ac:dyDescent="0.35">
      <c r="A812" s="188" t="s">
        <v>23</v>
      </c>
      <c r="B812" s="6" t="s">
        <v>22</v>
      </c>
      <c r="C812" s="125" t="s">
        <v>713</v>
      </c>
      <c r="D812" s="125" t="s">
        <v>792</v>
      </c>
      <c r="E812" s="620" t="s">
        <v>715</v>
      </c>
      <c r="F812" s="124" t="s">
        <v>716</v>
      </c>
      <c r="G812" s="126" t="s">
        <v>717</v>
      </c>
      <c r="H812" s="124" t="s">
        <v>773</v>
      </c>
      <c r="I812" s="437" t="s">
        <v>774</v>
      </c>
      <c r="J812" s="533" t="s">
        <v>771</v>
      </c>
      <c r="K812" s="484">
        <v>5</v>
      </c>
      <c r="L812" s="12">
        <v>443.7</v>
      </c>
      <c r="M812" s="306">
        <v>2218.5</v>
      </c>
      <c r="N812" s="22">
        <v>11591.73</v>
      </c>
      <c r="O812" s="22">
        <f t="shared" si="113"/>
        <v>5</v>
      </c>
      <c r="P812" s="22">
        <f t="shared" si="114"/>
        <v>26.125152129817444</v>
      </c>
      <c r="Q812" s="22">
        <f t="shared" si="115"/>
        <v>31.125152129817444</v>
      </c>
      <c r="R812" s="6" t="str">
        <f t="shared" si="116"/>
        <v>YES</v>
      </c>
      <c r="S812" s="6" t="str">
        <f t="shared" si="119"/>
        <v>YES</v>
      </c>
      <c r="T812" s="3">
        <f t="shared" si="120"/>
        <v>5546.25</v>
      </c>
      <c r="U812" s="3">
        <f t="shared" si="117"/>
        <v>13810.23</v>
      </c>
      <c r="V812" s="3">
        <f t="shared" si="118"/>
        <v>-8263.98</v>
      </c>
    </row>
    <row r="813" spans="1:22" x14ac:dyDescent="0.35">
      <c r="A813" s="188" t="s">
        <v>23</v>
      </c>
      <c r="B813" s="6" t="s">
        <v>22</v>
      </c>
      <c r="C813" s="125" t="s">
        <v>713</v>
      </c>
      <c r="D813" s="125" t="s">
        <v>792</v>
      </c>
      <c r="E813" s="620" t="s">
        <v>715</v>
      </c>
      <c r="F813" s="124" t="s">
        <v>716</v>
      </c>
      <c r="G813" s="126" t="s">
        <v>717</v>
      </c>
      <c r="H813" s="124" t="s">
        <v>773</v>
      </c>
      <c r="I813" s="437" t="s">
        <v>774</v>
      </c>
      <c r="J813" s="533" t="s">
        <v>771</v>
      </c>
      <c r="K813" s="484">
        <v>12.5</v>
      </c>
      <c r="L813" s="12">
        <v>6.94</v>
      </c>
      <c r="M813" s="306">
        <v>86.75</v>
      </c>
      <c r="N813" s="22"/>
      <c r="O813" s="22">
        <f t="shared" si="113"/>
        <v>12.5</v>
      </c>
      <c r="P813" s="22">
        <f t="shared" si="114"/>
        <v>0</v>
      </c>
      <c r="Q813" s="22">
        <f t="shared" si="115"/>
        <v>12.5</v>
      </c>
      <c r="R813" s="6" t="str">
        <f t="shared" si="116"/>
        <v>YES</v>
      </c>
      <c r="S813" s="6" t="str">
        <f t="shared" si="119"/>
        <v>YES</v>
      </c>
      <c r="T813" s="3">
        <f t="shared" si="120"/>
        <v>86.75</v>
      </c>
      <c r="U813" s="3">
        <f t="shared" si="117"/>
        <v>86.75</v>
      </c>
      <c r="V813" s="3">
        <f t="shared" si="118"/>
        <v>0</v>
      </c>
    </row>
    <row r="814" spans="1:22" x14ac:dyDescent="0.35">
      <c r="A814" s="188" t="s">
        <v>23</v>
      </c>
      <c r="B814" s="6" t="s">
        <v>22</v>
      </c>
      <c r="C814" s="125" t="s">
        <v>713</v>
      </c>
      <c r="D814" s="125" t="s">
        <v>792</v>
      </c>
      <c r="E814" s="620" t="s">
        <v>715</v>
      </c>
      <c r="F814" s="124" t="s">
        <v>716</v>
      </c>
      <c r="G814" s="126" t="s">
        <v>717</v>
      </c>
      <c r="H814" s="124" t="s">
        <v>773</v>
      </c>
      <c r="I814" s="437" t="s">
        <v>774</v>
      </c>
      <c r="J814" s="533" t="s">
        <v>771</v>
      </c>
      <c r="K814" s="484">
        <v>15</v>
      </c>
      <c r="L814" s="12">
        <v>45.1</v>
      </c>
      <c r="M814" s="306">
        <v>676.5</v>
      </c>
      <c r="N814" s="22"/>
      <c r="O814" s="22">
        <f t="shared" si="113"/>
        <v>15</v>
      </c>
      <c r="P814" s="22">
        <f t="shared" si="114"/>
        <v>0</v>
      </c>
      <c r="Q814" s="22">
        <f t="shared" si="115"/>
        <v>15</v>
      </c>
      <c r="R814" s="6" t="str">
        <f t="shared" si="116"/>
        <v>YES</v>
      </c>
      <c r="S814" s="6" t="str">
        <f t="shared" si="119"/>
        <v>YES</v>
      </c>
      <c r="T814" s="3">
        <f t="shared" si="120"/>
        <v>563.75</v>
      </c>
      <c r="U814" s="3">
        <f t="shared" si="117"/>
        <v>676.5</v>
      </c>
      <c r="V814" s="3">
        <f t="shared" si="118"/>
        <v>-112.75</v>
      </c>
    </row>
    <row r="815" spans="1:22" x14ac:dyDescent="0.35">
      <c r="A815" s="188" t="s">
        <v>23</v>
      </c>
      <c r="B815" s="6" t="s">
        <v>22</v>
      </c>
      <c r="C815" s="125" t="s">
        <v>713</v>
      </c>
      <c r="D815" s="125" t="s">
        <v>792</v>
      </c>
      <c r="E815" s="620" t="s">
        <v>715</v>
      </c>
      <c r="F815" s="124" t="s">
        <v>716</v>
      </c>
      <c r="G815" s="126" t="s">
        <v>717</v>
      </c>
      <c r="H815" s="124" t="s">
        <v>773</v>
      </c>
      <c r="I815" s="437" t="s">
        <v>774</v>
      </c>
      <c r="J815" s="533" t="s">
        <v>747</v>
      </c>
      <c r="K815" s="484">
        <v>5</v>
      </c>
      <c r="L815" s="12">
        <v>115.01</v>
      </c>
      <c r="M815" s="306">
        <v>575.05000000000007</v>
      </c>
      <c r="N815" s="22">
        <v>2826.49</v>
      </c>
      <c r="O815" s="22">
        <f t="shared" si="113"/>
        <v>5</v>
      </c>
      <c r="P815" s="22">
        <f t="shared" si="114"/>
        <v>24.576036866359445</v>
      </c>
      <c r="Q815" s="22">
        <f t="shared" si="115"/>
        <v>29.576036866359445</v>
      </c>
      <c r="R815" s="6" t="str">
        <f t="shared" si="116"/>
        <v>YES</v>
      </c>
      <c r="S815" s="6" t="str">
        <f t="shared" si="119"/>
        <v>YES</v>
      </c>
      <c r="T815" s="3">
        <f t="shared" si="120"/>
        <v>1437.625</v>
      </c>
      <c r="U815" s="3">
        <f t="shared" si="117"/>
        <v>3401.54</v>
      </c>
      <c r="V815" s="3">
        <f t="shared" si="118"/>
        <v>-1963.915</v>
      </c>
    </row>
    <row r="816" spans="1:22" x14ac:dyDescent="0.35">
      <c r="A816" s="188" t="s">
        <v>23</v>
      </c>
      <c r="B816" s="6" t="s">
        <v>22</v>
      </c>
      <c r="C816" s="125" t="s">
        <v>713</v>
      </c>
      <c r="D816" s="125" t="s">
        <v>792</v>
      </c>
      <c r="E816" s="620" t="s">
        <v>715</v>
      </c>
      <c r="F816" s="124" t="s">
        <v>716</v>
      </c>
      <c r="G816" s="126" t="s">
        <v>717</v>
      </c>
      <c r="H816" s="124" t="s">
        <v>773</v>
      </c>
      <c r="I816" s="437" t="s">
        <v>774</v>
      </c>
      <c r="J816" s="533" t="s">
        <v>747</v>
      </c>
      <c r="K816" s="484">
        <v>12.5</v>
      </c>
      <c r="L816" s="12">
        <v>3.29</v>
      </c>
      <c r="M816" s="306">
        <v>41.125</v>
      </c>
      <c r="N816" s="22"/>
      <c r="O816" s="22">
        <f t="shared" si="113"/>
        <v>12.5</v>
      </c>
      <c r="P816" s="22">
        <f t="shared" si="114"/>
        <v>0</v>
      </c>
      <c r="Q816" s="22">
        <f t="shared" si="115"/>
        <v>12.5</v>
      </c>
      <c r="R816" s="6" t="str">
        <f t="shared" si="116"/>
        <v>YES</v>
      </c>
      <c r="S816" s="6" t="str">
        <f t="shared" si="119"/>
        <v>YES</v>
      </c>
      <c r="T816" s="3">
        <f t="shared" si="120"/>
        <v>41.125</v>
      </c>
      <c r="U816" s="3">
        <f t="shared" si="117"/>
        <v>41.125</v>
      </c>
      <c r="V816" s="3">
        <f t="shared" si="118"/>
        <v>0</v>
      </c>
    </row>
    <row r="817" spans="1:22" x14ac:dyDescent="0.35">
      <c r="A817" s="188" t="s">
        <v>23</v>
      </c>
      <c r="B817" s="6" t="s">
        <v>22</v>
      </c>
      <c r="C817" s="125" t="s">
        <v>713</v>
      </c>
      <c r="D817" s="125" t="s">
        <v>792</v>
      </c>
      <c r="E817" s="620" t="s">
        <v>715</v>
      </c>
      <c r="F817" s="124" t="s">
        <v>716</v>
      </c>
      <c r="G817" s="126" t="s">
        <v>717</v>
      </c>
      <c r="H817" s="124" t="s">
        <v>773</v>
      </c>
      <c r="I817" s="437" t="s">
        <v>774</v>
      </c>
      <c r="J817" s="533" t="s">
        <v>747</v>
      </c>
      <c r="K817" s="484">
        <v>15</v>
      </c>
      <c r="L817" s="12">
        <v>17.47</v>
      </c>
      <c r="M817" s="306">
        <v>262.04999999999995</v>
      </c>
      <c r="N817" s="22"/>
      <c r="O817" s="22">
        <f t="shared" si="113"/>
        <v>14.999999999999998</v>
      </c>
      <c r="P817" s="22">
        <f t="shared" si="114"/>
        <v>0</v>
      </c>
      <c r="Q817" s="22">
        <f t="shared" si="115"/>
        <v>14.999999999999998</v>
      </c>
      <c r="R817" s="6" t="str">
        <f t="shared" si="116"/>
        <v>YES</v>
      </c>
      <c r="S817" s="6" t="str">
        <f t="shared" si="119"/>
        <v>YES</v>
      </c>
      <c r="T817" s="3">
        <f t="shared" si="120"/>
        <v>218.375</v>
      </c>
      <c r="U817" s="3">
        <f t="shared" si="117"/>
        <v>262.04999999999995</v>
      </c>
      <c r="V817" s="3">
        <f t="shared" si="118"/>
        <v>-43.674999999999955</v>
      </c>
    </row>
    <row r="818" spans="1:22" x14ac:dyDescent="0.35">
      <c r="A818" s="188" t="s">
        <v>23</v>
      </c>
      <c r="B818" s="6" t="s">
        <v>22</v>
      </c>
      <c r="C818" s="125" t="s">
        <v>713</v>
      </c>
      <c r="D818" s="125" t="s">
        <v>792</v>
      </c>
      <c r="E818" s="620" t="s">
        <v>715</v>
      </c>
      <c r="F818" s="124" t="s">
        <v>716</v>
      </c>
      <c r="G818" s="126" t="s">
        <v>717</v>
      </c>
      <c r="H818" s="124" t="s">
        <v>773</v>
      </c>
      <c r="I818" s="437" t="s">
        <v>774</v>
      </c>
      <c r="J818" s="533" t="s">
        <v>772</v>
      </c>
      <c r="K818" s="484">
        <v>5</v>
      </c>
      <c r="L818" s="12">
        <v>44.69</v>
      </c>
      <c r="M818" s="306">
        <v>223.45</v>
      </c>
      <c r="N818" s="22">
        <v>11591.73</v>
      </c>
      <c r="O818" s="22">
        <f t="shared" si="113"/>
        <v>5</v>
      </c>
      <c r="P818" s="22">
        <f t="shared" si="114"/>
        <v>259.38084582680688</v>
      </c>
      <c r="Q818" s="22">
        <f t="shared" si="115"/>
        <v>264.38084582680693</v>
      </c>
      <c r="R818" s="6" t="str">
        <f t="shared" si="116"/>
        <v>YES</v>
      </c>
      <c r="S818" s="6" t="str">
        <f t="shared" si="119"/>
        <v>YES</v>
      </c>
      <c r="T818" s="3">
        <f t="shared" si="120"/>
        <v>558.625</v>
      </c>
      <c r="U818" s="3">
        <f t="shared" si="117"/>
        <v>11815.18</v>
      </c>
      <c r="V818" s="3">
        <f t="shared" si="118"/>
        <v>-11256.555</v>
      </c>
    </row>
    <row r="819" spans="1:22" ht="15" thickBot="1" x14ac:dyDescent="0.4">
      <c r="A819" s="189" t="s">
        <v>23</v>
      </c>
      <c r="B819" s="7" t="s">
        <v>22</v>
      </c>
      <c r="C819" s="127" t="s">
        <v>713</v>
      </c>
      <c r="D819" s="127" t="s">
        <v>792</v>
      </c>
      <c r="E819" s="621" t="s">
        <v>715</v>
      </c>
      <c r="F819" s="128" t="s">
        <v>716</v>
      </c>
      <c r="G819" s="129" t="s">
        <v>717</v>
      </c>
      <c r="H819" s="128" t="s">
        <v>773</v>
      </c>
      <c r="I819" s="438" t="s">
        <v>774</v>
      </c>
      <c r="J819" s="534" t="s">
        <v>772</v>
      </c>
      <c r="K819" s="485">
        <v>15</v>
      </c>
      <c r="L819" s="13">
        <v>13.34</v>
      </c>
      <c r="M819" s="307">
        <v>200.1</v>
      </c>
      <c r="N819" s="23"/>
      <c r="O819" s="23">
        <f t="shared" si="113"/>
        <v>15</v>
      </c>
      <c r="P819" s="23">
        <f t="shared" si="114"/>
        <v>0</v>
      </c>
      <c r="Q819" s="23">
        <f t="shared" si="115"/>
        <v>15</v>
      </c>
      <c r="R819" s="7" t="str">
        <f t="shared" si="116"/>
        <v>YES</v>
      </c>
      <c r="S819" s="7" t="str">
        <f t="shared" si="119"/>
        <v>YES</v>
      </c>
      <c r="T819" s="4">
        <f t="shared" si="120"/>
        <v>166.75</v>
      </c>
      <c r="U819" s="4">
        <f t="shared" si="117"/>
        <v>200.1</v>
      </c>
      <c r="V819" s="4">
        <f t="shared" si="118"/>
        <v>-33.349999999999994</v>
      </c>
    </row>
    <row r="820" spans="1:22" x14ac:dyDescent="0.35">
      <c r="A820" s="198" t="s">
        <v>23</v>
      </c>
      <c r="B820" s="155" t="s">
        <v>22</v>
      </c>
      <c r="C820" s="155" t="s">
        <v>713</v>
      </c>
      <c r="D820" s="155" t="s">
        <v>791</v>
      </c>
      <c r="E820" s="625" t="s">
        <v>715</v>
      </c>
      <c r="F820" s="155" t="s">
        <v>716</v>
      </c>
      <c r="G820" s="155" t="s">
        <v>717</v>
      </c>
      <c r="H820" s="155" t="s">
        <v>793</v>
      </c>
      <c r="I820" s="409" t="s">
        <v>39</v>
      </c>
      <c r="J820" s="567" t="s">
        <v>775</v>
      </c>
      <c r="K820" s="513">
        <v>5</v>
      </c>
      <c r="L820" s="157">
        <v>423.79</v>
      </c>
      <c r="M820" s="335">
        <v>2118.9500000000003</v>
      </c>
      <c r="N820" s="156">
        <v>14174.04</v>
      </c>
      <c r="O820" s="156">
        <f t="shared" si="113"/>
        <v>5</v>
      </c>
      <c r="P820" s="156">
        <f t="shared" si="114"/>
        <v>33.445904811345244</v>
      </c>
      <c r="Q820" s="156">
        <f t="shared" si="115"/>
        <v>38.445904811345244</v>
      </c>
      <c r="R820" s="155" t="str">
        <f t="shared" si="116"/>
        <v>YES</v>
      </c>
      <c r="S820" s="155" t="str">
        <f t="shared" si="119"/>
        <v>YES</v>
      </c>
      <c r="T820" s="158">
        <f t="shared" si="120"/>
        <v>5297.375</v>
      </c>
      <c r="U820" s="158">
        <f t="shared" si="117"/>
        <v>16292.990000000002</v>
      </c>
      <c r="V820" s="158">
        <f t="shared" si="118"/>
        <v>-10995.615000000002</v>
      </c>
    </row>
    <row r="821" spans="1:22" x14ac:dyDescent="0.35">
      <c r="A821" s="199" t="s">
        <v>23</v>
      </c>
      <c r="B821" s="131" t="s">
        <v>22</v>
      </c>
      <c r="C821" s="130" t="s">
        <v>713</v>
      </c>
      <c r="D821" s="130" t="s">
        <v>791</v>
      </c>
      <c r="E821" s="626" t="s">
        <v>715</v>
      </c>
      <c r="F821" s="130" t="s">
        <v>716</v>
      </c>
      <c r="G821" s="130" t="s">
        <v>717</v>
      </c>
      <c r="H821" s="130" t="s">
        <v>793</v>
      </c>
      <c r="I821" s="410" t="s">
        <v>39</v>
      </c>
      <c r="J821" s="568" t="s">
        <v>775</v>
      </c>
      <c r="K821" s="514">
        <v>12.5</v>
      </c>
      <c r="L821" s="133">
        <v>4.7699999999999996</v>
      </c>
      <c r="M821" s="336">
        <v>59.624999999999993</v>
      </c>
      <c r="N821" s="132"/>
      <c r="O821" s="132">
        <f t="shared" si="113"/>
        <v>12.5</v>
      </c>
      <c r="P821" s="132">
        <f t="shared" si="114"/>
        <v>0</v>
      </c>
      <c r="Q821" s="132">
        <f t="shared" si="115"/>
        <v>12.5</v>
      </c>
      <c r="R821" s="131" t="str">
        <f t="shared" si="116"/>
        <v>YES</v>
      </c>
      <c r="S821" s="131" t="str">
        <f t="shared" si="119"/>
        <v>YES</v>
      </c>
      <c r="T821" s="154">
        <f t="shared" si="120"/>
        <v>59.624999999999993</v>
      </c>
      <c r="U821" s="154">
        <f t="shared" si="117"/>
        <v>59.624999999999993</v>
      </c>
      <c r="V821" s="154">
        <f t="shared" si="118"/>
        <v>0</v>
      </c>
    </row>
    <row r="822" spans="1:22" x14ac:dyDescent="0.35">
      <c r="A822" s="199" t="s">
        <v>23</v>
      </c>
      <c r="B822" s="131" t="s">
        <v>22</v>
      </c>
      <c r="C822" s="130" t="s">
        <v>713</v>
      </c>
      <c r="D822" s="130" t="s">
        <v>791</v>
      </c>
      <c r="E822" s="626" t="s">
        <v>715</v>
      </c>
      <c r="F822" s="130" t="s">
        <v>716</v>
      </c>
      <c r="G822" s="130" t="s">
        <v>717</v>
      </c>
      <c r="H822" s="130" t="s">
        <v>793</v>
      </c>
      <c r="I822" s="410" t="s">
        <v>39</v>
      </c>
      <c r="J822" s="568" t="s">
        <v>775</v>
      </c>
      <c r="K822" s="514">
        <v>15</v>
      </c>
      <c r="L822" s="133">
        <v>6.08</v>
      </c>
      <c r="M822" s="336">
        <v>91.2</v>
      </c>
      <c r="N822" s="132"/>
      <c r="O822" s="132">
        <f t="shared" si="113"/>
        <v>15</v>
      </c>
      <c r="P822" s="132">
        <f t="shared" si="114"/>
        <v>0</v>
      </c>
      <c r="Q822" s="132">
        <f t="shared" si="115"/>
        <v>15</v>
      </c>
      <c r="R822" s="131" t="str">
        <f t="shared" si="116"/>
        <v>YES</v>
      </c>
      <c r="S822" s="131" t="str">
        <f t="shared" si="119"/>
        <v>YES</v>
      </c>
      <c r="T822" s="154">
        <f t="shared" si="120"/>
        <v>76</v>
      </c>
      <c r="U822" s="154">
        <f t="shared" si="117"/>
        <v>91.2</v>
      </c>
      <c r="V822" s="154">
        <f t="shared" si="118"/>
        <v>-15.200000000000003</v>
      </c>
    </row>
    <row r="823" spans="1:22" x14ac:dyDescent="0.35">
      <c r="A823" s="199" t="s">
        <v>23</v>
      </c>
      <c r="B823" s="131" t="s">
        <v>22</v>
      </c>
      <c r="C823" s="130" t="s">
        <v>713</v>
      </c>
      <c r="D823" s="130" t="s">
        <v>791</v>
      </c>
      <c r="E823" s="626" t="s">
        <v>715</v>
      </c>
      <c r="F823" s="130" t="s">
        <v>716</v>
      </c>
      <c r="G823" s="130" t="s">
        <v>717</v>
      </c>
      <c r="H823" s="130" t="s">
        <v>793</v>
      </c>
      <c r="I823" s="410" t="s">
        <v>39</v>
      </c>
      <c r="J823" s="568" t="s">
        <v>776</v>
      </c>
      <c r="K823" s="514">
        <v>5</v>
      </c>
      <c r="L823" s="133">
        <v>374.65</v>
      </c>
      <c r="M823" s="336">
        <v>1873.25</v>
      </c>
      <c r="N823" s="132">
        <v>11585.54</v>
      </c>
      <c r="O823" s="132">
        <f t="shared" si="113"/>
        <v>5</v>
      </c>
      <c r="P823" s="132">
        <f t="shared" si="114"/>
        <v>30.923635393033504</v>
      </c>
      <c r="Q823" s="132">
        <f t="shared" si="115"/>
        <v>35.9236353930335</v>
      </c>
      <c r="R823" s="131" t="str">
        <f t="shared" si="116"/>
        <v>YES</v>
      </c>
      <c r="S823" s="131" t="str">
        <f t="shared" si="119"/>
        <v>YES</v>
      </c>
      <c r="T823" s="154">
        <f t="shared" si="120"/>
        <v>4683.125</v>
      </c>
      <c r="U823" s="154">
        <f t="shared" si="117"/>
        <v>13458.79</v>
      </c>
      <c r="V823" s="154">
        <f t="shared" si="118"/>
        <v>-8775.6650000000009</v>
      </c>
    </row>
    <row r="824" spans="1:22" x14ac:dyDescent="0.35">
      <c r="A824" s="199" t="s">
        <v>23</v>
      </c>
      <c r="B824" s="131" t="s">
        <v>22</v>
      </c>
      <c r="C824" s="130" t="s">
        <v>713</v>
      </c>
      <c r="D824" s="130" t="s">
        <v>791</v>
      </c>
      <c r="E824" s="626" t="s">
        <v>715</v>
      </c>
      <c r="F824" s="130" t="s">
        <v>716</v>
      </c>
      <c r="G824" s="130" t="s">
        <v>717</v>
      </c>
      <c r="H824" s="130" t="s">
        <v>793</v>
      </c>
      <c r="I824" s="410" t="s">
        <v>39</v>
      </c>
      <c r="J824" s="568" t="s">
        <v>776</v>
      </c>
      <c r="K824" s="514">
        <v>12.5</v>
      </c>
      <c r="L824" s="133">
        <v>11.42</v>
      </c>
      <c r="M824" s="336">
        <v>142.75</v>
      </c>
      <c r="N824" s="132"/>
      <c r="O824" s="132">
        <f t="shared" si="113"/>
        <v>12.5</v>
      </c>
      <c r="P824" s="132">
        <f t="shared" si="114"/>
        <v>0</v>
      </c>
      <c r="Q824" s="132">
        <f t="shared" si="115"/>
        <v>12.5</v>
      </c>
      <c r="R824" s="131" t="str">
        <f t="shared" si="116"/>
        <v>YES</v>
      </c>
      <c r="S824" s="131" t="str">
        <f t="shared" si="119"/>
        <v>YES</v>
      </c>
      <c r="T824" s="154">
        <f t="shared" si="120"/>
        <v>142.75</v>
      </c>
      <c r="U824" s="154">
        <f t="shared" si="117"/>
        <v>142.75</v>
      </c>
      <c r="V824" s="154">
        <f t="shared" si="118"/>
        <v>0</v>
      </c>
    </row>
    <row r="825" spans="1:22" x14ac:dyDescent="0.35">
      <c r="A825" s="199" t="s">
        <v>23</v>
      </c>
      <c r="B825" s="131" t="s">
        <v>22</v>
      </c>
      <c r="C825" s="130" t="s">
        <v>713</v>
      </c>
      <c r="D825" s="130" t="s">
        <v>791</v>
      </c>
      <c r="E825" s="626" t="s">
        <v>715</v>
      </c>
      <c r="F825" s="130" t="s">
        <v>716</v>
      </c>
      <c r="G825" s="130" t="s">
        <v>717</v>
      </c>
      <c r="H825" s="130" t="s">
        <v>793</v>
      </c>
      <c r="I825" s="410" t="s">
        <v>39</v>
      </c>
      <c r="J825" s="568" t="s">
        <v>776</v>
      </c>
      <c r="K825" s="514">
        <v>15</v>
      </c>
      <c r="L825" s="133">
        <v>81.789999999999992</v>
      </c>
      <c r="M825" s="336">
        <v>1226.8499999999999</v>
      </c>
      <c r="N825" s="132"/>
      <c r="O825" s="132">
        <f t="shared" si="113"/>
        <v>15</v>
      </c>
      <c r="P825" s="132">
        <f t="shared" si="114"/>
        <v>0</v>
      </c>
      <c r="Q825" s="132">
        <f t="shared" si="115"/>
        <v>15</v>
      </c>
      <c r="R825" s="131" t="str">
        <f t="shared" si="116"/>
        <v>YES</v>
      </c>
      <c r="S825" s="131" t="str">
        <f t="shared" si="119"/>
        <v>YES</v>
      </c>
      <c r="T825" s="154">
        <f t="shared" si="120"/>
        <v>1022.3749999999999</v>
      </c>
      <c r="U825" s="154">
        <f t="shared" si="117"/>
        <v>1226.8499999999999</v>
      </c>
      <c r="V825" s="154">
        <f t="shared" si="118"/>
        <v>-204.47500000000002</v>
      </c>
    </row>
    <row r="826" spans="1:22" x14ac:dyDescent="0.35">
      <c r="A826" s="199" t="s">
        <v>23</v>
      </c>
      <c r="B826" s="131" t="s">
        <v>22</v>
      </c>
      <c r="C826" s="130" t="s">
        <v>713</v>
      </c>
      <c r="D826" s="130" t="s">
        <v>791</v>
      </c>
      <c r="E826" s="626" t="s">
        <v>715</v>
      </c>
      <c r="F826" s="130" t="s">
        <v>716</v>
      </c>
      <c r="G826" s="130" t="s">
        <v>717</v>
      </c>
      <c r="H826" s="130" t="s">
        <v>793</v>
      </c>
      <c r="I826" s="410" t="s">
        <v>39</v>
      </c>
      <c r="J826" s="568" t="s">
        <v>777</v>
      </c>
      <c r="K826" s="514">
        <v>5</v>
      </c>
      <c r="L826" s="133">
        <v>430.4</v>
      </c>
      <c r="M826" s="336">
        <v>2152</v>
      </c>
      <c r="N826" s="132">
        <v>12906.83</v>
      </c>
      <c r="O826" s="132">
        <f t="shared" si="113"/>
        <v>5</v>
      </c>
      <c r="P826" s="132">
        <f t="shared" si="114"/>
        <v>29.987987918215616</v>
      </c>
      <c r="Q826" s="132">
        <f t="shared" si="115"/>
        <v>34.987987918215616</v>
      </c>
      <c r="R826" s="131" t="str">
        <f t="shared" si="116"/>
        <v>YES</v>
      </c>
      <c r="S826" s="131" t="str">
        <f t="shared" si="119"/>
        <v>YES</v>
      </c>
      <c r="T826" s="154">
        <f t="shared" si="120"/>
        <v>5380</v>
      </c>
      <c r="U826" s="154">
        <f t="shared" si="117"/>
        <v>15058.83</v>
      </c>
      <c r="V826" s="154">
        <f t="shared" si="118"/>
        <v>-9678.83</v>
      </c>
    </row>
    <row r="827" spans="1:22" x14ac:dyDescent="0.35">
      <c r="A827" s="199" t="s">
        <v>23</v>
      </c>
      <c r="B827" s="131" t="s">
        <v>22</v>
      </c>
      <c r="C827" s="130" t="s">
        <v>713</v>
      </c>
      <c r="D827" s="130" t="s">
        <v>791</v>
      </c>
      <c r="E827" s="626" t="s">
        <v>715</v>
      </c>
      <c r="F827" s="130" t="s">
        <v>716</v>
      </c>
      <c r="G827" s="130" t="s">
        <v>717</v>
      </c>
      <c r="H827" s="130" t="s">
        <v>793</v>
      </c>
      <c r="I827" s="410" t="s">
        <v>39</v>
      </c>
      <c r="J827" s="568" t="s">
        <v>777</v>
      </c>
      <c r="K827" s="514">
        <v>12.5</v>
      </c>
      <c r="L827" s="133">
        <v>4.55</v>
      </c>
      <c r="M827" s="336">
        <v>56.875</v>
      </c>
      <c r="N827" s="132"/>
      <c r="O827" s="132">
        <f t="shared" si="113"/>
        <v>12.5</v>
      </c>
      <c r="P827" s="132">
        <f t="shared" si="114"/>
        <v>0</v>
      </c>
      <c r="Q827" s="132">
        <f t="shared" si="115"/>
        <v>12.5</v>
      </c>
      <c r="R827" s="131" t="str">
        <f t="shared" si="116"/>
        <v>YES</v>
      </c>
      <c r="S827" s="131" t="str">
        <f t="shared" si="119"/>
        <v>YES</v>
      </c>
      <c r="T827" s="154">
        <f t="shared" si="120"/>
        <v>56.875</v>
      </c>
      <c r="U827" s="154">
        <f t="shared" si="117"/>
        <v>56.875</v>
      </c>
      <c r="V827" s="154">
        <f t="shared" si="118"/>
        <v>0</v>
      </c>
    </row>
    <row r="828" spans="1:22" x14ac:dyDescent="0.35">
      <c r="A828" s="199" t="s">
        <v>23</v>
      </c>
      <c r="B828" s="131" t="s">
        <v>22</v>
      </c>
      <c r="C828" s="130" t="s">
        <v>713</v>
      </c>
      <c r="D828" s="130" t="s">
        <v>791</v>
      </c>
      <c r="E828" s="626" t="s">
        <v>715</v>
      </c>
      <c r="F828" s="130" t="s">
        <v>716</v>
      </c>
      <c r="G828" s="130" t="s">
        <v>717</v>
      </c>
      <c r="H828" s="130" t="s">
        <v>793</v>
      </c>
      <c r="I828" s="410" t="s">
        <v>39</v>
      </c>
      <c r="J828" s="568" t="s">
        <v>777</v>
      </c>
      <c r="K828" s="514">
        <v>15</v>
      </c>
      <c r="L828" s="133">
        <v>7.96</v>
      </c>
      <c r="M828" s="336">
        <v>119.4</v>
      </c>
      <c r="N828" s="132"/>
      <c r="O828" s="132">
        <f t="shared" si="113"/>
        <v>15</v>
      </c>
      <c r="P828" s="132">
        <f t="shared" si="114"/>
        <v>0</v>
      </c>
      <c r="Q828" s="132">
        <f t="shared" si="115"/>
        <v>15</v>
      </c>
      <c r="R828" s="131" t="str">
        <f t="shared" si="116"/>
        <v>YES</v>
      </c>
      <c r="S828" s="131" t="str">
        <f t="shared" si="119"/>
        <v>YES</v>
      </c>
      <c r="T828" s="154">
        <f t="shared" si="120"/>
        <v>99.5</v>
      </c>
      <c r="U828" s="154">
        <f t="shared" si="117"/>
        <v>119.4</v>
      </c>
      <c r="V828" s="154">
        <f t="shared" si="118"/>
        <v>-19.900000000000006</v>
      </c>
    </row>
    <row r="829" spans="1:22" x14ac:dyDescent="0.35">
      <c r="A829" s="199" t="s">
        <v>23</v>
      </c>
      <c r="B829" s="131" t="s">
        <v>22</v>
      </c>
      <c r="C829" s="130" t="s">
        <v>713</v>
      </c>
      <c r="D829" s="130" t="s">
        <v>791</v>
      </c>
      <c r="E829" s="626" t="s">
        <v>715</v>
      </c>
      <c r="F829" s="130" t="s">
        <v>716</v>
      </c>
      <c r="G829" s="130" t="s">
        <v>717</v>
      </c>
      <c r="H829" s="130" t="s">
        <v>793</v>
      </c>
      <c r="I829" s="410" t="s">
        <v>39</v>
      </c>
      <c r="J829" s="568" t="s">
        <v>778</v>
      </c>
      <c r="K829" s="514">
        <v>5</v>
      </c>
      <c r="L829" s="133">
        <v>47.8</v>
      </c>
      <c r="M829" s="336">
        <v>239</v>
      </c>
      <c r="N829" s="132">
        <v>1673.23</v>
      </c>
      <c r="O829" s="132">
        <f t="shared" si="113"/>
        <v>5</v>
      </c>
      <c r="P829" s="132">
        <f t="shared" si="114"/>
        <v>35.004811715481175</v>
      </c>
      <c r="Q829" s="132">
        <f t="shared" si="115"/>
        <v>40.004811715481175</v>
      </c>
      <c r="R829" s="131" t="str">
        <f t="shared" si="116"/>
        <v>YES</v>
      </c>
      <c r="S829" s="131" t="str">
        <f t="shared" si="119"/>
        <v>YES</v>
      </c>
      <c r="T829" s="154">
        <f t="shared" si="120"/>
        <v>597.5</v>
      </c>
      <c r="U829" s="154">
        <f t="shared" si="117"/>
        <v>1912.23</v>
      </c>
      <c r="V829" s="154">
        <f t="shared" si="118"/>
        <v>-1314.73</v>
      </c>
    </row>
    <row r="830" spans="1:22" x14ac:dyDescent="0.35">
      <c r="A830" s="199" t="s">
        <v>23</v>
      </c>
      <c r="B830" s="131" t="s">
        <v>22</v>
      </c>
      <c r="C830" s="130" t="s">
        <v>713</v>
      </c>
      <c r="D830" s="130" t="s">
        <v>791</v>
      </c>
      <c r="E830" s="626" t="s">
        <v>715</v>
      </c>
      <c r="F830" s="130" t="s">
        <v>716</v>
      </c>
      <c r="G830" s="130" t="s">
        <v>717</v>
      </c>
      <c r="H830" s="130" t="s">
        <v>793</v>
      </c>
      <c r="I830" s="410" t="s">
        <v>39</v>
      </c>
      <c r="J830" s="568" t="s">
        <v>778</v>
      </c>
      <c r="K830" s="514">
        <v>12.5</v>
      </c>
      <c r="L830" s="133">
        <v>3.51</v>
      </c>
      <c r="M830" s="336">
        <v>43.875</v>
      </c>
      <c r="N830" s="132"/>
      <c r="O830" s="132">
        <f t="shared" si="113"/>
        <v>12.5</v>
      </c>
      <c r="P830" s="132">
        <f t="shared" si="114"/>
        <v>0</v>
      </c>
      <c r="Q830" s="132">
        <f t="shared" si="115"/>
        <v>12.5</v>
      </c>
      <c r="R830" s="131" t="str">
        <f t="shared" si="116"/>
        <v>YES</v>
      </c>
      <c r="S830" s="131" t="str">
        <f t="shared" si="119"/>
        <v>YES</v>
      </c>
      <c r="T830" s="154">
        <f t="shared" si="120"/>
        <v>43.875</v>
      </c>
      <c r="U830" s="154">
        <f t="shared" si="117"/>
        <v>43.875</v>
      </c>
      <c r="V830" s="154">
        <f t="shared" si="118"/>
        <v>0</v>
      </c>
    </row>
    <row r="831" spans="1:22" x14ac:dyDescent="0.35">
      <c r="A831" s="199" t="s">
        <v>23</v>
      </c>
      <c r="B831" s="131" t="s">
        <v>22</v>
      </c>
      <c r="C831" s="130" t="s">
        <v>713</v>
      </c>
      <c r="D831" s="130" t="s">
        <v>791</v>
      </c>
      <c r="E831" s="626" t="s">
        <v>715</v>
      </c>
      <c r="F831" s="130" t="s">
        <v>716</v>
      </c>
      <c r="G831" s="130" t="s">
        <v>717</v>
      </c>
      <c r="H831" s="130" t="s">
        <v>793</v>
      </c>
      <c r="I831" s="410" t="s">
        <v>39</v>
      </c>
      <c r="J831" s="568" t="s">
        <v>778</v>
      </c>
      <c r="K831" s="514">
        <v>17</v>
      </c>
      <c r="L831" s="133">
        <v>122.76</v>
      </c>
      <c r="M831" s="336">
        <v>2086.92</v>
      </c>
      <c r="N831" s="132"/>
      <c r="O831" s="132">
        <f t="shared" si="113"/>
        <v>17</v>
      </c>
      <c r="P831" s="132">
        <f t="shared" si="114"/>
        <v>0</v>
      </c>
      <c r="Q831" s="132">
        <f t="shared" si="115"/>
        <v>17</v>
      </c>
      <c r="R831" s="131" t="str">
        <f t="shared" si="116"/>
        <v>YES</v>
      </c>
      <c r="S831" s="131" t="str">
        <f t="shared" si="119"/>
        <v>YES</v>
      </c>
      <c r="T831" s="154">
        <f t="shared" si="120"/>
        <v>1534.5</v>
      </c>
      <c r="U831" s="154">
        <f t="shared" si="117"/>
        <v>2086.92</v>
      </c>
      <c r="V831" s="154">
        <f t="shared" si="118"/>
        <v>-552.42000000000007</v>
      </c>
    </row>
    <row r="832" spans="1:22" x14ac:dyDescent="0.35">
      <c r="A832" s="199" t="s">
        <v>23</v>
      </c>
      <c r="B832" s="131" t="s">
        <v>22</v>
      </c>
      <c r="C832" s="130" t="s">
        <v>713</v>
      </c>
      <c r="D832" s="130" t="s">
        <v>791</v>
      </c>
      <c r="E832" s="626" t="s">
        <v>715</v>
      </c>
      <c r="F832" s="130" t="s">
        <v>716</v>
      </c>
      <c r="G832" s="130" t="s">
        <v>717</v>
      </c>
      <c r="H832" s="130" t="s">
        <v>793</v>
      </c>
      <c r="I832" s="410" t="s">
        <v>39</v>
      </c>
      <c r="J832" s="568" t="s">
        <v>778</v>
      </c>
      <c r="K832" s="514">
        <v>25.5</v>
      </c>
      <c r="L832" s="133">
        <v>2.17</v>
      </c>
      <c r="M832" s="336">
        <v>55.335000000000001</v>
      </c>
      <c r="N832" s="132"/>
      <c r="O832" s="132">
        <f t="shared" ref="O832:O895" si="121">M832/L832</f>
        <v>25.5</v>
      </c>
      <c r="P832" s="132">
        <f t="shared" si="114"/>
        <v>0</v>
      </c>
      <c r="Q832" s="132">
        <f t="shared" si="115"/>
        <v>25.5</v>
      </c>
      <c r="R832" s="131" t="str">
        <f t="shared" si="116"/>
        <v>YES</v>
      </c>
      <c r="S832" s="131" t="str">
        <f t="shared" si="119"/>
        <v>YES</v>
      </c>
      <c r="T832" s="154">
        <f t="shared" si="120"/>
        <v>27.125</v>
      </c>
      <c r="U832" s="154">
        <f t="shared" si="117"/>
        <v>55.335000000000001</v>
      </c>
      <c r="V832" s="154">
        <f t="shared" si="118"/>
        <v>-28.21</v>
      </c>
    </row>
    <row r="833" spans="1:22" x14ac:dyDescent="0.35">
      <c r="A833" s="199" t="s">
        <v>23</v>
      </c>
      <c r="B833" s="131" t="s">
        <v>22</v>
      </c>
      <c r="C833" s="130" t="s">
        <v>713</v>
      </c>
      <c r="D833" s="130" t="s">
        <v>791</v>
      </c>
      <c r="E833" s="626" t="s">
        <v>715</v>
      </c>
      <c r="F833" s="130" t="s">
        <v>716</v>
      </c>
      <c r="G833" s="130" t="s">
        <v>717</v>
      </c>
      <c r="H833" s="130" t="s">
        <v>793</v>
      </c>
      <c r="I833" s="410" t="s">
        <v>39</v>
      </c>
      <c r="J833" s="568" t="s">
        <v>779</v>
      </c>
      <c r="K833" s="514">
        <v>5</v>
      </c>
      <c r="L833" s="133">
        <v>389.79</v>
      </c>
      <c r="M833" s="336">
        <v>1948.95</v>
      </c>
      <c r="N833" s="132">
        <v>12244.44</v>
      </c>
      <c r="O833" s="132">
        <f t="shared" si="121"/>
        <v>5</v>
      </c>
      <c r="P833" s="132">
        <f t="shared" si="114"/>
        <v>31.412914646348032</v>
      </c>
      <c r="Q833" s="132">
        <f t="shared" si="115"/>
        <v>36.412914646348035</v>
      </c>
      <c r="R833" s="131" t="str">
        <f t="shared" si="116"/>
        <v>YES</v>
      </c>
      <c r="S833" s="131" t="str">
        <f t="shared" si="119"/>
        <v>YES</v>
      </c>
      <c r="T833" s="154">
        <f t="shared" si="120"/>
        <v>4872.375</v>
      </c>
      <c r="U833" s="154">
        <f t="shared" si="117"/>
        <v>14193.390000000001</v>
      </c>
      <c r="V833" s="154">
        <f t="shared" si="118"/>
        <v>-9321.0150000000012</v>
      </c>
    </row>
    <row r="834" spans="1:22" x14ac:dyDescent="0.35">
      <c r="A834" s="199" t="s">
        <v>23</v>
      </c>
      <c r="B834" s="131" t="s">
        <v>22</v>
      </c>
      <c r="C834" s="130" t="s">
        <v>713</v>
      </c>
      <c r="D834" s="130" t="s">
        <v>791</v>
      </c>
      <c r="E834" s="626" t="s">
        <v>715</v>
      </c>
      <c r="F834" s="130" t="s">
        <v>716</v>
      </c>
      <c r="G834" s="130" t="s">
        <v>717</v>
      </c>
      <c r="H834" s="130" t="s">
        <v>793</v>
      </c>
      <c r="I834" s="410" t="s">
        <v>39</v>
      </c>
      <c r="J834" s="568" t="s">
        <v>779</v>
      </c>
      <c r="K834" s="514">
        <v>12.5</v>
      </c>
      <c r="L834" s="133">
        <v>0.56999999999999995</v>
      </c>
      <c r="M834" s="336">
        <v>7.1249999999999991</v>
      </c>
      <c r="N834" s="132"/>
      <c r="O834" s="132">
        <f t="shared" si="121"/>
        <v>12.5</v>
      </c>
      <c r="P834" s="132">
        <f t="shared" si="114"/>
        <v>0</v>
      </c>
      <c r="Q834" s="132">
        <f t="shared" si="115"/>
        <v>12.5</v>
      </c>
      <c r="R834" s="131" t="str">
        <f t="shared" si="116"/>
        <v>YES</v>
      </c>
      <c r="S834" s="131" t="str">
        <f t="shared" si="119"/>
        <v>YES</v>
      </c>
      <c r="T834" s="154">
        <f t="shared" si="120"/>
        <v>7.1249999999999991</v>
      </c>
      <c r="U834" s="154">
        <f t="shared" si="117"/>
        <v>7.1249999999999991</v>
      </c>
      <c r="V834" s="154">
        <f t="shared" si="118"/>
        <v>0</v>
      </c>
    </row>
    <row r="835" spans="1:22" x14ac:dyDescent="0.35">
      <c r="A835" s="199" t="s">
        <v>23</v>
      </c>
      <c r="B835" s="131" t="s">
        <v>22</v>
      </c>
      <c r="C835" s="130" t="s">
        <v>713</v>
      </c>
      <c r="D835" s="130" t="s">
        <v>791</v>
      </c>
      <c r="E835" s="626" t="s">
        <v>715</v>
      </c>
      <c r="F835" s="130" t="s">
        <v>716</v>
      </c>
      <c r="G835" s="130" t="s">
        <v>717</v>
      </c>
      <c r="H835" s="130" t="s">
        <v>793</v>
      </c>
      <c r="I835" s="410" t="s">
        <v>39</v>
      </c>
      <c r="J835" s="568" t="s">
        <v>779</v>
      </c>
      <c r="K835" s="514">
        <v>15</v>
      </c>
      <c r="L835" s="133">
        <v>1.85</v>
      </c>
      <c r="M835" s="336">
        <v>27.75</v>
      </c>
      <c r="N835" s="132"/>
      <c r="O835" s="132">
        <f t="shared" si="121"/>
        <v>15</v>
      </c>
      <c r="P835" s="132">
        <f t="shared" si="114"/>
        <v>0</v>
      </c>
      <c r="Q835" s="132">
        <f t="shared" si="115"/>
        <v>15</v>
      </c>
      <c r="R835" s="131" t="str">
        <f t="shared" si="116"/>
        <v>YES</v>
      </c>
      <c r="S835" s="131" t="str">
        <f t="shared" si="119"/>
        <v>YES</v>
      </c>
      <c r="T835" s="154">
        <f t="shared" si="120"/>
        <v>23.125</v>
      </c>
      <c r="U835" s="154">
        <f t="shared" si="117"/>
        <v>27.75</v>
      </c>
      <c r="V835" s="154">
        <f t="shared" si="118"/>
        <v>-4.625</v>
      </c>
    </row>
    <row r="836" spans="1:22" x14ac:dyDescent="0.35">
      <c r="A836" s="199" t="s">
        <v>23</v>
      </c>
      <c r="B836" s="131" t="s">
        <v>22</v>
      </c>
      <c r="C836" s="130" t="s">
        <v>713</v>
      </c>
      <c r="D836" s="130" t="s">
        <v>791</v>
      </c>
      <c r="E836" s="626" t="s">
        <v>715</v>
      </c>
      <c r="F836" s="130" t="s">
        <v>716</v>
      </c>
      <c r="G836" s="130" t="s">
        <v>717</v>
      </c>
      <c r="H836" s="130" t="s">
        <v>793</v>
      </c>
      <c r="I836" s="410" t="s">
        <v>39</v>
      </c>
      <c r="J836" s="568" t="s">
        <v>780</v>
      </c>
      <c r="K836" s="514">
        <v>5</v>
      </c>
      <c r="L836" s="133">
        <v>109.31</v>
      </c>
      <c r="M836" s="336">
        <v>546.54999999999995</v>
      </c>
      <c r="N836" s="132">
        <v>3625.62</v>
      </c>
      <c r="O836" s="132">
        <f t="shared" si="121"/>
        <v>4.9999999999999991</v>
      </c>
      <c r="P836" s="132">
        <f t="shared" si="114"/>
        <v>33.168237123776414</v>
      </c>
      <c r="Q836" s="132">
        <f t="shared" si="115"/>
        <v>38.168237123776414</v>
      </c>
      <c r="R836" s="131" t="str">
        <f t="shared" si="116"/>
        <v>YES</v>
      </c>
      <c r="S836" s="131" t="str">
        <f t="shared" si="119"/>
        <v>YES</v>
      </c>
      <c r="T836" s="154">
        <f t="shared" si="120"/>
        <v>1366.375</v>
      </c>
      <c r="U836" s="154">
        <f t="shared" si="117"/>
        <v>4172.17</v>
      </c>
      <c r="V836" s="154">
        <f t="shared" si="118"/>
        <v>-2805.7950000000001</v>
      </c>
    </row>
    <row r="837" spans="1:22" x14ac:dyDescent="0.35">
      <c r="A837" s="199" t="s">
        <v>23</v>
      </c>
      <c r="B837" s="131" t="s">
        <v>22</v>
      </c>
      <c r="C837" s="130" t="s">
        <v>713</v>
      </c>
      <c r="D837" s="130" t="s">
        <v>791</v>
      </c>
      <c r="E837" s="626" t="s">
        <v>715</v>
      </c>
      <c r="F837" s="130" t="s">
        <v>716</v>
      </c>
      <c r="G837" s="130" t="s">
        <v>717</v>
      </c>
      <c r="H837" s="130" t="s">
        <v>793</v>
      </c>
      <c r="I837" s="410" t="s">
        <v>39</v>
      </c>
      <c r="J837" s="568" t="s">
        <v>781</v>
      </c>
      <c r="K837" s="514">
        <v>5</v>
      </c>
      <c r="L837" s="133">
        <v>3.63</v>
      </c>
      <c r="M837" s="336">
        <v>18.149999999999999</v>
      </c>
      <c r="N837" s="132">
        <v>117.31</v>
      </c>
      <c r="O837" s="132">
        <f t="shared" si="121"/>
        <v>5</v>
      </c>
      <c r="P837" s="132">
        <f t="shared" si="114"/>
        <v>32.316804407713498</v>
      </c>
      <c r="Q837" s="132">
        <f t="shared" si="115"/>
        <v>37.316804407713505</v>
      </c>
      <c r="R837" s="131" t="str">
        <f t="shared" si="116"/>
        <v>YES</v>
      </c>
      <c r="S837" s="131" t="str">
        <f t="shared" si="119"/>
        <v>YES</v>
      </c>
      <c r="T837" s="154">
        <f t="shared" si="120"/>
        <v>45.375</v>
      </c>
      <c r="U837" s="154">
        <f t="shared" si="117"/>
        <v>135.46</v>
      </c>
      <c r="V837" s="154">
        <f t="shared" si="118"/>
        <v>-90.085000000000008</v>
      </c>
    </row>
    <row r="838" spans="1:22" x14ac:dyDescent="0.35">
      <c r="A838" s="199" t="s">
        <v>23</v>
      </c>
      <c r="B838" s="131" t="s">
        <v>22</v>
      </c>
      <c r="C838" s="130" t="s">
        <v>713</v>
      </c>
      <c r="D838" s="130" t="s">
        <v>791</v>
      </c>
      <c r="E838" s="626" t="s">
        <v>715</v>
      </c>
      <c r="F838" s="130" t="s">
        <v>716</v>
      </c>
      <c r="G838" s="130" t="s">
        <v>717</v>
      </c>
      <c r="H838" s="130" t="s">
        <v>793</v>
      </c>
      <c r="I838" s="410" t="s">
        <v>39</v>
      </c>
      <c r="J838" s="568" t="s">
        <v>781</v>
      </c>
      <c r="K838" s="514">
        <v>15</v>
      </c>
      <c r="L838" s="133">
        <v>0.37</v>
      </c>
      <c r="M838" s="336">
        <v>5.55</v>
      </c>
      <c r="N838" s="132"/>
      <c r="O838" s="132">
        <f t="shared" si="121"/>
        <v>15</v>
      </c>
      <c r="P838" s="132">
        <f t="shared" si="114"/>
        <v>0</v>
      </c>
      <c r="Q838" s="132">
        <f t="shared" si="115"/>
        <v>15</v>
      </c>
      <c r="R838" s="131" t="str">
        <f t="shared" si="116"/>
        <v>YES</v>
      </c>
      <c r="S838" s="131" t="str">
        <f t="shared" si="119"/>
        <v>YES</v>
      </c>
      <c r="T838" s="154">
        <f t="shared" si="120"/>
        <v>4.625</v>
      </c>
      <c r="U838" s="154">
        <f t="shared" si="117"/>
        <v>5.55</v>
      </c>
      <c r="V838" s="154">
        <f t="shared" si="118"/>
        <v>-0.92499999999999982</v>
      </c>
    </row>
    <row r="839" spans="1:22" x14ac:dyDescent="0.35">
      <c r="A839" s="199" t="s">
        <v>23</v>
      </c>
      <c r="B839" s="131" t="s">
        <v>22</v>
      </c>
      <c r="C839" s="130" t="s">
        <v>713</v>
      </c>
      <c r="D839" s="130" t="s">
        <v>791</v>
      </c>
      <c r="E839" s="626" t="s">
        <v>715</v>
      </c>
      <c r="F839" s="130" t="s">
        <v>716</v>
      </c>
      <c r="G839" s="130" t="s">
        <v>717</v>
      </c>
      <c r="H839" s="130" t="s">
        <v>793</v>
      </c>
      <c r="I839" s="410" t="s">
        <v>39</v>
      </c>
      <c r="J839" s="568" t="s">
        <v>782</v>
      </c>
      <c r="K839" s="514">
        <v>5</v>
      </c>
      <c r="L839" s="133">
        <v>111.42</v>
      </c>
      <c r="M839" s="336">
        <v>557.1</v>
      </c>
      <c r="N839" s="132">
        <v>3137.34</v>
      </c>
      <c r="O839" s="132">
        <f t="shared" si="121"/>
        <v>5</v>
      </c>
      <c r="P839" s="132">
        <f t="shared" si="114"/>
        <v>28.157781367797522</v>
      </c>
      <c r="Q839" s="132">
        <f t="shared" si="115"/>
        <v>33.157781367797526</v>
      </c>
      <c r="R839" s="131" t="str">
        <f t="shared" si="116"/>
        <v>YES</v>
      </c>
      <c r="S839" s="131" t="str">
        <f t="shared" si="119"/>
        <v>YES</v>
      </c>
      <c r="T839" s="154">
        <f t="shared" si="120"/>
        <v>1392.75</v>
      </c>
      <c r="U839" s="154">
        <f t="shared" si="117"/>
        <v>3694.44</v>
      </c>
      <c r="V839" s="154">
        <f t="shared" si="118"/>
        <v>-2301.69</v>
      </c>
    </row>
    <row r="840" spans="1:22" x14ac:dyDescent="0.35">
      <c r="A840" s="199" t="s">
        <v>23</v>
      </c>
      <c r="B840" s="131" t="s">
        <v>22</v>
      </c>
      <c r="C840" s="130" t="s">
        <v>713</v>
      </c>
      <c r="D840" s="130" t="s">
        <v>791</v>
      </c>
      <c r="E840" s="626" t="s">
        <v>715</v>
      </c>
      <c r="F840" s="130" t="s">
        <v>716</v>
      </c>
      <c r="G840" s="130" t="s">
        <v>717</v>
      </c>
      <c r="H840" s="130" t="s">
        <v>793</v>
      </c>
      <c r="I840" s="410" t="s">
        <v>39</v>
      </c>
      <c r="J840" s="568" t="s">
        <v>782</v>
      </c>
      <c r="K840" s="514">
        <v>15</v>
      </c>
      <c r="L840" s="133">
        <v>24.35</v>
      </c>
      <c r="M840" s="336">
        <v>365.25</v>
      </c>
      <c r="N840" s="132"/>
      <c r="O840" s="132">
        <f t="shared" si="121"/>
        <v>15</v>
      </c>
      <c r="P840" s="132">
        <f t="shared" si="114"/>
        <v>0</v>
      </c>
      <c r="Q840" s="132">
        <f t="shared" si="115"/>
        <v>15</v>
      </c>
      <c r="R840" s="131" t="str">
        <f t="shared" si="116"/>
        <v>YES</v>
      </c>
      <c r="S840" s="131" t="str">
        <f t="shared" si="119"/>
        <v>YES</v>
      </c>
      <c r="T840" s="154">
        <f t="shared" si="120"/>
        <v>304.375</v>
      </c>
      <c r="U840" s="154">
        <f t="shared" si="117"/>
        <v>365.25</v>
      </c>
      <c r="V840" s="154">
        <f t="shared" si="118"/>
        <v>-60.875</v>
      </c>
    </row>
    <row r="841" spans="1:22" x14ac:dyDescent="0.35">
      <c r="A841" s="199" t="s">
        <v>23</v>
      </c>
      <c r="B841" s="131" t="s">
        <v>22</v>
      </c>
      <c r="C841" s="130" t="s">
        <v>713</v>
      </c>
      <c r="D841" s="130" t="s">
        <v>791</v>
      </c>
      <c r="E841" s="626" t="s">
        <v>715</v>
      </c>
      <c r="F841" s="130" t="s">
        <v>716</v>
      </c>
      <c r="G841" s="130" t="s">
        <v>717</v>
      </c>
      <c r="H841" s="130" t="s">
        <v>793</v>
      </c>
      <c r="I841" s="410" t="s">
        <v>39</v>
      </c>
      <c r="J841" s="568" t="s">
        <v>783</v>
      </c>
      <c r="K841" s="514">
        <v>5</v>
      </c>
      <c r="L841" s="133">
        <v>35.18</v>
      </c>
      <c r="M841" s="336">
        <v>175.9</v>
      </c>
      <c r="N841" s="132">
        <v>1134.74</v>
      </c>
      <c r="O841" s="132">
        <f t="shared" si="121"/>
        <v>5</v>
      </c>
      <c r="P841" s="132">
        <f t="shared" si="114"/>
        <v>32.255258669698691</v>
      </c>
      <c r="Q841" s="132">
        <f t="shared" si="115"/>
        <v>37.255258669698698</v>
      </c>
      <c r="R841" s="131" t="str">
        <f t="shared" si="116"/>
        <v>YES</v>
      </c>
      <c r="S841" s="131" t="str">
        <f t="shared" si="119"/>
        <v>YES</v>
      </c>
      <c r="T841" s="154">
        <f t="shared" si="120"/>
        <v>439.75</v>
      </c>
      <c r="U841" s="154">
        <f t="shared" si="117"/>
        <v>1310.6400000000001</v>
      </c>
      <c r="V841" s="154">
        <f t="shared" si="118"/>
        <v>-870.8900000000001</v>
      </c>
    </row>
    <row r="842" spans="1:22" x14ac:dyDescent="0.35">
      <c r="A842" s="199" t="s">
        <v>23</v>
      </c>
      <c r="B842" s="131" t="s">
        <v>22</v>
      </c>
      <c r="C842" s="130" t="s">
        <v>713</v>
      </c>
      <c r="D842" s="130" t="s">
        <v>791</v>
      </c>
      <c r="E842" s="626" t="s">
        <v>715</v>
      </c>
      <c r="F842" s="130" t="s">
        <v>716</v>
      </c>
      <c r="G842" s="130" t="s">
        <v>717</v>
      </c>
      <c r="H842" s="130" t="s">
        <v>793</v>
      </c>
      <c r="I842" s="410" t="s">
        <v>39</v>
      </c>
      <c r="J842" s="568" t="s">
        <v>783</v>
      </c>
      <c r="K842" s="514">
        <v>15</v>
      </c>
      <c r="L842" s="133">
        <v>4.92</v>
      </c>
      <c r="M842" s="336">
        <v>73.8</v>
      </c>
      <c r="N842" s="132"/>
      <c r="O842" s="132">
        <f t="shared" si="121"/>
        <v>15</v>
      </c>
      <c r="P842" s="132">
        <f t="shared" si="114"/>
        <v>0</v>
      </c>
      <c r="Q842" s="132">
        <f t="shared" si="115"/>
        <v>15</v>
      </c>
      <c r="R842" s="131" t="str">
        <f t="shared" si="116"/>
        <v>YES</v>
      </c>
      <c r="S842" s="131" t="str">
        <f t="shared" si="119"/>
        <v>YES</v>
      </c>
      <c r="T842" s="154">
        <f t="shared" si="120"/>
        <v>61.5</v>
      </c>
      <c r="U842" s="154">
        <f t="shared" si="117"/>
        <v>73.8</v>
      </c>
      <c r="V842" s="154">
        <f t="shared" si="118"/>
        <v>-12.299999999999997</v>
      </c>
    </row>
    <row r="843" spans="1:22" x14ac:dyDescent="0.35">
      <c r="A843" s="199" t="s">
        <v>23</v>
      </c>
      <c r="B843" s="131" t="s">
        <v>22</v>
      </c>
      <c r="C843" s="130" t="s">
        <v>713</v>
      </c>
      <c r="D843" s="130" t="s">
        <v>791</v>
      </c>
      <c r="E843" s="626" t="s">
        <v>715</v>
      </c>
      <c r="F843" s="130" t="s">
        <v>716</v>
      </c>
      <c r="G843" s="130" t="s">
        <v>717</v>
      </c>
      <c r="H843" s="130" t="s">
        <v>793</v>
      </c>
      <c r="I843" s="410" t="s">
        <v>39</v>
      </c>
      <c r="J843" s="568" t="s">
        <v>784</v>
      </c>
      <c r="K843" s="514">
        <v>5</v>
      </c>
      <c r="L843" s="133">
        <v>244.73</v>
      </c>
      <c r="M843" s="336">
        <v>1223.6499999999999</v>
      </c>
      <c r="N843" s="132">
        <v>8645.23</v>
      </c>
      <c r="O843" s="132">
        <f t="shared" si="121"/>
        <v>5</v>
      </c>
      <c r="P843" s="132">
        <f t="shared" si="114"/>
        <v>35.325583295877088</v>
      </c>
      <c r="Q843" s="132">
        <f t="shared" si="115"/>
        <v>40.325583295877088</v>
      </c>
      <c r="R843" s="131" t="str">
        <f t="shared" si="116"/>
        <v>YES</v>
      </c>
      <c r="S843" s="131" t="str">
        <f t="shared" si="119"/>
        <v>YES</v>
      </c>
      <c r="T843" s="154">
        <f t="shared" si="120"/>
        <v>3059.125</v>
      </c>
      <c r="U843" s="154">
        <f t="shared" si="117"/>
        <v>9868.8799999999992</v>
      </c>
      <c r="V843" s="154">
        <f t="shared" si="118"/>
        <v>-6809.7549999999992</v>
      </c>
    </row>
    <row r="844" spans="1:22" x14ac:dyDescent="0.35">
      <c r="A844" s="199" t="s">
        <v>23</v>
      </c>
      <c r="B844" s="131" t="s">
        <v>22</v>
      </c>
      <c r="C844" s="130" t="s">
        <v>713</v>
      </c>
      <c r="D844" s="130" t="s">
        <v>791</v>
      </c>
      <c r="E844" s="626" t="s">
        <v>715</v>
      </c>
      <c r="F844" s="130" t="s">
        <v>716</v>
      </c>
      <c r="G844" s="130" t="s">
        <v>717</v>
      </c>
      <c r="H844" s="130" t="s">
        <v>793</v>
      </c>
      <c r="I844" s="410" t="s">
        <v>39</v>
      </c>
      <c r="J844" s="568" t="s">
        <v>784</v>
      </c>
      <c r="K844" s="514">
        <v>15</v>
      </c>
      <c r="L844" s="133">
        <v>5.36</v>
      </c>
      <c r="M844" s="336">
        <v>80.400000000000006</v>
      </c>
      <c r="N844" s="132"/>
      <c r="O844" s="132">
        <f t="shared" si="121"/>
        <v>15</v>
      </c>
      <c r="P844" s="132">
        <f t="shared" si="114"/>
        <v>0</v>
      </c>
      <c r="Q844" s="132">
        <f t="shared" si="115"/>
        <v>15</v>
      </c>
      <c r="R844" s="131" t="str">
        <f t="shared" si="116"/>
        <v>YES</v>
      </c>
      <c r="S844" s="131" t="str">
        <f t="shared" si="119"/>
        <v>YES</v>
      </c>
      <c r="T844" s="154">
        <f t="shared" si="120"/>
        <v>67</v>
      </c>
      <c r="U844" s="154">
        <f t="shared" si="117"/>
        <v>80.400000000000006</v>
      </c>
      <c r="V844" s="154">
        <f t="shared" si="118"/>
        <v>-13.400000000000006</v>
      </c>
    </row>
    <row r="845" spans="1:22" x14ac:dyDescent="0.35">
      <c r="A845" s="199" t="s">
        <v>23</v>
      </c>
      <c r="B845" s="131" t="s">
        <v>22</v>
      </c>
      <c r="C845" s="130" t="s">
        <v>713</v>
      </c>
      <c r="D845" s="130" t="s">
        <v>791</v>
      </c>
      <c r="E845" s="626" t="s">
        <v>715</v>
      </c>
      <c r="F845" s="130" t="s">
        <v>716</v>
      </c>
      <c r="G845" s="130" t="s">
        <v>717</v>
      </c>
      <c r="H845" s="130" t="s">
        <v>793</v>
      </c>
      <c r="I845" s="410" t="s">
        <v>39</v>
      </c>
      <c r="J845" s="568" t="s">
        <v>785</v>
      </c>
      <c r="K845" s="514">
        <v>5</v>
      </c>
      <c r="L845" s="133">
        <v>387.15</v>
      </c>
      <c r="M845" s="336">
        <v>1935.75</v>
      </c>
      <c r="N845" s="132">
        <v>12587.39</v>
      </c>
      <c r="O845" s="132">
        <f t="shared" si="121"/>
        <v>5</v>
      </c>
      <c r="P845" s="132">
        <f t="shared" si="114"/>
        <v>32.512953635541777</v>
      </c>
      <c r="Q845" s="132">
        <f t="shared" si="115"/>
        <v>37.512953635541777</v>
      </c>
      <c r="R845" s="131" t="str">
        <f t="shared" si="116"/>
        <v>YES</v>
      </c>
      <c r="S845" s="131" t="str">
        <f t="shared" si="119"/>
        <v>YES</v>
      </c>
      <c r="T845" s="154">
        <f t="shared" si="120"/>
        <v>4839.375</v>
      </c>
      <c r="U845" s="154">
        <f t="shared" si="117"/>
        <v>14523.14</v>
      </c>
      <c r="V845" s="154">
        <f t="shared" si="118"/>
        <v>-9683.7649999999994</v>
      </c>
    </row>
    <row r="846" spans="1:22" x14ac:dyDescent="0.35">
      <c r="A846" s="199" t="s">
        <v>23</v>
      </c>
      <c r="B846" s="131" t="s">
        <v>22</v>
      </c>
      <c r="C846" s="130" t="s">
        <v>713</v>
      </c>
      <c r="D846" s="130" t="s">
        <v>791</v>
      </c>
      <c r="E846" s="626" t="s">
        <v>715</v>
      </c>
      <c r="F846" s="130" t="s">
        <v>716</v>
      </c>
      <c r="G846" s="130" t="s">
        <v>717</v>
      </c>
      <c r="H846" s="130" t="s">
        <v>793</v>
      </c>
      <c r="I846" s="410" t="s">
        <v>39</v>
      </c>
      <c r="J846" s="568" t="s">
        <v>785</v>
      </c>
      <c r="K846" s="514">
        <v>15</v>
      </c>
      <c r="L846" s="133">
        <v>5.55</v>
      </c>
      <c r="M846" s="336">
        <v>83.25</v>
      </c>
      <c r="N846" s="132"/>
      <c r="O846" s="132">
        <f t="shared" si="121"/>
        <v>15</v>
      </c>
      <c r="P846" s="132">
        <f t="shared" si="114"/>
        <v>0</v>
      </c>
      <c r="Q846" s="132">
        <f t="shared" si="115"/>
        <v>15</v>
      </c>
      <c r="R846" s="131" t="str">
        <f t="shared" si="116"/>
        <v>YES</v>
      </c>
      <c r="S846" s="131" t="str">
        <f t="shared" si="119"/>
        <v>YES</v>
      </c>
      <c r="T846" s="154">
        <f t="shared" si="120"/>
        <v>69.375</v>
      </c>
      <c r="U846" s="154">
        <f t="shared" si="117"/>
        <v>83.25</v>
      </c>
      <c r="V846" s="154">
        <f t="shared" si="118"/>
        <v>-13.875</v>
      </c>
    </row>
    <row r="847" spans="1:22" x14ac:dyDescent="0.35">
      <c r="A847" s="199" t="s">
        <v>23</v>
      </c>
      <c r="B847" s="131" t="s">
        <v>22</v>
      </c>
      <c r="C847" s="130" t="s">
        <v>713</v>
      </c>
      <c r="D847" s="130" t="s">
        <v>791</v>
      </c>
      <c r="E847" s="626" t="s">
        <v>715</v>
      </c>
      <c r="F847" s="130" t="s">
        <v>716</v>
      </c>
      <c r="G847" s="130" t="s">
        <v>717</v>
      </c>
      <c r="H847" s="130" t="s">
        <v>793</v>
      </c>
      <c r="I847" s="410" t="s">
        <v>39</v>
      </c>
      <c r="J847" s="568" t="s">
        <v>786</v>
      </c>
      <c r="K847" s="514">
        <v>5</v>
      </c>
      <c r="L847" s="133">
        <v>15.76</v>
      </c>
      <c r="M847" s="336">
        <v>78.8</v>
      </c>
      <c r="N847" s="132">
        <v>533.1</v>
      </c>
      <c r="O847" s="132">
        <f t="shared" si="121"/>
        <v>5</v>
      </c>
      <c r="P847" s="132">
        <f t="shared" si="114"/>
        <v>33.826142131979701</v>
      </c>
      <c r="Q847" s="132">
        <f t="shared" si="115"/>
        <v>38.826142131979694</v>
      </c>
      <c r="R847" s="131" t="str">
        <f t="shared" si="116"/>
        <v>YES</v>
      </c>
      <c r="S847" s="131" t="str">
        <f t="shared" si="119"/>
        <v>YES</v>
      </c>
      <c r="T847" s="154">
        <f t="shared" si="120"/>
        <v>197</v>
      </c>
      <c r="U847" s="154">
        <f t="shared" si="117"/>
        <v>611.9</v>
      </c>
      <c r="V847" s="154">
        <f t="shared" si="118"/>
        <v>-414.9</v>
      </c>
    </row>
    <row r="848" spans="1:22" x14ac:dyDescent="0.35">
      <c r="A848" s="199" t="s">
        <v>23</v>
      </c>
      <c r="B848" s="131" t="s">
        <v>22</v>
      </c>
      <c r="C848" s="130" t="s">
        <v>713</v>
      </c>
      <c r="D848" s="130" t="s">
        <v>791</v>
      </c>
      <c r="E848" s="626" t="s">
        <v>715</v>
      </c>
      <c r="F848" s="130" t="s">
        <v>716</v>
      </c>
      <c r="G848" s="130" t="s">
        <v>717</v>
      </c>
      <c r="H848" s="130" t="s">
        <v>793</v>
      </c>
      <c r="I848" s="410" t="s">
        <v>39</v>
      </c>
      <c r="J848" s="568" t="s">
        <v>786</v>
      </c>
      <c r="K848" s="514">
        <v>15</v>
      </c>
      <c r="L848" s="133">
        <v>34.58</v>
      </c>
      <c r="M848" s="336">
        <v>518.69999999999993</v>
      </c>
      <c r="N848" s="132"/>
      <c r="O848" s="132">
        <f t="shared" si="121"/>
        <v>14.999999999999998</v>
      </c>
      <c r="P848" s="132">
        <f t="shared" si="114"/>
        <v>0</v>
      </c>
      <c r="Q848" s="132">
        <f t="shared" si="115"/>
        <v>14.999999999999998</v>
      </c>
      <c r="R848" s="131" t="str">
        <f t="shared" si="116"/>
        <v>YES</v>
      </c>
      <c r="S848" s="131" t="str">
        <f t="shared" si="119"/>
        <v>YES</v>
      </c>
      <c r="T848" s="154">
        <f t="shared" si="120"/>
        <v>432.25</v>
      </c>
      <c r="U848" s="154">
        <f t="shared" si="117"/>
        <v>518.69999999999993</v>
      </c>
      <c r="V848" s="154">
        <f t="shared" si="118"/>
        <v>-86.449999999999932</v>
      </c>
    </row>
    <row r="849" spans="1:22" x14ac:dyDescent="0.35">
      <c r="A849" s="199" t="s">
        <v>23</v>
      </c>
      <c r="B849" s="131" t="s">
        <v>22</v>
      </c>
      <c r="C849" s="130" t="s">
        <v>713</v>
      </c>
      <c r="D849" s="130" t="s">
        <v>791</v>
      </c>
      <c r="E849" s="626" t="s">
        <v>715</v>
      </c>
      <c r="F849" s="130" t="s">
        <v>716</v>
      </c>
      <c r="G849" s="130" t="s">
        <v>717</v>
      </c>
      <c r="H849" s="130" t="s">
        <v>793</v>
      </c>
      <c r="I849" s="410" t="s">
        <v>39</v>
      </c>
      <c r="J849" s="568" t="s">
        <v>787</v>
      </c>
      <c r="K849" s="514">
        <v>5</v>
      </c>
      <c r="L849" s="133">
        <v>152.16999999999999</v>
      </c>
      <c r="M849" s="336">
        <v>760.84999999999991</v>
      </c>
      <c r="N849" s="132">
        <v>5002.01</v>
      </c>
      <c r="O849" s="132">
        <f t="shared" si="121"/>
        <v>5</v>
      </c>
      <c r="P849" s="132">
        <f t="shared" si="114"/>
        <v>32.871196687914839</v>
      </c>
      <c r="Q849" s="132">
        <f t="shared" si="115"/>
        <v>37.871196687914839</v>
      </c>
      <c r="R849" s="131" t="str">
        <f t="shared" si="116"/>
        <v>YES</v>
      </c>
      <c r="S849" s="131" t="str">
        <f t="shared" si="119"/>
        <v>YES</v>
      </c>
      <c r="T849" s="154">
        <f t="shared" si="120"/>
        <v>1902.1249999999998</v>
      </c>
      <c r="U849" s="154">
        <f t="shared" si="117"/>
        <v>5762.8600000000006</v>
      </c>
      <c r="V849" s="154">
        <f t="shared" si="118"/>
        <v>-3860.7350000000006</v>
      </c>
    </row>
    <row r="850" spans="1:22" x14ac:dyDescent="0.35">
      <c r="A850" s="199" t="s">
        <v>23</v>
      </c>
      <c r="B850" s="131" t="s">
        <v>22</v>
      </c>
      <c r="C850" s="130" t="s">
        <v>713</v>
      </c>
      <c r="D850" s="130" t="s">
        <v>791</v>
      </c>
      <c r="E850" s="626" t="s">
        <v>715</v>
      </c>
      <c r="F850" s="130" t="s">
        <v>716</v>
      </c>
      <c r="G850" s="130" t="s">
        <v>717</v>
      </c>
      <c r="H850" s="130" t="s">
        <v>793</v>
      </c>
      <c r="I850" s="410" t="s">
        <v>39</v>
      </c>
      <c r="J850" s="568" t="s">
        <v>788</v>
      </c>
      <c r="K850" s="514">
        <v>5</v>
      </c>
      <c r="L850" s="133">
        <v>215.06</v>
      </c>
      <c r="M850" s="336">
        <v>1075.3</v>
      </c>
      <c r="N850" s="132">
        <v>6601.4</v>
      </c>
      <c r="O850" s="132">
        <f t="shared" si="121"/>
        <v>5</v>
      </c>
      <c r="P850" s="132">
        <f t="shared" si="114"/>
        <v>30.695619827025013</v>
      </c>
      <c r="Q850" s="132">
        <f t="shared" si="115"/>
        <v>35.695619827025013</v>
      </c>
      <c r="R850" s="131" t="str">
        <f t="shared" si="116"/>
        <v>YES</v>
      </c>
      <c r="S850" s="131" t="str">
        <f t="shared" si="119"/>
        <v>YES</v>
      </c>
      <c r="T850" s="154">
        <f t="shared" si="120"/>
        <v>2688.25</v>
      </c>
      <c r="U850" s="154">
        <f t="shared" si="117"/>
        <v>7676.7</v>
      </c>
      <c r="V850" s="154">
        <f t="shared" si="118"/>
        <v>-4988.45</v>
      </c>
    </row>
    <row r="851" spans="1:22" x14ac:dyDescent="0.35">
      <c r="A851" s="199" t="s">
        <v>23</v>
      </c>
      <c r="B851" s="131" t="s">
        <v>22</v>
      </c>
      <c r="C851" s="130" t="s">
        <v>713</v>
      </c>
      <c r="D851" s="130" t="s">
        <v>791</v>
      </c>
      <c r="E851" s="626" t="s">
        <v>715</v>
      </c>
      <c r="F851" s="130" t="s">
        <v>716</v>
      </c>
      <c r="G851" s="130" t="s">
        <v>717</v>
      </c>
      <c r="H851" s="130" t="s">
        <v>793</v>
      </c>
      <c r="I851" s="410" t="s">
        <v>39</v>
      </c>
      <c r="J851" s="568" t="s">
        <v>788</v>
      </c>
      <c r="K851" s="514">
        <v>15</v>
      </c>
      <c r="L851" s="133">
        <v>4.92</v>
      </c>
      <c r="M851" s="336">
        <v>73.8</v>
      </c>
      <c r="N851" s="132"/>
      <c r="O851" s="132">
        <f t="shared" si="121"/>
        <v>15</v>
      </c>
      <c r="P851" s="132">
        <f t="shared" si="114"/>
        <v>0</v>
      </c>
      <c r="Q851" s="132">
        <f t="shared" si="115"/>
        <v>15</v>
      </c>
      <c r="R851" s="131" t="str">
        <f t="shared" si="116"/>
        <v>YES</v>
      </c>
      <c r="S851" s="131" t="str">
        <f t="shared" si="119"/>
        <v>YES</v>
      </c>
      <c r="T851" s="154">
        <f t="shared" si="120"/>
        <v>61.5</v>
      </c>
      <c r="U851" s="154">
        <f t="shared" si="117"/>
        <v>73.8</v>
      </c>
      <c r="V851" s="154">
        <f t="shared" si="118"/>
        <v>-12.299999999999997</v>
      </c>
    </row>
    <row r="852" spans="1:22" x14ac:dyDescent="0.35">
      <c r="A852" s="199" t="s">
        <v>23</v>
      </c>
      <c r="B852" s="131" t="s">
        <v>22</v>
      </c>
      <c r="C852" s="130" t="s">
        <v>713</v>
      </c>
      <c r="D852" s="130" t="s">
        <v>791</v>
      </c>
      <c r="E852" s="626" t="s">
        <v>715</v>
      </c>
      <c r="F852" s="130" t="s">
        <v>716</v>
      </c>
      <c r="G852" s="130" t="s">
        <v>717</v>
      </c>
      <c r="H852" s="130" t="s">
        <v>793</v>
      </c>
      <c r="I852" s="410" t="s">
        <v>39</v>
      </c>
      <c r="J852" s="568" t="s">
        <v>789</v>
      </c>
      <c r="K852" s="514">
        <v>5</v>
      </c>
      <c r="L852" s="133">
        <v>417.37</v>
      </c>
      <c r="M852" s="336">
        <v>2086.85</v>
      </c>
      <c r="N852" s="132">
        <v>11982.68</v>
      </c>
      <c r="O852" s="132">
        <f t="shared" si="121"/>
        <v>5</v>
      </c>
      <c r="P852" s="132">
        <f t="shared" si="114"/>
        <v>28.709969571363537</v>
      </c>
      <c r="Q852" s="132">
        <f t="shared" si="115"/>
        <v>33.709969571363537</v>
      </c>
      <c r="R852" s="131" t="str">
        <f t="shared" si="116"/>
        <v>YES</v>
      </c>
      <c r="S852" s="131" t="str">
        <f t="shared" si="119"/>
        <v>YES</v>
      </c>
      <c r="T852" s="154">
        <f t="shared" si="120"/>
        <v>5217.125</v>
      </c>
      <c r="U852" s="154">
        <f t="shared" si="117"/>
        <v>14069.53</v>
      </c>
      <c r="V852" s="154">
        <f t="shared" si="118"/>
        <v>-8852.4050000000007</v>
      </c>
    </row>
    <row r="853" spans="1:22" x14ac:dyDescent="0.35">
      <c r="A853" s="199" t="s">
        <v>23</v>
      </c>
      <c r="B853" s="131" t="s">
        <v>22</v>
      </c>
      <c r="C853" s="130" t="s">
        <v>713</v>
      </c>
      <c r="D853" s="130" t="s">
        <v>791</v>
      </c>
      <c r="E853" s="626" t="s">
        <v>715</v>
      </c>
      <c r="F853" s="130" t="s">
        <v>716</v>
      </c>
      <c r="G853" s="130" t="s">
        <v>717</v>
      </c>
      <c r="H853" s="130" t="s">
        <v>793</v>
      </c>
      <c r="I853" s="410" t="s">
        <v>39</v>
      </c>
      <c r="J853" s="568" t="s">
        <v>789</v>
      </c>
      <c r="K853" s="514">
        <v>15</v>
      </c>
      <c r="L853" s="133">
        <v>0.52</v>
      </c>
      <c r="M853" s="336">
        <v>7.8000000000000007</v>
      </c>
      <c r="N853" s="132"/>
      <c r="O853" s="132">
        <f t="shared" si="121"/>
        <v>15</v>
      </c>
      <c r="P853" s="132">
        <f t="shared" si="114"/>
        <v>0</v>
      </c>
      <c r="Q853" s="132">
        <f t="shared" si="115"/>
        <v>15</v>
      </c>
      <c r="R853" s="131" t="str">
        <f t="shared" si="116"/>
        <v>YES</v>
      </c>
      <c r="S853" s="131" t="str">
        <f t="shared" si="119"/>
        <v>YES</v>
      </c>
      <c r="T853" s="154">
        <f t="shared" si="120"/>
        <v>6.5</v>
      </c>
      <c r="U853" s="154">
        <f t="shared" si="117"/>
        <v>7.8000000000000007</v>
      </c>
      <c r="V853" s="154">
        <f t="shared" si="118"/>
        <v>-1.3000000000000007</v>
      </c>
    </row>
    <row r="854" spans="1:22" x14ac:dyDescent="0.35">
      <c r="A854" s="199" t="s">
        <v>23</v>
      </c>
      <c r="B854" s="131" t="s">
        <v>22</v>
      </c>
      <c r="C854" s="130" t="s">
        <v>713</v>
      </c>
      <c r="D854" s="130" t="s">
        <v>791</v>
      </c>
      <c r="E854" s="626" t="s">
        <v>715</v>
      </c>
      <c r="F854" s="130" t="s">
        <v>716</v>
      </c>
      <c r="G854" s="130" t="s">
        <v>717</v>
      </c>
      <c r="H854" s="130" t="s">
        <v>793</v>
      </c>
      <c r="I854" s="410" t="s">
        <v>39</v>
      </c>
      <c r="J854" s="568" t="s">
        <v>790</v>
      </c>
      <c r="K854" s="514">
        <v>5</v>
      </c>
      <c r="L854" s="133">
        <v>409.72</v>
      </c>
      <c r="M854" s="336">
        <v>2048.6000000000004</v>
      </c>
      <c r="N854" s="132">
        <v>12777.26</v>
      </c>
      <c r="O854" s="132">
        <f t="shared" si="121"/>
        <v>5.0000000000000009</v>
      </c>
      <c r="P854" s="132">
        <f t="shared" si="114"/>
        <v>31.18534609001269</v>
      </c>
      <c r="Q854" s="132">
        <f t="shared" si="115"/>
        <v>36.185346090012693</v>
      </c>
      <c r="R854" s="131" t="str">
        <f t="shared" si="116"/>
        <v>YES</v>
      </c>
      <c r="S854" s="131" t="str">
        <f t="shared" si="119"/>
        <v>YES</v>
      </c>
      <c r="T854" s="154">
        <f t="shared" si="120"/>
        <v>5121.5</v>
      </c>
      <c r="U854" s="154">
        <f t="shared" si="117"/>
        <v>14825.86</v>
      </c>
      <c r="V854" s="154">
        <f t="shared" si="118"/>
        <v>-9704.36</v>
      </c>
    </row>
    <row r="855" spans="1:22" x14ac:dyDescent="0.35">
      <c r="A855" s="199" t="s">
        <v>23</v>
      </c>
      <c r="B855" s="131" t="s">
        <v>22</v>
      </c>
      <c r="C855" s="130" t="s">
        <v>713</v>
      </c>
      <c r="D855" s="130" t="s">
        <v>791</v>
      </c>
      <c r="E855" s="626" t="s">
        <v>715</v>
      </c>
      <c r="F855" s="130" t="s">
        <v>716</v>
      </c>
      <c r="G855" s="130" t="s">
        <v>717</v>
      </c>
      <c r="H855" s="130" t="s">
        <v>793</v>
      </c>
      <c r="I855" s="410" t="s">
        <v>39</v>
      </c>
      <c r="J855" s="568" t="s">
        <v>790</v>
      </c>
      <c r="K855" s="514">
        <v>12.5</v>
      </c>
      <c r="L855" s="133">
        <v>12.57</v>
      </c>
      <c r="M855" s="336">
        <v>157.125</v>
      </c>
      <c r="N855" s="132"/>
      <c r="O855" s="132">
        <f t="shared" si="121"/>
        <v>12.5</v>
      </c>
      <c r="P855" s="132">
        <f t="shared" si="114"/>
        <v>0</v>
      </c>
      <c r="Q855" s="132">
        <f t="shared" si="115"/>
        <v>12.5</v>
      </c>
      <c r="R855" s="131" t="str">
        <f t="shared" si="116"/>
        <v>YES</v>
      </c>
      <c r="S855" s="131" t="str">
        <f t="shared" si="119"/>
        <v>YES</v>
      </c>
      <c r="T855" s="154">
        <f t="shared" si="120"/>
        <v>157.125</v>
      </c>
      <c r="U855" s="154">
        <f t="shared" si="117"/>
        <v>157.125</v>
      </c>
      <c r="V855" s="154">
        <f t="shared" si="118"/>
        <v>0</v>
      </c>
    </row>
    <row r="856" spans="1:22" ht="15" thickBot="1" x14ac:dyDescent="0.4">
      <c r="A856" s="200" t="s">
        <v>23</v>
      </c>
      <c r="B856" s="159" t="s">
        <v>22</v>
      </c>
      <c r="C856" s="160" t="s">
        <v>713</v>
      </c>
      <c r="D856" s="160" t="s">
        <v>791</v>
      </c>
      <c r="E856" s="627" t="s">
        <v>715</v>
      </c>
      <c r="F856" s="160" t="s">
        <v>716</v>
      </c>
      <c r="G856" s="160" t="s">
        <v>717</v>
      </c>
      <c r="H856" s="160" t="s">
        <v>793</v>
      </c>
      <c r="I856" s="411" t="s">
        <v>39</v>
      </c>
      <c r="J856" s="569" t="s">
        <v>790</v>
      </c>
      <c r="K856" s="515">
        <v>15</v>
      </c>
      <c r="L856" s="162">
        <v>2.82</v>
      </c>
      <c r="M856" s="337">
        <v>42.3</v>
      </c>
      <c r="N856" s="161"/>
      <c r="O856" s="161">
        <f t="shared" si="121"/>
        <v>15</v>
      </c>
      <c r="P856" s="161">
        <f t="shared" si="114"/>
        <v>0</v>
      </c>
      <c r="Q856" s="161">
        <f t="shared" si="115"/>
        <v>15</v>
      </c>
      <c r="R856" s="159" t="str">
        <f t="shared" si="116"/>
        <v>YES</v>
      </c>
      <c r="S856" s="159" t="str">
        <f t="shared" si="119"/>
        <v>YES</v>
      </c>
      <c r="T856" s="163">
        <f t="shared" si="120"/>
        <v>35.25</v>
      </c>
      <c r="U856" s="163">
        <f t="shared" si="117"/>
        <v>42.3</v>
      </c>
      <c r="V856" s="163">
        <f t="shared" si="118"/>
        <v>-7.0499999999999972</v>
      </c>
    </row>
    <row r="857" spans="1:22" ht="15" thickBot="1" x14ac:dyDescent="0.4">
      <c r="A857" s="201" t="s">
        <v>23</v>
      </c>
      <c r="B857" s="164" t="s">
        <v>22</v>
      </c>
      <c r="C857" s="164" t="s">
        <v>713</v>
      </c>
      <c r="D857" s="164" t="s">
        <v>794</v>
      </c>
      <c r="E857" s="628" t="s">
        <v>715</v>
      </c>
      <c r="F857" s="164" t="s">
        <v>716</v>
      </c>
      <c r="G857" s="164" t="s">
        <v>717</v>
      </c>
      <c r="H857" s="164" t="s">
        <v>795</v>
      </c>
      <c r="I857" s="412" t="s">
        <v>106</v>
      </c>
      <c r="J857" s="570" t="s">
        <v>796</v>
      </c>
      <c r="K857" s="516">
        <v>0</v>
      </c>
      <c r="L857" s="166">
        <v>0</v>
      </c>
      <c r="M857" s="338">
        <v>0</v>
      </c>
      <c r="N857" s="165">
        <v>0</v>
      </c>
      <c r="O857" s="165" t="e">
        <f t="shared" si="121"/>
        <v>#DIV/0!</v>
      </c>
      <c r="P857" s="165" t="e">
        <f t="shared" si="114"/>
        <v>#DIV/0!</v>
      </c>
      <c r="Q857" s="165" t="e">
        <f t="shared" si="115"/>
        <v>#DIV/0!</v>
      </c>
      <c r="R857" s="164" t="e">
        <f t="shared" si="116"/>
        <v>#DIV/0!</v>
      </c>
      <c r="S857" s="164" t="e">
        <f t="shared" si="119"/>
        <v>#DIV/0!</v>
      </c>
      <c r="T857" s="167">
        <f t="shared" si="120"/>
        <v>0</v>
      </c>
      <c r="U857" s="167">
        <f t="shared" si="117"/>
        <v>0</v>
      </c>
      <c r="V857" s="167">
        <f t="shared" si="118"/>
        <v>0</v>
      </c>
    </row>
    <row r="858" spans="1:22" x14ac:dyDescent="0.35">
      <c r="A858" s="190" t="s">
        <v>23</v>
      </c>
      <c r="B858" s="85" t="s">
        <v>22</v>
      </c>
      <c r="C858" s="85" t="s">
        <v>807</v>
      </c>
      <c r="D858" s="85" t="s">
        <v>813</v>
      </c>
      <c r="E858" s="595" t="s">
        <v>808</v>
      </c>
      <c r="F858" s="85" t="s">
        <v>809</v>
      </c>
      <c r="G858" s="52" t="s">
        <v>810</v>
      </c>
      <c r="H858" s="85" t="s">
        <v>811</v>
      </c>
      <c r="I858" s="434" t="s">
        <v>812</v>
      </c>
      <c r="J858" s="535" t="s">
        <v>797</v>
      </c>
      <c r="K858" s="517">
        <v>5</v>
      </c>
      <c r="L858" s="87">
        <v>144.94</v>
      </c>
      <c r="M858" s="308">
        <v>724.7</v>
      </c>
      <c r="N858" s="86">
        <v>3131.4</v>
      </c>
      <c r="O858" s="86">
        <f t="shared" si="121"/>
        <v>5</v>
      </c>
      <c r="P858" s="86">
        <f t="shared" si="114"/>
        <v>21.604801987029116</v>
      </c>
      <c r="Q858" s="86">
        <f t="shared" si="115"/>
        <v>26.60480198702912</v>
      </c>
      <c r="R858" s="85" t="str">
        <f t="shared" si="116"/>
        <v>YES</v>
      </c>
      <c r="S858" s="85" t="str">
        <f t="shared" si="119"/>
        <v>YES</v>
      </c>
      <c r="T858" s="88">
        <f t="shared" si="120"/>
        <v>1811.75</v>
      </c>
      <c r="U858" s="88">
        <f t="shared" si="117"/>
        <v>3856.1000000000004</v>
      </c>
      <c r="V858" s="88">
        <f t="shared" si="118"/>
        <v>-2044.3500000000004</v>
      </c>
    </row>
    <row r="859" spans="1:22" x14ac:dyDescent="0.35">
      <c r="A859" s="185" t="s">
        <v>23</v>
      </c>
      <c r="B859" s="1" t="s">
        <v>22</v>
      </c>
      <c r="C859" s="81" t="s">
        <v>807</v>
      </c>
      <c r="D859" s="81" t="s">
        <v>813</v>
      </c>
      <c r="E859" s="589" t="s">
        <v>808</v>
      </c>
      <c r="F859" s="81" t="s">
        <v>809</v>
      </c>
      <c r="G859" s="92" t="s">
        <v>810</v>
      </c>
      <c r="H859" s="81" t="s">
        <v>811</v>
      </c>
      <c r="I859" s="435" t="s">
        <v>812</v>
      </c>
      <c r="J859" s="530" t="s">
        <v>797</v>
      </c>
      <c r="K859" s="518">
        <v>12.5</v>
      </c>
      <c r="L859" s="72">
        <v>14.24</v>
      </c>
      <c r="M859" s="303">
        <v>178</v>
      </c>
      <c r="N859" s="68">
        <v>0</v>
      </c>
      <c r="O859" s="68">
        <f t="shared" si="121"/>
        <v>12.5</v>
      </c>
      <c r="P859" s="68">
        <f t="shared" si="114"/>
        <v>0</v>
      </c>
      <c r="Q859" s="68">
        <f t="shared" si="115"/>
        <v>12.5</v>
      </c>
      <c r="R859" s="1" t="str">
        <f t="shared" si="116"/>
        <v>YES</v>
      </c>
      <c r="S859" s="1" t="str">
        <f t="shared" si="119"/>
        <v>YES</v>
      </c>
      <c r="T859" s="78">
        <f t="shared" si="120"/>
        <v>178</v>
      </c>
      <c r="U859" s="78">
        <f t="shared" si="117"/>
        <v>178</v>
      </c>
      <c r="V859" s="78">
        <f t="shared" si="118"/>
        <v>0</v>
      </c>
    </row>
    <row r="860" spans="1:22" x14ac:dyDescent="0.35">
      <c r="A860" s="185" t="s">
        <v>23</v>
      </c>
      <c r="B860" s="1" t="s">
        <v>22</v>
      </c>
      <c r="C860" s="81" t="s">
        <v>807</v>
      </c>
      <c r="D860" s="81" t="s">
        <v>813</v>
      </c>
      <c r="E860" s="589" t="s">
        <v>808</v>
      </c>
      <c r="F860" s="81" t="s">
        <v>809</v>
      </c>
      <c r="G860" s="92" t="s">
        <v>810</v>
      </c>
      <c r="H860" s="81" t="s">
        <v>811</v>
      </c>
      <c r="I860" s="435" t="s">
        <v>812</v>
      </c>
      <c r="J860" s="530" t="s">
        <v>797</v>
      </c>
      <c r="K860" s="518">
        <v>10</v>
      </c>
      <c r="L860" s="72">
        <v>163.75</v>
      </c>
      <c r="M860" s="303">
        <v>1637.5</v>
      </c>
      <c r="N860" s="68">
        <v>0</v>
      </c>
      <c r="O860" s="68">
        <f t="shared" si="121"/>
        <v>10</v>
      </c>
      <c r="P860" s="68">
        <f t="shared" si="114"/>
        <v>0</v>
      </c>
      <c r="Q860" s="68">
        <f t="shared" si="115"/>
        <v>10</v>
      </c>
      <c r="R860" s="1" t="str">
        <f t="shared" si="116"/>
        <v>NO</v>
      </c>
      <c r="S860" s="1" t="str">
        <f t="shared" si="119"/>
        <v>YES</v>
      </c>
      <c r="T860" s="78">
        <f t="shared" si="120"/>
        <v>2046.875</v>
      </c>
      <c r="U860" s="78">
        <f t="shared" si="117"/>
        <v>1637.5</v>
      </c>
      <c r="V860" s="78">
        <f t="shared" si="118"/>
        <v>409.375</v>
      </c>
    </row>
    <row r="861" spans="1:22" x14ac:dyDescent="0.35">
      <c r="A861" s="185" t="s">
        <v>23</v>
      </c>
      <c r="B861" s="1" t="s">
        <v>22</v>
      </c>
      <c r="C861" s="81" t="s">
        <v>807</v>
      </c>
      <c r="D861" s="81" t="s">
        <v>813</v>
      </c>
      <c r="E861" s="589" t="s">
        <v>808</v>
      </c>
      <c r="F861" s="81" t="s">
        <v>809</v>
      </c>
      <c r="G861" s="92" t="s">
        <v>810</v>
      </c>
      <c r="H861" s="81" t="s">
        <v>811</v>
      </c>
      <c r="I861" s="435" t="s">
        <v>812</v>
      </c>
      <c r="J861" s="530" t="s">
        <v>797</v>
      </c>
      <c r="K861" s="518">
        <v>17.5</v>
      </c>
      <c r="L861" s="72">
        <v>3.47</v>
      </c>
      <c r="M861" s="303">
        <v>60.73</v>
      </c>
      <c r="N861" s="68">
        <v>0</v>
      </c>
      <c r="O861" s="68">
        <f t="shared" si="121"/>
        <v>17.501440922190199</v>
      </c>
      <c r="P861" s="68">
        <f t="shared" si="114"/>
        <v>0</v>
      </c>
      <c r="Q861" s="68">
        <f t="shared" si="115"/>
        <v>17.501440922190199</v>
      </c>
      <c r="R861" s="1" t="str">
        <f t="shared" si="116"/>
        <v>YES</v>
      </c>
      <c r="S861" s="1" t="str">
        <f t="shared" si="119"/>
        <v>YES</v>
      </c>
      <c r="T861" s="78">
        <f t="shared" si="120"/>
        <v>43.375</v>
      </c>
      <c r="U861" s="78">
        <f t="shared" si="117"/>
        <v>60.73</v>
      </c>
      <c r="V861" s="78">
        <f t="shared" si="118"/>
        <v>-17.354999999999997</v>
      </c>
    </row>
    <row r="862" spans="1:22" x14ac:dyDescent="0.35">
      <c r="A862" s="185" t="s">
        <v>23</v>
      </c>
      <c r="B862" s="1" t="s">
        <v>22</v>
      </c>
      <c r="C862" s="81" t="s">
        <v>807</v>
      </c>
      <c r="D862" s="81" t="s">
        <v>813</v>
      </c>
      <c r="E862" s="589" t="s">
        <v>808</v>
      </c>
      <c r="F862" s="81" t="s">
        <v>809</v>
      </c>
      <c r="G862" s="92" t="s">
        <v>810</v>
      </c>
      <c r="H862" s="81" t="s">
        <v>811</v>
      </c>
      <c r="I862" s="435" t="s">
        <v>812</v>
      </c>
      <c r="J862" s="530" t="s">
        <v>797</v>
      </c>
      <c r="K862" s="518">
        <v>11.4</v>
      </c>
      <c r="L862" s="72">
        <v>26.18</v>
      </c>
      <c r="M862" s="303">
        <v>298.45</v>
      </c>
      <c r="N862" s="68">
        <v>0</v>
      </c>
      <c r="O862" s="68">
        <f t="shared" si="121"/>
        <v>11.399923605805958</v>
      </c>
      <c r="P862" s="68">
        <f t="shared" si="114"/>
        <v>0</v>
      </c>
      <c r="Q862" s="68">
        <f t="shared" si="115"/>
        <v>11.399923605805958</v>
      </c>
      <c r="R862" s="1" t="str">
        <f t="shared" si="116"/>
        <v>NO</v>
      </c>
      <c r="S862" s="1" t="str">
        <f t="shared" si="119"/>
        <v>YES</v>
      </c>
      <c r="T862" s="78">
        <f t="shared" si="120"/>
        <v>327.25</v>
      </c>
      <c r="U862" s="78">
        <f t="shared" si="117"/>
        <v>298.45</v>
      </c>
      <c r="V862" s="78">
        <f t="shared" si="118"/>
        <v>28.800000000000011</v>
      </c>
    </row>
    <row r="863" spans="1:22" x14ac:dyDescent="0.35">
      <c r="A863" s="185" t="s">
        <v>23</v>
      </c>
      <c r="B863" s="1" t="s">
        <v>22</v>
      </c>
      <c r="C863" s="81" t="s">
        <v>807</v>
      </c>
      <c r="D863" s="81" t="s">
        <v>813</v>
      </c>
      <c r="E863" s="589" t="s">
        <v>808</v>
      </c>
      <c r="F863" s="81" t="s">
        <v>809</v>
      </c>
      <c r="G863" s="92" t="s">
        <v>810</v>
      </c>
      <c r="H863" s="81" t="s">
        <v>811</v>
      </c>
      <c r="I863" s="435" t="s">
        <v>812</v>
      </c>
      <c r="J863" s="530" t="s">
        <v>798</v>
      </c>
      <c r="K863" s="518">
        <v>5</v>
      </c>
      <c r="L863" s="72">
        <v>207.51</v>
      </c>
      <c r="M863" s="303">
        <v>1037.55</v>
      </c>
      <c r="N863" s="68">
        <v>3110.14</v>
      </c>
      <c r="O863" s="68">
        <f t="shared" si="121"/>
        <v>5</v>
      </c>
      <c r="P863" s="68">
        <f t="shared" si="114"/>
        <v>14.987904197388078</v>
      </c>
      <c r="Q863" s="68">
        <f t="shared" si="115"/>
        <v>19.987904197388076</v>
      </c>
      <c r="R863" s="1" t="str">
        <f t="shared" si="116"/>
        <v>YES</v>
      </c>
      <c r="S863" s="1" t="str">
        <f t="shared" si="119"/>
        <v>YES</v>
      </c>
      <c r="T863" s="78">
        <f t="shared" si="120"/>
        <v>2593.875</v>
      </c>
      <c r="U863" s="78">
        <f t="shared" si="117"/>
        <v>4147.6899999999996</v>
      </c>
      <c r="V863" s="78">
        <f t="shared" si="118"/>
        <v>-1553.8149999999996</v>
      </c>
    </row>
    <row r="864" spans="1:22" x14ac:dyDescent="0.35">
      <c r="A864" s="185" t="s">
        <v>23</v>
      </c>
      <c r="B864" s="1" t="s">
        <v>22</v>
      </c>
      <c r="C864" s="81" t="s">
        <v>807</v>
      </c>
      <c r="D864" s="81" t="s">
        <v>813</v>
      </c>
      <c r="E864" s="589" t="s">
        <v>808</v>
      </c>
      <c r="F864" s="81" t="s">
        <v>809</v>
      </c>
      <c r="G864" s="92" t="s">
        <v>810</v>
      </c>
      <c r="H864" s="81" t="s">
        <v>811</v>
      </c>
      <c r="I864" s="435" t="s">
        <v>812</v>
      </c>
      <c r="J864" s="530" t="s">
        <v>798</v>
      </c>
      <c r="K864" s="518">
        <v>12.5</v>
      </c>
      <c r="L864" s="72">
        <v>10.24</v>
      </c>
      <c r="M864" s="303">
        <v>128</v>
      </c>
      <c r="N864" s="68">
        <v>0</v>
      </c>
      <c r="O864" s="68">
        <f t="shared" si="121"/>
        <v>12.5</v>
      </c>
      <c r="P864" s="68">
        <f t="shared" si="114"/>
        <v>0</v>
      </c>
      <c r="Q864" s="68">
        <f t="shared" si="115"/>
        <v>12.5</v>
      </c>
      <c r="R864" s="1" t="str">
        <f t="shared" si="116"/>
        <v>YES</v>
      </c>
      <c r="S864" s="1" t="str">
        <f t="shared" si="119"/>
        <v>YES</v>
      </c>
      <c r="T864" s="78">
        <f t="shared" si="120"/>
        <v>128</v>
      </c>
      <c r="U864" s="78">
        <f t="shared" si="117"/>
        <v>128</v>
      </c>
      <c r="V864" s="78">
        <f t="shared" si="118"/>
        <v>0</v>
      </c>
    </row>
    <row r="865" spans="1:22" x14ac:dyDescent="0.35">
      <c r="A865" s="185" t="s">
        <v>23</v>
      </c>
      <c r="B865" s="1" t="s">
        <v>22</v>
      </c>
      <c r="C865" s="81" t="s">
        <v>807</v>
      </c>
      <c r="D865" s="81" t="s">
        <v>813</v>
      </c>
      <c r="E865" s="589" t="s">
        <v>808</v>
      </c>
      <c r="F865" s="81" t="s">
        <v>809</v>
      </c>
      <c r="G865" s="92" t="s">
        <v>810</v>
      </c>
      <c r="H865" s="81" t="s">
        <v>811</v>
      </c>
      <c r="I865" s="435" t="s">
        <v>812</v>
      </c>
      <c r="J865" s="530" t="s">
        <v>798</v>
      </c>
      <c r="K865" s="518">
        <v>8.32</v>
      </c>
      <c r="L865" s="72">
        <v>44.96</v>
      </c>
      <c r="M865" s="303">
        <v>374.07</v>
      </c>
      <c r="N865" s="68">
        <v>0</v>
      </c>
      <c r="O865" s="68">
        <f t="shared" si="121"/>
        <v>8.320062277580071</v>
      </c>
      <c r="P865" s="68">
        <f t="shared" si="114"/>
        <v>0</v>
      </c>
      <c r="Q865" s="68">
        <f t="shared" si="115"/>
        <v>8.320062277580071</v>
      </c>
      <c r="R865" s="1" t="str">
        <f t="shared" si="116"/>
        <v>NO</v>
      </c>
      <c r="S865" s="1" t="str">
        <f t="shared" si="119"/>
        <v>YES</v>
      </c>
      <c r="T865" s="78">
        <f t="shared" si="120"/>
        <v>562</v>
      </c>
      <c r="U865" s="78">
        <f t="shared" si="117"/>
        <v>374.07</v>
      </c>
      <c r="V865" s="78">
        <f t="shared" si="118"/>
        <v>187.93</v>
      </c>
    </row>
    <row r="866" spans="1:22" x14ac:dyDescent="0.35">
      <c r="A866" s="185" t="s">
        <v>23</v>
      </c>
      <c r="B866" s="1" t="s">
        <v>22</v>
      </c>
      <c r="C866" s="81" t="s">
        <v>807</v>
      </c>
      <c r="D866" s="81" t="s">
        <v>813</v>
      </c>
      <c r="E866" s="589" t="s">
        <v>808</v>
      </c>
      <c r="F866" s="81" t="s">
        <v>809</v>
      </c>
      <c r="G866" s="92" t="s">
        <v>810</v>
      </c>
      <c r="H866" s="81" t="s">
        <v>811</v>
      </c>
      <c r="I866" s="435" t="s">
        <v>812</v>
      </c>
      <c r="J866" s="530" t="s">
        <v>799</v>
      </c>
      <c r="K866" s="518">
        <v>6.21</v>
      </c>
      <c r="L866" s="72">
        <v>54.76</v>
      </c>
      <c r="M866" s="303">
        <v>340.06</v>
      </c>
      <c r="N866" s="68">
        <v>481.72</v>
      </c>
      <c r="O866" s="68">
        <f t="shared" si="121"/>
        <v>6.2100073046018993</v>
      </c>
      <c r="P866" s="68">
        <f t="shared" si="114"/>
        <v>8.7969320672023379</v>
      </c>
      <c r="Q866" s="68">
        <f t="shared" si="115"/>
        <v>15.006939371804236</v>
      </c>
      <c r="R866" s="1" t="str">
        <f t="shared" si="116"/>
        <v>YES</v>
      </c>
      <c r="S866" s="1" t="str">
        <f t="shared" si="119"/>
        <v>YES</v>
      </c>
      <c r="T866" s="78">
        <f t="shared" si="120"/>
        <v>684.5</v>
      </c>
      <c r="U866" s="78">
        <f t="shared" si="117"/>
        <v>821.78</v>
      </c>
      <c r="V866" s="78">
        <f t="shared" si="118"/>
        <v>-137.27999999999997</v>
      </c>
    </row>
    <row r="867" spans="1:22" x14ac:dyDescent="0.35">
      <c r="A867" s="185" t="s">
        <v>23</v>
      </c>
      <c r="B867" s="1" t="s">
        <v>22</v>
      </c>
      <c r="C867" s="81" t="s">
        <v>807</v>
      </c>
      <c r="D867" s="81" t="s">
        <v>813</v>
      </c>
      <c r="E867" s="589" t="s">
        <v>808</v>
      </c>
      <c r="F867" s="81" t="s">
        <v>809</v>
      </c>
      <c r="G867" s="92" t="s">
        <v>810</v>
      </c>
      <c r="H867" s="81" t="s">
        <v>811</v>
      </c>
      <c r="I867" s="435" t="s">
        <v>812</v>
      </c>
      <c r="J867" s="530" t="s">
        <v>800</v>
      </c>
      <c r="K867" s="518">
        <v>5</v>
      </c>
      <c r="L867" s="72">
        <v>270.12</v>
      </c>
      <c r="M867" s="303">
        <v>1350.6</v>
      </c>
      <c r="N867" s="68">
        <v>6381.13</v>
      </c>
      <c r="O867" s="68">
        <f t="shared" si="121"/>
        <v>5</v>
      </c>
      <c r="P867" s="68">
        <f t="shared" si="114"/>
        <v>23.623315563453279</v>
      </c>
      <c r="Q867" s="68">
        <f t="shared" si="115"/>
        <v>28.623315563453279</v>
      </c>
      <c r="R867" s="1" t="str">
        <f t="shared" si="116"/>
        <v>YES</v>
      </c>
      <c r="S867" s="1" t="str">
        <f t="shared" si="119"/>
        <v>YES</v>
      </c>
      <c r="T867" s="78">
        <f t="shared" si="120"/>
        <v>3376.5</v>
      </c>
      <c r="U867" s="78">
        <f t="shared" si="117"/>
        <v>7731.73</v>
      </c>
      <c r="V867" s="78">
        <f t="shared" si="118"/>
        <v>-4355.2299999999996</v>
      </c>
    </row>
    <row r="868" spans="1:22" x14ac:dyDescent="0.35">
      <c r="A868" s="185" t="s">
        <v>23</v>
      </c>
      <c r="B868" s="1" t="s">
        <v>22</v>
      </c>
      <c r="C868" s="81" t="s">
        <v>807</v>
      </c>
      <c r="D868" s="81" t="s">
        <v>813</v>
      </c>
      <c r="E868" s="589" t="s">
        <v>808</v>
      </c>
      <c r="F868" s="81" t="s">
        <v>809</v>
      </c>
      <c r="G868" s="92" t="s">
        <v>810</v>
      </c>
      <c r="H868" s="81" t="s">
        <v>811</v>
      </c>
      <c r="I868" s="435" t="s">
        <v>812</v>
      </c>
      <c r="J868" s="530" t="s">
        <v>801</v>
      </c>
      <c r="K868" s="518">
        <v>5</v>
      </c>
      <c r="L868" s="72">
        <v>315.29000000000002</v>
      </c>
      <c r="M868" s="303">
        <v>1576.45</v>
      </c>
      <c r="N868" s="68">
        <v>4669.1499999999996</v>
      </c>
      <c r="O868" s="68">
        <f t="shared" si="121"/>
        <v>5</v>
      </c>
      <c r="P868" s="68">
        <f t="shared" si="114"/>
        <v>14.809064670620696</v>
      </c>
      <c r="Q868" s="68">
        <f t="shared" si="115"/>
        <v>19.809064670620696</v>
      </c>
      <c r="R868" s="1" t="str">
        <f t="shared" si="116"/>
        <v>YES</v>
      </c>
      <c r="S868" s="1" t="str">
        <f t="shared" si="119"/>
        <v>YES</v>
      </c>
      <c r="T868" s="78">
        <f t="shared" si="120"/>
        <v>3941.1250000000005</v>
      </c>
      <c r="U868" s="78">
        <f t="shared" si="117"/>
        <v>6245.5999999999995</v>
      </c>
      <c r="V868" s="78">
        <f t="shared" si="118"/>
        <v>-2304.474999999999</v>
      </c>
    </row>
    <row r="869" spans="1:22" x14ac:dyDescent="0.35">
      <c r="A869" s="185" t="s">
        <v>23</v>
      </c>
      <c r="B869" s="1" t="s">
        <v>22</v>
      </c>
      <c r="C869" s="81" t="s">
        <v>807</v>
      </c>
      <c r="D869" s="81" t="s">
        <v>813</v>
      </c>
      <c r="E869" s="589" t="s">
        <v>808</v>
      </c>
      <c r="F869" s="81" t="s">
        <v>809</v>
      </c>
      <c r="G869" s="92" t="s">
        <v>810</v>
      </c>
      <c r="H869" s="81" t="s">
        <v>811</v>
      </c>
      <c r="I869" s="435" t="s">
        <v>812</v>
      </c>
      <c r="J869" s="530" t="s">
        <v>801</v>
      </c>
      <c r="K869" s="518">
        <v>12.5</v>
      </c>
      <c r="L869" s="72">
        <v>0.25</v>
      </c>
      <c r="M869" s="303">
        <v>3.13</v>
      </c>
      <c r="N869" s="68">
        <v>0</v>
      </c>
      <c r="O869" s="68">
        <f t="shared" si="121"/>
        <v>12.52</v>
      </c>
      <c r="P869" s="68">
        <f t="shared" si="114"/>
        <v>0</v>
      </c>
      <c r="Q869" s="68">
        <f t="shared" si="115"/>
        <v>12.52</v>
      </c>
      <c r="R869" s="1" t="str">
        <f t="shared" si="116"/>
        <v>YES</v>
      </c>
      <c r="S869" s="1" t="str">
        <f t="shared" si="119"/>
        <v>YES</v>
      </c>
      <c r="T869" s="78">
        <f t="shared" si="120"/>
        <v>3.125</v>
      </c>
      <c r="U869" s="78">
        <f t="shared" si="117"/>
        <v>3.13</v>
      </c>
      <c r="V869" s="78">
        <f t="shared" si="118"/>
        <v>-4.9999999999998934E-3</v>
      </c>
    </row>
    <row r="870" spans="1:22" x14ac:dyDescent="0.35">
      <c r="A870" s="185" t="s">
        <v>23</v>
      </c>
      <c r="B870" s="1" t="s">
        <v>22</v>
      </c>
      <c r="C870" s="81" t="s">
        <v>807</v>
      </c>
      <c r="D870" s="81" t="s">
        <v>813</v>
      </c>
      <c r="E870" s="589" t="s">
        <v>808</v>
      </c>
      <c r="F870" s="81" t="s">
        <v>809</v>
      </c>
      <c r="G870" s="92" t="s">
        <v>810</v>
      </c>
      <c r="H870" s="81" t="s">
        <v>811</v>
      </c>
      <c r="I870" s="435" t="s">
        <v>812</v>
      </c>
      <c r="J870" s="530" t="s">
        <v>801</v>
      </c>
      <c r="K870" s="518">
        <v>5.08</v>
      </c>
      <c r="L870" s="72">
        <v>49.49</v>
      </c>
      <c r="M870" s="303">
        <v>251.41</v>
      </c>
      <c r="N870" s="68">
        <v>0</v>
      </c>
      <c r="O870" s="68">
        <f t="shared" si="121"/>
        <v>5.0800161648817941</v>
      </c>
      <c r="P870" s="68">
        <f t="shared" ref="P870:P933" si="122">N870/L870</f>
        <v>0</v>
      </c>
      <c r="Q870" s="68">
        <f t="shared" ref="Q870:Q933" si="123">(M870+N870)/L870</f>
        <v>5.0800161648817941</v>
      </c>
      <c r="R870" s="1" t="str">
        <f t="shared" ref="R870:R933" si="124">IF(Q870&gt;12.49,"YES","NO")</f>
        <v>NO</v>
      </c>
      <c r="S870" s="1" t="str">
        <f t="shared" si="119"/>
        <v>YES</v>
      </c>
      <c r="T870" s="78">
        <f t="shared" si="120"/>
        <v>618.625</v>
      </c>
      <c r="U870" s="78">
        <f t="shared" ref="U870:U933" si="125">M870+N870</f>
        <v>251.41</v>
      </c>
      <c r="V870" s="78">
        <f t="shared" ref="V870:V933" si="126">T870-U870</f>
        <v>367.21500000000003</v>
      </c>
    </row>
    <row r="871" spans="1:22" x14ac:dyDescent="0.35">
      <c r="A871" s="185" t="s">
        <v>23</v>
      </c>
      <c r="B871" s="1" t="s">
        <v>22</v>
      </c>
      <c r="C871" s="81" t="s">
        <v>807</v>
      </c>
      <c r="D871" s="81" t="s">
        <v>813</v>
      </c>
      <c r="E871" s="589" t="s">
        <v>808</v>
      </c>
      <c r="F871" s="81" t="s">
        <v>809</v>
      </c>
      <c r="G871" s="92" t="s">
        <v>810</v>
      </c>
      <c r="H871" s="81" t="s">
        <v>811</v>
      </c>
      <c r="I871" s="435" t="s">
        <v>812</v>
      </c>
      <c r="J871" s="530" t="s">
        <v>802</v>
      </c>
      <c r="K871" s="518">
        <v>5</v>
      </c>
      <c r="L871" s="72">
        <v>42.27</v>
      </c>
      <c r="M871" s="303">
        <v>211.35</v>
      </c>
      <c r="N871" s="68">
        <v>499.15</v>
      </c>
      <c r="O871" s="68">
        <f t="shared" si="121"/>
        <v>4.9999999999999991</v>
      </c>
      <c r="P871" s="68">
        <f t="shared" si="122"/>
        <v>11.808611308256445</v>
      </c>
      <c r="Q871" s="68">
        <f t="shared" si="123"/>
        <v>16.808611308256445</v>
      </c>
      <c r="R871" s="1" t="str">
        <f t="shared" si="124"/>
        <v>YES</v>
      </c>
      <c r="S871" s="1" t="str">
        <f t="shared" si="119"/>
        <v>YES</v>
      </c>
      <c r="T871" s="78">
        <f t="shared" si="120"/>
        <v>528.375</v>
      </c>
      <c r="U871" s="78">
        <f t="shared" si="125"/>
        <v>710.5</v>
      </c>
      <c r="V871" s="78">
        <f t="shared" si="126"/>
        <v>-182.125</v>
      </c>
    </row>
    <row r="872" spans="1:22" x14ac:dyDescent="0.35">
      <c r="A872" s="185" t="s">
        <v>23</v>
      </c>
      <c r="B872" s="1" t="s">
        <v>22</v>
      </c>
      <c r="C872" s="81" t="s">
        <v>807</v>
      </c>
      <c r="D872" s="81" t="s">
        <v>813</v>
      </c>
      <c r="E872" s="589" t="s">
        <v>808</v>
      </c>
      <c r="F872" s="81" t="s">
        <v>809</v>
      </c>
      <c r="G872" s="92" t="s">
        <v>810</v>
      </c>
      <c r="H872" s="81" t="s">
        <v>811</v>
      </c>
      <c r="I872" s="435" t="s">
        <v>812</v>
      </c>
      <c r="J872" s="530" t="s">
        <v>803</v>
      </c>
      <c r="K872" s="518">
        <v>5</v>
      </c>
      <c r="L872" s="72">
        <v>292.58999999999997</v>
      </c>
      <c r="M872" s="303">
        <v>1462.95</v>
      </c>
      <c r="N872" s="68">
        <v>5035.08</v>
      </c>
      <c r="O872" s="68">
        <f t="shared" si="121"/>
        <v>5.0000000000000009</v>
      </c>
      <c r="P872" s="68">
        <f t="shared" si="122"/>
        <v>17.208653747564853</v>
      </c>
      <c r="Q872" s="68">
        <f t="shared" si="123"/>
        <v>22.208653747564853</v>
      </c>
      <c r="R872" s="1" t="str">
        <f t="shared" si="124"/>
        <v>YES</v>
      </c>
      <c r="S872" s="1" t="str">
        <f t="shared" ref="S872:S935" si="127">IF(O872&gt;3.32,"YES","NO")</f>
        <v>YES</v>
      </c>
      <c r="T872" s="78">
        <f t="shared" ref="T872:T935" si="128">L872*12.5</f>
        <v>3657.3749999999995</v>
      </c>
      <c r="U872" s="78">
        <f t="shared" si="125"/>
        <v>6498.03</v>
      </c>
      <c r="V872" s="78">
        <f t="shared" si="126"/>
        <v>-2840.6550000000002</v>
      </c>
    </row>
    <row r="873" spans="1:22" x14ac:dyDescent="0.35">
      <c r="A873" s="185" t="s">
        <v>23</v>
      </c>
      <c r="B873" s="1" t="s">
        <v>22</v>
      </c>
      <c r="C873" s="81" t="s">
        <v>807</v>
      </c>
      <c r="D873" s="81" t="s">
        <v>813</v>
      </c>
      <c r="E873" s="589" t="s">
        <v>808</v>
      </c>
      <c r="F873" s="81" t="s">
        <v>809</v>
      </c>
      <c r="G873" s="92" t="s">
        <v>810</v>
      </c>
      <c r="H873" s="81" t="s">
        <v>811</v>
      </c>
      <c r="I873" s="435" t="s">
        <v>812</v>
      </c>
      <c r="J873" s="530" t="s">
        <v>803</v>
      </c>
      <c r="K873" s="518">
        <v>12.5</v>
      </c>
      <c r="L873" s="72">
        <v>1.73</v>
      </c>
      <c r="M873" s="303">
        <v>21.63</v>
      </c>
      <c r="N873" s="68">
        <v>0</v>
      </c>
      <c r="O873" s="68">
        <f t="shared" si="121"/>
        <v>12.502890173410405</v>
      </c>
      <c r="P873" s="68">
        <f t="shared" si="122"/>
        <v>0</v>
      </c>
      <c r="Q873" s="68">
        <f t="shared" si="123"/>
        <v>12.502890173410405</v>
      </c>
      <c r="R873" s="1" t="str">
        <f t="shared" si="124"/>
        <v>YES</v>
      </c>
      <c r="S873" s="1" t="str">
        <f t="shared" si="127"/>
        <v>YES</v>
      </c>
      <c r="T873" s="78">
        <f t="shared" si="128"/>
        <v>21.625</v>
      </c>
      <c r="U873" s="78">
        <f t="shared" si="125"/>
        <v>21.63</v>
      </c>
      <c r="V873" s="78">
        <f t="shared" si="126"/>
        <v>-4.9999999999990052E-3</v>
      </c>
    </row>
    <row r="874" spans="1:22" x14ac:dyDescent="0.35">
      <c r="A874" s="185" t="s">
        <v>23</v>
      </c>
      <c r="B874" s="1" t="s">
        <v>22</v>
      </c>
      <c r="C874" s="81" t="s">
        <v>807</v>
      </c>
      <c r="D874" s="81" t="s">
        <v>813</v>
      </c>
      <c r="E874" s="589" t="s">
        <v>808</v>
      </c>
      <c r="F874" s="81" t="s">
        <v>809</v>
      </c>
      <c r="G874" s="92" t="s">
        <v>810</v>
      </c>
      <c r="H874" s="81" t="s">
        <v>811</v>
      </c>
      <c r="I874" s="435" t="s">
        <v>812</v>
      </c>
      <c r="J874" s="530" t="s">
        <v>804</v>
      </c>
      <c r="K874" s="518">
        <v>5</v>
      </c>
      <c r="L874" s="72">
        <v>333.48</v>
      </c>
      <c r="M874" s="303">
        <v>1667.4</v>
      </c>
      <c r="N874" s="68">
        <v>4625.09</v>
      </c>
      <c r="O874" s="68">
        <f t="shared" si="121"/>
        <v>5</v>
      </c>
      <c r="P874" s="68">
        <f t="shared" si="122"/>
        <v>13.869167566270841</v>
      </c>
      <c r="Q874" s="68">
        <f t="shared" si="123"/>
        <v>18.869167566270839</v>
      </c>
      <c r="R874" s="1" t="str">
        <f t="shared" si="124"/>
        <v>YES</v>
      </c>
      <c r="S874" s="1" t="str">
        <f t="shared" si="127"/>
        <v>YES</v>
      </c>
      <c r="T874" s="78">
        <f t="shared" si="128"/>
        <v>4168.5</v>
      </c>
      <c r="U874" s="78">
        <f t="shared" si="125"/>
        <v>6292.49</v>
      </c>
      <c r="V874" s="78">
        <f t="shared" si="126"/>
        <v>-2123.9899999999998</v>
      </c>
    </row>
    <row r="875" spans="1:22" x14ac:dyDescent="0.35">
      <c r="A875" s="185" t="s">
        <v>23</v>
      </c>
      <c r="B875" s="1" t="s">
        <v>22</v>
      </c>
      <c r="C875" s="81" t="s">
        <v>807</v>
      </c>
      <c r="D875" s="81" t="s">
        <v>813</v>
      </c>
      <c r="E875" s="589" t="s">
        <v>808</v>
      </c>
      <c r="F875" s="81" t="s">
        <v>809</v>
      </c>
      <c r="G875" s="92" t="s">
        <v>810</v>
      </c>
      <c r="H875" s="81" t="s">
        <v>811</v>
      </c>
      <c r="I875" s="435" t="s">
        <v>812</v>
      </c>
      <c r="J875" s="530" t="s">
        <v>804</v>
      </c>
      <c r="K875" s="518">
        <v>12.5</v>
      </c>
      <c r="L875" s="72">
        <v>18.98</v>
      </c>
      <c r="M875" s="303">
        <v>237.25</v>
      </c>
      <c r="N875" s="68">
        <v>0</v>
      </c>
      <c r="O875" s="68">
        <f t="shared" si="121"/>
        <v>12.5</v>
      </c>
      <c r="P875" s="68">
        <f t="shared" si="122"/>
        <v>0</v>
      </c>
      <c r="Q875" s="68">
        <f t="shared" si="123"/>
        <v>12.5</v>
      </c>
      <c r="R875" s="1" t="str">
        <f t="shared" si="124"/>
        <v>YES</v>
      </c>
      <c r="S875" s="1" t="str">
        <f t="shared" si="127"/>
        <v>YES</v>
      </c>
      <c r="T875" s="78">
        <f t="shared" si="128"/>
        <v>237.25</v>
      </c>
      <c r="U875" s="78">
        <f t="shared" si="125"/>
        <v>237.25</v>
      </c>
      <c r="V875" s="78">
        <f t="shared" si="126"/>
        <v>0</v>
      </c>
    </row>
    <row r="876" spans="1:22" x14ac:dyDescent="0.35">
      <c r="A876" s="185" t="s">
        <v>23</v>
      </c>
      <c r="B876" s="1" t="s">
        <v>22</v>
      </c>
      <c r="C876" s="81" t="s">
        <v>807</v>
      </c>
      <c r="D876" s="81" t="s">
        <v>813</v>
      </c>
      <c r="E876" s="589" t="s">
        <v>808</v>
      </c>
      <c r="F876" s="81" t="s">
        <v>809</v>
      </c>
      <c r="G876" s="92" t="s">
        <v>810</v>
      </c>
      <c r="H876" s="81" t="s">
        <v>811</v>
      </c>
      <c r="I876" s="435" t="s">
        <v>812</v>
      </c>
      <c r="J876" s="530" t="s">
        <v>804</v>
      </c>
      <c r="K876" s="518">
        <v>7.03</v>
      </c>
      <c r="L876" s="72">
        <v>62.63</v>
      </c>
      <c r="M876" s="303">
        <v>439.59</v>
      </c>
      <c r="N876" s="68">
        <v>0</v>
      </c>
      <c r="O876" s="68">
        <f t="shared" si="121"/>
        <v>7.0188408111128844</v>
      </c>
      <c r="P876" s="68">
        <f t="shared" si="122"/>
        <v>0</v>
      </c>
      <c r="Q876" s="68">
        <f t="shared" si="123"/>
        <v>7.0188408111128844</v>
      </c>
      <c r="R876" s="1" t="str">
        <f t="shared" si="124"/>
        <v>NO</v>
      </c>
      <c r="S876" s="1" t="str">
        <f t="shared" si="127"/>
        <v>YES</v>
      </c>
      <c r="T876" s="78">
        <f t="shared" si="128"/>
        <v>782.875</v>
      </c>
      <c r="U876" s="78">
        <f t="shared" si="125"/>
        <v>439.59</v>
      </c>
      <c r="V876" s="78">
        <f t="shared" si="126"/>
        <v>343.28500000000003</v>
      </c>
    </row>
    <row r="877" spans="1:22" x14ac:dyDescent="0.35">
      <c r="A877" s="185" t="s">
        <v>23</v>
      </c>
      <c r="B877" s="1" t="s">
        <v>22</v>
      </c>
      <c r="C877" s="81" t="s">
        <v>807</v>
      </c>
      <c r="D877" s="81" t="s">
        <v>813</v>
      </c>
      <c r="E877" s="589" t="s">
        <v>808</v>
      </c>
      <c r="F877" s="81" t="s">
        <v>809</v>
      </c>
      <c r="G877" s="92" t="s">
        <v>810</v>
      </c>
      <c r="H877" s="81" t="s">
        <v>811</v>
      </c>
      <c r="I877" s="435" t="s">
        <v>812</v>
      </c>
      <c r="J877" s="530" t="s">
        <v>805</v>
      </c>
      <c r="K877" s="518">
        <v>5</v>
      </c>
      <c r="L877" s="72">
        <v>121.64</v>
      </c>
      <c r="M877" s="303">
        <v>608.20000000000005</v>
      </c>
      <c r="N877" s="68">
        <v>2288.73</v>
      </c>
      <c r="O877" s="68">
        <f t="shared" si="121"/>
        <v>5</v>
      </c>
      <c r="P877" s="68">
        <f t="shared" si="122"/>
        <v>18.815603419927655</v>
      </c>
      <c r="Q877" s="68">
        <f t="shared" si="123"/>
        <v>23.815603419927658</v>
      </c>
      <c r="R877" s="1" t="str">
        <f t="shared" si="124"/>
        <v>YES</v>
      </c>
      <c r="S877" s="1" t="str">
        <f t="shared" si="127"/>
        <v>YES</v>
      </c>
      <c r="T877" s="78">
        <f t="shared" si="128"/>
        <v>1520.5</v>
      </c>
      <c r="U877" s="78">
        <f t="shared" si="125"/>
        <v>2896.9300000000003</v>
      </c>
      <c r="V877" s="78">
        <f t="shared" si="126"/>
        <v>-1376.4300000000003</v>
      </c>
    </row>
    <row r="878" spans="1:22" x14ac:dyDescent="0.35">
      <c r="A878" s="185" t="s">
        <v>23</v>
      </c>
      <c r="B878" s="1" t="s">
        <v>22</v>
      </c>
      <c r="C878" s="81" t="s">
        <v>807</v>
      </c>
      <c r="D878" s="81" t="s">
        <v>813</v>
      </c>
      <c r="E878" s="589" t="s">
        <v>808</v>
      </c>
      <c r="F878" s="81" t="s">
        <v>809</v>
      </c>
      <c r="G878" s="92" t="s">
        <v>810</v>
      </c>
      <c r="H878" s="81" t="s">
        <v>811</v>
      </c>
      <c r="I878" s="435" t="s">
        <v>812</v>
      </c>
      <c r="J878" s="530" t="s">
        <v>805</v>
      </c>
      <c r="K878" s="518">
        <v>9.0500000000000007</v>
      </c>
      <c r="L878" s="72">
        <v>10</v>
      </c>
      <c r="M878" s="303">
        <v>90.5</v>
      </c>
      <c r="N878" s="68">
        <v>0</v>
      </c>
      <c r="O878" s="68">
        <f t="shared" si="121"/>
        <v>9.0500000000000007</v>
      </c>
      <c r="P878" s="68">
        <f t="shared" si="122"/>
        <v>0</v>
      </c>
      <c r="Q878" s="68">
        <f t="shared" si="123"/>
        <v>9.0500000000000007</v>
      </c>
      <c r="R878" s="1" t="str">
        <f t="shared" si="124"/>
        <v>NO</v>
      </c>
      <c r="S878" s="1" t="str">
        <f t="shared" si="127"/>
        <v>YES</v>
      </c>
      <c r="T878" s="78">
        <f t="shared" si="128"/>
        <v>125</v>
      </c>
      <c r="U878" s="78">
        <f t="shared" si="125"/>
        <v>90.5</v>
      </c>
      <c r="V878" s="78">
        <f t="shared" si="126"/>
        <v>34.5</v>
      </c>
    </row>
    <row r="879" spans="1:22" ht="15" thickBot="1" x14ac:dyDescent="0.4">
      <c r="A879" s="268" t="s">
        <v>23</v>
      </c>
      <c r="B879" s="586" t="s">
        <v>22</v>
      </c>
      <c r="C879" s="269" t="s">
        <v>807</v>
      </c>
      <c r="D879" s="269" t="s">
        <v>813</v>
      </c>
      <c r="E879" s="629" t="s">
        <v>808</v>
      </c>
      <c r="F879" s="269" t="s">
        <v>809</v>
      </c>
      <c r="G879" s="270" t="s">
        <v>810</v>
      </c>
      <c r="H879" s="269" t="s">
        <v>811</v>
      </c>
      <c r="I879" s="442" t="s">
        <v>812</v>
      </c>
      <c r="J879" s="531" t="s">
        <v>806</v>
      </c>
      <c r="K879" s="519">
        <v>5</v>
      </c>
      <c r="L879" s="90">
        <v>60.78</v>
      </c>
      <c r="M879" s="304">
        <v>303.89999999999998</v>
      </c>
      <c r="N879" s="89">
        <v>953.08</v>
      </c>
      <c r="O879" s="89">
        <f t="shared" si="121"/>
        <v>4.9999999999999991</v>
      </c>
      <c r="P879" s="89">
        <f t="shared" si="122"/>
        <v>15.680816057913788</v>
      </c>
      <c r="Q879" s="89">
        <f t="shared" si="123"/>
        <v>20.680816057913788</v>
      </c>
      <c r="R879" s="14" t="str">
        <f t="shared" si="124"/>
        <v>YES</v>
      </c>
      <c r="S879" s="14" t="str">
        <f t="shared" si="127"/>
        <v>YES</v>
      </c>
      <c r="T879" s="91">
        <f t="shared" si="128"/>
        <v>759.75</v>
      </c>
      <c r="U879" s="91">
        <f t="shared" si="125"/>
        <v>1256.98</v>
      </c>
      <c r="V879" s="91">
        <f t="shared" si="126"/>
        <v>-497.23</v>
      </c>
    </row>
    <row r="880" spans="1:22" x14ac:dyDescent="0.35">
      <c r="A880" s="215" t="s">
        <v>23</v>
      </c>
      <c r="B880" s="216" t="s">
        <v>22</v>
      </c>
      <c r="C880" s="216" t="s">
        <v>826</v>
      </c>
      <c r="D880" s="216" t="s">
        <v>827</v>
      </c>
      <c r="E880" s="596" t="s">
        <v>808</v>
      </c>
      <c r="F880" s="216" t="s">
        <v>809</v>
      </c>
      <c r="G880" s="217" t="s">
        <v>810</v>
      </c>
      <c r="H880" s="216" t="s">
        <v>828</v>
      </c>
      <c r="I880" s="431" t="s">
        <v>829</v>
      </c>
      <c r="J880" s="539" t="s">
        <v>814</v>
      </c>
      <c r="K880" s="507">
        <v>5</v>
      </c>
      <c r="L880" s="255">
        <v>442</v>
      </c>
      <c r="M880" s="329">
        <v>2210</v>
      </c>
      <c r="N880" s="220">
        <v>6424.48</v>
      </c>
      <c r="O880" s="220">
        <f t="shared" si="121"/>
        <v>5</v>
      </c>
      <c r="P880" s="220">
        <f t="shared" si="122"/>
        <v>14.535022624434388</v>
      </c>
      <c r="Q880" s="220">
        <f t="shared" si="123"/>
        <v>19.535022624434387</v>
      </c>
      <c r="R880" s="216" t="str">
        <f t="shared" si="124"/>
        <v>YES</v>
      </c>
      <c r="S880" s="216" t="str">
        <f t="shared" si="127"/>
        <v>YES</v>
      </c>
      <c r="T880" s="221">
        <f t="shared" si="128"/>
        <v>5525</v>
      </c>
      <c r="U880" s="221">
        <f t="shared" si="125"/>
        <v>8634.48</v>
      </c>
      <c r="V880" s="221">
        <f t="shared" si="126"/>
        <v>-3109.4799999999996</v>
      </c>
    </row>
    <row r="881" spans="1:22" x14ac:dyDescent="0.35">
      <c r="A881" s="222" t="s">
        <v>23</v>
      </c>
      <c r="B881" s="223" t="s">
        <v>22</v>
      </c>
      <c r="C881" s="223" t="s">
        <v>826</v>
      </c>
      <c r="D881" s="223" t="s">
        <v>827</v>
      </c>
      <c r="E881" s="597" t="s">
        <v>808</v>
      </c>
      <c r="F881" s="223" t="s">
        <v>809</v>
      </c>
      <c r="G881" s="224" t="s">
        <v>810</v>
      </c>
      <c r="H881" s="223" t="s">
        <v>828</v>
      </c>
      <c r="I881" s="443" t="s">
        <v>829</v>
      </c>
      <c r="J881" s="540" t="s">
        <v>815</v>
      </c>
      <c r="K881" s="508">
        <v>5</v>
      </c>
      <c r="L881" s="259">
        <v>288</v>
      </c>
      <c r="M881" s="330">
        <v>1440</v>
      </c>
      <c r="N881" s="227">
        <v>3365</v>
      </c>
      <c r="O881" s="227">
        <f t="shared" si="121"/>
        <v>5</v>
      </c>
      <c r="P881" s="227">
        <f t="shared" si="122"/>
        <v>11.684027777777779</v>
      </c>
      <c r="Q881" s="227">
        <f t="shared" si="123"/>
        <v>16.684027777777779</v>
      </c>
      <c r="R881" s="223" t="str">
        <f t="shared" si="124"/>
        <v>YES</v>
      </c>
      <c r="S881" s="223" t="str">
        <f t="shared" si="127"/>
        <v>YES</v>
      </c>
      <c r="T881" s="228">
        <f t="shared" si="128"/>
        <v>3600</v>
      </c>
      <c r="U881" s="228">
        <f t="shared" si="125"/>
        <v>4805</v>
      </c>
      <c r="V881" s="228">
        <f t="shared" si="126"/>
        <v>-1205</v>
      </c>
    </row>
    <row r="882" spans="1:22" x14ac:dyDescent="0.35">
      <c r="A882" s="222" t="s">
        <v>23</v>
      </c>
      <c r="B882" s="223" t="s">
        <v>22</v>
      </c>
      <c r="C882" s="223" t="s">
        <v>826</v>
      </c>
      <c r="D882" s="223" t="s">
        <v>827</v>
      </c>
      <c r="E882" s="597" t="s">
        <v>808</v>
      </c>
      <c r="F882" s="223" t="s">
        <v>809</v>
      </c>
      <c r="G882" s="224" t="s">
        <v>810</v>
      </c>
      <c r="H882" s="223" t="s">
        <v>828</v>
      </c>
      <c r="I882" s="443" t="s">
        <v>829</v>
      </c>
      <c r="J882" s="540" t="s">
        <v>816</v>
      </c>
      <c r="K882" s="508">
        <v>5</v>
      </c>
      <c r="L882" s="259">
        <v>293</v>
      </c>
      <c r="M882" s="330">
        <v>1465</v>
      </c>
      <c r="N882" s="227">
        <v>3037.6</v>
      </c>
      <c r="O882" s="227">
        <f t="shared" si="121"/>
        <v>5</v>
      </c>
      <c r="P882" s="227">
        <f t="shared" si="122"/>
        <v>10.367235494880546</v>
      </c>
      <c r="Q882" s="227">
        <f t="shared" si="123"/>
        <v>15.367235494880548</v>
      </c>
      <c r="R882" s="223" t="str">
        <f t="shared" si="124"/>
        <v>YES</v>
      </c>
      <c r="S882" s="223" t="str">
        <f t="shared" si="127"/>
        <v>YES</v>
      </c>
      <c r="T882" s="228">
        <f t="shared" si="128"/>
        <v>3662.5</v>
      </c>
      <c r="U882" s="228">
        <f t="shared" si="125"/>
        <v>4502.6000000000004</v>
      </c>
      <c r="V882" s="228">
        <f t="shared" si="126"/>
        <v>-840.10000000000036</v>
      </c>
    </row>
    <row r="883" spans="1:22" x14ac:dyDescent="0.35">
      <c r="A883" s="222" t="s">
        <v>23</v>
      </c>
      <c r="B883" s="223" t="s">
        <v>22</v>
      </c>
      <c r="C883" s="223" t="s">
        <v>826</v>
      </c>
      <c r="D883" s="223" t="s">
        <v>827</v>
      </c>
      <c r="E883" s="597" t="s">
        <v>808</v>
      </c>
      <c r="F883" s="223" t="s">
        <v>809</v>
      </c>
      <c r="G883" s="224" t="s">
        <v>810</v>
      </c>
      <c r="H883" s="223" t="s">
        <v>828</v>
      </c>
      <c r="I883" s="443" t="s">
        <v>829</v>
      </c>
      <c r="J883" s="540" t="s">
        <v>817</v>
      </c>
      <c r="K883" s="508">
        <v>5</v>
      </c>
      <c r="L883" s="259">
        <v>293</v>
      </c>
      <c r="M883" s="330">
        <v>1465</v>
      </c>
      <c r="N883" s="227">
        <v>3037.6</v>
      </c>
      <c r="O883" s="227">
        <f t="shared" si="121"/>
        <v>5</v>
      </c>
      <c r="P883" s="227">
        <f t="shared" si="122"/>
        <v>10.367235494880546</v>
      </c>
      <c r="Q883" s="227">
        <f t="shared" si="123"/>
        <v>15.367235494880548</v>
      </c>
      <c r="R883" s="223" t="str">
        <f t="shared" si="124"/>
        <v>YES</v>
      </c>
      <c r="S883" s="223" t="str">
        <f t="shared" si="127"/>
        <v>YES</v>
      </c>
      <c r="T883" s="228">
        <f t="shared" si="128"/>
        <v>3662.5</v>
      </c>
      <c r="U883" s="228">
        <f t="shared" si="125"/>
        <v>4502.6000000000004</v>
      </c>
      <c r="V883" s="228">
        <f t="shared" si="126"/>
        <v>-840.10000000000036</v>
      </c>
    </row>
    <row r="884" spans="1:22" x14ac:dyDescent="0.35">
      <c r="A884" s="222" t="s">
        <v>23</v>
      </c>
      <c r="B884" s="223" t="s">
        <v>22</v>
      </c>
      <c r="C884" s="223" t="s">
        <v>826</v>
      </c>
      <c r="D884" s="223" t="s">
        <v>827</v>
      </c>
      <c r="E884" s="597" t="s">
        <v>808</v>
      </c>
      <c r="F884" s="223" t="s">
        <v>809</v>
      </c>
      <c r="G884" s="224" t="s">
        <v>810</v>
      </c>
      <c r="H884" s="223" t="s">
        <v>828</v>
      </c>
      <c r="I884" s="443" t="s">
        <v>829</v>
      </c>
      <c r="J884" s="540" t="s">
        <v>818</v>
      </c>
      <c r="K884" s="508">
        <v>5</v>
      </c>
      <c r="L884" s="259">
        <v>439</v>
      </c>
      <c r="M884" s="330">
        <v>2195</v>
      </c>
      <c r="N884" s="227">
        <v>4400</v>
      </c>
      <c r="O884" s="227">
        <f t="shared" si="121"/>
        <v>5</v>
      </c>
      <c r="P884" s="227">
        <f t="shared" si="122"/>
        <v>10.022779043280183</v>
      </c>
      <c r="Q884" s="227">
        <f t="shared" si="123"/>
        <v>15.022779043280183</v>
      </c>
      <c r="R884" s="223" t="str">
        <f t="shared" si="124"/>
        <v>YES</v>
      </c>
      <c r="S884" s="223" t="str">
        <f t="shared" si="127"/>
        <v>YES</v>
      </c>
      <c r="T884" s="228">
        <f t="shared" si="128"/>
        <v>5487.5</v>
      </c>
      <c r="U884" s="228">
        <f t="shared" si="125"/>
        <v>6595</v>
      </c>
      <c r="V884" s="228">
        <f t="shared" si="126"/>
        <v>-1107.5</v>
      </c>
    </row>
    <row r="885" spans="1:22" x14ac:dyDescent="0.35">
      <c r="A885" s="222" t="s">
        <v>23</v>
      </c>
      <c r="B885" s="223" t="s">
        <v>22</v>
      </c>
      <c r="C885" s="223" t="s">
        <v>826</v>
      </c>
      <c r="D885" s="223" t="s">
        <v>827</v>
      </c>
      <c r="E885" s="597" t="s">
        <v>808</v>
      </c>
      <c r="F885" s="223" t="s">
        <v>809</v>
      </c>
      <c r="G885" s="224" t="s">
        <v>810</v>
      </c>
      <c r="H885" s="223" t="s">
        <v>828</v>
      </c>
      <c r="I885" s="443" t="s">
        <v>829</v>
      </c>
      <c r="J885" s="540" t="s">
        <v>819</v>
      </c>
      <c r="K885" s="508">
        <v>5</v>
      </c>
      <c r="L885" s="259">
        <v>270</v>
      </c>
      <c r="M885" s="330">
        <v>1350</v>
      </c>
      <c r="N885" s="227">
        <v>3443.79</v>
      </c>
      <c r="O885" s="227">
        <f t="shared" si="121"/>
        <v>5</v>
      </c>
      <c r="P885" s="227">
        <f t="shared" si="122"/>
        <v>12.754777777777777</v>
      </c>
      <c r="Q885" s="227">
        <f t="shared" si="123"/>
        <v>17.754777777777779</v>
      </c>
      <c r="R885" s="223" t="str">
        <f t="shared" si="124"/>
        <v>YES</v>
      </c>
      <c r="S885" s="223" t="str">
        <f t="shared" si="127"/>
        <v>YES</v>
      </c>
      <c r="T885" s="228">
        <f t="shared" si="128"/>
        <v>3375</v>
      </c>
      <c r="U885" s="228">
        <f t="shared" si="125"/>
        <v>4793.79</v>
      </c>
      <c r="V885" s="228">
        <f t="shared" si="126"/>
        <v>-1418.79</v>
      </c>
    </row>
    <row r="886" spans="1:22" x14ac:dyDescent="0.35">
      <c r="A886" s="222" t="s">
        <v>23</v>
      </c>
      <c r="B886" s="223" t="s">
        <v>22</v>
      </c>
      <c r="C886" s="223" t="s">
        <v>826</v>
      </c>
      <c r="D886" s="223" t="s">
        <v>827</v>
      </c>
      <c r="E886" s="597" t="s">
        <v>808</v>
      </c>
      <c r="F886" s="223" t="s">
        <v>809</v>
      </c>
      <c r="G886" s="224" t="s">
        <v>810</v>
      </c>
      <c r="H886" s="223" t="s">
        <v>828</v>
      </c>
      <c r="I886" s="443" t="s">
        <v>829</v>
      </c>
      <c r="J886" s="540" t="s">
        <v>820</v>
      </c>
      <c r="K886" s="508">
        <v>5</v>
      </c>
      <c r="L886" s="259">
        <v>347</v>
      </c>
      <c r="M886" s="330">
        <v>1735</v>
      </c>
      <c r="N886" s="227">
        <v>3731.05</v>
      </c>
      <c r="O886" s="227">
        <f t="shared" si="121"/>
        <v>5</v>
      </c>
      <c r="P886" s="227">
        <f t="shared" si="122"/>
        <v>10.752305475504324</v>
      </c>
      <c r="Q886" s="227">
        <f t="shared" si="123"/>
        <v>15.752305475504324</v>
      </c>
      <c r="R886" s="223" t="str">
        <f t="shared" si="124"/>
        <v>YES</v>
      </c>
      <c r="S886" s="223" t="str">
        <f t="shared" si="127"/>
        <v>YES</v>
      </c>
      <c r="T886" s="228">
        <f t="shared" si="128"/>
        <v>4337.5</v>
      </c>
      <c r="U886" s="228">
        <f t="shared" si="125"/>
        <v>5466.05</v>
      </c>
      <c r="V886" s="228">
        <f t="shared" si="126"/>
        <v>-1128.5500000000002</v>
      </c>
    </row>
    <row r="887" spans="1:22" x14ac:dyDescent="0.35">
      <c r="A887" s="222" t="s">
        <v>23</v>
      </c>
      <c r="B887" s="223" t="s">
        <v>22</v>
      </c>
      <c r="C887" s="223" t="s">
        <v>826</v>
      </c>
      <c r="D887" s="223" t="s">
        <v>827</v>
      </c>
      <c r="E887" s="597" t="s">
        <v>808</v>
      </c>
      <c r="F887" s="223" t="s">
        <v>809</v>
      </c>
      <c r="G887" s="224" t="s">
        <v>810</v>
      </c>
      <c r="H887" s="223" t="s">
        <v>828</v>
      </c>
      <c r="I887" s="443" t="s">
        <v>829</v>
      </c>
      <c r="J887" s="540" t="s">
        <v>821</v>
      </c>
      <c r="K887" s="508">
        <v>5</v>
      </c>
      <c r="L887" s="259">
        <v>372</v>
      </c>
      <c r="M887" s="330">
        <v>1860</v>
      </c>
      <c r="N887" s="227">
        <v>4825</v>
      </c>
      <c r="O887" s="227">
        <f t="shared" si="121"/>
        <v>5</v>
      </c>
      <c r="P887" s="227">
        <f t="shared" si="122"/>
        <v>12.970430107526882</v>
      </c>
      <c r="Q887" s="227">
        <f t="shared" si="123"/>
        <v>17.97043010752688</v>
      </c>
      <c r="R887" s="223" t="str">
        <f t="shared" si="124"/>
        <v>YES</v>
      </c>
      <c r="S887" s="223" t="str">
        <f t="shared" si="127"/>
        <v>YES</v>
      </c>
      <c r="T887" s="228">
        <f t="shared" si="128"/>
        <v>4650</v>
      </c>
      <c r="U887" s="228">
        <f t="shared" si="125"/>
        <v>6685</v>
      </c>
      <c r="V887" s="228">
        <f t="shared" si="126"/>
        <v>-2035</v>
      </c>
    </row>
    <row r="888" spans="1:22" x14ac:dyDescent="0.35">
      <c r="A888" s="222" t="s">
        <v>23</v>
      </c>
      <c r="B888" s="223" t="s">
        <v>22</v>
      </c>
      <c r="C888" s="223" t="s">
        <v>826</v>
      </c>
      <c r="D888" s="223" t="s">
        <v>827</v>
      </c>
      <c r="E888" s="597" t="s">
        <v>808</v>
      </c>
      <c r="F888" s="223" t="s">
        <v>809</v>
      </c>
      <c r="G888" s="224" t="s">
        <v>810</v>
      </c>
      <c r="H888" s="223" t="s">
        <v>828</v>
      </c>
      <c r="I888" s="443" t="s">
        <v>829</v>
      </c>
      <c r="J888" s="540" t="s">
        <v>822</v>
      </c>
      <c r="K888" s="508">
        <v>5</v>
      </c>
      <c r="L888" s="259">
        <v>262</v>
      </c>
      <c r="M888" s="330">
        <v>1310</v>
      </c>
      <c r="N888" s="227">
        <v>3092.13</v>
      </c>
      <c r="O888" s="227">
        <f t="shared" si="121"/>
        <v>5</v>
      </c>
      <c r="P888" s="227">
        <f t="shared" si="122"/>
        <v>11.80202290076336</v>
      </c>
      <c r="Q888" s="227">
        <f t="shared" si="123"/>
        <v>16.802022900763358</v>
      </c>
      <c r="R888" s="223" t="str">
        <f t="shared" si="124"/>
        <v>YES</v>
      </c>
      <c r="S888" s="223" t="str">
        <f t="shared" si="127"/>
        <v>YES</v>
      </c>
      <c r="T888" s="228">
        <f t="shared" si="128"/>
        <v>3275</v>
      </c>
      <c r="U888" s="228">
        <f t="shared" si="125"/>
        <v>4402.13</v>
      </c>
      <c r="V888" s="228">
        <f t="shared" si="126"/>
        <v>-1127.1300000000001</v>
      </c>
    </row>
    <row r="889" spans="1:22" x14ac:dyDescent="0.35">
      <c r="A889" s="222" t="s">
        <v>23</v>
      </c>
      <c r="B889" s="223" t="s">
        <v>22</v>
      </c>
      <c r="C889" s="223" t="s">
        <v>826</v>
      </c>
      <c r="D889" s="223" t="s">
        <v>827</v>
      </c>
      <c r="E889" s="597" t="s">
        <v>808</v>
      </c>
      <c r="F889" s="223" t="s">
        <v>809</v>
      </c>
      <c r="G889" s="224" t="s">
        <v>810</v>
      </c>
      <c r="H889" s="223" t="s">
        <v>828</v>
      </c>
      <c r="I889" s="443" t="s">
        <v>829</v>
      </c>
      <c r="J889" s="540" t="s">
        <v>823</v>
      </c>
      <c r="K889" s="508">
        <v>10.5</v>
      </c>
      <c r="L889" s="259">
        <v>468</v>
      </c>
      <c r="M889" s="330">
        <v>4914</v>
      </c>
      <c r="N889" s="227">
        <v>4250</v>
      </c>
      <c r="O889" s="227">
        <f t="shared" si="121"/>
        <v>10.5</v>
      </c>
      <c r="P889" s="227">
        <f t="shared" si="122"/>
        <v>9.0811965811965809</v>
      </c>
      <c r="Q889" s="227">
        <f t="shared" si="123"/>
        <v>19.581196581196583</v>
      </c>
      <c r="R889" s="223" t="str">
        <f t="shared" si="124"/>
        <v>YES</v>
      </c>
      <c r="S889" s="223" t="str">
        <f t="shared" si="127"/>
        <v>YES</v>
      </c>
      <c r="T889" s="228">
        <f t="shared" si="128"/>
        <v>5850</v>
      </c>
      <c r="U889" s="228">
        <f t="shared" si="125"/>
        <v>9164</v>
      </c>
      <c r="V889" s="228">
        <f t="shared" si="126"/>
        <v>-3314</v>
      </c>
    </row>
    <row r="890" spans="1:22" x14ac:dyDescent="0.35">
      <c r="A890" s="222" t="s">
        <v>23</v>
      </c>
      <c r="B890" s="223" t="s">
        <v>22</v>
      </c>
      <c r="C890" s="223" t="s">
        <v>826</v>
      </c>
      <c r="D890" s="223" t="s">
        <v>827</v>
      </c>
      <c r="E890" s="597" t="s">
        <v>808</v>
      </c>
      <c r="F890" s="223" t="s">
        <v>809</v>
      </c>
      <c r="G890" s="224" t="s">
        <v>810</v>
      </c>
      <c r="H890" s="223" t="s">
        <v>828</v>
      </c>
      <c r="I890" s="443" t="s">
        <v>829</v>
      </c>
      <c r="J890" s="540" t="s">
        <v>824</v>
      </c>
      <c r="K890" s="508">
        <v>8</v>
      </c>
      <c r="L890" s="259">
        <v>264</v>
      </c>
      <c r="M890" s="330">
        <v>2112</v>
      </c>
      <c r="N890" s="227">
        <v>2105</v>
      </c>
      <c r="O890" s="227">
        <f t="shared" si="121"/>
        <v>8</v>
      </c>
      <c r="P890" s="227">
        <f t="shared" si="122"/>
        <v>7.9734848484848486</v>
      </c>
      <c r="Q890" s="227">
        <f t="shared" si="123"/>
        <v>15.973484848484848</v>
      </c>
      <c r="R890" s="223" t="str">
        <f t="shared" si="124"/>
        <v>YES</v>
      </c>
      <c r="S890" s="223" t="str">
        <f t="shared" si="127"/>
        <v>YES</v>
      </c>
      <c r="T890" s="228">
        <f t="shared" si="128"/>
        <v>3300</v>
      </c>
      <c r="U890" s="228">
        <f t="shared" si="125"/>
        <v>4217</v>
      </c>
      <c r="V890" s="228">
        <f t="shared" si="126"/>
        <v>-917</v>
      </c>
    </row>
    <row r="891" spans="1:22" ht="15" thickBot="1" x14ac:dyDescent="0.4">
      <c r="A891" s="229" t="s">
        <v>23</v>
      </c>
      <c r="B891" s="230" t="s">
        <v>22</v>
      </c>
      <c r="C891" s="230" t="s">
        <v>826</v>
      </c>
      <c r="D891" s="230" t="s">
        <v>827</v>
      </c>
      <c r="E891" s="598" t="s">
        <v>808</v>
      </c>
      <c r="F891" s="230" t="s">
        <v>809</v>
      </c>
      <c r="G891" s="231" t="s">
        <v>810</v>
      </c>
      <c r="H891" s="230" t="s">
        <v>828</v>
      </c>
      <c r="I891" s="444" t="s">
        <v>829</v>
      </c>
      <c r="J891" s="541" t="s">
        <v>825</v>
      </c>
      <c r="K891" s="509">
        <v>5</v>
      </c>
      <c r="L891" s="263">
        <v>73</v>
      </c>
      <c r="M891" s="331">
        <v>365</v>
      </c>
      <c r="N891" s="234">
        <v>816</v>
      </c>
      <c r="O891" s="234">
        <f t="shared" si="121"/>
        <v>5</v>
      </c>
      <c r="P891" s="234">
        <f t="shared" si="122"/>
        <v>11.178082191780822</v>
      </c>
      <c r="Q891" s="234">
        <f t="shared" si="123"/>
        <v>16.17808219178082</v>
      </c>
      <c r="R891" s="230" t="str">
        <f t="shared" si="124"/>
        <v>YES</v>
      </c>
      <c r="S891" s="230" t="str">
        <f t="shared" si="127"/>
        <v>YES</v>
      </c>
      <c r="T891" s="235">
        <f t="shared" si="128"/>
        <v>912.5</v>
      </c>
      <c r="U891" s="235">
        <f t="shared" si="125"/>
        <v>1181</v>
      </c>
      <c r="V891" s="235">
        <f t="shared" si="126"/>
        <v>-268.5</v>
      </c>
    </row>
    <row r="892" spans="1:22" x14ac:dyDescent="0.35">
      <c r="A892" s="187" t="s">
        <v>23</v>
      </c>
      <c r="B892" s="5" t="s">
        <v>22</v>
      </c>
      <c r="C892" s="5" t="s">
        <v>852</v>
      </c>
      <c r="D892" s="5" t="s">
        <v>853</v>
      </c>
      <c r="E892" s="592" t="s">
        <v>858</v>
      </c>
      <c r="F892" s="5" t="s">
        <v>857</v>
      </c>
      <c r="G892" s="58" t="s">
        <v>854</v>
      </c>
      <c r="H892" s="5" t="s">
        <v>855</v>
      </c>
      <c r="I892" s="428" t="s">
        <v>856</v>
      </c>
      <c r="J892" s="532" t="s">
        <v>830</v>
      </c>
      <c r="K892" s="483">
        <v>5</v>
      </c>
      <c r="L892" s="11">
        <v>446</v>
      </c>
      <c r="M892" s="305">
        <v>2231</v>
      </c>
      <c r="N892" s="24">
        <v>17795</v>
      </c>
      <c r="O892" s="24">
        <f t="shared" si="121"/>
        <v>5.0022421524663674</v>
      </c>
      <c r="P892" s="24">
        <f t="shared" si="122"/>
        <v>39.899103139013455</v>
      </c>
      <c r="Q892" s="24">
        <f t="shared" si="123"/>
        <v>44.901345291479821</v>
      </c>
      <c r="R892" s="5" t="str">
        <f t="shared" si="124"/>
        <v>YES</v>
      </c>
      <c r="S892" s="5" t="str">
        <f t="shared" si="127"/>
        <v>YES</v>
      </c>
      <c r="T892" s="2">
        <f t="shared" si="128"/>
        <v>5575</v>
      </c>
      <c r="U892" s="2">
        <f t="shared" si="125"/>
        <v>20026</v>
      </c>
      <c r="V892" s="2">
        <f t="shared" si="126"/>
        <v>-14451</v>
      </c>
    </row>
    <row r="893" spans="1:22" x14ac:dyDescent="0.35">
      <c r="A893" s="188" t="s">
        <v>23</v>
      </c>
      <c r="B893" s="6" t="s">
        <v>22</v>
      </c>
      <c r="C893" s="124" t="s">
        <v>852</v>
      </c>
      <c r="D893" s="124" t="s">
        <v>853</v>
      </c>
      <c r="E893" s="620" t="s">
        <v>858</v>
      </c>
      <c r="F893" s="124" t="s">
        <v>857</v>
      </c>
      <c r="G893" s="126" t="s">
        <v>854</v>
      </c>
      <c r="H893" s="124" t="s">
        <v>855</v>
      </c>
      <c r="I893" s="437" t="s">
        <v>856</v>
      </c>
      <c r="J893" s="533" t="s">
        <v>831</v>
      </c>
      <c r="K893" s="484">
        <v>5</v>
      </c>
      <c r="L893" s="12">
        <v>250</v>
      </c>
      <c r="M893" s="306">
        <v>1251</v>
      </c>
      <c r="N893" s="22">
        <v>9587</v>
      </c>
      <c r="O893" s="22">
        <f t="shared" si="121"/>
        <v>5.0039999999999996</v>
      </c>
      <c r="P893" s="22">
        <f t="shared" si="122"/>
        <v>38.347999999999999</v>
      </c>
      <c r="Q893" s="22">
        <f t="shared" si="123"/>
        <v>43.351999999999997</v>
      </c>
      <c r="R893" s="6" t="str">
        <f t="shared" si="124"/>
        <v>YES</v>
      </c>
      <c r="S893" s="6" t="str">
        <f t="shared" si="127"/>
        <v>YES</v>
      </c>
      <c r="T893" s="3">
        <f t="shared" si="128"/>
        <v>3125</v>
      </c>
      <c r="U893" s="3">
        <f t="shared" si="125"/>
        <v>10838</v>
      </c>
      <c r="V893" s="3">
        <f t="shared" si="126"/>
        <v>-7713</v>
      </c>
    </row>
    <row r="894" spans="1:22" x14ac:dyDescent="0.35">
      <c r="A894" s="188" t="s">
        <v>23</v>
      </c>
      <c r="B894" s="6" t="s">
        <v>22</v>
      </c>
      <c r="C894" s="124" t="s">
        <v>852</v>
      </c>
      <c r="D894" s="124" t="s">
        <v>853</v>
      </c>
      <c r="E894" s="620" t="s">
        <v>858</v>
      </c>
      <c r="F894" s="124" t="s">
        <v>857</v>
      </c>
      <c r="G894" s="126" t="s">
        <v>854</v>
      </c>
      <c r="H894" s="124" t="s">
        <v>855</v>
      </c>
      <c r="I894" s="437" t="s">
        <v>856</v>
      </c>
      <c r="J894" s="533" t="s">
        <v>832</v>
      </c>
      <c r="K894" s="484">
        <v>8.25</v>
      </c>
      <c r="L894" s="12">
        <v>470</v>
      </c>
      <c r="M894" s="306">
        <v>3876</v>
      </c>
      <c r="N894" s="22">
        <v>3172</v>
      </c>
      <c r="O894" s="22">
        <f t="shared" si="121"/>
        <v>8.2468085106382976</v>
      </c>
      <c r="P894" s="22">
        <f t="shared" si="122"/>
        <v>6.7489361702127662</v>
      </c>
      <c r="Q894" s="22">
        <f t="shared" si="123"/>
        <v>14.995744680851065</v>
      </c>
      <c r="R894" s="6" t="str">
        <f t="shared" si="124"/>
        <v>YES</v>
      </c>
      <c r="S894" s="6" t="str">
        <f t="shared" si="127"/>
        <v>YES</v>
      </c>
      <c r="T894" s="3">
        <f t="shared" si="128"/>
        <v>5875</v>
      </c>
      <c r="U894" s="3">
        <f t="shared" si="125"/>
        <v>7048</v>
      </c>
      <c r="V894" s="3">
        <f t="shared" si="126"/>
        <v>-1173</v>
      </c>
    </row>
    <row r="895" spans="1:22" x14ac:dyDescent="0.35">
      <c r="A895" s="188" t="s">
        <v>23</v>
      </c>
      <c r="B895" s="6" t="s">
        <v>22</v>
      </c>
      <c r="C895" s="124" t="s">
        <v>852</v>
      </c>
      <c r="D895" s="124" t="s">
        <v>853</v>
      </c>
      <c r="E895" s="620" t="s">
        <v>858</v>
      </c>
      <c r="F895" s="124" t="s">
        <v>857</v>
      </c>
      <c r="G895" s="126" t="s">
        <v>854</v>
      </c>
      <c r="H895" s="124" t="s">
        <v>855</v>
      </c>
      <c r="I895" s="437" t="s">
        <v>856</v>
      </c>
      <c r="J895" s="533" t="s">
        <v>833</v>
      </c>
      <c r="K895" s="484">
        <v>11</v>
      </c>
      <c r="L895" s="12">
        <v>393</v>
      </c>
      <c r="M895" s="306">
        <v>4325</v>
      </c>
      <c r="N895" s="22">
        <v>7500</v>
      </c>
      <c r="O895" s="22">
        <f t="shared" si="121"/>
        <v>11.005089058524174</v>
      </c>
      <c r="P895" s="22">
        <f t="shared" si="122"/>
        <v>19.083969465648856</v>
      </c>
      <c r="Q895" s="22">
        <f t="shared" si="123"/>
        <v>30.089058524173026</v>
      </c>
      <c r="R895" s="6" t="str">
        <f t="shared" si="124"/>
        <v>YES</v>
      </c>
      <c r="S895" s="6" t="str">
        <f t="shared" si="127"/>
        <v>YES</v>
      </c>
      <c r="T895" s="3">
        <f t="shared" si="128"/>
        <v>4912.5</v>
      </c>
      <c r="U895" s="3">
        <f t="shared" si="125"/>
        <v>11825</v>
      </c>
      <c r="V895" s="3">
        <f t="shared" si="126"/>
        <v>-6912.5</v>
      </c>
    </row>
    <row r="896" spans="1:22" x14ac:dyDescent="0.35">
      <c r="A896" s="188" t="s">
        <v>23</v>
      </c>
      <c r="B896" s="6" t="s">
        <v>22</v>
      </c>
      <c r="C896" s="124" t="s">
        <v>852</v>
      </c>
      <c r="D896" s="124" t="s">
        <v>853</v>
      </c>
      <c r="E896" s="620" t="s">
        <v>858</v>
      </c>
      <c r="F896" s="124" t="s">
        <v>857</v>
      </c>
      <c r="G896" s="126" t="s">
        <v>854</v>
      </c>
      <c r="H896" s="124" t="s">
        <v>855</v>
      </c>
      <c r="I896" s="437" t="s">
        <v>856</v>
      </c>
      <c r="J896" s="533" t="s">
        <v>834</v>
      </c>
      <c r="K896" s="484">
        <v>5</v>
      </c>
      <c r="L896" s="12">
        <v>552</v>
      </c>
      <c r="M896" s="306">
        <v>2880</v>
      </c>
      <c r="N896" s="22">
        <v>18125</v>
      </c>
      <c r="O896" s="22">
        <f t="shared" ref="O896:O959" si="129">M896/L896</f>
        <v>5.2173913043478262</v>
      </c>
      <c r="P896" s="22">
        <f t="shared" si="122"/>
        <v>32.835144927536234</v>
      </c>
      <c r="Q896" s="22">
        <f t="shared" si="123"/>
        <v>38.052536231884055</v>
      </c>
      <c r="R896" s="6" t="str">
        <f t="shared" si="124"/>
        <v>YES</v>
      </c>
      <c r="S896" s="6" t="str">
        <f t="shared" si="127"/>
        <v>YES</v>
      </c>
      <c r="T896" s="3">
        <f t="shared" si="128"/>
        <v>6900</v>
      </c>
      <c r="U896" s="3">
        <f t="shared" si="125"/>
        <v>21005</v>
      </c>
      <c r="V896" s="3">
        <f t="shared" si="126"/>
        <v>-14105</v>
      </c>
    </row>
    <row r="897" spans="1:22" x14ac:dyDescent="0.35">
      <c r="A897" s="188" t="s">
        <v>23</v>
      </c>
      <c r="B897" s="6" t="s">
        <v>22</v>
      </c>
      <c r="C897" s="124" t="s">
        <v>852</v>
      </c>
      <c r="D897" s="124" t="s">
        <v>853</v>
      </c>
      <c r="E897" s="620" t="s">
        <v>858</v>
      </c>
      <c r="F897" s="124" t="s">
        <v>857</v>
      </c>
      <c r="G897" s="126" t="s">
        <v>854</v>
      </c>
      <c r="H897" s="124" t="s">
        <v>855</v>
      </c>
      <c r="I897" s="437" t="s">
        <v>856</v>
      </c>
      <c r="J897" s="533" t="s">
        <v>835</v>
      </c>
      <c r="K897" s="484">
        <v>8.25</v>
      </c>
      <c r="L897" s="12">
        <v>307</v>
      </c>
      <c r="M897" s="306">
        <v>2533</v>
      </c>
      <c r="N897" s="22">
        <v>2075</v>
      </c>
      <c r="O897" s="22">
        <f t="shared" si="129"/>
        <v>8.2508143322475576</v>
      </c>
      <c r="P897" s="22">
        <f t="shared" si="122"/>
        <v>6.7589576547231269</v>
      </c>
      <c r="Q897" s="22">
        <f t="shared" si="123"/>
        <v>15.009771986970684</v>
      </c>
      <c r="R897" s="6" t="str">
        <f t="shared" si="124"/>
        <v>YES</v>
      </c>
      <c r="S897" s="6" t="str">
        <f t="shared" si="127"/>
        <v>YES</v>
      </c>
      <c r="T897" s="3">
        <f t="shared" si="128"/>
        <v>3837.5</v>
      </c>
      <c r="U897" s="3">
        <f t="shared" si="125"/>
        <v>4608</v>
      </c>
      <c r="V897" s="3">
        <f t="shared" si="126"/>
        <v>-770.5</v>
      </c>
    </row>
    <row r="898" spans="1:22" x14ac:dyDescent="0.35">
      <c r="A898" s="188" t="s">
        <v>23</v>
      </c>
      <c r="B898" s="6" t="s">
        <v>22</v>
      </c>
      <c r="C898" s="124" t="s">
        <v>852</v>
      </c>
      <c r="D898" s="124" t="s">
        <v>853</v>
      </c>
      <c r="E898" s="620" t="s">
        <v>858</v>
      </c>
      <c r="F898" s="124" t="s">
        <v>857</v>
      </c>
      <c r="G898" s="126" t="s">
        <v>854</v>
      </c>
      <c r="H898" s="124" t="s">
        <v>855</v>
      </c>
      <c r="I898" s="437" t="s">
        <v>856</v>
      </c>
      <c r="J898" s="533" t="s">
        <v>836</v>
      </c>
      <c r="K898" s="484">
        <v>9</v>
      </c>
      <c r="L898" s="12">
        <v>467</v>
      </c>
      <c r="M898" s="306">
        <v>4200</v>
      </c>
      <c r="N898" s="22">
        <v>7264</v>
      </c>
      <c r="O898" s="22">
        <f t="shared" si="129"/>
        <v>8.9935760171306214</v>
      </c>
      <c r="P898" s="22">
        <f t="shared" si="122"/>
        <v>15.554603854389722</v>
      </c>
      <c r="Q898" s="22">
        <f t="shared" si="123"/>
        <v>24.548179871520343</v>
      </c>
      <c r="R898" s="6" t="str">
        <f t="shared" si="124"/>
        <v>YES</v>
      </c>
      <c r="S898" s="6" t="str">
        <f t="shared" si="127"/>
        <v>YES</v>
      </c>
      <c r="T898" s="3">
        <f t="shared" si="128"/>
        <v>5837.5</v>
      </c>
      <c r="U898" s="3">
        <f t="shared" si="125"/>
        <v>11464</v>
      </c>
      <c r="V898" s="3">
        <f t="shared" si="126"/>
        <v>-5626.5</v>
      </c>
    </row>
    <row r="899" spans="1:22" x14ac:dyDescent="0.35">
      <c r="A899" s="188" t="s">
        <v>23</v>
      </c>
      <c r="B899" s="6" t="s">
        <v>22</v>
      </c>
      <c r="C899" s="124" t="s">
        <v>852</v>
      </c>
      <c r="D899" s="124" t="s">
        <v>853</v>
      </c>
      <c r="E899" s="620" t="s">
        <v>858</v>
      </c>
      <c r="F899" s="124" t="s">
        <v>857</v>
      </c>
      <c r="G899" s="126" t="s">
        <v>854</v>
      </c>
      <c r="H899" s="124" t="s">
        <v>855</v>
      </c>
      <c r="I899" s="437" t="s">
        <v>856</v>
      </c>
      <c r="J899" s="533" t="s">
        <v>837</v>
      </c>
      <c r="K899" s="484">
        <v>10</v>
      </c>
      <c r="L899" s="12">
        <v>289</v>
      </c>
      <c r="M899" s="306">
        <v>2889</v>
      </c>
      <c r="N899" s="22">
        <v>5473</v>
      </c>
      <c r="O899" s="22">
        <f t="shared" si="129"/>
        <v>9.9965397923875425</v>
      </c>
      <c r="P899" s="22">
        <f t="shared" si="122"/>
        <v>18.93771626297578</v>
      </c>
      <c r="Q899" s="22">
        <f t="shared" si="123"/>
        <v>28.934256055363321</v>
      </c>
      <c r="R899" s="6" t="str">
        <f t="shared" si="124"/>
        <v>YES</v>
      </c>
      <c r="S899" s="6" t="str">
        <f t="shared" si="127"/>
        <v>YES</v>
      </c>
      <c r="T899" s="3">
        <f t="shared" si="128"/>
        <v>3612.5</v>
      </c>
      <c r="U899" s="3">
        <f t="shared" si="125"/>
        <v>8362</v>
      </c>
      <c r="V899" s="3">
        <f t="shared" si="126"/>
        <v>-4749.5</v>
      </c>
    </row>
    <row r="900" spans="1:22" x14ac:dyDescent="0.35">
      <c r="A900" s="188" t="s">
        <v>23</v>
      </c>
      <c r="B900" s="6" t="s">
        <v>22</v>
      </c>
      <c r="C900" s="124" t="s">
        <v>852</v>
      </c>
      <c r="D900" s="124" t="s">
        <v>853</v>
      </c>
      <c r="E900" s="620" t="s">
        <v>858</v>
      </c>
      <c r="F900" s="124" t="s">
        <v>857</v>
      </c>
      <c r="G900" s="126" t="s">
        <v>854</v>
      </c>
      <c r="H900" s="124" t="s">
        <v>855</v>
      </c>
      <c r="I900" s="437" t="s">
        <v>856</v>
      </c>
      <c r="J900" s="533" t="s">
        <v>838</v>
      </c>
      <c r="K900" s="484">
        <v>11</v>
      </c>
      <c r="L900" s="12">
        <v>350</v>
      </c>
      <c r="M900" s="306">
        <v>3845</v>
      </c>
      <c r="N900" s="22">
        <v>8316</v>
      </c>
      <c r="O900" s="22">
        <f t="shared" si="129"/>
        <v>10.985714285714286</v>
      </c>
      <c r="P900" s="22">
        <f t="shared" si="122"/>
        <v>23.76</v>
      </c>
      <c r="Q900" s="22">
        <f t="shared" si="123"/>
        <v>34.745714285714286</v>
      </c>
      <c r="R900" s="6" t="str">
        <f t="shared" si="124"/>
        <v>YES</v>
      </c>
      <c r="S900" s="6" t="str">
        <f t="shared" si="127"/>
        <v>YES</v>
      </c>
      <c r="T900" s="3">
        <f t="shared" si="128"/>
        <v>4375</v>
      </c>
      <c r="U900" s="3">
        <f t="shared" si="125"/>
        <v>12161</v>
      </c>
      <c r="V900" s="3">
        <f t="shared" si="126"/>
        <v>-7786</v>
      </c>
    </row>
    <row r="901" spans="1:22" x14ac:dyDescent="0.35">
      <c r="A901" s="188" t="s">
        <v>23</v>
      </c>
      <c r="B901" s="6" t="s">
        <v>22</v>
      </c>
      <c r="C901" s="124" t="s">
        <v>852</v>
      </c>
      <c r="D901" s="124" t="s">
        <v>853</v>
      </c>
      <c r="E901" s="620" t="s">
        <v>858</v>
      </c>
      <c r="F901" s="124" t="s">
        <v>857</v>
      </c>
      <c r="G901" s="126" t="s">
        <v>854</v>
      </c>
      <c r="H901" s="124" t="s">
        <v>855</v>
      </c>
      <c r="I901" s="437" t="s">
        <v>856</v>
      </c>
      <c r="J901" s="533" t="s">
        <v>839</v>
      </c>
      <c r="K901" s="484">
        <v>5</v>
      </c>
      <c r="L901" s="12">
        <v>197</v>
      </c>
      <c r="M901" s="306">
        <v>985</v>
      </c>
      <c r="N901" s="22">
        <v>6457</v>
      </c>
      <c r="O901" s="22">
        <f t="shared" si="129"/>
        <v>5</v>
      </c>
      <c r="P901" s="22">
        <f t="shared" si="122"/>
        <v>32.776649746192895</v>
      </c>
      <c r="Q901" s="22">
        <f t="shared" si="123"/>
        <v>37.776649746192895</v>
      </c>
      <c r="R901" s="6" t="str">
        <f t="shared" si="124"/>
        <v>YES</v>
      </c>
      <c r="S901" s="6" t="str">
        <f t="shared" si="127"/>
        <v>YES</v>
      </c>
      <c r="T901" s="3">
        <f t="shared" si="128"/>
        <v>2462.5</v>
      </c>
      <c r="U901" s="3">
        <f t="shared" si="125"/>
        <v>7442</v>
      </c>
      <c r="V901" s="3">
        <f t="shared" si="126"/>
        <v>-4979.5</v>
      </c>
    </row>
    <row r="902" spans="1:22" x14ac:dyDescent="0.35">
      <c r="A902" s="188" t="s">
        <v>23</v>
      </c>
      <c r="B902" s="6" t="s">
        <v>22</v>
      </c>
      <c r="C902" s="124" t="s">
        <v>852</v>
      </c>
      <c r="D902" s="124" t="s">
        <v>853</v>
      </c>
      <c r="E902" s="620" t="s">
        <v>858</v>
      </c>
      <c r="F902" s="124" t="s">
        <v>857</v>
      </c>
      <c r="G902" s="126" t="s">
        <v>854</v>
      </c>
      <c r="H902" s="124" t="s">
        <v>855</v>
      </c>
      <c r="I902" s="437" t="s">
        <v>856</v>
      </c>
      <c r="J902" s="533" t="s">
        <v>840</v>
      </c>
      <c r="K902" s="484">
        <v>5</v>
      </c>
      <c r="L902" s="12">
        <v>438</v>
      </c>
      <c r="M902" s="306">
        <v>2223</v>
      </c>
      <c r="N902" s="22">
        <v>17113</v>
      </c>
      <c r="O902" s="22">
        <f t="shared" si="129"/>
        <v>5.0753424657534243</v>
      </c>
      <c r="P902" s="22">
        <f t="shared" si="122"/>
        <v>39.070776255707763</v>
      </c>
      <c r="Q902" s="22">
        <f t="shared" si="123"/>
        <v>44.146118721461185</v>
      </c>
      <c r="R902" s="6" t="str">
        <f t="shared" si="124"/>
        <v>YES</v>
      </c>
      <c r="S902" s="6" t="str">
        <f t="shared" si="127"/>
        <v>YES</v>
      </c>
      <c r="T902" s="3">
        <f t="shared" si="128"/>
        <v>5475</v>
      </c>
      <c r="U902" s="3">
        <f t="shared" si="125"/>
        <v>19336</v>
      </c>
      <c r="V902" s="3">
        <f t="shared" si="126"/>
        <v>-13861</v>
      </c>
    </row>
    <row r="903" spans="1:22" x14ac:dyDescent="0.35">
      <c r="A903" s="188" t="s">
        <v>23</v>
      </c>
      <c r="B903" s="6" t="s">
        <v>22</v>
      </c>
      <c r="C903" s="124" t="s">
        <v>852</v>
      </c>
      <c r="D903" s="124" t="s">
        <v>853</v>
      </c>
      <c r="E903" s="620" t="s">
        <v>858</v>
      </c>
      <c r="F903" s="124" t="s">
        <v>857</v>
      </c>
      <c r="G903" s="126" t="s">
        <v>854</v>
      </c>
      <c r="H903" s="124" t="s">
        <v>855</v>
      </c>
      <c r="I903" s="437" t="s">
        <v>856</v>
      </c>
      <c r="J903" s="533" t="s">
        <v>841</v>
      </c>
      <c r="K903" s="484">
        <v>5</v>
      </c>
      <c r="L903" s="12">
        <v>68</v>
      </c>
      <c r="M903" s="306">
        <v>415</v>
      </c>
      <c r="N903" s="22">
        <v>5572</v>
      </c>
      <c r="O903" s="22">
        <f t="shared" si="129"/>
        <v>6.1029411764705879</v>
      </c>
      <c r="P903" s="22">
        <f t="shared" si="122"/>
        <v>81.941176470588232</v>
      </c>
      <c r="Q903" s="22">
        <f t="shared" si="123"/>
        <v>88.044117647058826</v>
      </c>
      <c r="R903" s="6" t="str">
        <f t="shared" si="124"/>
        <v>YES</v>
      </c>
      <c r="S903" s="6" t="str">
        <f t="shared" si="127"/>
        <v>YES</v>
      </c>
      <c r="T903" s="3">
        <f t="shared" si="128"/>
        <v>850</v>
      </c>
      <c r="U903" s="3">
        <f t="shared" si="125"/>
        <v>5987</v>
      </c>
      <c r="V903" s="3">
        <f t="shared" si="126"/>
        <v>-5137</v>
      </c>
    </row>
    <row r="904" spans="1:22" x14ac:dyDescent="0.35">
      <c r="A904" s="188" t="s">
        <v>23</v>
      </c>
      <c r="B904" s="6" t="s">
        <v>22</v>
      </c>
      <c r="C904" s="124" t="s">
        <v>852</v>
      </c>
      <c r="D904" s="124" t="s">
        <v>853</v>
      </c>
      <c r="E904" s="620" t="s">
        <v>858</v>
      </c>
      <c r="F904" s="124" t="s">
        <v>857</v>
      </c>
      <c r="G904" s="126" t="s">
        <v>854</v>
      </c>
      <c r="H904" s="124" t="s">
        <v>855</v>
      </c>
      <c r="I904" s="437" t="s">
        <v>856</v>
      </c>
      <c r="J904" s="533" t="s">
        <v>841</v>
      </c>
      <c r="K904" s="484">
        <v>9</v>
      </c>
      <c r="L904" s="12">
        <v>309</v>
      </c>
      <c r="M904" s="306">
        <v>2807</v>
      </c>
      <c r="N904" s="22">
        <v>7587</v>
      </c>
      <c r="O904" s="22">
        <f t="shared" si="129"/>
        <v>9.0841423948220061</v>
      </c>
      <c r="P904" s="22">
        <f t="shared" si="122"/>
        <v>24.553398058252426</v>
      </c>
      <c r="Q904" s="22">
        <f t="shared" si="123"/>
        <v>33.637540453074436</v>
      </c>
      <c r="R904" s="6" t="str">
        <f t="shared" si="124"/>
        <v>YES</v>
      </c>
      <c r="S904" s="6" t="str">
        <f t="shared" si="127"/>
        <v>YES</v>
      </c>
      <c r="T904" s="3">
        <f t="shared" si="128"/>
        <v>3862.5</v>
      </c>
      <c r="U904" s="3">
        <f t="shared" si="125"/>
        <v>10394</v>
      </c>
      <c r="V904" s="3">
        <f t="shared" si="126"/>
        <v>-6531.5</v>
      </c>
    </row>
    <row r="905" spans="1:22" x14ac:dyDescent="0.35">
      <c r="A905" s="188" t="s">
        <v>23</v>
      </c>
      <c r="B905" s="6" t="s">
        <v>22</v>
      </c>
      <c r="C905" s="124" t="s">
        <v>852</v>
      </c>
      <c r="D905" s="124" t="s">
        <v>853</v>
      </c>
      <c r="E905" s="620" t="s">
        <v>858</v>
      </c>
      <c r="F905" s="124" t="s">
        <v>857</v>
      </c>
      <c r="G905" s="126" t="s">
        <v>854</v>
      </c>
      <c r="H905" s="124" t="s">
        <v>855</v>
      </c>
      <c r="I905" s="437" t="s">
        <v>856</v>
      </c>
      <c r="J905" s="533" t="s">
        <v>842</v>
      </c>
      <c r="K905" s="484">
        <v>10</v>
      </c>
      <c r="L905" s="12">
        <v>371</v>
      </c>
      <c r="M905" s="306">
        <v>3783</v>
      </c>
      <c r="N905" s="22">
        <v>7120</v>
      </c>
      <c r="O905" s="22">
        <f t="shared" si="129"/>
        <v>10.196765498652292</v>
      </c>
      <c r="P905" s="22">
        <f t="shared" si="122"/>
        <v>19.191374663072775</v>
      </c>
      <c r="Q905" s="22">
        <f t="shared" si="123"/>
        <v>29.388140161725069</v>
      </c>
      <c r="R905" s="6" t="str">
        <f t="shared" si="124"/>
        <v>YES</v>
      </c>
      <c r="S905" s="6" t="str">
        <f t="shared" si="127"/>
        <v>YES</v>
      </c>
      <c r="T905" s="3">
        <f t="shared" si="128"/>
        <v>4637.5</v>
      </c>
      <c r="U905" s="3">
        <f t="shared" si="125"/>
        <v>10903</v>
      </c>
      <c r="V905" s="3">
        <f t="shared" si="126"/>
        <v>-6265.5</v>
      </c>
    </row>
    <row r="906" spans="1:22" x14ac:dyDescent="0.35">
      <c r="A906" s="188" t="s">
        <v>23</v>
      </c>
      <c r="B906" s="6" t="s">
        <v>22</v>
      </c>
      <c r="C906" s="124" t="s">
        <v>852</v>
      </c>
      <c r="D906" s="124" t="s">
        <v>853</v>
      </c>
      <c r="E906" s="620" t="s">
        <v>858</v>
      </c>
      <c r="F906" s="124" t="s">
        <v>857</v>
      </c>
      <c r="G906" s="126" t="s">
        <v>854</v>
      </c>
      <c r="H906" s="124" t="s">
        <v>855</v>
      </c>
      <c r="I906" s="437" t="s">
        <v>856</v>
      </c>
      <c r="J906" s="533" t="s">
        <v>843</v>
      </c>
      <c r="K906" s="484">
        <v>8.25</v>
      </c>
      <c r="L906" s="12">
        <v>420</v>
      </c>
      <c r="M906" s="306">
        <v>3464</v>
      </c>
      <c r="N906" s="22">
        <v>2837</v>
      </c>
      <c r="O906" s="22">
        <f t="shared" si="129"/>
        <v>8.2476190476190467</v>
      </c>
      <c r="P906" s="22">
        <f t="shared" si="122"/>
        <v>6.7547619047619047</v>
      </c>
      <c r="Q906" s="22">
        <f t="shared" si="123"/>
        <v>15.002380952380953</v>
      </c>
      <c r="R906" s="6" t="str">
        <f t="shared" si="124"/>
        <v>YES</v>
      </c>
      <c r="S906" s="6" t="str">
        <f t="shared" si="127"/>
        <v>YES</v>
      </c>
      <c r="T906" s="3">
        <f t="shared" si="128"/>
        <v>5250</v>
      </c>
      <c r="U906" s="3">
        <f t="shared" si="125"/>
        <v>6301</v>
      </c>
      <c r="V906" s="3">
        <f t="shared" si="126"/>
        <v>-1051</v>
      </c>
    </row>
    <row r="907" spans="1:22" x14ac:dyDescent="0.35">
      <c r="A907" s="188" t="s">
        <v>23</v>
      </c>
      <c r="B907" s="6" t="s">
        <v>22</v>
      </c>
      <c r="C907" s="124" t="s">
        <v>852</v>
      </c>
      <c r="D907" s="124" t="s">
        <v>853</v>
      </c>
      <c r="E907" s="620" t="s">
        <v>858</v>
      </c>
      <c r="F907" s="124" t="s">
        <v>857</v>
      </c>
      <c r="G907" s="126" t="s">
        <v>854</v>
      </c>
      <c r="H907" s="124" t="s">
        <v>855</v>
      </c>
      <c r="I907" s="437" t="s">
        <v>856</v>
      </c>
      <c r="J907" s="533" t="s">
        <v>844</v>
      </c>
      <c r="K907" s="484">
        <v>9</v>
      </c>
      <c r="L907" s="12">
        <v>6</v>
      </c>
      <c r="M907" s="306">
        <v>55</v>
      </c>
      <c r="N907" s="22">
        <v>833</v>
      </c>
      <c r="O907" s="22">
        <f t="shared" si="129"/>
        <v>9.1666666666666661</v>
      </c>
      <c r="P907" s="22">
        <f t="shared" si="122"/>
        <v>138.83333333333334</v>
      </c>
      <c r="Q907" s="22">
        <f t="shared" si="123"/>
        <v>148</v>
      </c>
      <c r="R907" s="6" t="str">
        <f t="shared" si="124"/>
        <v>YES</v>
      </c>
      <c r="S907" s="6" t="str">
        <f t="shared" si="127"/>
        <v>YES</v>
      </c>
      <c r="T907" s="3">
        <f t="shared" si="128"/>
        <v>75</v>
      </c>
      <c r="U907" s="3">
        <f t="shared" si="125"/>
        <v>888</v>
      </c>
      <c r="V907" s="3">
        <f t="shared" si="126"/>
        <v>-813</v>
      </c>
    </row>
    <row r="908" spans="1:22" x14ac:dyDescent="0.35">
      <c r="A908" s="188" t="s">
        <v>23</v>
      </c>
      <c r="B908" s="6" t="s">
        <v>22</v>
      </c>
      <c r="C908" s="124" t="s">
        <v>852</v>
      </c>
      <c r="D908" s="124" t="s">
        <v>853</v>
      </c>
      <c r="E908" s="620" t="s">
        <v>858</v>
      </c>
      <c r="F908" s="124" t="s">
        <v>857</v>
      </c>
      <c r="G908" s="126" t="s">
        <v>854</v>
      </c>
      <c r="H908" s="124" t="s">
        <v>855</v>
      </c>
      <c r="I908" s="437" t="s">
        <v>856</v>
      </c>
      <c r="J908" s="533" t="s">
        <v>844</v>
      </c>
      <c r="K908" s="484">
        <v>5</v>
      </c>
      <c r="L908" s="12">
        <v>375</v>
      </c>
      <c r="M908" s="306">
        <v>1873</v>
      </c>
      <c r="N908" s="22">
        <v>13641</v>
      </c>
      <c r="O908" s="22">
        <f t="shared" si="129"/>
        <v>4.9946666666666664</v>
      </c>
      <c r="P908" s="22">
        <f t="shared" si="122"/>
        <v>36.375999999999998</v>
      </c>
      <c r="Q908" s="22">
        <f t="shared" si="123"/>
        <v>41.370666666666665</v>
      </c>
      <c r="R908" s="6" t="str">
        <f t="shared" si="124"/>
        <v>YES</v>
      </c>
      <c r="S908" s="6" t="str">
        <f t="shared" si="127"/>
        <v>YES</v>
      </c>
      <c r="T908" s="3">
        <f t="shared" si="128"/>
        <v>4687.5</v>
      </c>
      <c r="U908" s="3">
        <f t="shared" si="125"/>
        <v>15514</v>
      </c>
      <c r="V908" s="3">
        <f t="shared" si="126"/>
        <v>-10826.5</v>
      </c>
    </row>
    <row r="909" spans="1:22" x14ac:dyDescent="0.35">
      <c r="A909" s="188" t="s">
        <v>23</v>
      </c>
      <c r="B909" s="6" t="s">
        <v>22</v>
      </c>
      <c r="C909" s="124" t="s">
        <v>852</v>
      </c>
      <c r="D909" s="124" t="s">
        <v>853</v>
      </c>
      <c r="E909" s="620" t="s">
        <v>858</v>
      </c>
      <c r="F909" s="124" t="s">
        <v>857</v>
      </c>
      <c r="G909" s="126" t="s">
        <v>854</v>
      </c>
      <c r="H909" s="124" t="s">
        <v>855</v>
      </c>
      <c r="I909" s="437" t="s">
        <v>856</v>
      </c>
      <c r="J909" s="533" t="s">
        <v>845</v>
      </c>
      <c r="K909" s="484">
        <v>8.25</v>
      </c>
      <c r="L909" s="12">
        <v>247</v>
      </c>
      <c r="M909" s="306">
        <v>2121</v>
      </c>
      <c r="N909" s="22">
        <v>1613</v>
      </c>
      <c r="O909" s="22">
        <f t="shared" si="129"/>
        <v>8.5870445344129553</v>
      </c>
      <c r="P909" s="22">
        <f t="shared" si="122"/>
        <v>6.5303643724696352</v>
      </c>
      <c r="Q909" s="22">
        <f t="shared" si="123"/>
        <v>15.117408906882591</v>
      </c>
      <c r="R909" s="6" t="str">
        <f t="shared" si="124"/>
        <v>YES</v>
      </c>
      <c r="S909" s="6" t="str">
        <f t="shared" si="127"/>
        <v>YES</v>
      </c>
      <c r="T909" s="3">
        <f t="shared" si="128"/>
        <v>3087.5</v>
      </c>
      <c r="U909" s="3">
        <f t="shared" si="125"/>
        <v>3734</v>
      </c>
      <c r="V909" s="3">
        <f t="shared" si="126"/>
        <v>-646.5</v>
      </c>
    </row>
    <row r="910" spans="1:22" x14ac:dyDescent="0.35">
      <c r="A910" s="188" t="s">
        <v>23</v>
      </c>
      <c r="B910" s="6" t="s">
        <v>22</v>
      </c>
      <c r="C910" s="124" t="s">
        <v>852</v>
      </c>
      <c r="D910" s="124" t="s">
        <v>853</v>
      </c>
      <c r="E910" s="620" t="s">
        <v>858</v>
      </c>
      <c r="F910" s="124" t="s">
        <v>857</v>
      </c>
      <c r="G910" s="126" t="s">
        <v>854</v>
      </c>
      <c r="H910" s="124" t="s">
        <v>855</v>
      </c>
      <c r="I910" s="437" t="s">
        <v>856</v>
      </c>
      <c r="J910" s="533" t="s">
        <v>846</v>
      </c>
      <c r="K910" s="484">
        <v>8.25</v>
      </c>
      <c r="L910" s="12">
        <v>548</v>
      </c>
      <c r="M910" s="306">
        <v>4713</v>
      </c>
      <c r="N910" s="22">
        <v>3703</v>
      </c>
      <c r="O910" s="22">
        <f t="shared" si="129"/>
        <v>8.6003649635036492</v>
      </c>
      <c r="P910" s="22">
        <f t="shared" si="122"/>
        <v>6.757299270072993</v>
      </c>
      <c r="Q910" s="22">
        <f t="shared" si="123"/>
        <v>15.357664233576642</v>
      </c>
      <c r="R910" s="6" t="str">
        <f t="shared" si="124"/>
        <v>YES</v>
      </c>
      <c r="S910" s="6" t="str">
        <f t="shared" si="127"/>
        <v>YES</v>
      </c>
      <c r="T910" s="3">
        <f t="shared" si="128"/>
        <v>6850</v>
      </c>
      <c r="U910" s="3">
        <f t="shared" si="125"/>
        <v>8416</v>
      </c>
      <c r="V910" s="3">
        <f t="shared" si="126"/>
        <v>-1566</v>
      </c>
    </row>
    <row r="911" spans="1:22" x14ac:dyDescent="0.35">
      <c r="A911" s="188" t="s">
        <v>23</v>
      </c>
      <c r="B911" s="6" t="s">
        <v>22</v>
      </c>
      <c r="C911" s="124" t="s">
        <v>852</v>
      </c>
      <c r="D911" s="124" t="s">
        <v>853</v>
      </c>
      <c r="E911" s="620" t="s">
        <v>858</v>
      </c>
      <c r="F911" s="124" t="s">
        <v>857</v>
      </c>
      <c r="G911" s="126" t="s">
        <v>854</v>
      </c>
      <c r="H911" s="124" t="s">
        <v>855</v>
      </c>
      <c r="I911" s="437" t="s">
        <v>856</v>
      </c>
      <c r="J911" s="533" t="s">
        <v>847</v>
      </c>
      <c r="K911" s="484">
        <v>5</v>
      </c>
      <c r="L911" s="12">
        <v>455</v>
      </c>
      <c r="M911" s="306">
        <v>2275</v>
      </c>
      <c r="N911" s="22">
        <v>18432</v>
      </c>
      <c r="O911" s="22">
        <f t="shared" si="129"/>
        <v>5</v>
      </c>
      <c r="P911" s="22">
        <f t="shared" si="122"/>
        <v>40.509890109890108</v>
      </c>
      <c r="Q911" s="22">
        <f t="shared" si="123"/>
        <v>45.509890109890108</v>
      </c>
      <c r="R911" s="6" t="str">
        <f t="shared" si="124"/>
        <v>YES</v>
      </c>
      <c r="S911" s="6" t="str">
        <f t="shared" si="127"/>
        <v>YES</v>
      </c>
      <c r="T911" s="3">
        <f t="shared" si="128"/>
        <v>5687.5</v>
      </c>
      <c r="U911" s="3">
        <f t="shared" si="125"/>
        <v>20707</v>
      </c>
      <c r="V911" s="3">
        <f t="shared" si="126"/>
        <v>-15019.5</v>
      </c>
    </row>
    <row r="912" spans="1:22" x14ac:dyDescent="0.35">
      <c r="A912" s="188" t="s">
        <v>23</v>
      </c>
      <c r="B912" s="6" t="s">
        <v>22</v>
      </c>
      <c r="C912" s="124" t="s">
        <v>852</v>
      </c>
      <c r="D912" s="124" t="s">
        <v>853</v>
      </c>
      <c r="E912" s="620" t="s">
        <v>858</v>
      </c>
      <c r="F912" s="124" t="s">
        <v>857</v>
      </c>
      <c r="G912" s="126" t="s">
        <v>854</v>
      </c>
      <c r="H912" s="124" t="s">
        <v>855</v>
      </c>
      <c r="I912" s="437" t="s">
        <v>856</v>
      </c>
      <c r="J912" s="533" t="s">
        <v>848</v>
      </c>
      <c r="K912" s="484">
        <v>5</v>
      </c>
      <c r="L912" s="12">
        <v>5</v>
      </c>
      <c r="M912" s="306">
        <v>27</v>
      </c>
      <c r="N912" s="22">
        <v>619</v>
      </c>
      <c r="O912" s="22">
        <f t="shared" si="129"/>
        <v>5.4</v>
      </c>
      <c r="P912" s="22">
        <f t="shared" si="122"/>
        <v>123.8</v>
      </c>
      <c r="Q912" s="22">
        <f t="shared" si="123"/>
        <v>129.19999999999999</v>
      </c>
      <c r="R912" s="6" t="str">
        <f t="shared" si="124"/>
        <v>YES</v>
      </c>
      <c r="S912" s="6" t="str">
        <f t="shared" si="127"/>
        <v>YES</v>
      </c>
      <c r="T912" s="3">
        <f t="shared" si="128"/>
        <v>62.5</v>
      </c>
      <c r="U912" s="3">
        <f t="shared" si="125"/>
        <v>646</v>
      </c>
      <c r="V912" s="3">
        <f t="shared" si="126"/>
        <v>-583.5</v>
      </c>
    </row>
    <row r="913" spans="1:22" x14ac:dyDescent="0.35">
      <c r="A913" s="188" t="s">
        <v>23</v>
      </c>
      <c r="B913" s="6" t="s">
        <v>22</v>
      </c>
      <c r="C913" s="124" t="s">
        <v>852</v>
      </c>
      <c r="D913" s="124" t="s">
        <v>853</v>
      </c>
      <c r="E913" s="620" t="s">
        <v>858</v>
      </c>
      <c r="F913" s="124" t="s">
        <v>857</v>
      </c>
      <c r="G913" s="126" t="s">
        <v>854</v>
      </c>
      <c r="H913" s="124" t="s">
        <v>855</v>
      </c>
      <c r="I913" s="437" t="s">
        <v>856</v>
      </c>
      <c r="J913" s="533" t="s">
        <v>848</v>
      </c>
      <c r="K913" s="484">
        <v>10</v>
      </c>
      <c r="L913" s="12">
        <v>116</v>
      </c>
      <c r="M913" s="306">
        <v>1157</v>
      </c>
      <c r="N913" s="22">
        <v>2563</v>
      </c>
      <c r="O913" s="22">
        <f t="shared" si="129"/>
        <v>9.9741379310344822</v>
      </c>
      <c r="P913" s="22">
        <f t="shared" si="122"/>
        <v>22.094827586206897</v>
      </c>
      <c r="Q913" s="22">
        <f t="shared" si="123"/>
        <v>32.068965517241381</v>
      </c>
      <c r="R913" s="6" t="str">
        <f t="shared" si="124"/>
        <v>YES</v>
      </c>
      <c r="S913" s="6" t="str">
        <f t="shared" si="127"/>
        <v>YES</v>
      </c>
      <c r="T913" s="3">
        <f t="shared" si="128"/>
        <v>1450</v>
      </c>
      <c r="U913" s="3">
        <f t="shared" si="125"/>
        <v>3720</v>
      </c>
      <c r="V913" s="3">
        <f t="shared" si="126"/>
        <v>-2270</v>
      </c>
    </row>
    <row r="914" spans="1:22" x14ac:dyDescent="0.35">
      <c r="A914" s="188" t="s">
        <v>23</v>
      </c>
      <c r="B914" s="6" t="s">
        <v>22</v>
      </c>
      <c r="C914" s="124" t="s">
        <v>852</v>
      </c>
      <c r="D914" s="124" t="s">
        <v>853</v>
      </c>
      <c r="E914" s="620" t="s">
        <v>858</v>
      </c>
      <c r="F914" s="124" t="s">
        <v>857</v>
      </c>
      <c r="G914" s="126" t="s">
        <v>854</v>
      </c>
      <c r="H914" s="124" t="s">
        <v>855</v>
      </c>
      <c r="I914" s="437" t="s">
        <v>856</v>
      </c>
      <c r="J914" s="533" t="s">
        <v>849</v>
      </c>
      <c r="K914" s="484">
        <v>8.25</v>
      </c>
      <c r="L914" s="12">
        <v>555</v>
      </c>
      <c r="M914" s="306">
        <v>4696</v>
      </c>
      <c r="N914" s="22">
        <v>3745</v>
      </c>
      <c r="O914" s="22">
        <f t="shared" si="129"/>
        <v>8.4612612612612619</v>
      </c>
      <c r="P914" s="22">
        <f t="shared" si="122"/>
        <v>6.7477477477477477</v>
      </c>
      <c r="Q914" s="22">
        <f t="shared" si="123"/>
        <v>15.209009009009009</v>
      </c>
      <c r="R914" s="6" t="str">
        <f t="shared" si="124"/>
        <v>YES</v>
      </c>
      <c r="S914" s="6" t="str">
        <f t="shared" si="127"/>
        <v>YES</v>
      </c>
      <c r="T914" s="3">
        <f t="shared" si="128"/>
        <v>6937.5</v>
      </c>
      <c r="U914" s="3">
        <f t="shared" si="125"/>
        <v>8441</v>
      </c>
      <c r="V914" s="3">
        <f t="shared" si="126"/>
        <v>-1503.5</v>
      </c>
    </row>
    <row r="915" spans="1:22" x14ac:dyDescent="0.35">
      <c r="A915" s="188" t="s">
        <v>23</v>
      </c>
      <c r="B915" s="6" t="s">
        <v>22</v>
      </c>
      <c r="C915" s="124" t="s">
        <v>852</v>
      </c>
      <c r="D915" s="124" t="s">
        <v>853</v>
      </c>
      <c r="E915" s="620" t="s">
        <v>858</v>
      </c>
      <c r="F915" s="124" t="s">
        <v>857</v>
      </c>
      <c r="G915" s="126" t="s">
        <v>854</v>
      </c>
      <c r="H915" s="124" t="s">
        <v>855</v>
      </c>
      <c r="I915" s="437" t="s">
        <v>856</v>
      </c>
      <c r="J915" s="533" t="s">
        <v>850</v>
      </c>
      <c r="K915" s="484">
        <v>5</v>
      </c>
      <c r="L915" s="12">
        <v>531</v>
      </c>
      <c r="M915" s="306">
        <v>2735</v>
      </c>
      <c r="N915" s="22">
        <v>17518</v>
      </c>
      <c r="O915" s="22">
        <f t="shared" si="129"/>
        <v>5.150659133709981</v>
      </c>
      <c r="P915" s="22">
        <f t="shared" si="122"/>
        <v>32.990583804143128</v>
      </c>
      <c r="Q915" s="22">
        <f t="shared" si="123"/>
        <v>38.141242937853107</v>
      </c>
      <c r="R915" s="6" t="str">
        <f t="shared" si="124"/>
        <v>YES</v>
      </c>
      <c r="S915" s="6" t="str">
        <f t="shared" si="127"/>
        <v>YES</v>
      </c>
      <c r="T915" s="3">
        <f t="shared" si="128"/>
        <v>6637.5</v>
      </c>
      <c r="U915" s="3">
        <f t="shared" si="125"/>
        <v>20253</v>
      </c>
      <c r="V915" s="3">
        <f t="shared" si="126"/>
        <v>-13615.5</v>
      </c>
    </row>
    <row r="916" spans="1:22" x14ac:dyDescent="0.35">
      <c r="A916" s="188" t="s">
        <v>23</v>
      </c>
      <c r="B916" s="6" t="s">
        <v>22</v>
      </c>
      <c r="C916" s="124" t="s">
        <v>852</v>
      </c>
      <c r="D916" s="124" t="s">
        <v>853</v>
      </c>
      <c r="E916" s="620" t="s">
        <v>858</v>
      </c>
      <c r="F916" s="124" t="s">
        <v>857</v>
      </c>
      <c r="G916" s="126" t="s">
        <v>854</v>
      </c>
      <c r="H916" s="124" t="s">
        <v>855</v>
      </c>
      <c r="I916" s="437" t="s">
        <v>856</v>
      </c>
      <c r="J916" s="533" t="s">
        <v>851</v>
      </c>
      <c r="K916" s="484">
        <v>5</v>
      </c>
      <c r="L916" s="12">
        <v>300</v>
      </c>
      <c r="M916" s="306">
        <v>1499</v>
      </c>
      <c r="N916" s="22">
        <v>12825</v>
      </c>
      <c r="O916" s="22">
        <f t="shared" si="129"/>
        <v>4.996666666666667</v>
      </c>
      <c r="P916" s="22">
        <f t="shared" si="122"/>
        <v>42.75</v>
      </c>
      <c r="Q916" s="22">
        <f t="shared" si="123"/>
        <v>47.74666666666667</v>
      </c>
      <c r="R916" s="6" t="str">
        <f t="shared" si="124"/>
        <v>YES</v>
      </c>
      <c r="S916" s="6" t="str">
        <f t="shared" si="127"/>
        <v>YES</v>
      </c>
      <c r="T916" s="3">
        <f t="shared" si="128"/>
        <v>3750</v>
      </c>
      <c r="U916" s="3">
        <f t="shared" si="125"/>
        <v>14324</v>
      </c>
      <c r="V916" s="3">
        <f t="shared" si="126"/>
        <v>-10574</v>
      </c>
    </row>
    <row r="917" spans="1:22" ht="15" thickBot="1" x14ac:dyDescent="0.4">
      <c r="A917" s="189" t="s">
        <v>23</v>
      </c>
      <c r="B917" s="7" t="s">
        <v>22</v>
      </c>
      <c r="C917" s="128" t="s">
        <v>852</v>
      </c>
      <c r="D917" s="128" t="s">
        <v>853</v>
      </c>
      <c r="E917" s="621" t="s">
        <v>858</v>
      </c>
      <c r="F917" s="128" t="s">
        <v>857</v>
      </c>
      <c r="G917" s="129" t="s">
        <v>854</v>
      </c>
      <c r="H917" s="128" t="s">
        <v>855</v>
      </c>
      <c r="I917" s="438" t="s">
        <v>856</v>
      </c>
      <c r="J917" s="534" t="s">
        <v>845</v>
      </c>
      <c r="K917" s="485">
        <v>7.5</v>
      </c>
      <c r="L917" s="13">
        <v>-23</v>
      </c>
      <c r="M917" s="307">
        <v>-344</v>
      </c>
      <c r="N917" s="23">
        <v>0</v>
      </c>
      <c r="O917" s="23">
        <f t="shared" si="129"/>
        <v>14.956521739130435</v>
      </c>
      <c r="P917" s="23">
        <f t="shared" si="122"/>
        <v>0</v>
      </c>
      <c r="Q917" s="23">
        <f t="shared" si="123"/>
        <v>14.956521739130435</v>
      </c>
      <c r="R917" s="7" t="str">
        <f t="shared" si="124"/>
        <v>YES</v>
      </c>
      <c r="S917" s="7" t="str">
        <f t="shared" si="127"/>
        <v>YES</v>
      </c>
      <c r="T917" s="4">
        <f t="shared" si="128"/>
        <v>-287.5</v>
      </c>
      <c r="U917" s="4">
        <f t="shared" si="125"/>
        <v>-344</v>
      </c>
      <c r="V917" s="4">
        <f t="shared" si="126"/>
        <v>56.5</v>
      </c>
    </row>
    <row r="918" spans="1:22" x14ac:dyDescent="0.35">
      <c r="A918" s="191" t="s">
        <v>23</v>
      </c>
      <c r="B918" s="103" t="s">
        <v>22</v>
      </c>
      <c r="C918" s="103" t="s">
        <v>859</v>
      </c>
      <c r="D918" s="103" t="s">
        <v>863</v>
      </c>
      <c r="E918" s="614" t="s">
        <v>860</v>
      </c>
      <c r="F918" s="103" t="s">
        <v>861</v>
      </c>
      <c r="G918" s="105" t="s">
        <v>862</v>
      </c>
      <c r="H918" s="289" t="s">
        <v>880</v>
      </c>
      <c r="I918" s="445" t="s">
        <v>881</v>
      </c>
      <c r="J918" s="542" t="s">
        <v>864</v>
      </c>
      <c r="K918" s="500">
        <v>5</v>
      </c>
      <c r="L918" s="114">
        <v>260.42</v>
      </c>
      <c r="M918" s="322">
        <v>13037.73</v>
      </c>
      <c r="N918" s="106">
        <v>11537.63</v>
      </c>
      <c r="O918" s="106">
        <f t="shared" si="129"/>
        <v>50.06424237769756</v>
      </c>
      <c r="P918" s="106">
        <f t="shared" si="122"/>
        <v>44.303932109668992</v>
      </c>
      <c r="Q918" s="106">
        <f t="shared" si="123"/>
        <v>94.368174487366559</v>
      </c>
      <c r="R918" s="103" t="str">
        <f t="shared" si="124"/>
        <v>YES</v>
      </c>
      <c r="S918" s="103" t="str">
        <f t="shared" si="127"/>
        <v>YES</v>
      </c>
      <c r="T918" s="107">
        <f t="shared" si="128"/>
        <v>3255.25</v>
      </c>
      <c r="U918" s="107">
        <f t="shared" si="125"/>
        <v>24575.360000000001</v>
      </c>
      <c r="V918" s="107">
        <f t="shared" si="126"/>
        <v>-21320.11</v>
      </c>
    </row>
    <row r="919" spans="1:22" x14ac:dyDescent="0.35">
      <c r="A919" s="192" t="s">
        <v>23</v>
      </c>
      <c r="B919" s="31" t="s">
        <v>22</v>
      </c>
      <c r="C919" s="99" t="s">
        <v>859</v>
      </c>
      <c r="D919" s="99" t="s">
        <v>863</v>
      </c>
      <c r="E919" s="615" t="s">
        <v>860</v>
      </c>
      <c r="F919" s="99" t="s">
        <v>861</v>
      </c>
      <c r="G919" s="100" t="s">
        <v>862</v>
      </c>
      <c r="H919" s="290" t="s">
        <v>880</v>
      </c>
      <c r="I919" s="446" t="s">
        <v>881</v>
      </c>
      <c r="J919" s="543" t="s">
        <v>865</v>
      </c>
      <c r="K919" s="501">
        <v>5</v>
      </c>
      <c r="L919" s="37">
        <v>445.78</v>
      </c>
      <c r="M919" s="323">
        <v>5611.71</v>
      </c>
      <c r="N919" s="36">
        <v>4029.18</v>
      </c>
      <c r="O919" s="36">
        <f t="shared" si="129"/>
        <v>12.588519000403787</v>
      </c>
      <c r="P919" s="36">
        <f t="shared" si="122"/>
        <v>9.0384943245547138</v>
      </c>
      <c r="Q919" s="36">
        <f t="shared" si="123"/>
        <v>21.627013324958501</v>
      </c>
      <c r="R919" s="31" t="str">
        <f t="shared" si="124"/>
        <v>YES</v>
      </c>
      <c r="S919" s="31" t="str">
        <f t="shared" si="127"/>
        <v>YES</v>
      </c>
      <c r="T919" s="38">
        <f t="shared" si="128"/>
        <v>5572.25</v>
      </c>
      <c r="U919" s="38">
        <f t="shared" si="125"/>
        <v>9640.89</v>
      </c>
      <c r="V919" s="38">
        <f t="shared" si="126"/>
        <v>-4068.6399999999994</v>
      </c>
    </row>
    <row r="920" spans="1:22" x14ac:dyDescent="0.35">
      <c r="A920" s="192" t="s">
        <v>23</v>
      </c>
      <c r="B920" s="31" t="s">
        <v>22</v>
      </c>
      <c r="C920" s="99" t="s">
        <v>859</v>
      </c>
      <c r="D920" s="99" t="s">
        <v>863</v>
      </c>
      <c r="E920" s="615" t="s">
        <v>860</v>
      </c>
      <c r="F920" s="99" t="s">
        <v>861</v>
      </c>
      <c r="G920" s="100" t="s">
        <v>862</v>
      </c>
      <c r="H920" s="290" t="s">
        <v>880</v>
      </c>
      <c r="I920" s="446" t="s">
        <v>881</v>
      </c>
      <c r="J920" s="543" t="s">
        <v>866</v>
      </c>
      <c r="K920" s="501">
        <v>5</v>
      </c>
      <c r="L920" s="37">
        <v>422.14</v>
      </c>
      <c r="M920" s="323">
        <v>18341.86</v>
      </c>
      <c r="N920" s="36">
        <v>15911.66</v>
      </c>
      <c r="O920" s="36">
        <f t="shared" si="129"/>
        <v>43.449708627469562</v>
      </c>
      <c r="P920" s="36">
        <f t="shared" si="122"/>
        <v>37.692850713033593</v>
      </c>
      <c r="Q920" s="36">
        <f t="shared" si="123"/>
        <v>81.142559340503169</v>
      </c>
      <c r="R920" s="31" t="str">
        <f t="shared" si="124"/>
        <v>YES</v>
      </c>
      <c r="S920" s="31" t="str">
        <f t="shared" si="127"/>
        <v>YES</v>
      </c>
      <c r="T920" s="38">
        <f t="shared" si="128"/>
        <v>5276.75</v>
      </c>
      <c r="U920" s="38">
        <f t="shared" si="125"/>
        <v>34253.520000000004</v>
      </c>
      <c r="V920" s="38">
        <f t="shared" si="126"/>
        <v>-28976.770000000004</v>
      </c>
    </row>
    <row r="921" spans="1:22" x14ac:dyDescent="0.35">
      <c r="A921" s="192" t="s">
        <v>23</v>
      </c>
      <c r="B921" s="31" t="s">
        <v>22</v>
      </c>
      <c r="C921" s="99" t="s">
        <v>859</v>
      </c>
      <c r="D921" s="99" t="s">
        <v>863</v>
      </c>
      <c r="E921" s="615" t="s">
        <v>860</v>
      </c>
      <c r="F921" s="99" t="s">
        <v>861</v>
      </c>
      <c r="G921" s="100" t="s">
        <v>862</v>
      </c>
      <c r="H921" s="290" t="s">
        <v>880</v>
      </c>
      <c r="I921" s="446" t="s">
        <v>881</v>
      </c>
      <c r="J921" s="543" t="s">
        <v>867</v>
      </c>
      <c r="K921" s="501">
        <v>5</v>
      </c>
      <c r="L921" s="37">
        <v>90.68</v>
      </c>
      <c r="M921" s="323">
        <v>4572.59</v>
      </c>
      <c r="N921" s="36">
        <v>3881.19</v>
      </c>
      <c r="O921" s="36">
        <f t="shared" si="129"/>
        <v>50.425562417291573</v>
      </c>
      <c r="P921" s="36">
        <f t="shared" si="122"/>
        <v>42.800948389942654</v>
      </c>
      <c r="Q921" s="36">
        <f t="shared" si="123"/>
        <v>93.226510807234234</v>
      </c>
      <c r="R921" s="31" t="str">
        <f t="shared" si="124"/>
        <v>YES</v>
      </c>
      <c r="S921" s="31" t="str">
        <f t="shared" si="127"/>
        <v>YES</v>
      </c>
      <c r="T921" s="38">
        <f t="shared" si="128"/>
        <v>1133.5</v>
      </c>
      <c r="U921" s="38">
        <f t="shared" si="125"/>
        <v>8453.7800000000007</v>
      </c>
      <c r="V921" s="38">
        <f t="shared" si="126"/>
        <v>-7320.2800000000007</v>
      </c>
    </row>
    <row r="922" spans="1:22" x14ac:dyDescent="0.35">
      <c r="A922" s="192" t="s">
        <v>23</v>
      </c>
      <c r="B922" s="31" t="s">
        <v>22</v>
      </c>
      <c r="C922" s="99" t="s">
        <v>859</v>
      </c>
      <c r="D922" s="99" t="s">
        <v>863</v>
      </c>
      <c r="E922" s="615" t="s">
        <v>860</v>
      </c>
      <c r="F922" s="99" t="s">
        <v>861</v>
      </c>
      <c r="G922" s="100" t="s">
        <v>862</v>
      </c>
      <c r="H922" s="290" t="s">
        <v>880</v>
      </c>
      <c r="I922" s="446" t="s">
        <v>881</v>
      </c>
      <c r="J922" s="543" t="s">
        <v>868</v>
      </c>
      <c r="K922" s="501">
        <v>5</v>
      </c>
      <c r="L922" s="37">
        <v>313.83999999999997</v>
      </c>
      <c r="M922" s="323">
        <v>15307.65</v>
      </c>
      <c r="N922" s="36">
        <v>13331.45</v>
      </c>
      <c r="O922" s="36">
        <f t="shared" si="129"/>
        <v>48.775331379046648</v>
      </c>
      <c r="P922" s="36">
        <f t="shared" si="122"/>
        <v>42.47849222533776</v>
      </c>
      <c r="Q922" s="36">
        <f t="shared" si="123"/>
        <v>91.253823604384408</v>
      </c>
      <c r="R922" s="31" t="str">
        <f t="shared" si="124"/>
        <v>YES</v>
      </c>
      <c r="S922" s="31" t="str">
        <f t="shared" si="127"/>
        <v>YES</v>
      </c>
      <c r="T922" s="38">
        <f t="shared" si="128"/>
        <v>3922.9999999999995</v>
      </c>
      <c r="U922" s="38">
        <f t="shared" si="125"/>
        <v>28639.1</v>
      </c>
      <c r="V922" s="38">
        <f t="shared" si="126"/>
        <v>-24716.1</v>
      </c>
    </row>
    <row r="923" spans="1:22" x14ac:dyDescent="0.35">
      <c r="A923" s="192" t="s">
        <v>23</v>
      </c>
      <c r="B923" s="31" t="s">
        <v>22</v>
      </c>
      <c r="C923" s="99" t="s">
        <v>859</v>
      </c>
      <c r="D923" s="99" t="s">
        <v>863</v>
      </c>
      <c r="E923" s="615" t="s">
        <v>860</v>
      </c>
      <c r="F923" s="99" t="s">
        <v>861</v>
      </c>
      <c r="G923" s="100" t="s">
        <v>862</v>
      </c>
      <c r="H923" s="290" t="s">
        <v>880</v>
      </c>
      <c r="I923" s="446" t="s">
        <v>881</v>
      </c>
      <c r="J923" s="543" t="s">
        <v>869</v>
      </c>
      <c r="K923" s="501">
        <v>5</v>
      </c>
      <c r="L923" s="37">
        <v>201.94</v>
      </c>
      <c r="M923" s="323">
        <v>5816.02</v>
      </c>
      <c r="N923" s="36">
        <v>4723.12</v>
      </c>
      <c r="O923" s="36">
        <f t="shared" si="129"/>
        <v>28.800732890957711</v>
      </c>
      <c r="P923" s="36">
        <f t="shared" si="122"/>
        <v>23.38872932554224</v>
      </c>
      <c r="Q923" s="36">
        <f t="shared" si="123"/>
        <v>52.189462216499948</v>
      </c>
      <c r="R923" s="31" t="str">
        <f t="shared" si="124"/>
        <v>YES</v>
      </c>
      <c r="S923" s="31" t="str">
        <f t="shared" si="127"/>
        <v>YES</v>
      </c>
      <c r="T923" s="38">
        <f t="shared" si="128"/>
        <v>2524.25</v>
      </c>
      <c r="U923" s="38">
        <f t="shared" si="125"/>
        <v>10539.14</v>
      </c>
      <c r="V923" s="38">
        <f t="shared" si="126"/>
        <v>-8014.8899999999994</v>
      </c>
    </row>
    <row r="924" spans="1:22" x14ac:dyDescent="0.35">
      <c r="A924" s="192" t="s">
        <v>23</v>
      </c>
      <c r="B924" s="31" t="s">
        <v>22</v>
      </c>
      <c r="C924" s="99" t="s">
        <v>859</v>
      </c>
      <c r="D924" s="99" t="s">
        <v>863</v>
      </c>
      <c r="E924" s="615" t="s">
        <v>860</v>
      </c>
      <c r="F924" s="99" t="s">
        <v>861</v>
      </c>
      <c r="G924" s="100" t="s">
        <v>862</v>
      </c>
      <c r="H924" s="290" t="s">
        <v>880</v>
      </c>
      <c r="I924" s="446" t="s">
        <v>881</v>
      </c>
      <c r="J924" s="543" t="s">
        <v>870</v>
      </c>
      <c r="K924" s="501">
        <v>5</v>
      </c>
      <c r="L924" s="37">
        <v>292.67</v>
      </c>
      <c r="M924" s="323">
        <v>3473.46</v>
      </c>
      <c r="N924" s="36">
        <v>2707.59</v>
      </c>
      <c r="O924" s="36">
        <f t="shared" si="129"/>
        <v>11.86817917791369</v>
      </c>
      <c r="P924" s="36">
        <f t="shared" si="122"/>
        <v>9.2513411008986228</v>
      </c>
      <c r="Q924" s="36">
        <f t="shared" si="123"/>
        <v>21.119520278812313</v>
      </c>
      <c r="R924" s="31" t="str">
        <f t="shared" si="124"/>
        <v>YES</v>
      </c>
      <c r="S924" s="31" t="str">
        <f t="shared" si="127"/>
        <v>YES</v>
      </c>
      <c r="T924" s="38">
        <f t="shared" si="128"/>
        <v>3658.375</v>
      </c>
      <c r="U924" s="38">
        <f t="shared" si="125"/>
        <v>6181.05</v>
      </c>
      <c r="V924" s="38">
        <f t="shared" si="126"/>
        <v>-2522.6750000000002</v>
      </c>
    </row>
    <row r="925" spans="1:22" x14ac:dyDescent="0.35">
      <c r="A925" s="192" t="s">
        <v>23</v>
      </c>
      <c r="B925" s="31" t="s">
        <v>22</v>
      </c>
      <c r="C925" s="99" t="s">
        <v>859</v>
      </c>
      <c r="D925" s="99" t="s">
        <v>863</v>
      </c>
      <c r="E925" s="615" t="s">
        <v>860</v>
      </c>
      <c r="F925" s="99" t="s">
        <v>861</v>
      </c>
      <c r="G925" s="100" t="s">
        <v>862</v>
      </c>
      <c r="H925" s="290" t="s">
        <v>880</v>
      </c>
      <c r="I925" s="446" t="s">
        <v>881</v>
      </c>
      <c r="J925" s="543" t="s">
        <v>882</v>
      </c>
      <c r="K925" s="501">
        <v>5</v>
      </c>
      <c r="L925" s="37">
        <v>433.11</v>
      </c>
      <c r="M925" s="323">
        <v>20866.66</v>
      </c>
      <c r="N925" s="36">
        <v>18244.11</v>
      </c>
      <c r="O925" s="36">
        <f t="shared" si="129"/>
        <v>48.178661310059795</v>
      </c>
      <c r="P925" s="36">
        <f t="shared" si="122"/>
        <v>42.123502112627278</v>
      </c>
      <c r="Q925" s="36">
        <f t="shared" si="123"/>
        <v>90.302163422687087</v>
      </c>
      <c r="R925" s="31" t="str">
        <f t="shared" si="124"/>
        <v>YES</v>
      </c>
      <c r="S925" s="31" t="str">
        <f t="shared" si="127"/>
        <v>YES</v>
      </c>
      <c r="T925" s="38">
        <f t="shared" si="128"/>
        <v>5413.875</v>
      </c>
      <c r="U925" s="38">
        <f t="shared" si="125"/>
        <v>39110.770000000004</v>
      </c>
      <c r="V925" s="38">
        <f t="shared" si="126"/>
        <v>-33696.895000000004</v>
      </c>
    </row>
    <row r="926" spans="1:22" x14ac:dyDescent="0.35">
      <c r="A926" s="192" t="s">
        <v>23</v>
      </c>
      <c r="B926" s="31" t="s">
        <v>22</v>
      </c>
      <c r="C926" s="99" t="s">
        <v>859</v>
      </c>
      <c r="D926" s="99" t="s">
        <v>863</v>
      </c>
      <c r="E926" s="615" t="s">
        <v>860</v>
      </c>
      <c r="F926" s="99" t="s">
        <v>861</v>
      </c>
      <c r="G926" s="100" t="s">
        <v>862</v>
      </c>
      <c r="H926" s="290" t="s">
        <v>880</v>
      </c>
      <c r="I926" s="446" t="s">
        <v>881</v>
      </c>
      <c r="J926" s="543" t="s">
        <v>871</v>
      </c>
      <c r="K926" s="501">
        <v>5</v>
      </c>
      <c r="L926" s="37">
        <v>61.95</v>
      </c>
      <c r="M926" s="323">
        <v>2745.22</v>
      </c>
      <c r="N926" s="36">
        <v>2365.4699999999998</v>
      </c>
      <c r="O926" s="36">
        <f t="shared" si="129"/>
        <v>44.313478611783694</v>
      </c>
      <c r="P926" s="36">
        <f t="shared" si="122"/>
        <v>38.183535108958836</v>
      </c>
      <c r="Q926" s="36">
        <f t="shared" si="123"/>
        <v>82.49701372074253</v>
      </c>
      <c r="R926" s="31" t="str">
        <f t="shared" si="124"/>
        <v>YES</v>
      </c>
      <c r="S926" s="31" t="str">
        <f t="shared" si="127"/>
        <v>YES</v>
      </c>
      <c r="T926" s="38">
        <f t="shared" si="128"/>
        <v>774.375</v>
      </c>
      <c r="U926" s="38">
        <f t="shared" si="125"/>
        <v>5110.6899999999996</v>
      </c>
      <c r="V926" s="38">
        <f t="shared" si="126"/>
        <v>-4336.3149999999996</v>
      </c>
    </row>
    <row r="927" spans="1:22" x14ac:dyDescent="0.35">
      <c r="A927" s="192" t="s">
        <v>23</v>
      </c>
      <c r="B927" s="31" t="s">
        <v>22</v>
      </c>
      <c r="C927" s="99" t="s">
        <v>859</v>
      </c>
      <c r="D927" s="99" t="s">
        <v>863</v>
      </c>
      <c r="E927" s="615" t="s">
        <v>860</v>
      </c>
      <c r="F927" s="99" t="s">
        <v>861</v>
      </c>
      <c r="G927" s="100" t="s">
        <v>862</v>
      </c>
      <c r="H927" s="290" t="s">
        <v>880</v>
      </c>
      <c r="I927" s="446" t="s">
        <v>881</v>
      </c>
      <c r="J927" s="543" t="s">
        <v>872</v>
      </c>
      <c r="K927" s="501">
        <v>5</v>
      </c>
      <c r="L927" s="37">
        <v>180.61</v>
      </c>
      <c r="M927" s="323">
        <v>5659.62</v>
      </c>
      <c r="N927" s="36">
        <v>4740.8900000000003</v>
      </c>
      <c r="O927" s="36">
        <f t="shared" si="129"/>
        <v>31.336138641271244</v>
      </c>
      <c r="P927" s="36">
        <f t="shared" si="122"/>
        <v>26.249321742982115</v>
      </c>
      <c r="Q927" s="36">
        <f t="shared" si="123"/>
        <v>57.585460384253359</v>
      </c>
      <c r="R927" s="31" t="str">
        <f t="shared" si="124"/>
        <v>YES</v>
      </c>
      <c r="S927" s="31" t="str">
        <f t="shared" si="127"/>
        <v>YES</v>
      </c>
      <c r="T927" s="38">
        <f t="shared" si="128"/>
        <v>2257.625</v>
      </c>
      <c r="U927" s="38">
        <f t="shared" si="125"/>
        <v>10400.51</v>
      </c>
      <c r="V927" s="38">
        <f t="shared" si="126"/>
        <v>-8142.8850000000002</v>
      </c>
    </row>
    <row r="928" spans="1:22" x14ac:dyDescent="0.35">
      <c r="A928" s="192" t="s">
        <v>23</v>
      </c>
      <c r="B928" s="31" t="s">
        <v>22</v>
      </c>
      <c r="C928" s="99" t="s">
        <v>859</v>
      </c>
      <c r="D928" s="99" t="s">
        <v>863</v>
      </c>
      <c r="E928" s="615" t="s">
        <v>860</v>
      </c>
      <c r="F928" s="99" t="s">
        <v>861</v>
      </c>
      <c r="G928" s="100" t="s">
        <v>862</v>
      </c>
      <c r="H928" s="290" t="s">
        <v>880</v>
      </c>
      <c r="I928" s="446" t="s">
        <v>881</v>
      </c>
      <c r="J928" s="543" t="s">
        <v>873</v>
      </c>
      <c r="K928" s="501">
        <v>5</v>
      </c>
      <c r="L928" s="37">
        <v>62.84</v>
      </c>
      <c r="M928" s="323">
        <v>1075.56</v>
      </c>
      <c r="N928" s="36">
        <v>843.04</v>
      </c>
      <c r="O928" s="36">
        <f t="shared" si="129"/>
        <v>17.115849777211967</v>
      </c>
      <c r="P928" s="36">
        <f t="shared" si="122"/>
        <v>13.415658816040738</v>
      </c>
      <c r="Q928" s="36">
        <f t="shared" si="123"/>
        <v>30.531508593252703</v>
      </c>
      <c r="R928" s="31" t="str">
        <f t="shared" si="124"/>
        <v>YES</v>
      </c>
      <c r="S928" s="31" t="str">
        <f t="shared" si="127"/>
        <v>YES</v>
      </c>
      <c r="T928" s="38">
        <f t="shared" si="128"/>
        <v>785.5</v>
      </c>
      <c r="U928" s="38">
        <f t="shared" si="125"/>
        <v>1918.6</v>
      </c>
      <c r="V928" s="38">
        <f t="shared" si="126"/>
        <v>-1133.0999999999999</v>
      </c>
    </row>
    <row r="929" spans="1:22" x14ac:dyDescent="0.35">
      <c r="A929" s="192" t="s">
        <v>23</v>
      </c>
      <c r="B929" s="31" t="s">
        <v>22</v>
      </c>
      <c r="C929" s="99" t="s">
        <v>859</v>
      </c>
      <c r="D929" s="99" t="s">
        <v>863</v>
      </c>
      <c r="E929" s="615" t="s">
        <v>860</v>
      </c>
      <c r="F929" s="99" t="s">
        <v>861</v>
      </c>
      <c r="G929" s="100" t="s">
        <v>862</v>
      </c>
      <c r="H929" s="290" t="s">
        <v>880</v>
      </c>
      <c r="I929" s="446" t="s">
        <v>881</v>
      </c>
      <c r="J929" s="543" t="s">
        <v>874</v>
      </c>
      <c r="K929" s="501">
        <v>5</v>
      </c>
      <c r="L929" s="37">
        <v>853.86</v>
      </c>
      <c r="M929" s="323">
        <v>9604.01</v>
      </c>
      <c r="N929" s="36">
        <v>7426.65</v>
      </c>
      <c r="O929" s="36">
        <f t="shared" si="129"/>
        <v>11.247757243576231</v>
      </c>
      <c r="P929" s="36">
        <f t="shared" si="122"/>
        <v>8.6977373339891777</v>
      </c>
      <c r="Q929" s="36">
        <f t="shared" si="123"/>
        <v>19.945494577565409</v>
      </c>
      <c r="R929" s="31" t="str">
        <f t="shared" si="124"/>
        <v>YES</v>
      </c>
      <c r="S929" s="31" t="str">
        <f t="shared" si="127"/>
        <v>YES</v>
      </c>
      <c r="T929" s="38">
        <f t="shared" si="128"/>
        <v>10673.25</v>
      </c>
      <c r="U929" s="38">
        <f t="shared" si="125"/>
        <v>17030.66</v>
      </c>
      <c r="V929" s="38">
        <f t="shared" si="126"/>
        <v>-6357.41</v>
      </c>
    </row>
    <row r="930" spans="1:22" x14ac:dyDescent="0.35">
      <c r="A930" s="192" t="s">
        <v>23</v>
      </c>
      <c r="B930" s="31" t="s">
        <v>22</v>
      </c>
      <c r="C930" s="99" t="s">
        <v>859</v>
      </c>
      <c r="D930" s="99" t="s">
        <v>863</v>
      </c>
      <c r="E930" s="615" t="s">
        <v>860</v>
      </c>
      <c r="F930" s="99" t="s">
        <v>861</v>
      </c>
      <c r="G930" s="100" t="s">
        <v>862</v>
      </c>
      <c r="H930" s="290" t="s">
        <v>880</v>
      </c>
      <c r="I930" s="446" t="s">
        <v>881</v>
      </c>
      <c r="J930" s="543" t="s">
        <v>875</v>
      </c>
      <c r="K930" s="501">
        <v>5</v>
      </c>
      <c r="L930" s="37">
        <v>119.33</v>
      </c>
      <c r="M930" s="323">
        <v>2347.12</v>
      </c>
      <c r="N930" s="36">
        <v>1496.76</v>
      </c>
      <c r="O930" s="36">
        <f t="shared" si="129"/>
        <v>19.669152769630436</v>
      </c>
      <c r="P930" s="36">
        <f t="shared" si="122"/>
        <v>12.543031928266153</v>
      </c>
      <c r="Q930" s="36">
        <f t="shared" si="123"/>
        <v>32.212184697896589</v>
      </c>
      <c r="R930" s="31" t="str">
        <f t="shared" si="124"/>
        <v>YES</v>
      </c>
      <c r="S930" s="31" t="str">
        <f t="shared" si="127"/>
        <v>YES</v>
      </c>
      <c r="T930" s="38">
        <f t="shared" si="128"/>
        <v>1491.625</v>
      </c>
      <c r="U930" s="38">
        <f t="shared" si="125"/>
        <v>3843.88</v>
      </c>
      <c r="V930" s="38">
        <f t="shared" si="126"/>
        <v>-2352.2550000000001</v>
      </c>
    </row>
    <row r="931" spans="1:22" x14ac:dyDescent="0.35">
      <c r="A931" s="192" t="s">
        <v>23</v>
      </c>
      <c r="B931" s="31" t="s">
        <v>22</v>
      </c>
      <c r="C931" s="99" t="s">
        <v>859</v>
      </c>
      <c r="D931" s="99" t="s">
        <v>863</v>
      </c>
      <c r="E931" s="615" t="s">
        <v>860</v>
      </c>
      <c r="F931" s="99" t="s">
        <v>861</v>
      </c>
      <c r="G931" s="100" t="s">
        <v>862</v>
      </c>
      <c r="H931" s="290" t="s">
        <v>880</v>
      </c>
      <c r="I931" s="446" t="s">
        <v>881</v>
      </c>
      <c r="J931" s="543" t="s">
        <v>876</v>
      </c>
      <c r="K931" s="501">
        <v>5</v>
      </c>
      <c r="L931" s="37">
        <v>478.14</v>
      </c>
      <c r="M931" s="323">
        <v>9214.56</v>
      </c>
      <c r="N931" s="36">
        <v>6727.9</v>
      </c>
      <c r="O931" s="36">
        <f t="shared" si="129"/>
        <v>19.271677751286234</v>
      </c>
      <c r="P931" s="36">
        <f t="shared" si="122"/>
        <v>14.070983393985024</v>
      </c>
      <c r="Q931" s="36">
        <f t="shared" si="123"/>
        <v>33.342661145271258</v>
      </c>
      <c r="R931" s="31" t="str">
        <f t="shared" si="124"/>
        <v>YES</v>
      </c>
      <c r="S931" s="31" t="str">
        <f t="shared" si="127"/>
        <v>YES</v>
      </c>
      <c r="T931" s="38">
        <f t="shared" si="128"/>
        <v>5976.75</v>
      </c>
      <c r="U931" s="38">
        <f t="shared" si="125"/>
        <v>15942.46</v>
      </c>
      <c r="V931" s="38">
        <f t="shared" si="126"/>
        <v>-9965.7099999999991</v>
      </c>
    </row>
    <row r="932" spans="1:22" x14ac:dyDescent="0.35">
      <c r="A932" s="192" t="s">
        <v>23</v>
      </c>
      <c r="B932" s="31" t="s">
        <v>22</v>
      </c>
      <c r="C932" s="99" t="s">
        <v>859</v>
      </c>
      <c r="D932" s="99" t="s">
        <v>863</v>
      </c>
      <c r="E932" s="615" t="s">
        <v>860</v>
      </c>
      <c r="F932" s="99" t="s">
        <v>861</v>
      </c>
      <c r="G932" s="100" t="s">
        <v>862</v>
      </c>
      <c r="H932" s="290" t="s">
        <v>880</v>
      </c>
      <c r="I932" s="446" t="s">
        <v>881</v>
      </c>
      <c r="J932" s="543" t="s">
        <v>877</v>
      </c>
      <c r="K932" s="501">
        <v>5</v>
      </c>
      <c r="L932" s="37">
        <v>49.97</v>
      </c>
      <c r="M932" s="323">
        <v>1036.32</v>
      </c>
      <c r="N932" s="36">
        <v>786.47</v>
      </c>
      <c r="O932" s="36">
        <f t="shared" si="129"/>
        <v>20.73884330598359</v>
      </c>
      <c r="P932" s="36">
        <f t="shared" si="122"/>
        <v>15.738843305983591</v>
      </c>
      <c r="Q932" s="36">
        <f t="shared" si="123"/>
        <v>36.477686611967179</v>
      </c>
      <c r="R932" s="31" t="str">
        <f t="shared" si="124"/>
        <v>YES</v>
      </c>
      <c r="S932" s="31" t="str">
        <f t="shared" si="127"/>
        <v>YES</v>
      </c>
      <c r="T932" s="38">
        <f t="shared" si="128"/>
        <v>624.625</v>
      </c>
      <c r="U932" s="38">
        <f t="shared" si="125"/>
        <v>1822.79</v>
      </c>
      <c r="V932" s="38">
        <f t="shared" si="126"/>
        <v>-1198.165</v>
      </c>
    </row>
    <row r="933" spans="1:22" x14ac:dyDescent="0.35">
      <c r="A933" s="192" t="s">
        <v>23</v>
      </c>
      <c r="B933" s="31" t="s">
        <v>22</v>
      </c>
      <c r="C933" s="99" t="s">
        <v>859</v>
      </c>
      <c r="D933" s="99" t="s">
        <v>863</v>
      </c>
      <c r="E933" s="615" t="s">
        <v>860</v>
      </c>
      <c r="F933" s="99" t="s">
        <v>861</v>
      </c>
      <c r="G933" s="100" t="s">
        <v>862</v>
      </c>
      <c r="H933" s="290" t="s">
        <v>880</v>
      </c>
      <c r="I933" s="446" t="s">
        <v>881</v>
      </c>
      <c r="J933" s="543" t="s">
        <v>878</v>
      </c>
      <c r="K933" s="501">
        <v>5</v>
      </c>
      <c r="L933" s="37">
        <v>419.81</v>
      </c>
      <c r="M933" s="323">
        <v>8935.25</v>
      </c>
      <c r="N933" s="36">
        <v>6756.58</v>
      </c>
      <c r="O933" s="36">
        <f t="shared" si="129"/>
        <v>21.284033253138325</v>
      </c>
      <c r="P933" s="36">
        <f t="shared" si="122"/>
        <v>16.094376027250423</v>
      </c>
      <c r="Q933" s="36">
        <f t="shared" si="123"/>
        <v>37.378409280388745</v>
      </c>
      <c r="R933" s="31" t="str">
        <f t="shared" si="124"/>
        <v>YES</v>
      </c>
      <c r="S933" s="31" t="str">
        <f t="shared" si="127"/>
        <v>YES</v>
      </c>
      <c r="T933" s="38">
        <f t="shared" si="128"/>
        <v>5247.625</v>
      </c>
      <c r="U933" s="38">
        <f t="shared" si="125"/>
        <v>15691.83</v>
      </c>
      <c r="V933" s="38">
        <f t="shared" si="126"/>
        <v>-10444.205</v>
      </c>
    </row>
    <row r="934" spans="1:22" ht="15" thickBot="1" x14ac:dyDescent="0.4">
      <c r="A934" s="193" t="s">
        <v>23</v>
      </c>
      <c r="B934" s="46" t="s">
        <v>22</v>
      </c>
      <c r="C934" s="121" t="s">
        <v>859</v>
      </c>
      <c r="D934" s="121" t="s">
        <v>863</v>
      </c>
      <c r="E934" s="616" t="s">
        <v>860</v>
      </c>
      <c r="F934" s="121" t="s">
        <v>861</v>
      </c>
      <c r="G934" s="122" t="s">
        <v>862</v>
      </c>
      <c r="H934" s="291" t="s">
        <v>880</v>
      </c>
      <c r="I934" s="447" t="s">
        <v>881</v>
      </c>
      <c r="J934" s="544" t="s">
        <v>879</v>
      </c>
      <c r="K934" s="506">
        <v>5</v>
      </c>
      <c r="L934" s="123">
        <v>273.31</v>
      </c>
      <c r="M934" s="328">
        <v>8823.64</v>
      </c>
      <c r="N934" s="45">
        <v>7367.09</v>
      </c>
      <c r="O934" s="45">
        <f t="shared" si="129"/>
        <v>32.284365738538654</v>
      </c>
      <c r="P934" s="45">
        <f t="shared" ref="P934:P997" si="130">N934/L934</f>
        <v>26.955069335187151</v>
      </c>
      <c r="Q934" s="45">
        <f t="shared" ref="Q934:Q997" si="131">(M934+N934)/L934</f>
        <v>59.239435073725801</v>
      </c>
      <c r="R934" s="46" t="str">
        <f t="shared" ref="R934:R997" si="132">IF(Q934&gt;12.49,"YES","NO")</f>
        <v>YES</v>
      </c>
      <c r="S934" s="46" t="str">
        <f t="shared" si="127"/>
        <v>YES</v>
      </c>
      <c r="T934" s="47">
        <f t="shared" si="128"/>
        <v>3416.375</v>
      </c>
      <c r="U934" s="47">
        <f t="shared" ref="U934:U997" si="133">M934+N934</f>
        <v>16190.73</v>
      </c>
      <c r="V934" s="47">
        <f t="shared" ref="V934:V997" si="134">T934-U934</f>
        <v>-12774.355</v>
      </c>
    </row>
    <row r="935" spans="1:22" x14ac:dyDescent="0.35">
      <c r="A935" s="187" t="s">
        <v>23</v>
      </c>
      <c r="B935" s="5" t="s">
        <v>22</v>
      </c>
      <c r="C935" s="5" t="s">
        <v>886</v>
      </c>
      <c r="D935" s="5" t="s">
        <v>887</v>
      </c>
      <c r="E935" s="592" t="s">
        <v>883</v>
      </c>
      <c r="F935" s="5" t="s">
        <v>884</v>
      </c>
      <c r="G935" s="58" t="s">
        <v>885</v>
      </c>
      <c r="H935" s="5" t="s">
        <v>888</v>
      </c>
      <c r="I935" s="428" t="s">
        <v>65</v>
      </c>
      <c r="J935" s="532" t="s">
        <v>889</v>
      </c>
      <c r="K935" s="483">
        <v>6.555156085584005</v>
      </c>
      <c r="L935" s="11">
        <v>228.08</v>
      </c>
      <c r="M935" s="305">
        <v>1495.1</v>
      </c>
      <c r="N935" s="24">
        <v>3860</v>
      </c>
      <c r="O935" s="24">
        <f t="shared" si="129"/>
        <v>6.555156085584005</v>
      </c>
      <c r="P935" s="24">
        <f t="shared" si="130"/>
        <v>16.923886355664678</v>
      </c>
      <c r="Q935" s="24">
        <f t="shared" si="131"/>
        <v>23.479042441248684</v>
      </c>
      <c r="R935" s="5" t="str">
        <f t="shared" si="132"/>
        <v>YES</v>
      </c>
      <c r="S935" s="5" t="str">
        <f t="shared" si="127"/>
        <v>YES</v>
      </c>
      <c r="T935" s="2">
        <f t="shared" si="128"/>
        <v>2851</v>
      </c>
      <c r="U935" s="2">
        <f t="shared" si="133"/>
        <v>5355.1</v>
      </c>
      <c r="V935" s="2">
        <f t="shared" si="134"/>
        <v>-2504.1000000000004</v>
      </c>
    </row>
    <row r="936" spans="1:22" x14ac:dyDescent="0.35">
      <c r="A936" s="188" t="s">
        <v>23</v>
      </c>
      <c r="B936" s="6" t="s">
        <v>22</v>
      </c>
      <c r="C936" s="124" t="s">
        <v>886</v>
      </c>
      <c r="D936" s="124" t="s">
        <v>887</v>
      </c>
      <c r="E936" s="620" t="s">
        <v>883</v>
      </c>
      <c r="F936" s="124" t="s">
        <v>884</v>
      </c>
      <c r="G936" s="126" t="s">
        <v>885</v>
      </c>
      <c r="H936" s="124" t="s">
        <v>888</v>
      </c>
      <c r="I936" s="437" t="s">
        <v>65</v>
      </c>
      <c r="J936" s="533" t="s">
        <v>890</v>
      </c>
      <c r="K936" s="484">
        <v>9.6743241224794616</v>
      </c>
      <c r="L936" s="12">
        <v>334.75</v>
      </c>
      <c r="M936" s="306">
        <v>3238.48</v>
      </c>
      <c r="N936" s="22">
        <v>4445</v>
      </c>
      <c r="O936" s="22">
        <f t="shared" si="129"/>
        <v>9.6743241224794616</v>
      </c>
      <c r="P936" s="22">
        <f t="shared" si="130"/>
        <v>13.278566094100075</v>
      </c>
      <c r="Q936" s="22">
        <f t="shared" si="131"/>
        <v>22.952890216579537</v>
      </c>
      <c r="R936" s="6" t="str">
        <f t="shared" si="132"/>
        <v>YES</v>
      </c>
      <c r="S936" s="6" t="str">
        <f t="shared" ref="S936:S999" si="135">IF(O936&gt;3.32,"YES","NO")</f>
        <v>YES</v>
      </c>
      <c r="T936" s="3">
        <f t="shared" ref="T936:T999" si="136">L936*12.5</f>
        <v>4184.375</v>
      </c>
      <c r="U936" s="3">
        <f t="shared" si="133"/>
        <v>7683.48</v>
      </c>
      <c r="V936" s="3">
        <f t="shared" si="134"/>
        <v>-3499.1049999999996</v>
      </c>
    </row>
    <row r="937" spans="1:22" x14ac:dyDescent="0.35">
      <c r="A937" s="188" t="s">
        <v>23</v>
      </c>
      <c r="B937" s="6" t="s">
        <v>22</v>
      </c>
      <c r="C937" s="124" t="s">
        <v>886</v>
      </c>
      <c r="D937" s="124" t="s">
        <v>887</v>
      </c>
      <c r="E937" s="620" t="s">
        <v>883</v>
      </c>
      <c r="F937" s="124" t="s">
        <v>884</v>
      </c>
      <c r="G937" s="126" t="s">
        <v>885</v>
      </c>
      <c r="H937" s="124" t="s">
        <v>888</v>
      </c>
      <c r="I937" s="437" t="s">
        <v>65</v>
      </c>
      <c r="J937" s="533" t="s">
        <v>891</v>
      </c>
      <c r="K937" s="484">
        <v>10.724607711957182</v>
      </c>
      <c r="L937" s="12">
        <v>575.47</v>
      </c>
      <c r="M937" s="306">
        <v>6171.69</v>
      </c>
      <c r="N937" s="22">
        <v>6659</v>
      </c>
      <c r="O937" s="22">
        <f t="shared" si="129"/>
        <v>10.724607711957182</v>
      </c>
      <c r="P937" s="22">
        <f t="shared" si="130"/>
        <v>11.571411194328114</v>
      </c>
      <c r="Q937" s="22">
        <f t="shared" si="131"/>
        <v>22.296018906285294</v>
      </c>
      <c r="R937" s="6" t="str">
        <f t="shared" si="132"/>
        <v>YES</v>
      </c>
      <c r="S937" s="6" t="str">
        <f t="shared" si="135"/>
        <v>YES</v>
      </c>
      <c r="T937" s="3">
        <f t="shared" si="136"/>
        <v>7193.375</v>
      </c>
      <c r="U937" s="3">
        <f t="shared" si="133"/>
        <v>12830.689999999999</v>
      </c>
      <c r="V937" s="3">
        <f t="shared" si="134"/>
        <v>-5637.3149999999987</v>
      </c>
    </row>
    <row r="938" spans="1:22" x14ac:dyDescent="0.35">
      <c r="A938" s="188" t="s">
        <v>23</v>
      </c>
      <c r="B938" s="6" t="s">
        <v>22</v>
      </c>
      <c r="C938" s="124" t="s">
        <v>886</v>
      </c>
      <c r="D938" s="124" t="s">
        <v>887</v>
      </c>
      <c r="E938" s="620" t="s">
        <v>883</v>
      </c>
      <c r="F938" s="124" t="s">
        <v>884</v>
      </c>
      <c r="G938" s="126" t="s">
        <v>885</v>
      </c>
      <c r="H938" s="124" t="s">
        <v>888</v>
      </c>
      <c r="I938" s="437" t="s">
        <v>65</v>
      </c>
      <c r="J938" s="533" t="s">
        <v>892</v>
      </c>
      <c r="K938" s="484">
        <v>11.990040199196017</v>
      </c>
      <c r="L938" s="12">
        <v>500.01</v>
      </c>
      <c r="M938" s="306">
        <v>5995.14</v>
      </c>
      <c r="N938" s="22">
        <v>6807</v>
      </c>
      <c r="O938" s="22">
        <f t="shared" si="129"/>
        <v>11.990040199196017</v>
      </c>
      <c r="P938" s="22">
        <f t="shared" si="130"/>
        <v>13.613727725445491</v>
      </c>
      <c r="Q938" s="22">
        <f t="shared" si="131"/>
        <v>25.603767924641506</v>
      </c>
      <c r="R938" s="6" t="str">
        <f t="shared" si="132"/>
        <v>YES</v>
      </c>
      <c r="S938" s="6" t="str">
        <f t="shared" si="135"/>
        <v>YES</v>
      </c>
      <c r="T938" s="3">
        <f t="shared" si="136"/>
        <v>6250.125</v>
      </c>
      <c r="U938" s="3">
        <f t="shared" si="133"/>
        <v>12802.14</v>
      </c>
      <c r="V938" s="3">
        <f t="shared" si="134"/>
        <v>-6552.0149999999994</v>
      </c>
    </row>
    <row r="939" spans="1:22" x14ac:dyDescent="0.35">
      <c r="A939" s="188" t="s">
        <v>23</v>
      </c>
      <c r="B939" s="6" t="s">
        <v>22</v>
      </c>
      <c r="C939" s="124" t="s">
        <v>886</v>
      </c>
      <c r="D939" s="124" t="s">
        <v>887</v>
      </c>
      <c r="E939" s="620" t="s">
        <v>883</v>
      </c>
      <c r="F939" s="124" t="s">
        <v>884</v>
      </c>
      <c r="G939" s="126" t="s">
        <v>885</v>
      </c>
      <c r="H939" s="124" t="s">
        <v>888</v>
      </c>
      <c r="I939" s="437" t="s">
        <v>65</v>
      </c>
      <c r="J939" s="533" t="s">
        <v>893</v>
      </c>
      <c r="K939" s="484">
        <v>6</v>
      </c>
      <c r="L939" s="12">
        <v>151.19</v>
      </c>
      <c r="M939" s="306">
        <v>907.14</v>
      </c>
      <c r="N939" s="22">
        <v>1640</v>
      </c>
      <c r="O939" s="22">
        <f t="shared" si="129"/>
        <v>6</v>
      </c>
      <c r="P939" s="22">
        <f t="shared" si="130"/>
        <v>10.847278259144124</v>
      </c>
      <c r="Q939" s="22">
        <f t="shared" si="131"/>
        <v>16.847278259144122</v>
      </c>
      <c r="R939" s="6" t="str">
        <f t="shared" si="132"/>
        <v>YES</v>
      </c>
      <c r="S939" s="6" t="str">
        <f t="shared" si="135"/>
        <v>YES</v>
      </c>
      <c r="T939" s="3">
        <f t="shared" si="136"/>
        <v>1889.875</v>
      </c>
      <c r="U939" s="3">
        <f t="shared" si="133"/>
        <v>2547.14</v>
      </c>
      <c r="V939" s="3">
        <f t="shared" si="134"/>
        <v>-657.26499999999987</v>
      </c>
    </row>
    <row r="940" spans="1:22" x14ac:dyDescent="0.35">
      <c r="A940" s="188" t="s">
        <v>23</v>
      </c>
      <c r="B940" s="6" t="s">
        <v>22</v>
      </c>
      <c r="C940" s="124" t="s">
        <v>886</v>
      </c>
      <c r="D940" s="124" t="s">
        <v>887</v>
      </c>
      <c r="E940" s="620" t="s">
        <v>883</v>
      </c>
      <c r="F940" s="124" t="s">
        <v>884</v>
      </c>
      <c r="G940" s="126" t="s">
        <v>885</v>
      </c>
      <c r="H940" s="124" t="s">
        <v>888</v>
      </c>
      <c r="I940" s="437" t="s">
        <v>65</v>
      </c>
      <c r="J940" s="533" t="s">
        <v>894</v>
      </c>
      <c r="K940" s="484">
        <v>18.845479870596694</v>
      </c>
      <c r="L940" s="12">
        <v>445.12</v>
      </c>
      <c r="M940" s="306">
        <v>8388.5</v>
      </c>
      <c r="N940" s="22">
        <v>1070</v>
      </c>
      <c r="O940" s="22">
        <f t="shared" si="129"/>
        <v>18.845479870596694</v>
      </c>
      <c r="P940" s="22">
        <f t="shared" si="130"/>
        <v>2.4038461538461537</v>
      </c>
      <c r="Q940" s="22">
        <f t="shared" si="131"/>
        <v>21.249326024442848</v>
      </c>
      <c r="R940" s="6" t="str">
        <f t="shared" si="132"/>
        <v>YES</v>
      </c>
      <c r="S940" s="6" t="str">
        <f t="shared" si="135"/>
        <v>YES</v>
      </c>
      <c r="T940" s="3">
        <f t="shared" si="136"/>
        <v>5564</v>
      </c>
      <c r="U940" s="3">
        <f t="shared" si="133"/>
        <v>9458.5</v>
      </c>
      <c r="V940" s="3">
        <f t="shared" si="134"/>
        <v>-3894.5</v>
      </c>
    </row>
    <row r="941" spans="1:22" x14ac:dyDescent="0.35">
      <c r="A941" s="188" t="s">
        <v>23</v>
      </c>
      <c r="B941" s="6" t="s">
        <v>22</v>
      </c>
      <c r="C941" s="124" t="s">
        <v>886</v>
      </c>
      <c r="D941" s="124" t="s">
        <v>887</v>
      </c>
      <c r="E941" s="620" t="s">
        <v>883</v>
      </c>
      <c r="F941" s="124" t="s">
        <v>884</v>
      </c>
      <c r="G941" s="126" t="s">
        <v>885</v>
      </c>
      <c r="H941" s="124" t="s">
        <v>888</v>
      </c>
      <c r="I941" s="437" t="s">
        <v>65</v>
      </c>
      <c r="J941" s="533" t="s">
        <v>895</v>
      </c>
      <c r="K941" s="484">
        <v>8.807565789473685</v>
      </c>
      <c r="L941" s="12">
        <v>638.4</v>
      </c>
      <c r="M941" s="306">
        <v>5622.75</v>
      </c>
      <c r="N941" s="22">
        <v>6411</v>
      </c>
      <c r="O941" s="22">
        <f t="shared" si="129"/>
        <v>8.807565789473685</v>
      </c>
      <c r="P941" s="22">
        <f t="shared" si="130"/>
        <v>10.042293233082708</v>
      </c>
      <c r="Q941" s="22">
        <f t="shared" si="131"/>
        <v>18.849859022556391</v>
      </c>
      <c r="R941" s="6" t="str">
        <f t="shared" si="132"/>
        <v>YES</v>
      </c>
      <c r="S941" s="6" t="str">
        <f t="shared" si="135"/>
        <v>YES</v>
      </c>
      <c r="T941" s="3">
        <f t="shared" si="136"/>
        <v>7980</v>
      </c>
      <c r="U941" s="3">
        <f t="shared" si="133"/>
        <v>12033.75</v>
      </c>
      <c r="V941" s="3">
        <f t="shared" si="134"/>
        <v>-4053.75</v>
      </c>
    </row>
    <row r="942" spans="1:22" x14ac:dyDescent="0.35">
      <c r="A942" s="188" t="s">
        <v>23</v>
      </c>
      <c r="B942" s="6" t="s">
        <v>22</v>
      </c>
      <c r="C942" s="124" t="s">
        <v>886</v>
      </c>
      <c r="D942" s="124" t="s">
        <v>887</v>
      </c>
      <c r="E942" s="620" t="s">
        <v>883</v>
      </c>
      <c r="F942" s="124" t="s">
        <v>884</v>
      </c>
      <c r="G942" s="126" t="s">
        <v>885</v>
      </c>
      <c r="H942" s="124" t="s">
        <v>888</v>
      </c>
      <c r="I942" s="437" t="s">
        <v>65</v>
      </c>
      <c r="J942" s="533" t="s">
        <v>896</v>
      </c>
      <c r="K942" s="484">
        <v>5.1214197506274157</v>
      </c>
      <c r="L942" s="12">
        <v>502.06</v>
      </c>
      <c r="M942" s="306">
        <v>2571.2600000000002</v>
      </c>
      <c r="N942" s="22">
        <v>13333</v>
      </c>
      <c r="O942" s="22">
        <f t="shared" si="129"/>
        <v>5.1214197506274157</v>
      </c>
      <c r="P942" s="22">
        <f t="shared" si="130"/>
        <v>26.556586862128032</v>
      </c>
      <c r="Q942" s="22">
        <f t="shared" si="131"/>
        <v>31.678006612755446</v>
      </c>
      <c r="R942" s="6" t="str">
        <f t="shared" si="132"/>
        <v>YES</v>
      </c>
      <c r="S942" s="6" t="str">
        <f t="shared" si="135"/>
        <v>YES</v>
      </c>
      <c r="T942" s="3">
        <f t="shared" si="136"/>
        <v>6275.75</v>
      </c>
      <c r="U942" s="3">
        <f t="shared" si="133"/>
        <v>15904.26</v>
      </c>
      <c r="V942" s="3">
        <f t="shared" si="134"/>
        <v>-9628.51</v>
      </c>
    </row>
    <row r="943" spans="1:22" x14ac:dyDescent="0.35">
      <c r="A943" s="188" t="s">
        <v>23</v>
      </c>
      <c r="B943" s="6" t="s">
        <v>22</v>
      </c>
      <c r="C943" s="124" t="s">
        <v>886</v>
      </c>
      <c r="D943" s="124" t="s">
        <v>887</v>
      </c>
      <c r="E943" s="620" t="s">
        <v>883</v>
      </c>
      <c r="F943" s="124" t="s">
        <v>884</v>
      </c>
      <c r="G943" s="126" t="s">
        <v>885</v>
      </c>
      <c r="H943" s="124" t="s">
        <v>888</v>
      </c>
      <c r="I943" s="437" t="s">
        <v>65</v>
      </c>
      <c r="J943" s="533" t="s">
        <v>897</v>
      </c>
      <c r="K943" s="484">
        <v>8.7448239713462037</v>
      </c>
      <c r="L943" s="12">
        <v>114.47</v>
      </c>
      <c r="M943" s="306">
        <v>1001.02</v>
      </c>
      <c r="N943" s="22">
        <v>1145</v>
      </c>
      <c r="O943" s="22">
        <f t="shared" si="129"/>
        <v>8.7448239713462037</v>
      </c>
      <c r="P943" s="22">
        <f t="shared" si="130"/>
        <v>10.002620774001922</v>
      </c>
      <c r="Q943" s="22">
        <f t="shared" si="131"/>
        <v>18.747444745348126</v>
      </c>
      <c r="R943" s="6" t="str">
        <f t="shared" si="132"/>
        <v>YES</v>
      </c>
      <c r="S943" s="6" t="str">
        <f t="shared" si="135"/>
        <v>YES</v>
      </c>
      <c r="T943" s="3">
        <f t="shared" si="136"/>
        <v>1430.875</v>
      </c>
      <c r="U943" s="3">
        <f t="shared" si="133"/>
        <v>2146.02</v>
      </c>
      <c r="V943" s="3">
        <f t="shared" si="134"/>
        <v>-715.14499999999998</v>
      </c>
    </row>
    <row r="944" spans="1:22" x14ac:dyDescent="0.35">
      <c r="A944" s="188" t="s">
        <v>23</v>
      </c>
      <c r="B944" s="6" t="s">
        <v>22</v>
      </c>
      <c r="C944" s="124" t="s">
        <v>886</v>
      </c>
      <c r="D944" s="124" t="s">
        <v>887</v>
      </c>
      <c r="E944" s="620" t="s">
        <v>883</v>
      </c>
      <c r="F944" s="124" t="s">
        <v>884</v>
      </c>
      <c r="G944" s="126" t="s">
        <v>885</v>
      </c>
      <c r="H944" s="124" t="s">
        <v>888</v>
      </c>
      <c r="I944" s="437" t="s">
        <v>65</v>
      </c>
      <c r="J944" s="533" t="s">
        <v>898</v>
      </c>
      <c r="K944" s="484">
        <v>8.4181809130283263</v>
      </c>
      <c r="L944" s="12">
        <v>200.87</v>
      </c>
      <c r="M944" s="306">
        <v>1690.96</v>
      </c>
      <c r="N944" s="22">
        <v>2084</v>
      </c>
      <c r="O944" s="22">
        <f t="shared" si="129"/>
        <v>8.4181809130283263</v>
      </c>
      <c r="P944" s="22">
        <f t="shared" si="130"/>
        <v>10.374869318464679</v>
      </c>
      <c r="Q944" s="22">
        <f t="shared" si="131"/>
        <v>18.793050231493005</v>
      </c>
      <c r="R944" s="6" t="str">
        <f t="shared" si="132"/>
        <v>YES</v>
      </c>
      <c r="S944" s="6" t="str">
        <f t="shared" si="135"/>
        <v>YES</v>
      </c>
      <c r="T944" s="3">
        <f t="shared" si="136"/>
        <v>2510.875</v>
      </c>
      <c r="U944" s="3">
        <f t="shared" si="133"/>
        <v>3774.96</v>
      </c>
      <c r="V944" s="3">
        <f t="shared" si="134"/>
        <v>-1264.085</v>
      </c>
    </row>
    <row r="945" spans="1:22" x14ac:dyDescent="0.35">
      <c r="A945" s="188" t="s">
        <v>23</v>
      </c>
      <c r="B945" s="6" t="s">
        <v>22</v>
      </c>
      <c r="C945" s="124" t="s">
        <v>886</v>
      </c>
      <c r="D945" s="124" t="s">
        <v>887</v>
      </c>
      <c r="E945" s="620" t="s">
        <v>883</v>
      </c>
      <c r="F945" s="124" t="s">
        <v>884</v>
      </c>
      <c r="G945" s="126" t="s">
        <v>885</v>
      </c>
      <c r="H945" s="124" t="s">
        <v>888</v>
      </c>
      <c r="I945" s="437" t="s">
        <v>65</v>
      </c>
      <c r="J945" s="533" t="s">
        <v>899</v>
      </c>
      <c r="K945" s="484">
        <v>5.3353454057679413</v>
      </c>
      <c r="L945" s="12">
        <v>596.4</v>
      </c>
      <c r="M945" s="306">
        <v>3182</v>
      </c>
      <c r="N945" s="22">
        <v>15565</v>
      </c>
      <c r="O945" s="22">
        <f t="shared" si="129"/>
        <v>5.3353454057679413</v>
      </c>
      <c r="P945" s="22">
        <f t="shared" si="130"/>
        <v>26.098256203890006</v>
      </c>
      <c r="Q945" s="22">
        <f t="shared" si="131"/>
        <v>31.433601609657948</v>
      </c>
      <c r="R945" s="6" t="str">
        <f t="shared" si="132"/>
        <v>YES</v>
      </c>
      <c r="S945" s="6" t="str">
        <f t="shared" si="135"/>
        <v>YES</v>
      </c>
      <c r="T945" s="3">
        <f t="shared" si="136"/>
        <v>7455</v>
      </c>
      <c r="U945" s="3">
        <f t="shared" si="133"/>
        <v>18747</v>
      </c>
      <c r="V945" s="3">
        <f t="shared" si="134"/>
        <v>-11292</v>
      </c>
    </row>
    <row r="946" spans="1:22" x14ac:dyDescent="0.35">
      <c r="A946" s="188" t="s">
        <v>23</v>
      </c>
      <c r="B946" s="6" t="s">
        <v>22</v>
      </c>
      <c r="C946" s="124" t="s">
        <v>886</v>
      </c>
      <c r="D946" s="124" t="s">
        <v>887</v>
      </c>
      <c r="E946" s="620" t="s">
        <v>883</v>
      </c>
      <c r="F946" s="124" t="s">
        <v>884</v>
      </c>
      <c r="G946" s="126" t="s">
        <v>885</v>
      </c>
      <c r="H946" s="124" t="s">
        <v>888</v>
      </c>
      <c r="I946" s="437" t="s">
        <v>65</v>
      </c>
      <c r="J946" s="533" t="s">
        <v>900</v>
      </c>
      <c r="K946" s="484">
        <v>9.1395587203970443</v>
      </c>
      <c r="L946" s="12">
        <v>556.11</v>
      </c>
      <c r="M946" s="306">
        <v>5082.6000000000004</v>
      </c>
      <c r="N946" s="22">
        <v>13234</v>
      </c>
      <c r="O946" s="22">
        <f t="shared" si="129"/>
        <v>9.1395587203970443</v>
      </c>
      <c r="P946" s="22">
        <f t="shared" si="130"/>
        <v>23.797450144755533</v>
      </c>
      <c r="Q946" s="22">
        <f t="shared" si="131"/>
        <v>32.937008865152578</v>
      </c>
      <c r="R946" s="6" t="str">
        <f t="shared" si="132"/>
        <v>YES</v>
      </c>
      <c r="S946" s="6" t="str">
        <f t="shared" si="135"/>
        <v>YES</v>
      </c>
      <c r="T946" s="3">
        <f t="shared" si="136"/>
        <v>6951.375</v>
      </c>
      <c r="U946" s="3">
        <f t="shared" si="133"/>
        <v>18316.599999999999</v>
      </c>
      <c r="V946" s="3">
        <f t="shared" si="134"/>
        <v>-11365.224999999999</v>
      </c>
    </row>
    <row r="947" spans="1:22" x14ac:dyDescent="0.35">
      <c r="A947" s="188" t="s">
        <v>23</v>
      </c>
      <c r="B947" s="6" t="s">
        <v>22</v>
      </c>
      <c r="C947" s="124" t="s">
        <v>886</v>
      </c>
      <c r="D947" s="124" t="s">
        <v>887</v>
      </c>
      <c r="E947" s="620" t="s">
        <v>883</v>
      </c>
      <c r="F947" s="124" t="s">
        <v>884</v>
      </c>
      <c r="G947" s="126" t="s">
        <v>885</v>
      </c>
      <c r="H947" s="124" t="s">
        <v>888</v>
      </c>
      <c r="I947" s="437" t="s">
        <v>65</v>
      </c>
      <c r="J947" s="533" t="s">
        <v>901</v>
      </c>
      <c r="K947" s="484">
        <v>11.276076948987612</v>
      </c>
      <c r="L947" s="12">
        <v>534.38</v>
      </c>
      <c r="M947" s="306">
        <v>6025.71</v>
      </c>
      <c r="N947" s="22">
        <v>6832</v>
      </c>
      <c r="O947" s="22">
        <f t="shared" si="129"/>
        <v>11.276076948987612</v>
      </c>
      <c r="P947" s="22">
        <f t="shared" si="130"/>
        <v>12.784909614880796</v>
      </c>
      <c r="Q947" s="22">
        <f t="shared" si="131"/>
        <v>24.060986563868408</v>
      </c>
      <c r="R947" s="6" t="str">
        <f t="shared" si="132"/>
        <v>YES</v>
      </c>
      <c r="S947" s="6" t="str">
        <f t="shared" si="135"/>
        <v>YES</v>
      </c>
      <c r="T947" s="3">
        <f t="shared" si="136"/>
        <v>6679.75</v>
      </c>
      <c r="U947" s="3">
        <f t="shared" si="133"/>
        <v>12857.71</v>
      </c>
      <c r="V947" s="3">
        <f t="shared" si="134"/>
        <v>-6177.9599999999991</v>
      </c>
    </row>
    <row r="948" spans="1:22" x14ac:dyDescent="0.35">
      <c r="A948" s="188" t="s">
        <v>23</v>
      </c>
      <c r="B948" s="6" t="s">
        <v>22</v>
      </c>
      <c r="C948" s="124" t="s">
        <v>886</v>
      </c>
      <c r="D948" s="124" t="s">
        <v>887</v>
      </c>
      <c r="E948" s="620" t="s">
        <v>883</v>
      </c>
      <c r="F948" s="124" t="s">
        <v>884</v>
      </c>
      <c r="G948" s="126" t="s">
        <v>885</v>
      </c>
      <c r="H948" s="124" t="s">
        <v>888</v>
      </c>
      <c r="I948" s="437" t="s">
        <v>65</v>
      </c>
      <c r="J948" s="533" t="s">
        <v>902</v>
      </c>
      <c r="K948" s="484">
        <v>5</v>
      </c>
      <c r="L948" s="12">
        <v>230.25</v>
      </c>
      <c r="M948" s="306">
        <v>1151.25</v>
      </c>
      <c r="N948" s="22">
        <v>6107</v>
      </c>
      <c r="O948" s="22">
        <f t="shared" si="129"/>
        <v>5</v>
      </c>
      <c r="P948" s="22">
        <f t="shared" si="130"/>
        <v>26.523344191096633</v>
      </c>
      <c r="Q948" s="22">
        <f t="shared" si="131"/>
        <v>31.523344191096633</v>
      </c>
      <c r="R948" s="6" t="str">
        <f t="shared" si="132"/>
        <v>YES</v>
      </c>
      <c r="S948" s="6" t="str">
        <f t="shared" si="135"/>
        <v>YES</v>
      </c>
      <c r="T948" s="3">
        <f t="shared" si="136"/>
        <v>2878.125</v>
      </c>
      <c r="U948" s="3">
        <f t="shared" si="133"/>
        <v>7258.25</v>
      </c>
      <c r="V948" s="3">
        <f t="shared" si="134"/>
        <v>-4380.125</v>
      </c>
    </row>
    <row r="949" spans="1:22" x14ac:dyDescent="0.35">
      <c r="A949" s="188" t="s">
        <v>23</v>
      </c>
      <c r="B949" s="6" t="s">
        <v>22</v>
      </c>
      <c r="C949" s="124" t="s">
        <v>886</v>
      </c>
      <c r="D949" s="124" t="s">
        <v>887</v>
      </c>
      <c r="E949" s="620" t="s">
        <v>883</v>
      </c>
      <c r="F949" s="124" t="s">
        <v>884</v>
      </c>
      <c r="G949" s="126" t="s">
        <v>885</v>
      </c>
      <c r="H949" s="124" t="s">
        <v>888</v>
      </c>
      <c r="I949" s="437" t="s">
        <v>65</v>
      </c>
      <c r="J949" s="533" t="s">
        <v>903</v>
      </c>
      <c r="K949" s="484">
        <v>11.80449141347424</v>
      </c>
      <c r="L949" s="12">
        <v>189.25</v>
      </c>
      <c r="M949" s="306">
        <v>2234</v>
      </c>
      <c r="N949" s="22">
        <v>2239</v>
      </c>
      <c r="O949" s="22">
        <f t="shared" si="129"/>
        <v>11.80449141347424</v>
      </c>
      <c r="P949" s="22">
        <f t="shared" si="130"/>
        <v>11.830911492734478</v>
      </c>
      <c r="Q949" s="22">
        <f t="shared" si="131"/>
        <v>23.635402906208718</v>
      </c>
      <c r="R949" s="6" t="str">
        <f t="shared" si="132"/>
        <v>YES</v>
      </c>
      <c r="S949" s="6" t="str">
        <f t="shared" si="135"/>
        <v>YES</v>
      </c>
      <c r="T949" s="3">
        <f t="shared" si="136"/>
        <v>2365.625</v>
      </c>
      <c r="U949" s="3">
        <f t="shared" si="133"/>
        <v>4473</v>
      </c>
      <c r="V949" s="3">
        <f t="shared" si="134"/>
        <v>-2107.375</v>
      </c>
    </row>
    <row r="950" spans="1:22" x14ac:dyDescent="0.35">
      <c r="A950" s="188" t="s">
        <v>23</v>
      </c>
      <c r="B950" s="6" t="s">
        <v>22</v>
      </c>
      <c r="C950" s="124" t="s">
        <v>886</v>
      </c>
      <c r="D950" s="124" t="s">
        <v>887</v>
      </c>
      <c r="E950" s="620" t="s">
        <v>883</v>
      </c>
      <c r="F950" s="124" t="s">
        <v>884</v>
      </c>
      <c r="G950" s="126" t="s">
        <v>885</v>
      </c>
      <c r="H950" s="124" t="s">
        <v>888</v>
      </c>
      <c r="I950" s="437" t="s">
        <v>65</v>
      </c>
      <c r="J950" s="533" t="s">
        <v>904</v>
      </c>
      <c r="K950" s="484">
        <v>10.211206284605556</v>
      </c>
      <c r="L950" s="12">
        <v>422.62</v>
      </c>
      <c r="M950" s="306">
        <v>4315.46</v>
      </c>
      <c r="N950" s="22">
        <v>11538</v>
      </c>
      <c r="O950" s="22">
        <f t="shared" si="129"/>
        <v>10.211206284605556</v>
      </c>
      <c r="P950" s="22">
        <f t="shared" si="130"/>
        <v>27.301121574937294</v>
      </c>
      <c r="Q950" s="22">
        <f t="shared" si="131"/>
        <v>37.51232785954285</v>
      </c>
      <c r="R950" s="6" t="str">
        <f t="shared" si="132"/>
        <v>YES</v>
      </c>
      <c r="S950" s="6" t="str">
        <f t="shared" si="135"/>
        <v>YES</v>
      </c>
      <c r="T950" s="3">
        <f t="shared" si="136"/>
        <v>5282.75</v>
      </c>
      <c r="U950" s="3">
        <f t="shared" si="133"/>
        <v>15853.46</v>
      </c>
      <c r="V950" s="3">
        <f t="shared" si="134"/>
        <v>-10570.71</v>
      </c>
    </row>
    <row r="951" spans="1:22" x14ac:dyDescent="0.35">
      <c r="A951" s="188" t="s">
        <v>23</v>
      </c>
      <c r="B951" s="6" t="s">
        <v>22</v>
      </c>
      <c r="C951" s="124" t="s">
        <v>886</v>
      </c>
      <c r="D951" s="124" t="s">
        <v>887</v>
      </c>
      <c r="E951" s="620" t="s">
        <v>883</v>
      </c>
      <c r="F951" s="124" t="s">
        <v>884</v>
      </c>
      <c r="G951" s="126" t="s">
        <v>885</v>
      </c>
      <c r="H951" s="124" t="s">
        <v>888</v>
      </c>
      <c r="I951" s="437" t="s">
        <v>65</v>
      </c>
      <c r="J951" s="533" t="s">
        <v>905</v>
      </c>
      <c r="K951" s="484">
        <v>5.0000000000000009</v>
      </c>
      <c r="L951" s="12">
        <v>506.28</v>
      </c>
      <c r="M951" s="306">
        <v>2531.4</v>
      </c>
      <c r="N951" s="22">
        <v>12598</v>
      </c>
      <c r="O951" s="22">
        <f t="shared" si="129"/>
        <v>5.0000000000000009</v>
      </c>
      <c r="P951" s="22">
        <f t="shared" si="130"/>
        <v>24.883463695978513</v>
      </c>
      <c r="Q951" s="22">
        <f t="shared" si="131"/>
        <v>29.883463695978509</v>
      </c>
      <c r="R951" s="6" t="str">
        <f t="shared" si="132"/>
        <v>YES</v>
      </c>
      <c r="S951" s="6" t="str">
        <f t="shared" si="135"/>
        <v>YES</v>
      </c>
      <c r="T951" s="3">
        <f t="shared" si="136"/>
        <v>6328.5</v>
      </c>
      <c r="U951" s="3">
        <f t="shared" si="133"/>
        <v>15129.4</v>
      </c>
      <c r="V951" s="3">
        <f t="shared" si="134"/>
        <v>-8800.9</v>
      </c>
    </row>
    <row r="952" spans="1:22" x14ac:dyDescent="0.35">
      <c r="A952" s="188" t="s">
        <v>23</v>
      </c>
      <c r="B952" s="6" t="s">
        <v>22</v>
      </c>
      <c r="C952" s="124" t="s">
        <v>886</v>
      </c>
      <c r="D952" s="124" t="s">
        <v>887</v>
      </c>
      <c r="E952" s="620" t="s">
        <v>883</v>
      </c>
      <c r="F952" s="124" t="s">
        <v>884</v>
      </c>
      <c r="G952" s="126" t="s">
        <v>885</v>
      </c>
      <c r="H952" s="124" t="s">
        <v>888</v>
      </c>
      <c r="I952" s="437" t="s">
        <v>65</v>
      </c>
      <c r="J952" s="533" t="s">
        <v>906</v>
      </c>
      <c r="K952" s="484">
        <v>4.9999999999999991</v>
      </c>
      <c r="L952" s="12">
        <v>429.72</v>
      </c>
      <c r="M952" s="306">
        <v>2148.6</v>
      </c>
      <c r="N952" s="22">
        <v>10330</v>
      </c>
      <c r="O952" s="22">
        <f t="shared" si="129"/>
        <v>4.9999999999999991</v>
      </c>
      <c r="P952" s="22">
        <f t="shared" si="130"/>
        <v>24.038909057060408</v>
      </c>
      <c r="Q952" s="22">
        <f t="shared" si="131"/>
        <v>29.038909057060412</v>
      </c>
      <c r="R952" s="6" t="str">
        <f t="shared" si="132"/>
        <v>YES</v>
      </c>
      <c r="S952" s="6" t="str">
        <f t="shared" si="135"/>
        <v>YES</v>
      </c>
      <c r="T952" s="3">
        <f t="shared" si="136"/>
        <v>5371.5</v>
      </c>
      <c r="U952" s="3">
        <f t="shared" si="133"/>
        <v>12478.6</v>
      </c>
      <c r="V952" s="3">
        <f t="shared" si="134"/>
        <v>-7107.1</v>
      </c>
    </row>
    <row r="953" spans="1:22" x14ac:dyDescent="0.35">
      <c r="A953" s="188" t="s">
        <v>23</v>
      </c>
      <c r="B953" s="6" t="s">
        <v>22</v>
      </c>
      <c r="C953" s="124" t="s">
        <v>886</v>
      </c>
      <c r="D953" s="124" t="s">
        <v>887</v>
      </c>
      <c r="E953" s="620" t="s">
        <v>883</v>
      </c>
      <c r="F953" s="124" t="s">
        <v>884</v>
      </c>
      <c r="G953" s="126" t="s">
        <v>885</v>
      </c>
      <c r="H953" s="124" t="s">
        <v>888</v>
      </c>
      <c r="I953" s="437" t="s">
        <v>65</v>
      </c>
      <c r="J953" s="533" t="s">
        <v>907</v>
      </c>
      <c r="K953" s="484">
        <v>10.787635677206229</v>
      </c>
      <c r="L953" s="12">
        <v>487.37</v>
      </c>
      <c r="M953" s="306">
        <v>5257.57</v>
      </c>
      <c r="N953" s="22">
        <v>12478</v>
      </c>
      <c r="O953" s="22">
        <f t="shared" si="129"/>
        <v>10.787635677206229</v>
      </c>
      <c r="P953" s="22">
        <f t="shared" si="130"/>
        <v>25.602724829185217</v>
      </c>
      <c r="Q953" s="22">
        <f t="shared" si="131"/>
        <v>36.390360506391445</v>
      </c>
      <c r="R953" s="6" t="str">
        <f t="shared" si="132"/>
        <v>YES</v>
      </c>
      <c r="S953" s="6" t="str">
        <f t="shared" si="135"/>
        <v>YES</v>
      </c>
      <c r="T953" s="3">
        <f t="shared" si="136"/>
        <v>6092.125</v>
      </c>
      <c r="U953" s="3">
        <f t="shared" si="133"/>
        <v>17735.57</v>
      </c>
      <c r="V953" s="3">
        <f t="shared" si="134"/>
        <v>-11643.445</v>
      </c>
    </row>
    <row r="954" spans="1:22" x14ac:dyDescent="0.35">
      <c r="A954" s="188" t="s">
        <v>23</v>
      </c>
      <c r="B954" s="6" t="s">
        <v>22</v>
      </c>
      <c r="C954" s="124" t="s">
        <v>886</v>
      </c>
      <c r="D954" s="124" t="s">
        <v>887</v>
      </c>
      <c r="E954" s="620" t="s">
        <v>883</v>
      </c>
      <c r="F954" s="124" t="s">
        <v>884</v>
      </c>
      <c r="G954" s="126" t="s">
        <v>885</v>
      </c>
      <c r="H954" s="124" t="s">
        <v>888</v>
      </c>
      <c r="I954" s="437" t="s">
        <v>65</v>
      </c>
      <c r="J954" s="533" t="s">
        <v>908</v>
      </c>
      <c r="K954" s="484">
        <v>9.418382883243849</v>
      </c>
      <c r="L954" s="12">
        <v>623.95000000000005</v>
      </c>
      <c r="M954" s="306">
        <v>5876.6</v>
      </c>
      <c r="N954" s="22">
        <v>7673</v>
      </c>
      <c r="O954" s="22">
        <f t="shared" si="129"/>
        <v>9.418382883243849</v>
      </c>
      <c r="P954" s="22">
        <f t="shared" si="130"/>
        <v>12.297459732350347</v>
      </c>
      <c r="Q954" s="22">
        <f t="shared" si="131"/>
        <v>21.715842615594198</v>
      </c>
      <c r="R954" s="6" t="str">
        <f t="shared" si="132"/>
        <v>YES</v>
      </c>
      <c r="S954" s="6" t="str">
        <f t="shared" si="135"/>
        <v>YES</v>
      </c>
      <c r="T954" s="3">
        <f t="shared" si="136"/>
        <v>7799.3750000000009</v>
      </c>
      <c r="U954" s="3">
        <f t="shared" si="133"/>
        <v>13549.6</v>
      </c>
      <c r="V954" s="3">
        <f t="shared" si="134"/>
        <v>-5750.2249999999995</v>
      </c>
    </row>
    <row r="955" spans="1:22" x14ac:dyDescent="0.35">
      <c r="A955" s="188" t="s">
        <v>23</v>
      </c>
      <c r="B955" s="6" t="s">
        <v>22</v>
      </c>
      <c r="C955" s="124" t="s">
        <v>886</v>
      </c>
      <c r="D955" s="124" t="s">
        <v>887</v>
      </c>
      <c r="E955" s="620" t="s">
        <v>883</v>
      </c>
      <c r="F955" s="124" t="s">
        <v>884</v>
      </c>
      <c r="G955" s="126" t="s">
        <v>885</v>
      </c>
      <c r="H955" s="124" t="s">
        <v>888</v>
      </c>
      <c r="I955" s="437" t="s">
        <v>65</v>
      </c>
      <c r="J955" s="533" t="s">
        <v>909</v>
      </c>
      <c r="K955" s="484">
        <v>7.2165574385256877</v>
      </c>
      <c r="L955" s="12">
        <v>559.99</v>
      </c>
      <c r="M955" s="306">
        <v>4041.2</v>
      </c>
      <c r="N955" s="22">
        <v>12484</v>
      </c>
      <c r="O955" s="22">
        <f t="shared" si="129"/>
        <v>7.2165574385256877</v>
      </c>
      <c r="P955" s="22">
        <f t="shared" si="130"/>
        <v>22.293255236700656</v>
      </c>
      <c r="Q955" s="22">
        <f t="shared" si="131"/>
        <v>29.509812675226343</v>
      </c>
      <c r="R955" s="6" t="str">
        <f t="shared" si="132"/>
        <v>YES</v>
      </c>
      <c r="S955" s="6" t="str">
        <f t="shared" si="135"/>
        <v>YES</v>
      </c>
      <c r="T955" s="3">
        <f t="shared" si="136"/>
        <v>6999.875</v>
      </c>
      <c r="U955" s="3">
        <f t="shared" si="133"/>
        <v>16525.2</v>
      </c>
      <c r="V955" s="3">
        <f t="shared" si="134"/>
        <v>-9525.3250000000007</v>
      </c>
    </row>
    <row r="956" spans="1:22" x14ac:dyDescent="0.35">
      <c r="A956" s="188" t="s">
        <v>23</v>
      </c>
      <c r="B956" s="6" t="s">
        <v>22</v>
      </c>
      <c r="C956" s="124" t="s">
        <v>886</v>
      </c>
      <c r="D956" s="124" t="s">
        <v>887</v>
      </c>
      <c r="E956" s="620" t="s">
        <v>883</v>
      </c>
      <c r="F956" s="124" t="s">
        <v>884</v>
      </c>
      <c r="G956" s="126" t="s">
        <v>885</v>
      </c>
      <c r="H956" s="124" t="s">
        <v>888</v>
      </c>
      <c r="I956" s="437" t="s">
        <v>65</v>
      </c>
      <c r="J956" s="533" t="s">
        <v>910</v>
      </c>
      <c r="K956" s="484">
        <v>8.4073091614624378</v>
      </c>
      <c r="L956" s="12">
        <v>659.72</v>
      </c>
      <c r="M956" s="306">
        <v>5546.4699999999993</v>
      </c>
      <c r="N956" s="22">
        <v>15915</v>
      </c>
      <c r="O956" s="22">
        <f t="shared" si="129"/>
        <v>8.4073091614624378</v>
      </c>
      <c r="P956" s="22">
        <f t="shared" si="130"/>
        <v>24.123870733038256</v>
      </c>
      <c r="Q956" s="22">
        <f t="shared" si="131"/>
        <v>32.531179894500696</v>
      </c>
      <c r="R956" s="6" t="str">
        <f t="shared" si="132"/>
        <v>YES</v>
      </c>
      <c r="S956" s="6" t="str">
        <f t="shared" si="135"/>
        <v>YES</v>
      </c>
      <c r="T956" s="3">
        <f t="shared" si="136"/>
        <v>8246.5</v>
      </c>
      <c r="U956" s="3">
        <f t="shared" si="133"/>
        <v>21461.47</v>
      </c>
      <c r="V956" s="3">
        <f t="shared" si="134"/>
        <v>-13214.970000000001</v>
      </c>
    </row>
    <row r="957" spans="1:22" x14ac:dyDescent="0.35">
      <c r="A957" s="188" t="s">
        <v>23</v>
      </c>
      <c r="B957" s="6" t="s">
        <v>22</v>
      </c>
      <c r="C957" s="124" t="s">
        <v>886</v>
      </c>
      <c r="D957" s="124" t="s">
        <v>887</v>
      </c>
      <c r="E957" s="620" t="s">
        <v>883</v>
      </c>
      <c r="F957" s="124" t="s">
        <v>884</v>
      </c>
      <c r="G957" s="126" t="s">
        <v>885</v>
      </c>
      <c r="H957" s="124" t="s">
        <v>888</v>
      </c>
      <c r="I957" s="437" t="s">
        <v>65</v>
      </c>
      <c r="J957" s="533" t="s">
        <v>911</v>
      </c>
      <c r="K957" s="484">
        <v>8</v>
      </c>
      <c r="L957" s="12">
        <v>65.569999999999993</v>
      </c>
      <c r="M957" s="306">
        <v>524.55999999999995</v>
      </c>
      <c r="N957" s="22">
        <v>938</v>
      </c>
      <c r="O957" s="22">
        <f t="shared" si="129"/>
        <v>8</v>
      </c>
      <c r="P957" s="22">
        <f t="shared" si="130"/>
        <v>14.305322556046974</v>
      </c>
      <c r="Q957" s="22">
        <f t="shared" si="131"/>
        <v>22.305322556046974</v>
      </c>
      <c r="R957" s="6" t="str">
        <f t="shared" si="132"/>
        <v>YES</v>
      </c>
      <c r="S957" s="6" t="str">
        <f t="shared" si="135"/>
        <v>YES</v>
      </c>
      <c r="T957" s="3">
        <f t="shared" si="136"/>
        <v>819.62499999999989</v>
      </c>
      <c r="U957" s="3">
        <f t="shared" si="133"/>
        <v>1462.56</v>
      </c>
      <c r="V957" s="3">
        <f t="shared" si="134"/>
        <v>-642.93500000000006</v>
      </c>
    </row>
    <row r="958" spans="1:22" x14ac:dyDescent="0.35">
      <c r="A958" s="188" t="s">
        <v>23</v>
      </c>
      <c r="B958" s="6" t="s">
        <v>22</v>
      </c>
      <c r="C958" s="124" t="s">
        <v>886</v>
      </c>
      <c r="D958" s="124" t="s">
        <v>887</v>
      </c>
      <c r="E958" s="620" t="s">
        <v>883</v>
      </c>
      <c r="F958" s="124" t="s">
        <v>884</v>
      </c>
      <c r="G958" s="126" t="s">
        <v>885</v>
      </c>
      <c r="H958" s="124" t="s">
        <v>888</v>
      </c>
      <c r="I958" s="437" t="s">
        <v>65</v>
      </c>
      <c r="J958" s="533" t="s">
        <v>912</v>
      </c>
      <c r="K958" s="484">
        <v>10.184337527757217</v>
      </c>
      <c r="L958" s="12">
        <v>337.75</v>
      </c>
      <c r="M958" s="306">
        <v>3439.76</v>
      </c>
      <c r="N958" s="22">
        <v>7219</v>
      </c>
      <c r="O958" s="22">
        <f t="shared" si="129"/>
        <v>10.184337527757217</v>
      </c>
      <c r="P958" s="22">
        <f t="shared" si="130"/>
        <v>21.373797187268689</v>
      </c>
      <c r="Q958" s="22">
        <f t="shared" si="131"/>
        <v>31.558134715025908</v>
      </c>
      <c r="R958" s="6" t="str">
        <f t="shared" si="132"/>
        <v>YES</v>
      </c>
      <c r="S958" s="6" t="str">
        <f t="shared" si="135"/>
        <v>YES</v>
      </c>
      <c r="T958" s="3">
        <f t="shared" si="136"/>
        <v>4221.875</v>
      </c>
      <c r="U958" s="3">
        <f t="shared" si="133"/>
        <v>10658.76</v>
      </c>
      <c r="V958" s="3">
        <f t="shared" si="134"/>
        <v>-6436.8850000000002</v>
      </c>
    </row>
    <row r="959" spans="1:22" x14ac:dyDescent="0.35">
      <c r="A959" s="188" t="s">
        <v>23</v>
      </c>
      <c r="B959" s="6" t="s">
        <v>22</v>
      </c>
      <c r="C959" s="124" t="s">
        <v>886</v>
      </c>
      <c r="D959" s="124" t="s">
        <v>887</v>
      </c>
      <c r="E959" s="620" t="s">
        <v>883</v>
      </c>
      <c r="F959" s="124" t="s">
        <v>884</v>
      </c>
      <c r="G959" s="126" t="s">
        <v>885</v>
      </c>
      <c r="H959" s="124" t="s">
        <v>888</v>
      </c>
      <c r="I959" s="437" t="s">
        <v>65</v>
      </c>
      <c r="J959" s="533" t="s">
        <v>913</v>
      </c>
      <c r="K959" s="484">
        <v>5</v>
      </c>
      <c r="L959" s="12">
        <v>131.72</v>
      </c>
      <c r="M959" s="306">
        <v>658.6</v>
      </c>
      <c r="N959" s="22">
        <v>3266</v>
      </c>
      <c r="O959" s="22">
        <f t="shared" si="129"/>
        <v>5</v>
      </c>
      <c r="P959" s="22">
        <f t="shared" si="130"/>
        <v>24.795019738839965</v>
      </c>
      <c r="Q959" s="22">
        <f t="shared" si="131"/>
        <v>29.795019738839962</v>
      </c>
      <c r="R959" s="6" t="str">
        <f t="shared" si="132"/>
        <v>YES</v>
      </c>
      <c r="S959" s="6" t="str">
        <f t="shared" si="135"/>
        <v>YES</v>
      </c>
      <c r="T959" s="3">
        <f t="shared" si="136"/>
        <v>1646.5</v>
      </c>
      <c r="U959" s="3">
        <f t="shared" si="133"/>
        <v>3924.6</v>
      </c>
      <c r="V959" s="3">
        <f t="shared" si="134"/>
        <v>-2278.1</v>
      </c>
    </row>
    <row r="960" spans="1:22" ht="15" thickBot="1" x14ac:dyDescent="0.4">
      <c r="A960" s="189" t="s">
        <v>23</v>
      </c>
      <c r="B960" s="7" t="s">
        <v>22</v>
      </c>
      <c r="C960" s="128" t="s">
        <v>886</v>
      </c>
      <c r="D960" s="128" t="s">
        <v>887</v>
      </c>
      <c r="E960" s="621" t="s">
        <v>883</v>
      </c>
      <c r="F960" s="128" t="s">
        <v>884</v>
      </c>
      <c r="G960" s="129" t="s">
        <v>885</v>
      </c>
      <c r="H960" s="128" t="s">
        <v>888</v>
      </c>
      <c r="I960" s="438" t="s">
        <v>65</v>
      </c>
      <c r="J960" s="534" t="s">
        <v>914</v>
      </c>
      <c r="K960" s="485">
        <v>9.1533693506175471</v>
      </c>
      <c r="L960" s="13">
        <v>653.39</v>
      </c>
      <c r="M960" s="307">
        <v>5980.7199999999993</v>
      </c>
      <c r="N960" s="23">
        <v>16920</v>
      </c>
      <c r="O960" s="23">
        <f t="shared" ref="O960:O1023" si="137">M960/L960</f>
        <v>9.1533693506175471</v>
      </c>
      <c r="P960" s="23">
        <f t="shared" si="130"/>
        <v>25.895713126922665</v>
      </c>
      <c r="Q960" s="23">
        <f t="shared" si="131"/>
        <v>35.049082477540217</v>
      </c>
      <c r="R960" s="7" t="str">
        <f t="shared" si="132"/>
        <v>YES</v>
      </c>
      <c r="S960" s="7" t="str">
        <f t="shared" si="135"/>
        <v>YES</v>
      </c>
      <c r="T960" s="4">
        <f t="shared" si="136"/>
        <v>8167.375</v>
      </c>
      <c r="U960" s="4">
        <f t="shared" si="133"/>
        <v>22900.720000000001</v>
      </c>
      <c r="V960" s="4">
        <f t="shared" si="134"/>
        <v>-14733.345000000001</v>
      </c>
    </row>
    <row r="961" spans="1:22" x14ac:dyDescent="0.35">
      <c r="A961" s="198" t="s">
        <v>23</v>
      </c>
      <c r="B961" s="155" t="s">
        <v>22</v>
      </c>
      <c r="C961" s="155" t="s">
        <v>931</v>
      </c>
      <c r="D961" s="155" t="s">
        <v>932</v>
      </c>
      <c r="E961" s="625" t="s">
        <v>883</v>
      </c>
      <c r="F961" s="155" t="s">
        <v>884</v>
      </c>
      <c r="G961" s="181" t="s">
        <v>885</v>
      </c>
      <c r="H961" s="155" t="s">
        <v>933</v>
      </c>
      <c r="I961" s="409" t="s">
        <v>78</v>
      </c>
      <c r="J961" s="567" t="s">
        <v>915</v>
      </c>
      <c r="K961" s="513">
        <v>8.5226258763543647</v>
      </c>
      <c r="L961" s="157">
        <v>156.9</v>
      </c>
      <c r="M961" s="335">
        <v>1337.1999999999998</v>
      </c>
      <c r="N961" s="156">
        <v>1208.98</v>
      </c>
      <c r="O961" s="156">
        <f t="shared" si="137"/>
        <v>8.5226258763543647</v>
      </c>
      <c r="P961" s="156">
        <f t="shared" si="130"/>
        <v>7.7054174633524539</v>
      </c>
      <c r="Q961" s="156">
        <f t="shared" si="131"/>
        <v>16.228043339706819</v>
      </c>
      <c r="R961" s="155" t="str">
        <f t="shared" si="132"/>
        <v>YES</v>
      </c>
      <c r="S961" s="155" t="str">
        <f t="shared" si="135"/>
        <v>YES</v>
      </c>
      <c r="T961" s="158">
        <f t="shared" si="136"/>
        <v>1961.25</v>
      </c>
      <c r="U961" s="158">
        <f t="shared" si="133"/>
        <v>2546.1799999999998</v>
      </c>
      <c r="V961" s="158">
        <f t="shared" si="134"/>
        <v>-584.92999999999984</v>
      </c>
    </row>
    <row r="962" spans="1:22" x14ac:dyDescent="0.35">
      <c r="A962" s="199" t="s">
        <v>23</v>
      </c>
      <c r="B962" s="131" t="s">
        <v>22</v>
      </c>
      <c r="C962" s="131" t="s">
        <v>931</v>
      </c>
      <c r="D962" s="131" t="s">
        <v>932</v>
      </c>
      <c r="E962" s="626" t="s">
        <v>883</v>
      </c>
      <c r="F962" s="130" t="s">
        <v>884</v>
      </c>
      <c r="G962" s="180" t="s">
        <v>885</v>
      </c>
      <c r="H962" s="131" t="s">
        <v>933</v>
      </c>
      <c r="I962" s="448" t="s">
        <v>78</v>
      </c>
      <c r="J962" s="568" t="s">
        <v>916</v>
      </c>
      <c r="K962" s="514">
        <v>5.7318725999548219</v>
      </c>
      <c r="L962" s="133">
        <v>88.54</v>
      </c>
      <c r="M962" s="336">
        <v>507.5</v>
      </c>
      <c r="N962" s="132">
        <v>1150.98</v>
      </c>
      <c r="O962" s="132">
        <f t="shared" si="137"/>
        <v>5.7318725999548219</v>
      </c>
      <c r="P962" s="132">
        <f t="shared" si="130"/>
        <v>12.99954822679015</v>
      </c>
      <c r="Q962" s="132">
        <f t="shared" si="131"/>
        <v>18.731420826744973</v>
      </c>
      <c r="R962" s="131" t="str">
        <f t="shared" si="132"/>
        <v>YES</v>
      </c>
      <c r="S962" s="131" t="str">
        <f t="shared" si="135"/>
        <v>YES</v>
      </c>
      <c r="T962" s="154">
        <f t="shared" si="136"/>
        <v>1106.75</v>
      </c>
      <c r="U962" s="154">
        <f t="shared" si="133"/>
        <v>1658.48</v>
      </c>
      <c r="V962" s="154">
        <f t="shared" si="134"/>
        <v>-551.73</v>
      </c>
    </row>
    <row r="963" spans="1:22" x14ac:dyDescent="0.35">
      <c r="A963" s="199" t="s">
        <v>23</v>
      </c>
      <c r="B963" s="131" t="s">
        <v>22</v>
      </c>
      <c r="C963" s="131" t="s">
        <v>931</v>
      </c>
      <c r="D963" s="131" t="s">
        <v>932</v>
      </c>
      <c r="E963" s="626" t="s">
        <v>883</v>
      </c>
      <c r="F963" s="130" t="s">
        <v>884</v>
      </c>
      <c r="G963" s="180" t="s">
        <v>885</v>
      </c>
      <c r="H963" s="131" t="s">
        <v>933</v>
      </c>
      <c r="I963" s="448" t="s">
        <v>78</v>
      </c>
      <c r="J963" s="568" t="s">
        <v>917</v>
      </c>
      <c r="K963" s="514">
        <v>8</v>
      </c>
      <c r="L963" s="133">
        <v>89.57</v>
      </c>
      <c r="M963" s="336">
        <v>716.56</v>
      </c>
      <c r="N963" s="132">
        <v>986.38</v>
      </c>
      <c r="O963" s="132">
        <f t="shared" si="137"/>
        <v>8</v>
      </c>
      <c r="P963" s="132">
        <f t="shared" si="130"/>
        <v>11.012392542145809</v>
      </c>
      <c r="Q963" s="132">
        <f t="shared" si="131"/>
        <v>19.012392542145811</v>
      </c>
      <c r="R963" s="131" t="str">
        <f t="shared" si="132"/>
        <v>YES</v>
      </c>
      <c r="S963" s="131" t="str">
        <f t="shared" si="135"/>
        <v>YES</v>
      </c>
      <c r="T963" s="154">
        <f t="shared" si="136"/>
        <v>1119.625</v>
      </c>
      <c r="U963" s="154">
        <f t="shared" si="133"/>
        <v>1702.94</v>
      </c>
      <c r="V963" s="154">
        <f t="shared" si="134"/>
        <v>-583.31500000000005</v>
      </c>
    </row>
    <row r="964" spans="1:22" x14ac:dyDescent="0.35">
      <c r="A964" s="199" t="s">
        <v>23</v>
      </c>
      <c r="B964" s="131" t="s">
        <v>22</v>
      </c>
      <c r="C964" s="131" t="s">
        <v>931</v>
      </c>
      <c r="D964" s="131" t="s">
        <v>932</v>
      </c>
      <c r="E964" s="626" t="s">
        <v>883</v>
      </c>
      <c r="F964" s="130" t="s">
        <v>884</v>
      </c>
      <c r="G964" s="180" t="s">
        <v>885</v>
      </c>
      <c r="H964" s="131" t="s">
        <v>933</v>
      </c>
      <c r="I964" s="448" t="s">
        <v>78</v>
      </c>
      <c r="J964" s="568" t="s">
        <v>918</v>
      </c>
      <c r="K964" s="514">
        <v>5</v>
      </c>
      <c r="L964" s="133">
        <v>65.06</v>
      </c>
      <c r="M964" s="336">
        <v>325.3</v>
      </c>
      <c r="N964" s="132">
        <v>898.13</v>
      </c>
      <c r="O964" s="132">
        <f t="shared" si="137"/>
        <v>5</v>
      </c>
      <c r="P964" s="132">
        <f t="shared" si="130"/>
        <v>13.804641869043959</v>
      </c>
      <c r="Q964" s="132">
        <f t="shared" si="131"/>
        <v>18.804641869043959</v>
      </c>
      <c r="R964" s="131" t="str">
        <f t="shared" si="132"/>
        <v>YES</v>
      </c>
      <c r="S964" s="131" t="str">
        <f t="shared" si="135"/>
        <v>YES</v>
      </c>
      <c r="T964" s="154">
        <f t="shared" si="136"/>
        <v>813.25</v>
      </c>
      <c r="U964" s="154">
        <f t="shared" si="133"/>
        <v>1223.43</v>
      </c>
      <c r="V964" s="154">
        <f t="shared" si="134"/>
        <v>-410.18000000000006</v>
      </c>
    </row>
    <row r="965" spans="1:22" x14ac:dyDescent="0.35">
      <c r="A965" s="199" t="s">
        <v>23</v>
      </c>
      <c r="B965" s="131" t="s">
        <v>22</v>
      </c>
      <c r="C965" s="131" t="s">
        <v>931</v>
      </c>
      <c r="D965" s="131" t="s">
        <v>932</v>
      </c>
      <c r="E965" s="626" t="s">
        <v>883</v>
      </c>
      <c r="F965" s="130" t="s">
        <v>884</v>
      </c>
      <c r="G965" s="180" t="s">
        <v>885</v>
      </c>
      <c r="H965" s="131" t="s">
        <v>933</v>
      </c>
      <c r="I965" s="448" t="s">
        <v>78</v>
      </c>
      <c r="J965" s="568" t="s">
        <v>919</v>
      </c>
      <c r="K965" s="514">
        <v>5.1511338925132035</v>
      </c>
      <c r="L965" s="133">
        <v>64.38</v>
      </c>
      <c r="M965" s="336">
        <v>331.63</v>
      </c>
      <c r="N965" s="132">
        <v>733.5</v>
      </c>
      <c r="O965" s="132">
        <f t="shared" si="137"/>
        <v>5.1511338925132035</v>
      </c>
      <c r="P965" s="132">
        <f t="shared" si="130"/>
        <v>11.393289841565704</v>
      </c>
      <c r="Q965" s="132">
        <f t="shared" si="131"/>
        <v>16.544423734078908</v>
      </c>
      <c r="R965" s="131" t="str">
        <f t="shared" si="132"/>
        <v>YES</v>
      </c>
      <c r="S965" s="131" t="str">
        <f t="shared" si="135"/>
        <v>YES</v>
      </c>
      <c r="T965" s="154">
        <f t="shared" si="136"/>
        <v>804.75</v>
      </c>
      <c r="U965" s="154">
        <f t="shared" si="133"/>
        <v>1065.1300000000001</v>
      </c>
      <c r="V965" s="154">
        <f t="shared" si="134"/>
        <v>-260.38000000000011</v>
      </c>
    </row>
    <row r="966" spans="1:22" x14ac:dyDescent="0.35">
      <c r="A966" s="199" t="s">
        <v>23</v>
      </c>
      <c r="B966" s="131" t="s">
        <v>22</v>
      </c>
      <c r="C966" s="131" t="s">
        <v>931</v>
      </c>
      <c r="D966" s="131" t="s">
        <v>932</v>
      </c>
      <c r="E966" s="626" t="s">
        <v>883</v>
      </c>
      <c r="F966" s="130" t="s">
        <v>884</v>
      </c>
      <c r="G966" s="180" t="s">
        <v>885</v>
      </c>
      <c r="H966" s="131" t="s">
        <v>933</v>
      </c>
      <c r="I966" s="448" t="s">
        <v>78</v>
      </c>
      <c r="J966" s="568" t="s">
        <v>920</v>
      </c>
      <c r="K966" s="514">
        <v>10.324999999999999</v>
      </c>
      <c r="L966" s="133">
        <v>4</v>
      </c>
      <c r="M966" s="336">
        <v>41.3</v>
      </c>
      <c r="N966" s="132">
        <v>18.7</v>
      </c>
      <c r="O966" s="132">
        <f t="shared" si="137"/>
        <v>10.324999999999999</v>
      </c>
      <c r="P966" s="132">
        <f t="shared" si="130"/>
        <v>4.6749999999999998</v>
      </c>
      <c r="Q966" s="132">
        <f t="shared" si="131"/>
        <v>15</v>
      </c>
      <c r="R966" s="131" t="str">
        <f t="shared" si="132"/>
        <v>YES</v>
      </c>
      <c r="S966" s="131" t="str">
        <f t="shared" si="135"/>
        <v>YES</v>
      </c>
      <c r="T966" s="154">
        <f t="shared" si="136"/>
        <v>50</v>
      </c>
      <c r="U966" s="154">
        <f t="shared" si="133"/>
        <v>60</v>
      </c>
      <c r="V966" s="154">
        <f t="shared" si="134"/>
        <v>-10</v>
      </c>
    </row>
    <row r="967" spans="1:22" x14ac:dyDescent="0.35">
      <c r="A967" s="199" t="s">
        <v>23</v>
      </c>
      <c r="B967" s="131" t="s">
        <v>22</v>
      </c>
      <c r="C967" s="131" t="s">
        <v>931</v>
      </c>
      <c r="D967" s="131" t="s">
        <v>932</v>
      </c>
      <c r="E967" s="626" t="s">
        <v>883</v>
      </c>
      <c r="F967" s="130" t="s">
        <v>884</v>
      </c>
      <c r="G967" s="180" t="s">
        <v>885</v>
      </c>
      <c r="H967" s="131" t="s">
        <v>933</v>
      </c>
      <c r="I967" s="448" t="s">
        <v>78</v>
      </c>
      <c r="J967" s="568" t="s">
        <v>921</v>
      </c>
      <c r="K967" s="514">
        <v>10.64</v>
      </c>
      <c r="L967" s="133">
        <v>9.0299999999999994</v>
      </c>
      <c r="M967" s="336">
        <v>571.14</v>
      </c>
      <c r="N967" s="132">
        <v>1.85</v>
      </c>
      <c r="O967" s="132">
        <f t="shared" si="137"/>
        <v>63.249169435215947</v>
      </c>
      <c r="P967" s="132">
        <f t="shared" si="130"/>
        <v>0.20487264673311187</v>
      </c>
      <c r="Q967" s="132">
        <f t="shared" si="131"/>
        <v>63.454042081949062</v>
      </c>
      <c r="R967" s="131" t="str">
        <f t="shared" si="132"/>
        <v>YES</v>
      </c>
      <c r="S967" s="131" t="str">
        <f t="shared" si="135"/>
        <v>YES</v>
      </c>
      <c r="T967" s="154">
        <f t="shared" si="136"/>
        <v>112.87499999999999</v>
      </c>
      <c r="U967" s="154">
        <f t="shared" si="133"/>
        <v>572.99</v>
      </c>
      <c r="V967" s="154">
        <f t="shared" si="134"/>
        <v>-460.11500000000001</v>
      </c>
    </row>
    <row r="968" spans="1:22" x14ac:dyDescent="0.35">
      <c r="A968" s="199" t="s">
        <v>23</v>
      </c>
      <c r="B968" s="131" t="s">
        <v>22</v>
      </c>
      <c r="C968" s="131" t="s">
        <v>931</v>
      </c>
      <c r="D968" s="131" t="s">
        <v>932</v>
      </c>
      <c r="E968" s="626" t="s">
        <v>883</v>
      </c>
      <c r="F968" s="130" t="s">
        <v>884</v>
      </c>
      <c r="G968" s="180" t="s">
        <v>885</v>
      </c>
      <c r="H968" s="131" t="s">
        <v>933</v>
      </c>
      <c r="I968" s="448" t="s">
        <v>78</v>
      </c>
      <c r="J968" s="568" t="s">
        <v>922</v>
      </c>
      <c r="K968" s="514">
        <v>5</v>
      </c>
      <c r="L968" s="133">
        <v>42.05</v>
      </c>
      <c r="M968" s="336">
        <v>210.25</v>
      </c>
      <c r="N968" s="132">
        <v>459.61</v>
      </c>
      <c r="O968" s="132">
        <f t="shared" si="137"/>
        <v>5</v>
      </c>
      <c r="P968" s="132">
        <f t="shared" si="130"/>
        <v>10.930083234244947</v>
      </c>
      <c r="Q968" s="132">
        <f t="shared" si="131"/>
        <v>15.930083234244949</v>
      </c>
      <c r="R968" s="131" t="str">
        <f t="shared" si="132"/>
        <v>YES</v>
      </c>
      <c r="S968" s="131" t="str">
        <f t="shared" si="135"/>
        <v>YES</v>
      </c>
      <c r="T968" s="154">
        <f t="shared" si="136"/>
        <v>525.625</v>
      </c>
      <c r="U968" s="154">
        <f t="shared" si="133"/>
        <v>669.86</v>
      </c>
      <c r="V968" s="154">
        <f t="shared" si="134"/>
        <v>-144.23500000000001</v>
      </c>
    </row>
    <row r="969" spans="1:22" x14ac:dyDescent="0.35">
      <c r="A969" s="199" t="s">
        <v>23</v>
      </c>
      <c r="B969" s="131" t="s">
        <v>22</v>
      </c>
      <c r="C969" s="131" t="s">
        <v>931</v>
      </c>
      <c r="D969" s="131" t="s">
        <v>932</v>
      </c>
      <c r="E969" s="626" t="s">
        <v>883</v>
      </c>
      <c r="F969" s="130" t="s">
        <v>884</v>
      </c>
      <c r="G969" s="180" t="s">
        <v>885</v>
      </c>
      <c r="H969" s="131" t="s">
        <v>933</v>
      </c>
      <c r="I969" s="448" t="s">
        <v>78</v>
      </c>
      <c r="J969" s="568" t="s">
        <v>923</v>
      </c>
      <c r="K969" s="514">
        <v>5</v>
      </c>
      <c r="L969" s="133">
        <v>80.11</v>
      </c>
      <c r="M969" s="336">
        <v>400.55</v>
      </c>
      <c r="N969" s="132">
        <v>1237.74</v>
      </c>
      <c r="O969" s="132">
        <f t="shared" si="137"/>
        <v>5</v>
      </c>
      <c r="P969" s="132">
        <f t="shared" si="130"/>
        <v>15.450505554862065</v>
      </c>
      <c r="Q969" s="132">
        <f t="shared" si="131"/>
        <v>20.450505554862065</v>
      </c>
      <c r="R969" s="131" t="str">
        <f t="shared" si="132"/>
        <v>YES</v>
      </c>
      <c r="S969" s="131" t="str">
        <f t="shared" si="135"/>
        <v>YES</v>
      </c>
      <c r="T969" s="154">
        <f t="shared" si="136"/>
        <v>1001.375</v>
      </c>
      <c r="U969" s="154">
        <f t="shared" si="133"/>
        <v>1638.29</v>
      </c>
      <c r="V969" s="154">
        <f t="shared" si="134"/>
        <v>-636.91499999999996</v>
      </c>
    </row>
    <row r="970" spans="1:22" x14ac:dyDescent="0.35">
      <c r="A970" s="199" t="s">
        <v>23</v>
      </c>
      <c r="B970" s="131" t="s">
        <v>22</v>
      </c>
      <c r="C970" s="131" t="s">
        <v>931</v>
      </c>
      <c r="D970" s="131" t="s">
        <v>932</v>
      </c>
      <c r="E970" s="626" t="s">
        <v>883</v>
      </c>
      <c r="F970" s="130" t="s">
        <v>884</v>
      </c>
      <c r="G970" s="180" t="s">
        <v>885</v>
      </c>
      <c r="H970" s="131" t="s">
        <v>933</v>
      </c>
      <c r="I970" s="448" t="s">
        <v>78</v>
      </c>
      <c r="J970" s="568" t="s">
        <v>924</v>
      </c>
      <c r="K970" s="514">
        <v>8.8126115966544507</v>
      </c>
      <c r="L970" s="133">
        <v>106.41</v>
      </c>
      <c r="M970" s="336">
        <v>937.75</v>
      </c>
      <c r="N970" s="132">
        <v>1044.46</v>
      </c>
      <c r="O970" s="132">
        <f t="shared" si="137"/>
        <v>8.8126115966544507</v>
      </c>
      <c r="P970" s="132">
        <f t="shared" si="130"/>
        <v>9.8154308805563399</v>
      </c>
      <c r="Q970" s="132">
        <f t="shared" si="131"/>
        <v>18.628042477210791</v>
      </c>
      <c r="R970" s="131" t="str">
        <f t="shared" si="132"/>
        <v>YES</v>
      </c>
      <c r="S970" s="131" t="str">
        <f t="shared" si="135"/>
        <v>YES</v>
      </c>
      <c r="T970" s="154">
        <f t="shared" si="136"/>
        <v>1330.125</v>
      </c>
      <c r="U970" s="154">
        <f t="shared" si="133"/>
        <v>1982.21</v>
      </c>
      <c r="V970" s="154">
        <f t="shared" si="134"/>
        <v>-652.08500000000004</v>
      </c>
    </row>
    <row r="971" spans="1:22" x14ac:dyDescent="0.35">
      <c r="A971" s="199" t="s">
        <v>23</v>
      </c>
      <c r="B971" s="131" t="s">
        <v>22</v>
      </c>
      <c r="C971" s="131" t="s">
        <v>931</v>
      </c>
      <c r="D971" s="131" t="s">
        <v>932</v>
      </c>
      <c r="E971" s="626" t="s">
        <v>883</v>
      </c>
      <c r="F971" s="130" t="s">
        <v>884</v>
      </c>
      <c r="G971" s="180" t="s">
        <v>885</v>
      </c>
      <c r="H971" s="131" t="s">
        <v>933</v>
      </c>
      <c r="I971" s="448" t="s">
        <v>78</v>
      </c>
      <c r="J971" s="568" t="s">
        <v>925</v>
      </c>
      <c r="K971" s="514">
        <v>5.410721402949382</v>
      </c>
      <c r="L971" s="133">
        <v>50.18</v>
      </c>
      <c r="M971" s="336">
        <v>271.51</v>
      </c>
      <c r="N971" s="132">
        <v>602.54999999999995</v>
      </c>
      <c r="O971" s="132">
        <f t="shared" si="137"/>
        <v>5.410721402949382</v>
      </c>
      <c r="P971" s="132">
        <f t="shared" si="130"/>
        <v>12.007772020725389</v>
      </c>
      <c r="Q971" s="132">
        <f t="shared" si="131"/>
        <v>17.418493423674771</v>
      </c>
      <c r="R971" s="131" t="str">
        <f t="shared" si="132"/>
        <v>YES</v>
      </c>
      <c r="S971" s="131" t="str">
        <f t="shared" si="135"/>
        <v>YES</v>
      </c>
      <c r="T971" s="154">
        <f t="shared" si="136"/>
        <v>627.25</v>
      </c>
      <c r="U971" s="154">
        <f t="shared" si="133"/>
        <v>874.06</v>
      </c>
      <c r="V971" s="154">
        <f t="shared" si="134"/>
        <v>-246.80999999999995</v>
      </c>
    </row>
    <row r="972" spans="1:22" x14ac:dyDescent="0.35">
      <c r="A972" s="199" t="s">
        <v>23</v>
      </c>
      <c r="B972" s="131" t="s">
        <v>22</v>
      </c>
      <c r="C972" s="131" t="s">
        <v>931</v>
      </c>
      <c r="D972" s="131" t="s">
        <v>932</v>
      </c>
      <c r="E972" s="626" t="s">
        <v>883</v>
      </c>
      <c r="F972" s="130" t="s">
        <v>884</v>
      </c>
      <c r="G972" s="180" t="s">
        <v>885</v>
      </c>
      <c r="H972" s="131" t="s">
        <v>933</v>
      </c>
      <c r="I972" s="448" t="s">
        <v>78</v>
      </c>
      <c r="J972" s="568" t="s">
        <v>926</v>
      </c>
      <c r="K972" s="514">
        <v>8.6250149754402781</v>
      </c>
      <c r="L972" s="133">
        <v>166.94</v>
      </c>
      <c r="M972" s="336">
        <v>1439.8600000000001</v>
      </c>
      <c r="N972" s="132">
        <v>1132.94</v>
      </c>
      <c r="O972" s="132">
        <f t="shared" si="137"/>
        <v>8.6250149754402781</v>
      </c>
      <c r="P972" s="132">
        <f t="shared" si="130"/>
        <v>6.7865101233976279</v>
      </c>
      <c r="Q972" s="132">
        <f t="shared" si="131"/>
        <v>15.411525098837908</v>
      </c>
      <c r="R972" s="131" t="str">
        <f t="shared" si="132"/>
        <v>YES</v>
      </c>
      <c r="S972" s="131" t="str">
        <f t="shared" si="135"/>
        <v>YES</v>
      </c>
      <c r="T972" s="154">
        <f t="shared" si="136"/>
        <v>2086.75</v>
      </c>
      <c r="U972" s="154">
        <f t="shared" si="133"/>
        <v>2572.8000000000002</v>
      </c>
      <c r="V972" s="154">
        <f t="shared" si="134"/>
        <v>-486.05000000000018</v>
      </c>
    </row>
    <row r="973" spans="1:22" x14ac:dyDescent="0.35">
      <c r="A973" s="199" t="s">
        <v>23</v>
      </c>
      <c r="B973" s="131" t="s">
        <v>22</v>
      </c>
      <c r="C973" s="131" t="s">
        <v>931</v>
      </c>
      <c r="D973" s="131" t="s">
        <v>932</v>
      </c>
      <c r="E973" s="626" t="s">
        <v>883</v>
      </c>
      <c r="F973" s="130" t="s">
        <v>884</v>
      </c>
      <c r="G973" s="180" t="s">
        <v>885</v>
      </c>
      <c r="H973" s="131" t="s">
        <v>933</v>
      </c>
      <c r="I973" s="448" t="s">
        <v>78</v>
      </c>
      <c r="J973" s="568" t="s">
        <v>927</v>
      </c>
      <c r="K973" s="514">
        <v>5</v>
      </c>
      <c r="L973" s="133">
        <v>72.67</v>
      </c>
      <c r="M973" s="336">
        <v>363.35</v>
      </c>
      <c r="N973" s="132">
        <v>964.06000000000006</v>
      </c>
      <c r="O973" s="132">
        <f t="shared" si="137"/>
        <v>5</v>
      </c>
      <c r="P973" s="132">
        <f t="shared" si="130"/>
        <v>13.266272189349113</v>
      </c>
      <c r="Q973" s="132">
        <f t="shared" si="131"/>
        <v>18.266272189349113</v>
      </c>
      <c r="R973" s="131" t="str">
        <f t="shared" si="132"/>
        <v>YES</v>
      </c>
      <c r="S973" s="131" t="str">
        <f t="shared" si="135"/>
        <v>YES</v>
      </c>
      <c r="T973" s="154">
        <f t="shared" si="136"/>
        <v>908.375</v>
      </c>
      <c r="U973" s="154">
        <f t="shared" si="133"/>
        <v>1327.41</v>
      </c>
      <c r="V973" s="154">
        <f t="shared" si="134"/>
        <v>-419.03500000000008</v>
      </c>
    </row>
    <row r="974" spans="1:22" x14ac:dyDescent="0.35">
      <c r="A974" s="199" t="s">
        <v>23</v>
      </c>
      <c r="B974" s="131" t="s">
        <v>22</v>
      </c>
      <c r="C974" s="131" t="s">
        <v>931</v>
      </c>
      <c r="D974" s="131" t="s">
        <v>932</v>
      </c>
      <c r="E974" s="626" t="s">
        <v>883</v>
      </c>
      <c r="F974" s="130" t="s">
        <v>884</v>
      </c>
      <c r="G974" s="180" t="s">
        <v>885</v>
      </c>
      <c r="H974" s="131" t="s">
        <v>933</v>
      </c>
      <c r="I974" s="448" t="s">
        <v>78</v>
      </c>
      <c r="J974" s="568" t="s">
        <v>928</v>
      </c>
      <c r="K974" s="514">
        <v>5</v>
      </c>
      <c r="L974" s="133">
        <v>83.11</v>
      </c>
      <c r="M974" s="336">
        <v>118.31</v>
      </c>
      <c r="N974" s="132">
        <v>1343.9</v>
      </c>
      <c r="O974" s="132">
        <f t="shared" si="137"/>
        <v>1.4235350739983155</v>
      </c>
      <c r="P974" s="132">
        <f t="shared" si="130"/>
        <v>16.170135964384553</v>
      </c>
      <c r="Q974" s="132">
        <f t="shared" si="131"/>
        <v>17.593671038382865</v>
      </c>
      <c r="R974" s="131" t="str">
        <f t="shared" si="132"/>
        <v>YES</v>
      </c>
      <c r="S974" s="131" t="str">
        <f t="shared" si="135"/>
        <v>NO</v>
      </c>
      <c r="T974" s="154">
        <f t="shared" si="136"/>
        <v>1038.875</v>
      </c>
      <c r="U974" s="154">
        <f t="shared" si="133"/>
        <v>1462.21</v>
      </c>
      <c r="V974" s="154">
        <f t="shared" si="134"/>
        <v>-423.33500000000004</v>
      </c>
    </row>
    <row r="975" spans="1:22" x14ac:dyDescent="0.35">
      <c r="A975" s="199" t="s">
        <v>23</v>
      </c>
      <c r="B975" s="131" t="s">
        <v>22</v>
      </c>
      <c r="C975" s="131" t="s">
        <v>931</v>
      </c>
      <c r="D975" s="131" t="s">
        <v>932</v>
      </c>
      <c r="E975" s="626" t="s">
        <v>883</v>
      </c>
      <c r="F975" s="130" t="s">
        <v>884</v>
      </c>
      <c r="G975" s="180" t="s">
        <v>885</v>
      </c>
      <c r="H975" s="131" t="s">
        <v>933</v>
      </c>
      <c r="I975" s="448" t="s">
        <v>78</v>
      </c>
      <c r="J975" s="568" t="s">
        <v>929</v>
      </c>
      <c r="K975" s="514">
        <v>6.6490002409058064</v>
      </c>
      <c r="L975" s="133">
        <v>41.51</v>
      </c>
      <c r="M975" s="336">
        <v>276</v>
      </c>
      <c r="N975" s="132">
        <v>429.77</v>
      </c>
      <c r="O975" s="132">
        <f t="shared" si="137"/>
        <v>6.6490002409058064</v>
      </c>
      <c r="P975" s="132">
        <f t="shared" si="130"/>
        <v>10.353408817152493</v>
      </c>
      <c r="Q975" s="132">
        <f t="shared" si="131"/>
        <v>17.002409058058298</v>
      </c>
      <c r="R975" s="131" t="str">
        <f t="shared" si="132"/>
        <v>YES</v>
      </c>
      <c r="S975" s="131" t="str">
        <f t="shared" si="135"/>
        <v>YES</v>
      </c>
      <c r="T975" s="154">
        <f t="shared" si="136"/>
        <v>518.875</v>
      </c>
      <c r="U975" s="154">
        <f t="shared" si="133"/>
        <v>705.77</v>
      </c>
      <c r="V975" s="154">
        <f t="shared" si="134"/>
        <v>-186.89499999999998</v>
      </c>
    </row>
    <row r="976" spans="1:22" ht="15" thickBot="1" x14ac:dyDescent="0.4">
      <c r="A976" s="200" t="s">
        <v>23</v>
      </c>
      <c r="B976" s="159" t="s">
        <v>22</v>
      </c>
      <c r="C976" s="159" t="s">
        <v>931</v>
      </c>
      <c r="D976" s="159" t="s">
        <v>932</v>
      </c>
      <c r="E976" s="627" t="s">
        <v>883</v>
      </c>
      <c r="F976" s="160" t="s">
        <v>884</v>
      </c>
      <c r="G976" s="182" t="s">
        <v>885</v>
      </c>
      <c r="H976" s="159" t="s">
        <v>933</v>
      </c>
      <c r="I976" s="449" t="s">
        <v>78</v>
      </c>
      <c r="J976" s="569" t="s">
        <v>930</v>
      </c>
      <c r="K976" s="515">
        <v>12.714834373499759</v>
      </c>
      <c r="L976" s="162">
        <v>20.83</v>
      </c>
      <c r="M976" s="337">
        <v>264.84999999999997</v>
      </c>
      <c r="N976" s="161">
        <v>60.45</v>
      </c>
      <c r="O976" s="161">
        <f t="shared" si="137"/>
        <v>12.714834373499759</v>
      </c>
      <c r="P976" s="161">
        <f t="shared" si="130"/>
        <v>2.902064330292847</v>
      </c>
      <c r="Q976" s="161">
        <f t="shared" si="131"/>
        <v>15.616898703792605</v>
      </c>
      <c r="R976" s="159" t="str">
        <f t="shared" si="132"/>
        <v>YES</v>
      </c>
      <c r="S976" s="159" t="str">
        <f t="shared" si="135"/>
        <v>YES</v>
      </c>
      <c r="T976" s="163">
        <f t="shared" si="136"/>
        <v>260.375</v>
      </c>
      <c r="U976" s="163">
        <f t="shared" si="133"/>
        <v>325.29999999999995</v>
      </c>
      <c r="V976" s="163">
        <f t="shared" si="134"/>
        <v>-64.924999999999955</v>
      </c>
    </row>
    <row r="977" spans="1:22" x14ac:dyDescent="0.35">
      <c r="A977" s="187" t="s">
        <v>23</v>
      </c>
      <c r="B977" s="5" t="s">
        <v>22</v>
      </c>
      <c r="C977" s="5" t="s">
        <v>934</v>
      </c>
      <c r="D977" s="5" t="s">
        <v>935</v>
      </c>
      <c r="E977" s="592" t="s">
        <v>883</v>
      </c>
      <c r="F977" s="5" t="s">
        <v>884</v>
      </c>
      <c r="G977" s="58" t="s">
        <v>885</v>
      </c>
      <c r="H977" s="5" t="s">
        <v>936</v>
      </c>
      <c r="I977" s="428" t="s">
        <v>108</v>
      </c>
      <c r="J977" s="532" t="s">
        <v>937</v>
      </c>
      <c r="K977" s="483">
        <v>5</v>
      </c>
      <c r="L977" s="11">
        <v>166.77</v>
      </c>
      <c r="M977" s="305">
        <v>833.85</v>
      </c>
      <c r="N977" s="24">
        <v>2874.41</v>
      </c>
      <c r="O977" s="24">
        <f t="shared" si="137"/>
        <v>5</v>
      </c>
      <c r="P977" s="24">
        <f t="shared" si="130"/>
        <v>17.235773820231454</v>
      </c>
      <c r="Q977" s="24">
        <f t="shared" si="131"/>
        <v>22.235773820231454</v>
      </c>
      <c r="R977" s="5" t="str">
        <f t="shared" si="132"/>
        <v>YES</v>
      </c>
      <c r="S977" s="5" t="str">
        <f t="shared" si="135"/>
        <v>YES</v>
      </c>
      <c r="T977" s="2">
        <f t="shared" si="136"/>
        <v>2084.625</v>
      </c>
      <c r="U977" s="2">
        <f t="shared" si="133"/>
        <v>3708.2599999999998</v>
      </c>
      <c r="V977" s="2">
        <f t="shared" si="134"/>
        <v>-1623.6349999999998</v>
      </c>
    </row>
    <row r="978" spans="1:22" x14ac:dyDescent="0.35">
      <c r="A978" s="188" t="s">
        <v>23</v>
      </c>
      <c r="B978" s="6" t="s">
        <v>22</v>
      </c>
      <c r="C978" s="6" t="s">
        <v>934</v>
      </c>
      <c r="D978" s="6" t="s">
        <v>935</v>
      </c>
      <c r="E978" s="620" t="s">
        <v>883</v>
      </c>
      <c r="F978" s="124" t="s">
        <v>884</v>
      </c>
      <c r="G978" s="56" t="s">
        <v>885</v>
      </c>
      <c r="H978" s="6" t="s">
        <v>936</v>
      </c>
      <c r="I978" s="437" t="s">
        <v>108</v>
      </c>
      <c r="J978" s="533" t="s">
        <v>938</v>
      </c>
      <c r="K978" s="484">
        <v>6.4918218562308772</v>
      </c>
      <c r="L978" s="12">
        <v>264.73</v>
      </c>
      <c r="M978" s="306">
        <v>1718.5800000000002</v>
      </c>
      <c r="N978" s="22">
        <v>2422</v>
      </c>
      <c r="O978" s="22">
        <f t="shared" si="137"/>
        <v>6.4918218562308772</v>
      </c>
      <c r="P978" s="22">
        <f t="shared" si="130"/>
        <v>9.148944207305556</v>
      </c>
      <c r="Q978" s="22">
        <f t="shared" si="131"/>
        <v>15.640766063536432</v>
      </c>
      <c r="R978" s="6" t="str">
        <f t="shared" si="132"/>
        <v>YES</v>
      </c>
      <c r="S978" s="6" t="str">
        <f t="shared" si="135"/>
        <v>YES</v>
      </c>
      <c r="T978" s="3">
        <f t="shared" si="136"/>
        <v>3309.125</v>
      </c>
      <c r="U978" s="3">
        <f t="shared" si="133"/>
        <v>4140.58</v>
      </c>
      <c r="V978" s="3">
        <f t="shared" si="134"/>
        <v>-831.45499999999993</v>
      </c>
    </row>
    <row r="979" spans="1:22" x14ac:dyDescent="0.35">
      <c r="A979" s="188" t="s">
        <v>23</v>
      </c>
      <c r="B979" s="6" t="s">
        <v>22</v>
      </c>
      <c r="C979" s="6" t="s">
        <v>934</v>
      </c>
      <c r="D979" s="6" t="s">
        <v>935</v>
      </c>
      <c r="E979" s="620" t="s">
        <v>883</v>
      </c>
      <c r="F979" s="124" t="s">
        <v>884</v>
      </c>
      <c r="G979" s="56" t="s">
        <v>885</v>
      </c>
      <c r="H979" s="6" t="s">
        <v>936</v>
      </c>
      <c r="I979" s="437" t="s">
        <v>108</v>
      </c>
      <c r="J979" s="533" t="s">
        <v>939</v>
      </c>
      <c r="K979" s="484">
        <v>4.9999999999999991</v>
      </c>
      <c r="L979" s="12">
        <v>290.47000000000003</v>
      </c>
      <c r="M979" s="306">
        <v>1452.35</v>
      </c>
      <c r="N979" s="22">
        <v>4749.68</v>
      </c>
      <c r="O979" s="22">
        <f t="shared" si="137"/>
        <v>4.9999999999999991</v>
      </c>
      <c r="P979" s="22">
        <f t="shared" si="130"/>
        <v>16.351705856026438</v>
      </c>
      <c r="Q979" s="22">
        <f t="shared" si="131"/>
        <v>21.351705856026442</v>
      </c>
      <c r="R979" s="6" t="str">
        <f t="shared" si="132"/>
        <v>YES</v>
      </c>
      <c r="S979" s="6" t="str">
        <f t="shared" si="135"/>
        <v>YES</v>
      </c>
      <c r="T979" s="3">
        <f t="shared" si="136"/>
        <v>3630.8750000000005</v>
      </c>
      <c r="U979" s="3">
        <f t="shared" si="133"/>
        <v>6202.0300000000007</v>
      </c>
      <c r="V979" s="3">
        <f t="shared" si="134"/>
        <v>-2571.1550000000002</v>
      </c>
    </row>
    <row r="980" spans="1:22" x14ac:dyDescent="0.35">
      <c r="A980" s="188" t="s">
        <v>23</v>
      </c>
      <c r="B980" s="6" t="s">
        <v>22</v>
      </c>
      <c r="C980" s="6" t="s">
        <v>934</v>
      </c>
      <c r="D980" s="6" t="s">
        <v>935</v>
      </c>
      <c r="E980" s="620" t="s">
        <v>883</v>
      </c>
      <c r="F980" s="124" t="s">
        <v>884</v>
      </c>
      <c r="G980" s="56" t="s">
        <v>885</v>
      </c>
      <c r="H980" s="6" t="s">
        <v>936</v>
      </c>
      <c r="I980" s="437" t="s">
        <v>108</v>
      </c>
      <c r="J980" s="533" t="s">
        <v>940</v>
      </c>
      <c r="K980" s="484">
        <v>5.0000000000000009</v>
      </c>
      <c r="L980" s="12">
        <v>345.46999999999997</v>
      </c>
      <c r="M980" s="306">
        <v>1727.3500000000001</v>
      </c>
      <c r="N980" s="22">
        <v>6404.45</v>
      </c>
      <c r="O980" s="22">
        <f t="shared" si="137"/>
        <v>5.0000000000000009</v>
      </c>
      <c r="P980" s="22">
        <f t="shared" si="130"/>
        <v>18.538368020378037</v>
      </c>
      <c r="Q980" s="22">
        <f t="shared" si="131"/>
        <v>23.538368020378037</v>
      </c>
      <c r="R980" s="6" t="str">
        <f t="shared" si="132"/>
        <v>YES</v>
      </c>
      <c r="S980" s="6" t="str">
        <f t="shared" si="135"/>
        <v>YES</v>
      </c>
      <c r="T980" s="3">
        <f t="shared" si="136"/>
        <v>4318.375</v>
      </c>
      <c r="U980" s="3">
        <f t="shared" si="133"/>
        <v>8131.8</v>
      </c>
      <c r="V980" s="3">
        <f t="shared" si="134"/>
        <v>-3813.4250000000002</v>
      </c>
    </row>
    <row r="981" spans="1:22" x14ac:dyDescent="0.35">
      <c r="A981" s="188" t="s">
        <v>23</v>
      </c>
      <c r="B981" s="6" t="s">
        <v>22</v>
      </c>
      <c r="C981" s="6" t="s">
        <v>934</v>
      </c>
      <c r="D981" s="6" t="s">
        <v>935</v>
      </c>
      <c r="E981" s="620" t="s">
        <v>883</v>
      </c>
      <c r="F981" s="124" t="s">
        <v>884</v>
      </c>
      <c r="G981" s="56" t="s">
        <v>885</v>
      </c>
      <c r="H981" s="6" t="s">
        <v>936</v>
      </c>
      <c r="I981" s="437" t="s">
        <v>108</v>
      </c>
      <c r="J981" s="533" t="s">
        <v>941</v>
      </c>
      <c r="K981" s="484">
        <v>8.7129477151090988</v>
      </c>
      <c r="L981" s="12">
        <v>97.16</v>
      </c>
      <c r="M981" s="306">
        <v>846.55</v>
      </c>
      <c r="N981" s="22">
        <v>1027.94</v>
      </c>
      <c r="O981" s="22">
        <f t="shared" si="137"/>
        <v>8.7129477151090988</v>
      </c>
      <c r="P981" s="22">
        <f t="shared" si="130"/>
        <v>10.579868258542611</v>
      </c>
      <c r="Q981" s="22">
        <f t="shared" si="131"/>
        <v>19.29281597365171</v>
      </c>
      <c r="R981" s="6" t="str">
        <f t="shared" si="132"/>
        <v>YES</v>
      </c>
      <c r="S981" s="6" t="str">
        <f t="shared" si="135"/>
        <v>YES</v>
      </c>
      <c r="T981" s="3">
        <f t="shared" si="136"/>
        <v>1214.5</v>
      </c>
      <c r="U981" s="3">
        <f t="shared" si="133"/>
        <v>1874.49</v>
      </c>
      <c r="V981" s="3">
        <f t="shared" si="134"/>
        <v>-659.99</v>
      </c>
    </row>
    <row r="982" spans="1:22" x14ac:dyDescent="0.35">
      <c r="A982" s="188" t="s">
        <v>23</v>
      </c>
      <c r="B982" s="6" t="s">
        <v>22</v>
      </c>
      <c r="C982" s="6" t="s">
        <v>934</v>
      </c>
      <c r="D982" s="6" t="s">
        <v>935</v>
      </c>
      <c r="E982" s="620" t="s">
        <v>883</v>
      </c>
      <c r="F982" s="124" t="s">
        <v>884</v>
      </c>
      <c r="G982" s="56" t="s">
        <v>885</v>
      </c>
      <c r="H982" s="6" t="s">
        <v>936</v>
      </c>
      <c r="I982" s="437" t="s">
        <v>108</v>
      </c>
      <c r="J982" s="533" t="s">
        <v>942</v>
      </c>
      <c r="K982" s="484">
        <v>5</v>
      </c>
      <c r="L982" s="12">
        <v>168.5</v>
      </c>
      <c r="M982" s="306">
        <v>842.5</v>
      </c>
      <c r="N982" s="22">
        <v>3129.91</v>
      </c>
      <c r="O982" s="22">
        <f t="shared" si="137"/>
        <v>5</v>
      </c>
      <c r="P982" s="22">
        <f t="shared" si="130"/>
        <v>18.57513353115727</v>
      </c>
      <c r="Q982" s="22">
        <f t="shared" si="131"/>
        <v>23.57513353115727</v>
      </c>
      <c r="R982" s="6" t="str">
        <f t="shared" si="132"/>
        <v>YES</v>
      </c>
      <c r="S982" s="6" t="str">
        <f t="shared" si="135"/>
        <v>YES</v>
      </c>
      <c r="T982" s="3">
        <f t="shared" si="136"/>
        <v>2106.25</v>
      </c>
      <c r="U982" s="3">
        <f t="shared" si="133"/>
        <v>3972.41</v>
      </c>
      <c r="V982" s="3">
        <f t="shared" si="134"/>
        <v>-1866.1599999999999</v>
      </c>
    </row>
    <row r="983" spans="1:22" x14ac:dyDescent="0.35">
      <c r="A983" s="188" t="s">
        <v>23</v>
      </c>
      <c r="B983" s="6" t="s">
        <v>22</v>
      </c>
      <c r="C983" s="6" t="s">
        <v>934</v>
      </c>
      <c r="D983" s="6" t="s">
        <v>935</v>
      </c>
      <c r="E983" s="620" t="s">
        <v>883</v>
      </c>
      <c r="F983" s="124" t="s">
        <v>884</v>
      </c>
      <c r="G983" s="56" t="s">
        <v>885</v>
      </c>
      <c r="H983" s="6" t="s">
        <v>936</v>
      </c>
      <c r="I983" s="437" t="s">
        <v>108</v>
      </c>
      <c r="J983" s="533" t="s">
        <v>943</v>
      </c>
      <c r="K983" s="484">
        <v>14.435671641791046</v>
      </c>
      <c r="L983" s="12">
        <v>268</v>
      </c>
      <c r="M983" s="306">
        <v>3868.76</v>
      </c>
      <c r="N983" s="22">
        <v>208.27</v>
      </c>
      <c r="O983" s="22">
        <f t="shared" si="137"/>
        <v>14.435671641791046</v>
      </c>
      <c r="P983" s="22">
        <f t="shared" si="130"/>
        <v>0.7771268656716418</v>
      </c>
      <c r="Q983" s="22">
        <f t="shared" si="131"/>
        <v>15.212798507462688</v>
      </c>
      <c r="R983" s="6" t="str">
        <f t="shared" si="132"/>
        <v>YES</v>
      </c>
      <c r="S983" s="6" t="str">
        <f t="shared" si="135"/>
        <v>YES</v>
      </c>
      <c r="T983" s="3">
        <f t="shared" si="136"/>
        <v>3350</v>
      </c>
      <c r="U983" s="3">
        <f t="shared" si="133"/>
        <v>4077.03</v>
      </c>
      <c r="V983" s="3">
        <f t="shared" si="134"/>
        <v>-727.0300000000002</v>
      </c>
    </row>
    <row r="984" spans="1:22" x14ac:dyDescent="0.35">
      <c r="A984" s="203" t="s">
        <v>23</v>
      </c>
      <c r="B984" s="178" t="s">
        <v>22</v>
      </c>
      <c r="C984" s="178" t="s">
        <v>934</v>
      </c>
      <c r="D984" s="178" t="s">
        <v>935</v>
      </c>
      <c r="E984" s="620" t="s">
        <v>883</v>
      </c>
      <c r="F984" s="175" t="s">
        <v>884</v>
      </c>
      <c r="G984" s="183" t="s">
        <v>885</v>
      </c>
      <c r="H984" s="178" t="s">
        <v>936</v>
      </c>
      <c r="I984" s="475" t="s">
        <v>108</v>
      </c>
      <c r="J984" s="571" t="s">
        <v>944</v>
      </c>
      <c r="K984" s="520">
        <v>5.2527391899823899</v>
      </c>
      <c r="L984" s="177">
        <v>613.32000000000005</v>
      </c>
      <c r="M984" s="339">
        <v>3221.6099999999997</v>
      </c>
      <c r="N984" s="176">
        <v>7520.1900000000005</v>
      </c>
      <c r="O984" s="176">
        <f t="shared" si="137"/>
        <v>5.2527391899823899</v>
      </c>
      <c r="P984" s="176">
        <f t="shared" si="130"/>
        <v>12.261445900997847</v>
      </c>
      <c r="Q984" s="176">
        <f t="shared" si="131"/>
        <v>17.514185090980234</v>
      </c>
      <c r="R984" s="178" t="str">
        <f t="shared" si="132"/>
        <v>YES</v>
      </c>
      <c r="S984" s="178" t="str">
        <f t="shared" si="135"/>
        <v>YES</v>
      </c>
      <c r="T984" s="179">
        <f t="shared" si="136"/>
        <v>7666.5000000000009</v>
      </c>
      <c r="U984" s="179">
        <f t="shared" si="133"/>
        <v>10741.8</v>
      </c>
      <c r="V984" s="179">
        <f t="shared" si="134"/>
        <v>-3075.2999999999984</v>
      </c>
    </row>
    <row r="985" spans="1:22" x14ac:dyDescent="0.35">
      <c r="A985" s="271" t="s">
        <v>23</v>
      </c>
      <c r="B985" s="587" t="s">
        <v>22</v>
      </c>
      <c r="C985" s="6" t="s">
        <v>934</v>
      </c>
      <c r="D985" s="6" t="s">
        <v>935</v>
      </c>
      <c r="E985" s="620" t="s">
        <v>883</v>
      </c>
      <c r="F985" s="6" t="s">
        <v>884</v>
      </c>
      <c r="G985" s="56" t="s">
        <v>885</v>
      </c>
      <c r="H985" s="6" t="s">
        <v>936</v>
      </c>
      <c r="I985" s="450" t="s">
        <v>108</v>
      </c>
      <c r="J985" s="533" t="s">
        <v>945</v>
      </c>
      <c r="K985" s="484">
        <v>5</v>
      </c>
      <c r="L985" s="12">
        <v>538.21</v>
      </c>
      <c r="M985" s="306">
        <v>2691.05</v>
      </c>
      <c r="N985" s="22">
        <v>8090.89</v>
      </c>
      <c r="O985" s="22">
        <f t="shared" si="137"/>
        <v>5</v>
      </c>
      <c r="P985" s="22">
        <f t="shared" si="130"/>
        <v>15.03296111183367</v>
      </c>
      <c r="Q985" s="22">
        <f t="shared" si="131"/>
        <v>20.032961111833671</v>
      </c>
      <c r="R985" s="6" t="str">
        <f t="shared" si="132"/>
        <v>YES</v>
      </c>
      <c r="S985" s="6" t="str">
        <f t="shared" si="135"/>
        <v>YES</v>
      </c>
      <c r="T985" s="3">
        <f t="shared" si="136"/>
        <v>6727.625</v>
      </c>
      <c r="U985" s="3">
        <f t="shared" si="133"/>
        <v>10781.94</v>
      </c>
      <c r="V985" s="3">
        <f t="shared" si="134"/>
        <v>-4054.3150000000005</v>
      </c>
    </row>
    <row r="986" spans="1:22" x14ac:dyDescent="0.35">
      <c r="A986" s="271" t="s">
        <v>23</v>
      </c>
      <c r="B986" s="587" t="s">
        <v>22</v>
      </c>
      <c r="C986" s="6" t="s">
        <v>934</v>
      </c>
      <c r="D986" s="6" t="s">
        <v>935</v>
      </c>
      <c r="E986" s="620" t="s">
        <v>883</v>
      </c>
      <c r="F986" s="6" t="s">
        <v>884</v>
      </c>
      <c r="G986" s="56" t="s">
        <v>885</v>
      </c>
      <c r="H986" s="6" t="s">
        <v>936</v>
      </c>
      <c r="I986" s="450" t="s">
        <v>108</v>
      </c>
      <c r="J986" s="533" t="s">
        <v>946</v>
      </c>
      <c r="K986" s="484">
        <v>6.0735261907569971</v>
      </c>
      <c r="L986" s="12">
        <v>593.53</v>
      </c>
      <c r="M986" s="306">
        <v>3604.82</v>
      </c>
      <c r="N986" s="22">
        <v>6758.46</v>
      </c>
      <c r="O986" s="22">
        <f t="shared" si="137"/>
        <v>6.0735261907569971</v>
      </c>
      <c r="P986" s="22">
        <f t="shared" si="130"/>
        <v>11.386888615571245</v>
      </c>
      <c r="Q986" s="22">
        <f t="shared" si="131"/>
        <v>17.460414806328242</v>
      </c>
      <c r="R986" s="6" t="str">
        <f t="shared" si="132"/>
        <v>YES</v>
      </c>
      <c r="S986" s="6" t="str">
        <f t="shared" si="135"/>
        <v>YES</v>
      </c>
      <c r="T986" s="3">
        <f t="shared" si="136"/>
        <v>7419.125</v>
      </c>
      <c r="U986" s="3">
        <f t="shared" si="133"/>
        <v>10363.280000000001</v>
      </c>
      <c r="V986" s="3">
        <f t="shared" si="134"/>
        <v>-2944.1550000000007</v>
      </c>
    </row>
    <row r="987" spans="1:22" x14ac:dyDescent="0.35">
      <c r="A987" s="202" t="s">
        <v>23</v>
      </c>
      <c r="B987" s="124" t="s">
        <v>22</v>
      </c>
      <c r="C987" s="124" t="s">
        <v>934</v>
      </c>
      <c r="D987" s="124" t="s">
        <v>935</v>
      </c>
      <c r="E987" s="620" t="s">
        <v>883</v>
      </c>
      <c r="F987" s="124" t="s">
        <v>884</v>
      </c>
      <c r="G987" s="126" t="s">
        <v>885</v>
      </c>
      <c r="H987" s="124" t="s">
        <v>936</v>
      </c>
      <c r="I987" s="437" t="s">
        <v>108</v>
      </c>
      <c r="J987" s="572" t="s">
        <v>947</v>
      </c>
      <c r="K987" s="521">
        <v>4.9999999999999991</v>
      </c>
      <c r="L987" s="173">
        <v>386.47</v>
      </c>
      <c r="M987" s="340">
        <v>1932.35</v>
      </c>
      <c r="N987" s="172">
        <v>7472.96</v>
      </c>
      <c r="O987" s="172">
        <f t="shared" si="137"/>
        <v>4.9999999999999991</v>
      </c>
      <c r="P987" s="172">
        <f t="shared" si="130"/>
        <v>19.336455611043547</v>
      </c>
      <c r="Q987" s="172">
        <f t="shared" si="131"/>
        <v>24.336455611043544</v>
      </c>
      <c r="R987" s="124" t="str">
        <f t="shared" si="132"/>
        <v>YES</v>
      </c>
      <c r="S987" s="124" t="str">
        <f t="shared" si="135"/>
        <v>YES</v>
      </c>
      <c r="T987" s="174">
        <f t="shared" si="136"/>
        <v>4830.875</v>
      </c>
      <c r="U987" s="174">
        <f t="shared" si="133"/>
        <v>9405.31</v>
      </c>
      <c r="V987" s="174">
        <f t="shared" si="134"/>
        <v>-4574.4349999999995</v>
      </c>
    </row>
    <row r="988" spans="1:22" x14ac:dyDescent="0.35">
      <c r="A988" s="188" t="s">
        <v>23</v>
      </c>
      <c r="B988" s="6" t="s">
        <v>22</v>
      </c>
      <c r="C988" s="6" t="s">
        <v>934</v>
      </c>
      <c r="D988" s="6" t="s">
        <v>935</v>
      </c>
      <c r="E988" s="620" t="s">
        <v>883</v>
      </c>
      <c r="F988" s="124" t="s">
        <v>884</v>
      </c>
      <c r="G988" s="56" t="s">
        <v>885</v>
      </c>
      <c r="H988" s="6" t="s">
        <v>936</v>
      </c>
      <c r="I988" s="437" t="s">
        <v>108</v>
      </c>
      <c r="J988" s="533" t="s">
        <v>948</v>
      </c>
      <c r="K988" s="484">
        <v>14.725211815891916</v>
      </c>
      <c r="L988" s="12">
        <v>349.36</v>
      </c>
      <c r="M988" s="306">
        <v>5144.3999999999996</v>
      </c>
      <c r="N988" s="22">
        <v>98</v>
      </c>
      <c r="O988" s="22">
        <f t="shared" si="137"/>
        <v>14.725211815891916</v>
      </c>
      <c r="P988" s="22">
        <f t="shared" si="130"/>
        <v>0.28051293794366844</v>
      </c>
      <c r="Q988" s="22">
        <f t="shared" si="131"/>
        <v>15.005724753835583</v>
      </c>
      <c r="R988" s="6" t="str">
        <f t="shared" si="132"/>
        <v>YES</v>
      </c>
      <c r="S988" s="6" t="str">
        <f t="shared" si="135"/>
        <v>YES</v>
      </c>
      <c r="T988" s="3">
        <f t="shared" si="136"/>
        <v>4367</v>
      </c>
      <c r="U988" s="3">
        <f t="shared" si="133"/>
        <v>5242.3999999999996</v>
      </c>
      <c r="V988" s="3">
        <f t="shared" si="134"/>
        <v>-875.39999999999964</v>
      </c>
    </row>
    <row r="989" spans="1:22" x14ac:dyDescent="0.35">
      <c r="A989" s="188" t="s">
        <v>23</v>
      </c>
      <c r="B989" s="6" t="s">
        <v>22</v>
      </c>
      <c r="C989" s="6" t="s">
        <v>934</v>
      </c>
      <c r="D989" s="6" t="s">
        <v>935</v>
      </c>
      <c r="E989" s="620" t="s">
        <v>883</v>
      </c>
      <c r="F989" s="124" t="s">
        <v>884</v>
      </c>
      <c r="G989" s="56" t="s">
        <v>885</v>
      </c>
      <c r="H989" s="6" t="s">
        <v>936</v>
      </c>
      <c r="I989" s="437" t="s">
        <v>108</v>
      </c>
      <c r="J989" s="533" t="s">
        <v>949</v>
      </c>
      <c r="K989" s="484">
        <v>6.6837728194726163</v>
      </c>
      <c r="L989" s="12">
        <v>147.9</v>
      </c>
      <c r="M989" s="306">
        <v>988.53</v>
      </c>
      <c r="N989" s="22">
        <v>1229.97</v>
      </c>
      <c r="O989" s="22">
        <f t="shared" si="137"/>
        <v>6.6837728194726163</v>
      </c>
      <c r="P989" s="22">
        <f t="shared" si="130"/>
        <v>8.3162271805273829</v>
      </c>
      <c r="Q989" s="22">
        <f t="shared" si="131"/>
        <v>15</v>
      </c>
      <c r="R989" s="6" t="str">
        <f t="shared" si="132"/>
        <v>YES</v>
      </c>
      <c r="S989" s="6" t="str">
        <f t="shared" si="135"/>
        <v>YES</v>
      </c>
      <c r="T989" s="3">
        <f t="shared" si="136"/>
        <v>1848.75</v>
      </c>
      <c r="U989" s="3">
        <f t="shared" si="133"/>
        <v>2218.5</v>
      </c>
      <c r="V989" s="3">
        <f t="shared" si="134"/>
        <v>-369.75</v>
      </c>
    </row>
    <row r="990" spans="1:22" x14ac:dyDescent="0.35">
      <c r="A990" s="188" t="s">
        <v>23</v>
      </c>
      <c r="B990" s="6" t="s">
        <v>22</v>
      </c>
      <c r="C990" s="6" t="s">
        <v>934</v>
      </c>
      <c r="D990" s="6" t="s">
        <v>935</v>
      </c>
      <c r="E990" s="620" t="s">
        <v>883</v>
      </c>
      <c r="F990" s="124" t="s">
        <v>884</v>
      </c>
      <c r="G990" s="56" t="s">
        <v>885</v>
      </c>
      <c r="H990" s="6" t="s">
        <v>936</v>
      </c>
      <c r="I990" s="437" t="s">
        <v>108</v>
      </c>
      <c r="J990" s="533" t="s">
        <v>950</v>
      </c>
      <c r="K990" s="484">
        <v>5</v>
      </c>
      <c r="L990" s="12">
        <v>559.28</v>
      </c>
      <c r="M990" s="306">
        <v>2796.4</v>
      </c>
      <c r="N990" s="22">
        <v>10112.049999999999</v>
      </c>
      <c r="O990" s="22">
        <f t="shared" si="137"/>
        <v>5</v>
      </c>
      <c r="P990" s="22">
        <f t="shared" si="130"/>
        <v>18.080478472321555</v>
      </c>
      <c r="Q990" s="22">
        <f t="shared" si="131"/>
        <v>23.080478472321555</v>
      </c>
      <c r="R990" s="6" t="str">
        <f t="shared" si="132"/>
        <v>YES</v>
      </c>
      <c r="S990" s="6" t="str">
        <f t="shared" si="135"/>
        <v>YES</v>
      </c>
      <c r="T990" s="3">
        <f t="shared" si="136"/>
        <v>6991</v>
      </c>
      <c r="U990" s="3">
        <f t="shared" si="133"/>
        <v>12908.449999999999</v>
      </c>
      <c r="V990" s="3">
        <f t="shared" si="134"/>
        <v>-5917.4499999999989</v>
      </c>
    </row>
    <row r="991" spans="1:22" x14ac:dyDescent="0.35">
      <c r="A991" s="188" t="s">
        <v>23</v>
      </c>
      <c r="B991" s="6" t="s">
        <v>22</v>
      </c>
      <c r="C991" s="6" t="s">
        <v>934</v>
      </c>
      <c r="D991" s="6" t="s">
        <v>935</v>
      </c>
      <c r="E991" s="620" t="s">
        <v>883</v>
      </c>
      <c r="F991" s="124" t="s">
        <v>884</v>
      </c>
      <c r="G991" s="56" t="s">
        <v>885</v>
      </c>
      <c r="H991" s="6" t="s">
        <v>936</v>
      </c>
      <c r="I991" s="437" t="s">
        <v>108</v>
      </c>
      <c r="J991" s="533" t="s">
        <v>951</v>
      </c>
      <c r="K991" s="484">
        <v>5</v>
      </c>
      <c r="L991" s="12">
        <v>379.64</v>
      </c>
      <c r="M991" s="306">
        <v>1898.2</v>
      </c>
      <c r="N991" s="22">
        <v>7329.46</v>
      </c>
      <c r="O991" s="22">
        <f t="shared" si="137"/>
        <v>5</v>
      </c>
      <c r="P991" s="22">
        <f t="shared" si="130"/>
        <v>19.306342851122118</v>
      </c>
      <c r="Q991" s="22">
        <f t="shared" si="131"/>
        <v>24.306342851122118</v>
      </c>
      <c r="R991" s="6" t="str">
        <f t="shared" si="132"/>
        <v>YES</v>
      </c>
      <c r="S991" s="6" t="str">
        <f t="shared" si="135"/>
        <v>YES</v>
      </c>
      <c r="T991" s="3">
        <f t="shared" si="136"/>
        <v>4745.5</v>
      </c>
      <c r="U991" s="3">
        <f t="shared" si="133"/>
        <v>9227.66</v>
      </c>
      <c r="V991" s="3">
        <f t="shared" si="134"/>
        <v>-4482.16</v>
      </c>
    </row>
    <row r="992" spans="1:22" x14ac:dyDescent="0.35">
      <c r="A992" s="188" t="s">
        <v>23</v>
      </c>
      <c r="B992" s="6" t="s">
        <v>22</v>
      </c>
      <c r="C992" s="6" t="s">
        <v>934</v>
      </c>
      <c r="D992" s="6" t="s">
        <v>935</v>
      </c>
      <c r="E992" s="620" t="s">
        <v>883</v>
      </c>
      <c r="F992" s="124" t="s">
        <v>884</v>
      </c>
      <c r="G992" s="56" t="s">
        <v>885</v>
      </c>
      <c r="H992" s="6" t="s">
        <v>936</v>
      </c>
      <c r="I992" s="437" t="s">
        <v>108</v>
      </c>
      <c r="J992" s="533" t="s">
        <v>952</v>
      </c>
      <c r="K992" s="484">
        <v>9.389699370776043</v>
      </c>
      <c r="L992" s="12">
        <v>214.55</v>
      </c>
      <c r="M992" s="306">
        <v>2014.56</v>
      </c>
      <c r="N992" s="22">
        <v>1203.69</v>
      </c>
      <c r="O992" s="22">
        <f t="shared" si="137"/>
        <v>9.389699370776043</v>
      </c>
      <c r="P992" s="22">
        <f t="shared" si="130"/>
        <v>5.610300629223957</v>
      </c>
      <c r="Q992" s="22">
        <f t="shared" si="131"/>
        <v>15</v>
      </c>
      <c r="R992" s="6" t="str">
        <f t="shared" si="132"/>
        <v>YES</v>
      </c>
      <c r="S992" s="6" t="str">
        <f t="shared" si="135"/>
        <v>YES</v>
      </c>
      <c r="T992" s="3">
        <f t="shared" si="136"/>
        <v>2681.875</v>
      </c>
      <c r="U992" s="3">
        <f t="shared" si="133"/>
        <v>3218.25</v>
      </c>
      <c r="V992" s="3">
        <f t="shared" si="134"/>
        <v>-536.375</v>
      </c>
    </row>
    <row r="993" spans="1:22" x14ac:dyDescent="0.35">
      <c r="A993" s="188" t="s">
        <v>23</v>
      </c>
      <c r="B993" s="6" t="s">
        <v>22</v>
      </c>
      <c r="C993" s="6" t="s">
        <v>934</v>
      </c>
      <c r="D993" s="6" t="s">
        <v>935</v>
      </c>
      <c r="E993" s="620" t="s">
        <v>883</v>
      </c>
      <c r="F993" s="124" t="s">
        <v>884</v>
      </c>
      <c r="G993" s="56" t="s">
        <v>885</v>
      </c>
      <c r="H993" s="6" t="s">
        <v>936</v>
      </c>
      <c r="I993" s="437" t="s">
        <v>108</v>
      </c>
      <c r="J993" s="533" t="s">
        <v>953</v>
      </c>
      <c r="K993" s="484">
        <v>4.9999999999999982</v>
      </c>
      <c r="L993" s="12">
        <v>534.0100000000001</v>
      </c>
      <c r="M993" s="306">
        <v>2670.0499999999997</v>
      </c>
      <c r="N993" s="22">
        <v>10252.64</v>
      </c>
      <c r="O993" s="22">
        <f t="shared" si="137"/>
        <v>4.9999999999999982</v>
      </c>
      <c r="P993" s="22">
        <f t="shared" si="130"/>
        <v>19.199340836313922</v>
      </c>
      <c r="Q993" s="22">
        <f t="shared" si="131"/>
        <v>24.199340836313919</v>
      </c>
      <c r="R993" s="6" t="str">
        <f t="shared" si="132"/>
        <v>YES</v>
      </c>
      <c r="S993" s="6" t="str">
        <f t="shared" si="135"/>
        <v>YES</v>
      </c>
      <c r="T993" s="3">
        <f t="shared" si="136"/>
        <v>6675.1250000000009</v>
      </c>
      <c r="U993" s="3">
        <f t="shared" si="133"/>
        <v>12922.689999999999</v>
      </c>
      <c r="V993" s="3">
        <f t="shared" si="134"/>
        <v>-6247.5649999999978</v>
      </c>
    </row>
    <row r="994" spans="1:22" x14ac:dyDescent="0.35">
      <c r="A994" s="188" t="s">
        <v>23</v>
      </c>
      <c r="B994" s="6" t="s">
        <v>22</v>
      </c>
      <c r="C994" s="6" t="s">
        <v>934</v>
      </c>
      <c r="D994" s="6" t="s">
        <v>935</v>
      </c>
      <c r="E994" s="620" t="s">
        <v>883</v>
      </c>
      <c r="F994" s="124" t="s">
        <v>884</v>
      </c>
      <c r="G994" s="56" t="s">
        <v>885</v>
      </c>
      <c r="H994" s="6" t="s">
        <v>936</v>
      </c>
      <c r="I994" s="437" t="s">
        <v>108</v>
      </c>
      <c r="J994" s="533" t="s">
        <v>954</v>
      </c>
      <c r="K994" s="484">
        <v>5</v>
      </c>
      <c r="L994" s="12">
        <v>462.52</v>
      </c>
      <c r="M994" s="306">
        <v>2312.6</v>
      </c>
      <c r="N994" s="22">
        <v>8543.59</v>
      </c>
      <c r="O994" s="22">
        <f t="shared" si="137"/>
        <v>5</v>
      </c>
      <c r="P994" s="22">
        <f t="shared" si="130"/>
        <v>18.471828245265069</v>
      </c>
      <c r="Q994" s="22">
        <f t="shared" si="131"/>
        <v>23.471828245265073</v>
      </c>
      <c r="R994" s="6" t="str">
        <f t="shared" si="132"/>
        <v>YES</v>
      </c>
      <c r="S994" s="6" t="str">
        <f t="shared" si="135"/>
        <v>YES</v>
      </c>
      <c r="T994" s="3">
        <f t="shared" si="136"/>
        <v>5781.5</v>
      </c>
      <c r="U994" s="3">
        <f t="shared" si="133"/>
        <v>10856.19</v>
      </c>
      <c r="V994" s="3">
        <f t="shared" si="134"/>
        <v>-5074.6900000000005</v>
      </c>
    </row>
    <row r="995" spans="1:22" ht="15" thickBot="1" x14ac:dyDescent="0.4">
      <c r="A995" s="189" t="s">
        <v>23</v>
      </c>
      <c r="B995" s="7" t="s">
        <v>22</v>
      </c>
      <c r="C995" s="7" t="s">
        <v>934</v>
      </c>
      <c r="D995" s="7" t="s">
        <v>935</v>
      </c>
      <c r="E995" s="621" t="s">
        <v>883</v>
      </c>
      <c r="F995" s="128" t="s">
        <v>884</v>
      </c>
      <c r="G995" s="60" t="s">
        <v>885</v>
      </c>
      <c r="H995" s="7" t="s">
        <v>936</v>
      </c>
      <c r="I995" s="438" t="s">
        <v>108</v>
      </c>
      <c r="J995" s="534" t="s">
        <v>955</v>
      </c>
      <c r="K995" s="485">
        <v>6.9687500000000009</v>
      </c>
      <c r="L995" s="13">
        <v>18.559999999999999</v>
      </c>
      <c r="M995" s="307">
        <v>129.34</v>
      </c>
      <c r="N995" s="23">
        <v>149.06</v>
      </c>
      <c r="O995" s="23">
        <f t="shared" si="137"/>
        <v>6.9687500000000009</v>
      </c>
      <c r="P995" s="23">
        <f t="shared" si="130"/>
        <v>8.03125</v>
      </c>
      <c r="Q995" s="23">
        <f t="shared" si="131"/>
        <v>15</v>
      </c>
      <c r="R995" s="7" t="str">
        <f t="shared" si="132"/>
        <v>YES</v>
      </c>
      <c r="S995" s="7" t="str">
        <f t="shared" si="135"/>
        <v>YES</v>
      </c>
      <c r="T995" s="4">
        <f t="shared" si="136"/>
        <v>231.99999999999997</v>
      </c>
      <c r="U995" s="4">
        <f t="shared" si="133"/>
        <v>278.39999999999998</v>
      </c>
      <c r="V995" s="4">
        <f t="shared" si="134"/>
        <v>-46.400000000000006</v>
      </c>
    </row>
    <row r="996" spans="1:22" x14ac:dyDescent="0.35">
      <c r="A996" s="191" t="s">
        <v>23</v>
      </c>
      <c r="B996" s="273" t="s">
        <v>22</v>
      </c>
      <c r="C996" s="273" t="s">
        <v>964</v>
      </c>
      <c r="D996" s="273" t="s">
        <v>963</v>
      </c>
      <c r="E996" s="630" t="s">
        <v>966</v>
      </c>
      <c r="F996" s="297" t="s">
        <v>968</v>
      </c>
      <c r="G996" s="274" t="s">
        <v>965</v>
      </c>
      <c r="H996" s="273" t="s">
        <v>967</v>
      </c>
      <c r="I996" s="451" t="s">
        <v>856</v>
      </c>
      <c r="J996" s="573" t="s">
        <v>956</v>
      </c>
      <c r="K996" s="522">
        <v>6</v>
      </c>
      <c r="L996" s="293">
        <v>109</v>
      </c>
      <c r="M996" s="341">
        <v>652</v>
      </c>
      <c r="N996" s="292">
        <v>2904</v>
      </c>
      <c r="O996" s="106">
        <f t="shared" si="137"/>
        <v>5.9816513761467887</v>
      </c>
      <c r="P996" s="106">
        <f t="shared" si="130"/>
        <v>26.642201834862384</v>
      </c>
      <c r="Q996" s="106">
        <f t="shared" si="131"/>
        <v>32.623853211009177</v>
      </c>
      <c r="R996" s="103" t="str">
        <f t="shared" si="132"/>
        <v>YES</v>
      </c>
      <c r="S996" s="103" t="str">
        <f t="shared" si="135"/>
        <v>YES</v>
      </c>
      <c r="T996" s="107">
        <f t="shared" si="136"/>
        <v>1362.5</v>
      </c>
      <c r="U996" s="107">
        <f t="shared" si="133"/>
        <v>3556</v>
      </c>
      <c r="V996" s="107">
        <f t="shared" si="134"/>
        <v>-2193.5</v>
      </c>
    </row>
    <row r="997" spans="1:22" x14ac:dyDescent="0.35">
      <c r="A997" s="192" t="s">
        <v>23</v>
      </c>
      <c r="B997" s="31" t="s">
        <v>22</v>
      </c>
      <c r="C997" s="31" t="s">
        <v>969</v>
      </c>
      <c r="D997" s="31" t="s">
        <v>963</v>
      </c>
      <c r="E997" s="600" t="s">
        <v>966</v>
      </c>
      <c r="F997" s="298" t="s">
        <v>968</v>
      </c>
      <c r="G997" s="67" t="s">
        <v>965</v>
      </c>
      <c r="H997" s="31" t="s">
        <v>967</v>
      </c>
      <c r="I997" s="213" t="s">
        <v>856</v>
      </c>
      <c r="J997" s="543" t="s">
        <v>957</v>
      </c>
      <c r="K997" s="501">
        <v>6</v>
      </c>
      <c r="L997" s="37">
        <v>410</v>
      </c>
      <c r="M997" s="323">
        <v>2460</v>
      </c>
      <c r="N997" s="36">
        <v>11356</v>
      </c>
      <c r="O997" s="36">
        <f t="shared" si="137"/>
        <v>6</v>
      </c>
      <c r="P997" s="36">
        <f t="shared" si="130"/>
        <v>27.697560975609758</v>
      </c>
      <c r="Q997" s="36">
        <f t="shared" si="131"/>
        <v>33.697560975609754</v>
      </c>
      <c r="R997" s="31" t="str">
        <f t="shared" si="132"/>
        <v>YES</v>
      </c>
      <c r="S997" s="31" t="str">
        <f t="shared" si="135"/>
        <v>YES</v>
      </c>
      <c r="T997" s="38">
        <f t="shared" si="136"/>
        <v>5125</v>
      </c>
      <c r="U997" s="38">
        <f t="shared" si="133"/>
        <v>13816</v>
      </c>
      <c r="V997" s="38">
        <f t="shared" si="134"/>
        <v>-8691</v>
      </c>
    </row>
    <row r="998" spans="1:22" x14ac:dyDescent="0.35">
      <c r="A998" s="192" t="s">
        <v>23</v>
      </c>
      <c r="B998" s="31" t="s">
        <v>22</v>
      </c>
      <c r="C998" s="99" t="s">
        <v>964</v>
      </c>
      <c r="D998" s="99" t="s">
        <v>963</v>
      </c>
      <c r="E998" s="615" t="s">
        <v>966</v>
      </c>
      <c r="F998" s="299" t="s">
        <v>968</v>
      </c>
      <c r="G998" s="100" t="s">
        <v>965</v>
      </c>
      <c r="H998" s="99" t="s">
        <v>967</v>
      </c>
      <c r="I998" s="413" t="s">
        <v>856</v>
      </c>
      <c r="J998" s="543" t="s">
        <v>958</v>
      </c>
      <c r="K998" s="501">
        <v>6</v>
      </c>
      <c r="L998" s="37">
        <v>191</v>
      </c>
      <c r="M998" s="323">
        <v>1145</v>
      </c>
      <c r="N998" s="36">
        <v>5404</v>
      </c>
      <c r="O998" s="36">
        <f t="shared" si="137"/>
        <v>5.994764397905759</v>
      </c>
      <c r="P998" s="36">
        <f t="shared" ref="P998:P1061" si="138">N998/L998</f>
        <v>28.293193717277486</v>
      </c>
      <c r="Q998" s="36">
        <f t="shared" ref="Q998:Q1061" si="139">(M998+N998)/L998</f>
        <v>34.287958115183244</v>
      </c>
      <c r="R998" s="31" t="str">
        <f t="shared" ref="R998:R1061" si="140">IF(Q998&gt;12.49,"YES","NO")</f>
        <v>YES</v>
      </c>
      <c r="S998" s="31" t="str">
        <f t="shared" si="135"/>
        <v>YES</v>
      </c>
      <c r="T998" s="38">
        <f t="shared" si="136"/>
        <v>2387.5</v>
      </c>
      <c r="U998" s="38">
        <f t="shared" ref="U998:U1061" si="141">M998+N998</f>
        <v>6549</v>
      </c>
      <c r="V998" s="38">
        <f t="shared" ref="V998:V1061" si="142">T998-U998</f>
        <v>-4161.5</v>
      </c>
    </row>
    <row r="999" spans="1:22" x14ac:dyDescent="0.35">
      <c r="A999" s="192" t="s">
        <v>23</v>
      </c>
      <c r="B999" s="31" t="s">
        <v>22</v>
      </c>
      <c r="C999" s="99" t="s">
        <v>964</v>
      </c>
      <c r="D999" s="99" t="s">
        <v>963</v>
      </c>
      <c r="E999" s="615" t="s">
        <v>966</v>
      </c>
      <c r="F999" s="299" t="s">
        <v>968</v>
      </c>
      <c r="G999" s="100" t="s">
        <v>965</v>
      </c>
      <c r="H999" s="99" t="s">
        <v>967</v>
      </c>
      <c r="I999" s="413" t="s">
        <v>856</v>
      </c>
      <c r="J999" s="543" t="s">
        <v>959</v>
      </c>
      <c r="K999" s="501">
        <v>6</v>
      </c>
      <c r="L999" s="37">
        <v>401</v>
      </c>
      <c r="M999" s="323">
        <v>2403</v>
      </c>
      <c r="N999" s="36">
        <v>11567</v>
      </c>
      <c r="O999" s="36">
        <f t="shared" si="137"/>
        <v>5.9925187032418954</v>
      </c>
      <c r="P999" s="36">
        <f t="shared" si="138"/>
        <v>28.845386533665835</v>
      </c>
      <c r="Q999" s="36">
        <f t="shared" si="139"/>
        <v>34.83790523690773</v>
      </c>
      <c r="R999" s="31" t="str">
        <f t="shared" si="140"/>
        <v>YES</v>
      </c>
      <c r="S999" s="31" t="str">
        <f t="shared" si="135"/>
        <v>YES</v>
      </c>
      <c r="T999" s="38">
        <f t="shared" si="136"/>
        <v>5012.5</v>
      </c>
      <c r="U999" s="38">
        <f t="shared" si="141"/>
        <v>13970</v>
      </c>
      <c r="V999" s="38">
        <f t="shared" si="142"/>
        <v>-8957.5</v>
      </c>
    </row>
    <row r="1000" spans="1:22" x14ac:dyDescent="0.35">
      <c r="A1000" s="192" t="s">
        <v>23</v>
      </c>
      <c r="B1000" s="31" t="s">
        <v>22</v>
      </c>
      <c r="C1000" s="99" t="s">
        <v>964</v>
      </c>
      <c r="D1000" s="99" t="s">
        <v>963</v>
      </c>
      <c r="E1000" s="615" t="s">
        <v>966</v>
      </c>
      <c r="F1000" s="299" t="s">
        <v>968</v>
      </c>
      <c r="G1000" s="100" t="s">
        <v>965</v>
      </c>
      <c r="H1000" s="99" t="s">
        <v>967</v>
      </c>
      <c r="I1000" s="413" t="s">
        <v>856</v>
      </c>
      <c r="J1000" s="543" t="s">
        <v>960</v>
      </c>
      <c r="K1000" s="501">
        <v>6</v>
      </c>
      <c r="L1000" s="37">
        <v>249</v>
      </c>
      <c r="M1000" s="323">
        <v>1496</v>
      </c>
      <c r="N1000" s="36">
        <v>7082</v>
      </c>
      <c r="O1000" s="36">
        <f t="shared" si="137"/>
        <v>6.0080321285140563</v>
      </c>
      <c r="P1000" s="36">
        <f t="shared" si="138"/>
        <v>28.441767068273091</v>
      </c>
      <c r="Q1000" s="36">
        <f t="shared" si="139"/>
        <v>34.449799196787147</v>
      </c>
      <c r="R1000" s="31" t="str">
        <f t="shared" si="140"/>
        <v>YES</v>
      </c>
      <c r="S1000" s="31" t="str">
        <f t="shared" ref="S1000:S1063" si="143">IF(O1000&gt;3.32,"YES","NO")</f>
        <v>YES</v>
      </c>
      <c r="T1000" s="38">
        <f t="shared" ref="T1000:T1063" si="144">L1000*12.5</f>
        <v>3112.5</v>
      </c>
      <c r="U1000" s="38">
        <f t="shared" si="141"/>
        <v>8578</v>
      </c>
      <c r="V1000" s="38">
        <f t="shared" si="142"/>
        <v>-5465.5</v>
      </c>
    </row>
    <row r="1001" spans="1:22" x14ac:dyDescent="0.35">
      <c r="A1001" s="192" t="s">
        <v>23</v>
      </c>
      <c r="B1001" s="31" t="s">
        <v>22</v>
      </c>
      <c r="C1001" s="99" t="s">
        <v>964</v>
      </c>
      <c r="D1001" s="99" t="s">
        <v>963</v>
      </c>
      <c r="E1001" s="615" t="s">
        <v>966</v>
      </c>
      <c r="F1001" s="299" t="s">
        <v>968</v>
      </c>
      <c r="G1001" s="100" t="s">
        <v>965</v>
      </c>
      <c r="H1001" s="99" t="s">
        <v>967</v>
      </c>
      <c r="I1001" s="413" t="s">
        <v>856</v>
      </c>
      <c r="J1001" s="543" t="s">
        <v>961</v>
      </c>
      <c r="K1001" s="501">
        <v>8.25</v>
      </c>
      <c r="L1001" s="37">
        <v>268</v>
      </c>
      <c r="M1001" s="323">
        <v>2210</v>
      </c>
      <c r="N1001" s="36">
        <v>10393</v>
      </c>
      <c r="O1001" s="36">
        <f t="shared" si="137"/>
        <v>8.2462686567164187</v>
      </c>
      <c r="P1001" s="36">
        <f t="shared" si="138"/>
        <v>38.779850746268657</v>
      </c>
      <c r="Q1001" s="36">
        <f t="shared" si="139"/>
        <v>47.026119402985074</v>
      </c>
      <c r="R1001" s="31" t="str">
        <f t="shared" si="140"/>
        <v>YES</v>
      </c>
      <c r="S1001" s="31" t="str">
        <f t="shared" si="143"/>
        <v>YES</v>
      </c>
      <c r="T1001" s="38">
        <f t="shared" si="144"/>
        <v>3350</v>
      </c>
      <c r="U1001" s="38">
        <f t="shared" si="141"/>
        <v>12603</v>
      </c>
      <c r="V1001" s="38">
        <f t="shared" si="142"/>
        <v>-9253</v>
      </c>
    </row>
    <row r="1002" spans="1:22" ht="15" thickBot="1" x14ac:dyDescent="0.4">
      <c r="A1002" s="193" t="s">
        <v>23</v>
      </c>
      <c r="B1002" s="46" t="s">
        <v>22</v>
      </c>
      <c r="C1002" s="168" t="s">
        <v>964</v>
      </c>
      <c r="D1002" s="168" t="s">
        <v>963</v>
      </c>
      <c r="E1002" s="631" t="s">
        <v>966</v>
      </c>
      <c r="F1002" s="300" t="s">
        <v>968</v>
      </c>
      <c r="G1002" s="169" t="s">
        <v>965</v>
      </c>
      <c r="H1002" s="168" t="s">
        <v>967</v>
      </c>
      <c r="I1002" s="452" t="s">
        <v>856</v>
      </c>
      <c r="J1002" s="574" t="s">
        <v>962</v>
      </c>
      <c r="K1002" s="523">
        <v>6</v>
      </c>
      <c r="L1002" s="295">
        <v>225</v>
      </c>
      <c r="M1002" s="342">
        <v>1352</v>
      </c>
      <c r="N1002" s="294">
        <v>6620</v>
      </c>
      <c r="O1002" s="294">
        <f t="shared" si="137"/>
        <v>6.0088888888888885</v>
      </c>
      <c r="P1002" s="294">
        <f t="shared" si="138"/>
        <v>29.422222222222221</v>
      </c>
      <c r="Q1002" s="294">
        <f t="shared" si="139"/>
        <v>35.431111111111115</v>
      </c>
      <c r="R1002" s="170" t="str">
        <f t="shared" si="140"/>
        <v>YES</v>
      </c>
      <c r="S1002" s="170" t="str">
        <f t="shared" si="143"/>
        <v>YES</v>
      </c>
      <c r="T1002" s="296">
        <f t="shared" si="144"/>
        <v>2812.5</v>
      </c>
      <c r="U1002" s="296">
        <f t="shared" si="141"/>
        <v>7972</v>
      </c>
      <c r="V1002" s="296">
        <f t="shared" si="142"/>
        <v>-5159.5</v>
      </c>
    </row>
    <row r="1003" spans="1:22" x14ac:dyDescent="0.35">
      <c r="A1003" s="242" t="s">
        <v>23</v>
      </c>
      <c r="B1003" s="243" t="s">
        <v>22</v>
      </c>
      <c r="C1003" s="243" t="s">
        <v>1004</v>
      </c>
      <c r="D1003" s="243" t="s">
        <v>1003</v>
      </c>
      <c r="E1003" s="612" t="s">
        <v>966</v>
      </c>
      <c r="F1003" s="344" t="s">
        <v>968</v>
      </c>
      <c r="G1003" s="345" t="s">
        <v>965</v>
      </c>
      <c r="H1003" s="243" t="s">
        <v>1005</v>
      </c>
      <c r="I1003" s="426" t="s">
        <v>1006</v>
      </c>
      <c r="J1003" s="575" t="s">
        <v>970</v>
      </c>
      <c r="K1003" s="524">
        <v>6</v>
      </c>
      <c r="L1003" s="347">
        <v>112</v>
      </c>
      <c r="M1003" s="348">
        <v>673</v>
      </c>
      <c r="N1003" s="346">
        <v>2333</v>
      </c>
      <c r="O1003" s="346">
        <f t="shared" si="137"/>
        <v>6.0089285714285712</v>
      </c>
      <c r="P1003" s="346">
        <f t="shared" si="138"/>
        <v>20.830357142857142</v>
      </c>
      <c r="Q1003" s="346">
        <f t="shared" si="139"/>
        <v>26.839285714285715</v>
      </c>
      <c r="R1003" s="243" t="str">
        <f t="shared" si="140"/>
        <v>YES</v>
      </c>
      <c r="S1003" s="243" t="str">
        <f t="shared" si="143"/>
        <v>YES</v>
      </c>
      <c r="T1003" s="349">
        <f t="shared" si="144"/>
        <v>1400</v>
      </c>
      <c r="U1003" s="349">
        <f t="shared" si="141"/>
        <v>3006</v>
      </c>
      <c r="V1003" s="349">
        <f t="shared" si="142"/>
        <v>-1606</v>
      </c>
    </row>
    <row r="1004" spans="1:22" x14ac:dyDescent="0.35">
      <c r="A1004" s="248" t="s">
        <v>23</v>
      </c>
      <c r="B1004" s="249" t="s">
        <v>22</v>
      </c>
      <c r="C1004" s="249" t="s">
        <v>1004</v>
      </c>
      <c r="D1004" s="249" t="s">
        <v>1003</v>
      </c>
      <c r="E1004" s="613" t="s">
        <v>966</v>
      </c>
      <c r="F1004" s="350" t="s">
        <v>968</v>
      </c>
      <c r="G1004" s="351" t="s">
        <v>965</v>
      </c>
      <c r="H1004" s="249" t="s">
        <v>1005</v>
      </c>
      <c r="I1004" s="427" t="s">
        <v>1006</v>
      </c>
      <c r="J1004" s="576" t="s">
        <v>971</v>
      </c>
      <c r="K1004" s="525">
        <v>4</v>
      </c>
      <c r="L1004" s="353">
        <v>125</v>
      </c>
      <c r="M1004" s="354">
        <v>499</v>
      </c>
      <c r="N1004" s="352">
        <v>3535</v>
      </c>
      <c r="O1004" s="352">
        <f t="shared" si="137"/>
        <v>3.992</v>
      </c>
      <c r="P1004" s="352">
        <f t="shared" si="138"/>
        <v>28.28</v>
      </c>
      <c r="Q1004" s="352">
        <f t="shared" si="139"/>
        <v>32.271999999999998</v>
      </c>
      <c r="R1004" s="249" t="str">
        <f t="shared" si="140"/>
        <v>YES</v>
      </c>
      <c r="S1004" s="249" t="str">
        <f t="shared" si="143"/>
        <v>YES</v>
      </c>
      <c r="T1004" s="355">
        <f t="shared" si="144"/>
        <v>1562.5</v>
      </c>
      <c r="U1004" s="355">
        <f t="shared" si="141"/>
        <v>4034</v>
      </c>
      <c r="V1004" s="355">
        <f t="shared" si="142"/>
        <v>-2471.5</v>
      </c>
    </row>
    <row r="1005" spans="1:22" x14ac:dyDescent="0.35">
      <c r="A1005" s="248" t="s">
        <v>23</v>
      </c>
      <c r="B1005" s="249" t="s">
        <v>22</v>
      </c>
      <c r="C1005" s="249" t="s">
        <v>1004</v>
      </c>
      <c r="D1005" s="249" t="s">
        <v>1003</v>
      </c>
      <c r="E1005" s="613" t="s">
        <v>966</v>
      </c>
      <c r="F1005" s="350" t="s">
        <v>968</v>
      </c>
      <c r="G1005" s="351" t="s">
        <v>965</v>
      </c>
      <c r="H1005" s="249" t="s">
        <v>1005</v>
      </c>
      <c r="I1005" s="427" t="s">
        <v>1006</v>
      </c>
      <c r="J1005" s="576" t="s">
        <v>972</v>
      </c>
      <c r="K1005" s="525">
        <v>5</v>
      </c>
      <c r="L1005" s="353">
        <v>118</v>
      </c>
      <c r="M1005" s="354">
        <v>589</v>
      </c>
      <c r="N1005" s="352">
        <v>2365</v>
      </c>
      <c r="O1005" s="352">
        <f t="shared" si="137"/>
        <v>4.9915254237288131</v>
      </c>
      <c r="P1005" s="352">
        <f t="shared" si="138"/>
        <v>20.042372881355931</v>
      </c>
      <c r="Q1005" s="352">
        <f t="shared" si="139"/>
        <v>25.033898305084747</v>
      </c>
      <c r="R1005" s="249" t="str">
        <f t="shared" si="140"/>
        <v>YES</v>
      </c>
      <c r="S1005" s="249" t="str">
        <f t="shared" si="143"/>
        <v>YES</v>
      </c>
      <c r="T1005" s="355">
        <f t="shared" si="144"/>
        <v>1475</v>
      </c>
      <c r="U1005" s="355">
        <f t="shared" si="141"/>
        <v>2954</v>
      </c>
      <c r="V1005" s="355">
        <f t="shared" si="142"/>
        <v>-1479</v>
      </c>
    </row>
    <row r="1006" spans="1:22" x14ac:dyDescent="0.35">
      <c r="A1006" s="248" t="s">
        <v>23</v>
      </c>
      <c r="B1006" s="249" t="s">
        <v>22</v>
      </c>
      <c r="C1006" s="249" t="s">
        <v>1004</v>
      </c>
      <c r="D1006" s="249" t="s">
        <v>1003</v>
      </c>
      <c r="E1006" s="613" t="s">
        <v>966</v>
      </c>
      <c r="F1006" s="350" t="s">
        <v>968</v>
      </c>
      <c r="G1006" s="351" t="s">
        <v>965</v>
      </c>
      <c r="H1006" s="249" t="s">
        <v>1005</v>
      </c>
      <c r="I1006" s="427" t="s">
        <v>1006</v>
      </c>
      <c r="J1006" s="576" t="s">
        <v>973</v>
      </c>
      <c r="K1006" s="525">
        <v>5</v>
      </c>
      <c r="L1006" s="353">
        <v>395.52</v>
      </c>
      <c r="M1006" s="354">
        <v>326</v>
      </c>
      <c r="N1006" s="352">
        <v>5635</v>
      </c>
      <c r="O1006" s="352">
        <f t="shared" si="137"/>
        <v>0.82423139158576053</v>
      </c>
      <c r="P1006" s="352">
        <f t="shared" si="138"/>
        <v>14.247067152103561</v>
      </c>
      <c r="Q1006" s="352">
        <f t="shared" si="139"/>
        <v>15.071298543689322</v>
      </c>
      <c r="R1006" s="249" t="str">
        <f t="shared" si="140"/>
        <v>YES</v>
      </c>
      <c r="S1006" s="249" t="str">
        <f t="shared" si="143"/>
        <v>NO</v>
      </c>
      <c r="T1006" s="355">
        <f t="shared" si="144"/>
        <v>4944</v>
      </c>
      <c r="U1006" s="355">
        <f t="shared" si="141"/>
        <v>5961</v>
      </c>
      <c r="V1006" s="355">
        <f t="shared" si="142"/>
        <v>-1017</v>
      </c>
    </row>
    <row r="1007" spans="1:22" x14ac:dyDescent="0.35">
      <c r="A1007" s="248" t="s">
        <v>23</v>
      </c>
      <c r="B1007" s="249" t="s">
        <v>22</v>
      </c>
      <c r="C1007" s="249" t="s">
        <v>1004</v>
      </c>
      <c r="D1007" s="249" t="s">
        <v>1003</v>
      </c>
      <c r="E1007" s="613" t="s">
        <v>966</v>
      </c>
      <c r="F1007" s="350" t="s">
        <v>968</v>
      </c>
      <c r="G1007" s="351" t="s">
        <v>965</v>
      </c>
      <c r="H1007" s="249" t="s">
        <v>1005</v>
      </c>
      <c r="I1007" s="427" t="s">
        <v>1006</v>
      </c>
      <c r="J1007" s="576" t="s">
        <v>974</v>
      </c>
      <c r="K1007" s="525">
        <v>5</v>
      </c>
      <c r="L1007" s="353">
        <v>373.83</v>
      </c>
      <c r="M1007" s="354">
        <v>309</v>
      </c>
      <c r="N1007" s="352">
        <v>5323</v>
      </c>
      <c r="O1007" s="352">
        <f t="shared" si="137"/>
        <v>0.8265789262498997</v>
      </c>
      <c r="P1007" s="352">
        <f t="shared" si="138"/>
        <v>14.239092635690021</v>
      </c>
      <c r="Q1007" s="352">
        <f t="shared" si="139"/>
        <v>15.06567156193992</v>
      </c>
      <c r="R1007" s="249" t="str">
        <f t="shared" si="140"/>
        <v>YES</v>
      </c>
      <c r="S1007" s="249" t="str">
        <f t="shared" si="143"/>
        <v>NO</v>
      </c>
      <c r="T1007" s="355">
        <f t="shared" si="144"/>
        <v>4672.875</v>
      </c>
      <c r="U1007" s="355">
        <f t="shared" si="141"/>
        <v>5632</v>
      </c>
      <c r="V1007" s="355">
        <f t="shared" si="142"/>
        <v>-959.125</v>
      </c>
    </row>
    <row r="1008" spans="1:22" x14ac:dyDescent="0.35">
      <c r="A1008" s="248" t="s">
        <v>23</v>
      </c>
      <c r="B1008" s="249" t="s">
        <v>22</v>
      </c>
      <c r="C1008" s="249" t="s">
        <v>1004</v>
      </c>
      <c r="D1008" s="249" t="s">
        <v>1003</v>
      </c>
      <c r="E1008" s="613" t="s">
        <v>966</v>
      </c>
      <c r="F1008" s="350" t="s">
        <v>968</v>
      </c>
      <c r="G1008" s="351" t="s">
        <v>965</v>
      </c>
      <c r="H1008" s="249" t="s">
        <v>1005</v>
      </c>
      <c r="I1008" s="427" t="s">
        <v>1006</v>
      </c>
      <c r="J1008" s="576" t="s">
        <v>975</v>
      </c>
      <c r="K1008" s="525">
        <v>5</v>
      </c>
      <c r="L1008" s="353">
        <v>239.1</v>
      </c>
      <c r="M1008" s="354">
        <v>177</v>
      </c>
      <c r="N1008" s="352">
        <v>3539</v>
      </c>
      <c r="O1008" s="352">
        <f t="shared" si="137"/>
        <v>0.740276035131744</v>
      </c>
      <c r="P1008" s="352">
        <f t="shared" si="138"/>
        <v>14.801338352153911</v>
      </c>
      <c r="Q1008" s="352">
        <f t="shared" si="139"/>
        <v>15.541614387285655</v>
      </c>
      <c r="R1008" s="249" t="str">
        <f t="shared" si="140"/>
        <v>YES</v>
      </c>
      <c r="S1008" s="249" t="str">
        <f t="shared" si="143"/>
        <v>NO</v>
      </c>
      <c r="T1008" s="355">
        <f t="shared" si="144"/>
        <v>2988.75</v>
      </c>
      <c r="U1008" s="355">
        <f t="shared" si="141"/>
        <v>3716</v>
      </c>
      <c r="V1008" s="355">
        <f t="shared" si="142"/>
        <v>-727.25</v>
      </c>
    </row>
    <row r="1009" spans="1:22" x14ac:dyDescent="0.35">
      <c r="A1009" s="248" t="s">
        <v>23</v>
      </c>
      <c r="B1009" s="249" t="s">
        <v>22</v>
      </c>
      <c r="C1009" s="249" t="s">
        <v>1004</v>
      </c>
      <c r="D1009" s="249" t="s">
        <v>1003</v>
      </c>
      <c r="E1009" s="613" t="s">
        <v>966</v>
      </c>
      <c r="F1009" s="350" t="s">
        <v>968</v>
      </c>
      <c r="G1009" s="351" t="s">
        <v>965</v>
      </c>
      <c r="H1009" s="249" t="s">
        <v>1005</v>
      </c>
      <c r="I1009" s="427" t="s">
        <v>1006</v>
      </c>
      <c r="J1009" s="576" t="s">
        <v>976</v>
      </c>
      <c r="K1009" s="525">
        <v>5</v>
      </c>
      <c r="L1009" s="353">
        <v>462.58000000000004</v>
      </c>
      <c r="M1009" s="354">
        <v>348</v>
      </c>
      <c r="N1009" s="352">
        <v>9350</v>
      </c>
      <c r="O1009" s="352">
        <f t="shared" si="137"/>
        <v>0.75230230446625446</v>
      </c>
      <c r="P1009" s="352">
        <f t="shared" si="138"/>
        <v>20.212719961952526</v>
      </c>
      <c r="Q1009" s="352">
        <f t="shared" si="139"/>
        <v>20.965022266418782</v>
      </c>
      <c r="R1009" s="249" t="str">
        <f t="shared" si="140"/>
        <v>YES</v>
      </c>
      <c r="S1009" s="249" t="str">
        <f t="shared" si="143"/>
        <v>NO</v>
      </c>
      <c r="T1009" s="355">
        <f t="shared" si="144"/>
        <v>5782.2500000000009</v>
      </c>
      <c r="U1009" s="355">
        <f t="shared" si="141"/>
        <v>9698</v>
      </c>
      <c r="V1009" s="355">
        <f t="shared" si="142"/>
        <v>-3915.7499999999991</v>
      </c>
    </row>
    <row r="1010" spans="1:22" x14ac:dyDescent="0.35">
      <c r="A1010" s="248" t="s">
        <v>23</v>
      </c>
      <c r="B1010" s="249" t="s">
        <v>22</v>
      </c>
      <c r="C1010" s="249" t="s">
        <v>1004</v>
      </c>
      <c r="D1010" s="249" t="s">
        <v>1003</v>
      </c>
      <c r="E1010" s="613" t="s">
        <v>966</v>
      </c>
      <c r="F1010" s="350" t="s">
        <v>968</v>
      </c>
      <c r="G1010" s="351" t="s">
        <v>965</v>
      </c>
      <c r="H1010" s="249" t="s">
        <v>1005</v>
      </c>
      <c r="I1010" s="427" t="s">
        <v>1006</v>
      </c>
      <c r="J1010" s="576" t="s">
        <v>977</v>
      </c>
      <c r="K1010" s="525">
        <v>5</v>
      </c>
      <c r="L1010" s="353">
        <v>441.15</v>
      </c>
      <c r="M1010" s="354">
        <v>342</v>
      </c>
      <c r="N1010" s="352">
        <v>8993</v>
      </c>
      <c r="O1010" s="352">
        <f t="shared" si="137"/>
        <v>0.77524651479088746</v>
      </c>
      <c r="P1010" s="352">
        <f t="shared" si="138"/>
        <v>20.385356454720618</v>
      </c>
      <c r="Q1010" s="352">
        <f t="shared" si="139"/>
        <v>21.160602969511505</v>
      </c>
      <c r="R1010" s="249" t="str">
        <f t="shared" si="140"/>
        <v>YES</v>
      </c>
      <c r="S1010" s="249" t="str">
        <f t="shared" si="143"/>
        <v>NO</v>
      </c>
      <c r="T1010" s="355">
        <f t="shared" si="144"/>
        <v>5514.375</v>
      </c>
      <c r="U1010" s="355">
        <f t="shared" si="141"/>
        <v>9335</v>
      </c>
      <c r="V1010" s="355">
        <f t="shared" si="142"/>
        <v>-3820.625</v>
      </c>
    </row>
    <row r="1011" spans="1:22" x14ac:dyDescent="0.35">
      <c r="A1011" s="248" t="s">
        <v>23</v>
      </c>
      <c r="B1011" s="249" t="s">
        <v>22</v>
      </c>
      <c r="C1011" s="249" t="s">
        <v>1004</v>
      </c>
      <c r="D1011" s="249" t="s">
        <v>1003</v>
      </c>
      <c r="E1011" s="613" t="s">
        <v>966</v>
      </c>
      <c r="F1011" s="350" t="s">
        <v>968</v>
      </c>
      <c r="G1011" s="351" t="s">
        <v>965</v>
      </c>
      <c r="H1011" s="249" t="s">
        <v>1005</v>
      </c>
      <c r="I1011" s="427" t="s">
        <v>1006</v>
      </c>
      <c r="J1011" s="576" t="s">
        <v>978</v>
      </c>
      <c r="K1011" s="525">
        <v>5</v>
      </c>
      <c r="L1011" s="353">
        <v>72</v>
      </c>
      <c r="M1011" s="354">
        <v>360</v>
      </c>
      <c r="N1011" s="352">
        <v>9012</v>
      </c>
      <c r="O1011" s="352">
        <f t="shared" si="137"/>
        <v>5</v>
      </c>
      <c r="P1011" s="352">
        <f t="shared" si="138"/>
        <v>125.16666666666667</v>
      </c>
      <c r="Q1011" s="352">
        <f t="shared" si="139"/>
        <v>130.16666666666666</v>
      </c>
      <c r="R1011" s="249" t="str">
        <f t="shared" si="140"/>
        <v>YES</v>
      </c>
      <c r="S1011" s="249" t="str">
        <f t="shared" si="143"/>
        <v>YES</v>
      </c>
      <c r="T1011" s="355">
        <f t="shared" si="144"/>
        <v>900</v>
      </c>
      <c r="U1011" s="355">
        <f t="shared" si="141"/>
        <v>9372</v>
      </c>
      <c r="V1011" s="355">
        <f t="shared" si="142"/>
        <v>-8472</v>
      </c>
    </row>
    <row r="1012" spans="1:22" x14ac:dyDescent="0.35">
      <c r="A1012" s="248" t="s">
        <v>23</v>
      </c>
      <c r="B1012" s="249" t="s">
        <v>22</v>
      </c>
      <c r="C1012" s="249" t="s">
        <v>1004</v>
      </c>
      <c r="D1012" s="249" t="s">
        <v>1003</v>
      </c>
      <c r="E1012" s="613" t="s">
        <v>966</v>
      </c>
      <c r="F1012" s="350" t="s">
        <v>968</v>
      </c>
      <c r="G1012" s="351" t="s">
        <v>965</v>
      </c>
      <c r="H1012" s="249" t="s">
        <v>1005</v>
      </c>
      <c r="I1012" s="427" t="s">
        <v>1006</v>
      </c>
      <c r="J1012" s="576" t="s">
        <v>979</v>
      </c>
      <c r="K1012" s="525">
        <v>5.0021551724137927</v>
      </c>
      <c r="L1012" s="353">
        <v>464</v>
      </c>
      <c r="M1012" s="354">
        <v>2321</v>
      </c>
      <c r="N1012" s="352">
        <v>4782</v>
      </c>
      <c r="O1012" s="352">
        <f t="shared" si="137"/>
        <v>5.0021551724137927</v>
      </c>
      <c r="P1012" s="352">
        <f t="shared" si="138"/>
        <v>10.306034482758621</v>
      </c>
      <c r="Q1012" s="352">
        <f t="shared" si="139"/>
        <v>15.308189655172415</v>
      </c>
      <c r="R1012" s="249" t="str">
        <f t="shared" si="140"/>
        <v>YES</v>
      </c>
      <c r="S1012" s="249" t="str">
        <f t="shared" si="143"/>
        <v>YES</v>
      </c>
      <c r="T1012" s="355">
        <f t="shared" si="144"/>
        <v>5800</v>
      </c>
      <c r="U1012" s="355">
        <f t="shared" si="141"/>
        <v>7103</v>
      </c>
      <c r="V1012" s="355">
        <f t="shared" si="142"/>
        <v>-1303</v>
      </c>
    </row>
    <row r="1013" spans="1:22" x14ac:dyDescent="0.35">
      <c r="A1013" s="248" t="s">
        <v>23</v>
      </c>
      <c r="B1013" s="249" t="s">
        <v>22</v>
      </c>
      <c r="C1013" s="249" t="s">
        <v>1004</v>
      </c>
      <c r="D1013" s="249" t="s">
        <v>1003</v>
      </c>
      <c r="E1013" s="613" t="s">
        <v>966</v>
      </c>
      <c r="F1013" s="350" t="s">
        <v>968</v>
      </c>
      <c r="G1013" s="351" t="s">
        <v>965</v>
      </c>
      <c r="H1013" s="249" t="s">
        <v>1005</v>
      </c>
      <c r="I1013" s="427" t="s">
        <v>1006</v>
      </c>
      <c r="J1013" s="576" t="s">
        <v>980</v>
      </c>
      <c r="K1013" s="525">
        <v>4.9972826086956523</v>
      </c>
      <c r="L1013" s="353">
        <v>368</v>
      </c>
      <c r="M1013" s="354">
        <v>1839</v>
      </c>
      <c r="N1013" s="352">
        <v>7588</v>
      </c>
      <c r="O1013" s="352">
        <f t="shared" si="137"/>
        <v>4.9972826086956523</v>
      </c>
      <c r="P1013" s="352">
        <f t="shared" si="138"/>
        <v>20.619565217391305</v>
      </c>
      <c r="Q1013" s="352">
        <f t="shared" si="139"/>
        <v>25.616847826086957</v>
      </c>
      <c r="R1013" s="249" t="str">
        <f t="shared" si="140"/>
        <v>YES</v>
      </c>
      <c r="S1013" s="249" t="str">
        <f t="shared" si="143"/>
        <v>YES</v>
      </c>
      <c r="T1013" s="355">
        <f t="shared" si="144"/>
        <v>4600</v>
      </c>
      <c r="U1013" s="355">
        <f t="shared" si="141"/>
        <v>9427</v>
      </c>
      <c r="V1013" s="355">
        <f t="shared" si="142"/>
        <v>-4827</v>
      </c>
    </row>
    <row r="1014" spans="1:22" x14ac:dyDescent="0.35">
      <c r="A1014" s="248" t="s">
        <v>23</v>
      </c>
      <c r="B1014" s="249" t="s">
        <v>22</v>
      </c>
      <c r="C1014" s="249" t="s">
        <v>1004</v>
      </c>
      <c r="D1014" s="249" t="s">
        <v>1003</v>
      </c>
      <c r="E1014" s="613" t="s">
        <v>966</v>
      </c>
      <c r="F1014" s="350" t="s">
        <v>968</v>
      </c>
      <c r="G1014" s="351" t="s">
        <v>965</v>
      </c>
      <c r="H1014" s="249" t="s">
        <v>1005</v>
      </c>
      <c r="I1014" s="427" t="s">
        <v>1006</v>
      </c>
      <c r="J1014" s="576" t="s">
        <v>981</v>
      </c>
      <c r="K1014" s="525">
        <v>3.5</v>
      </c>
      <c r="L1014" s="353">
        <v>44</v>
      </c>
      <c r="M1014" s="354">
        <v>94</v>
      </c>
      <c r="N1014" s="352">
        <v>928</v>
      </c>
      <c r="O1014" s="352">
        <f t="shared" si="137"/>
        <v>2.1363636363636362</v>
      </c>
      <c r="P1014" s="352">
        <f t="shared" si="138"/>
        <v>21.09090909090909</v>
      </c>
      <c r="Q1014" s="352">
        <f t="shared" si="139"/>
        <v>23.227272727272727</v>
      </c>
      <c r="R1014" s="249" t="str">
        <f t="shared" si="140"/>
        <v>YES</v>
      </c>
      <c r="S1014" s="249" t="str">
        <f t="shared" si="143"/>
        <v>NO</v>
      </c>
      <c r="T1014" s="355">
        <f t="shared" si="144"/>
        <v>550</v>
      </c>
      <c r="U1014" s="355">
        <f t="shared" si="141"/>
        <v>1022</v>
      </c>
      <c r="V1014" s="355">
        <f t="shared" si="142"/>
        <v>-472</v>
      </c>
    </row>
    <row r="1015" spans="1:22" x14ac:dyDescent="0.35">
      <c r="A1015" s="248" t="s">
        <v>23</v>
      </c>
      <c r="B1015" s="249" t="s">
        <v>22</v>
      </c>
      <c r="C1015" s="249" t="s">
        <v>1004</v>
      </c>
      <c r="D1015" s="249" t="s">
        <v>1003</v>
      </c>
      <c r="E1015" s="613" t="s">
        <v>966</v>
      </c>
      <c r="F1015" s="350" t="s">
        <v>968</v>
      </c>
      <c r="G1015" s="351" t="s">
        <v>965</v>
      </c>
      <c r="H1015" s="249" t="s">
        <v>1005</v>
      </c>
      <c r="I1015" s="427" t="s">
        <v>1006</v>
      </c>
      <c r="J1015" s="576" t="s">
        <v>982</v>
      </c>
      <c r="K1015" s="525">
        <v>5</v>
      </c>
      <c r="L1015" s="353">
        <v>61</v>
      </c>
      <c r="M1015" s="354">
        <v>303</v>
      </c>
      <c r="N1015" s="352">
        <v>1639</v>
      </c>
      <c r="O1015" s="352">
        <f t="shared" si="137"/>
        <v>4.9672131147540988</v>
      </c>
      <c r="P1015" s="352">
        <f t="shared" si="138"/>
        <v>26.868852459016395</v>
      </c>
      <c r="Q1015" s="352">
        <f t="shared" si="139"/>
        <v>31.83606557377049</v>
      </c>
      <c r="R1015" s="249" t="str">
        <f t="shared" si="140"/>
        <v>YES</v>
      </c>
      <c r="S1015" s="249" t="str">
        <f t="shared" si="143"/>
        <v>YES</v>
      </c>
      <c r="T1015" s="355">
        <f t="shared" si="144"/>
        <v>762.5</v>
      </c>
      <c r="U1015" s="355">
        <f t="shared" si="141"/>
        <v>1942</v>
      </c>
      <c r="V1015" s="355">
        <f t="shared" si="142"/>
        <v>-1179.5</v>
      </c>
    </row>
    <row r="1016" spans="1:22" x14ac:dyDescent="0.35">
      <c r="A1016" s="248" t="s">
        <v>23</v>
      </c>
      <c r="B1016" s="249" t="s">
        <v>22</v>
      </c>
      <c r="C1016" s="249" t="s">
        <v>1004</v>
      </c>
      <c r="D1016" s="249" t="s">
        <v>1003</v>
      </c>
      <c r="E1016" s="613" t="s">
        <v>966</v>
      </c>
      <c r="F1016" s="350" t="s">
        <v>968</v>
      </c>
      <c r="G1016" s="351" t="s">
        <v>965</v>
      </c>
      <c r="H1016" s="249" t="s">
        <v>1005</v>
      </c>
      <c r="I1016" s="427" t="s">
        <v>1006</v>
      </c>
      <c r="J1016" s="576" t="s">
        <v>983</v>
      </c>
      <c r="K1016" s="525">
        <v>6.9523809523809526</v>
      </c>
      <c r="L1016" s="353">
        <v>63</v>
      </c>
      <c r="M1016" s="354">
        <v>438</v>
      </c>
      <c r="N1016" s="352">
        <v>1557</v>
      </c>
      <c r="O1016" s="352">
        <f t="shared" si="137"/>
        <v>6.9523809523809526</v>
      </c>
      <c r="P1016" s="352">
        <f t="shared" si="138"/>
        <v>24.714285714285715</v>
      </c>
      <c r="Q1016" s="352">
        <f t="shared" si="139"/>
        <v>31.666666666666668</v>
      </c>
      <c r="R1016" s="249" t="str">
        <f t="shared" si="140"/>
        <v>YES</v>
      </c>
      <c r="S1016" s="249" t="str">
        <f t="shared" si="143"/>
        <v>YES</v>
      </c>
      <c r="T1016" s="355">
        <f t="shared" si="144"/>
        <v>787.5</v>
      </c>
      <c r="U1016" s="355">
        <f t="shared" si="141"/>
        <v>1995</v>
      </c>
      <c r="V1016" s="355">
        <f t="shared" si="142"/>
        <v>-1207.5</v>
      </c>
    </row>
    <row r="1017" spans="1:22" x14ac:dyDescent="0.35">
      <c r="A1017" s="248" t="s">
        <v>23</v>
      </c>
      <c r="B1017" s="249" t="s">
        <v>22</v>
      </c>
      <c r="C1017" s="249" t="s">
        <v>1004</v>
      </c>
      <c r="D1017" s="249" t="s">
        <v>1003</v>
      </c>
      <c r="E1017" s="613" t="s">
        <v>966</v>
      </c>
      <c r="F1017" s="350" t="s">
        <v>968</v>
      </c>
      <c r="G1017" s="351" t="s">
        <v>965</v>
      </c>
      <c r="H1017" s="249" t="s">
        <v>1005</v>
      </c>
      <c r="I1017" s="427" t="s">
        <v>1006</v>
      </c>
      <c r="J1017" s="576" t="s">
        <v>984</v>
      </c>
      <c r="K1017" s="525">
        <v>10.3</v>
      </c>
      <c r="L1017" s="353">
        <v>104</v>
      </c>
      <c r="M1017" s="354">
        <v>1073</v>
      </c>
      <c r="N1017" s="352">
        <v>1050</v>
      </c>
      <c r="O1017" s="352">
        <f t="shared" si="137"/>
        <v>10.317307692307692</v>
      </c>
      <c r="P1017" s="352">
        <f t="shared" si="138"/>
        <v>10.096153846153847</v>
      </c>
      <c r="Q1017" s="352">
        <f t="shared" si="139"/>
        <v>20.41346153846154</v>
      </c>
      <c r="R1017" s="249" t="str">
        <f t="shared" si="140"/>
        <v>YES</v>
      </c>
      <c r="S1017" s="249" t="str">
        <f t="shared" si="143"/>
        <v>YES</v>
      </c>
      <c r="T1017" s="355">
        <f t="shared" si="144"/>
        <v>1300</v>
      </c>
      <c r="U1017" s="355">
        <f t="shared" si="141"/>
        <v>2123</v>
      </c>
      <c r="V1017" s="355">
        <f t="shared" si="142"/>
        <v>-823</v>
      </c>
    </row>
    <row r="1018" spans="1:22" x14ac:dyDescent="0.35">
      <c r="A1018" s="248" t="s">
        <v>23</v>
      </c>
      <c r="B1018" s="249" t="s">
        <v>22</v>
      </c>
      <c r="C1018" s="249" t="s">
        <v>1004</v>
      </c>
      <c r="D1018" s="249" t="s">
        <v>1003</v>
      </c>
      <c r="E1018" s="613" t="s">
        <v>966</v>
      </c>
      <c r="F1018" s="350" t="s">
        <v>968</v>
      </c>
      <c r="G1018" s="351" t="s">
        <v>965</v>
      </c>
      <c r="H1018" s="249" t="s">
        <v>1005</v>
      </c>
      <c r="I1018" s="427" t="s">
        <v>1006</v>
      </c>
      <c r="J1018" s="576" t="s">
        <v>985</v>
      </c>
      <c r="K1018" s="525">
        <v>5</v>
      </c>
      <c r="L1018" s="353">
        <v>77</v>
      </c>
      <c r="M1018" s="354">
        <v>385</v>
      </c>
      <c r="N1018" s="352">
        <v>2094</v>
      </c>
      <c r="O1018" s="352">
        <f t="shared" si="137"/>
        <v>5</v>
      </c>
      <c r="P1018" s="352">
        <f t="shared" si="138"/>
        <v>27.194805194805195</v>
      </c>
      <c r="Q1018" s="352">
        <f t="shared" si="139"/>
        <v>32.194805194805198</v>
      </c>
      <c r="R1018" s="249" t="str">
        <f t="shared" si="140"/>
        <v>YES</v>
      </c>
      <c r="S1018" s="249" t="str">
        <f t="shared" si="143"/>
        <v>YES</v>
      </c>
      <c r="T1018" s="355">
        <f t="shared" si="144"/>
        <v>962.5</v>
      </c>
      <c r="U1018" s="355">
        <f t="shared" si="141"/>
        <v>2479</v>
      </c>
      <c r="V1018" s="355">
        <f t="shared" si="142"/>
        <v>-1516.5</v>
      </c>
    </row>
    <row r="1019" spans="1:22" x14ac:dyDescent="0.35">
      <c r="A1019" s="248" t="s">
        <v>23</v>
      </c>
      <c r="B1019" s="249" t="s">
        <v>22</v>
      </c>
      <c r="C1019" s="249" t="s">
        <v>1004</v>
      </c>
      <c r="D1019" s="249" t="s">
        <v>1003</v>
      </c>
      <c r="E1019" s="613" t="s">
        <v>966</v>
      </c>
      <c r="F1019" s="350" t="s">
        <v>968</v>
      </c>
      <c r="G1019" s="351" t="s">
        <v>965</v>
      </c>
      <c r="H1019" s="249" t="s">
        <v>1005</v>
      </c>
      <c r="I1019" s="427" t="s">
        <v>1006</v>
      </c>
      <c r="J1019" s="576" t="s">
        <v>986</v>
      </c>
      <c r="K1019" s="525">
        <v>3.5</v>
      </c>
      <c r="L1019" s="353">
        <v>32</v>
      </c>
      <c r="M1019" s="354">
        <v>68</v>
      </c>
      <c r="N1019" s="352">
        <v>599</v>
      </c>
      <c r="O1019" s="352">
        <f t="shared" si="137"/>
        <v>2.125</v>
      </c>
      <c r="P1019" s="352">
        <f t="shared" si="138"/>
        <v>18.71875</v>
      </c>
      <c r="Q1019" s="352">
        <f t="shared" si="139"/>
        <v>20.84375</v>
      </c>
      <c r="R1019" s="249" t="str">
        <f t="shared" si="140"/>
        <v>YES</v>
      </c>
      <c r="S1019" s="249" t="str">
        <f t="shared" si="143"/>
        <v>NO</v>
      </c>
      <c r="T1019" s="355">
        <f t="shared" si="144"/>
        <v>400</v>
      </c>
      <c r="U1019" s="355">
        <f t="shared" si="141"/>
        <v>667</v>
      </c>
      <c r="V1019" s="355">
        <f t="shared" si="142"/>
        <v>-267</v>
      </c>
    </row>
    <row r="1020" spans="1:22" x14ac:dyDescent="0.35">
      <c r="A1020" s="248" t="s">
        <v>23</v>
      </c>
      <c r="B1020" s="249" t="s">
        <v>22</v>
      </c>
      <c r="C1020" s="249" t="s">
        <v>1004</v>
      </c>
      <c r="D1020" s="249" t="s">
        <v>1003</v>
      </c>
      <c r="E1020" s="613" t="s">
        <v>966</v>
      </c>
      <c r="F1020" s="350" t="s">
        <v>968</v>
      </c>
      <c r="G1020" s="351" t="s">
        <v>965</v>
      </c>
      <c r="H1020" s="249" t="s">
        <v>1005</v>
      </c>
      <c r="I1020" s="427" t="s">
        <v>1006</v>
      </c>
      <c r="J1020" s="576" t="s">
        <v>987</v>
      </c>
      <c r="K1020" s="525">
        <v>11.25</v>
      </c>
      <c r="L1020" s="353">
        <v>18</v>
      </c>
      <c r="M1020" s="354">
        <v>202</v>
      </c>
      <c r="N1020" s="352">
        <v>146</v>
      </c>
      <c r="O1020" s="352">
        <f t="shared" si="137"/>
        <v>11.222222222222221</v>
      </c>
      <c r="P1020" s="352">
        <f t="shared" si="138"/>
        <v>8.1111111111111107</v>
      </c>
      <c r="Q1020" s="352">
        <f t="shared" si="139"/>
        <v>19.333333333333332</v>
      </c>
      <c r="R1020" s="249" t="str">
        <f t="shared" si="140"/>
        <v>YES</v>
      </c>
      <c r="S1020" s="249" t="str">
        <f t="shared" si="143"/>
        <v>YES</v>
      </c>
      <c r="T1020" s="355">
        <f t="shared" si="144"/>
        <v>225</v>
      </c>
      <c r="U1020" s="355">
        <f t="shared" si="141"/>
        <v>348</v>
      </c>
      <c r="V1020" s="355">
        <f t="shared" si="142"/>
        <v>-123</v>
      </c>
    </row>
    <row r="1021" spans="1:22" x14ac:dyDescent="0.35">
      <c r="A1021" s="248" t="s">
        <v>23</v>
      </c>
      <c r="B1021" s="249" t="s">
        <v>22</v>
      </c>
      <c r="C1021" s="249" t="s">
        <v>1004</v>
      </c>
      <c r="D1021" s="249" t="s">
        <v>1003</v>
      </c>
      <c r="E1021" s="613" t="s">
        <v>966</v>
      </c>
      <c r="F1021" s="350" t="s">
        <v>968</v>
      </c>
      <c r="G1021" s="351" t="s">
        <v>965</v>
      </c>
      <c r="H1021" s="249" t="s">
        <v>1005</v>
      </c>
      <c r="I1021" s="427" t="s">
        <v>1006</v>
      </c>
      <c r="J1021" s="576" t="s">
        <v>988</v>
      </c>
      <c r="K1021" s="525">
        <v>3.5</v>
      </c>
      <c r="L1021" s="353">
        <v>90</v>
      </c>
      <c r="M1021" s="354">
        <v>192</v>
      </c>
      <c r="N1021" s="352">
        <v>1921</v>
      </c>
      <c r="O1021" s="352">
        <f t="shared" si="137"/>
        <v>2.1333333333333333</v>
      </c>
      <c r="P1021" s="352">
        <f t="shared" si="138"/>
        <v>21.344444444444445</v>
      </c>
      <c r="Q1021" s="352">
        <f t="shared" si="139"/>
        <v>23.477777777777778</v>
      </c>
      <c r="R1021" s="249" t="str">
        <f t="shared" si="140"/>
        <v>YES</v>
      </c>
      <c r="S1021" s="249" t="str">
        <f t="shared" si="143"/>
        <v>NO</v>
      </c>
      <c r="T1021" s="355">
        <f t="shared" si="144"/>
        <v>1125</v>
      </c>
      <c r="U1021" s="355">
        <f t="shared" si="141"/>
        <v>2113</v>
      </c>
      <c r="V1021" s="355">
        <f t="shared" si="142"/>
        <v>-988</v>
      </c>
    </row>
    <row r="1022" spans="1:22" x14ac:dyDescent="0.35">
      <c r="A1022" s="248" t="s">
        <v>23</v>
      </c>
      <c r="B1022" s="249" t="s">
        <v>22</v>
      </c>
      <c r="C1022" s="249" t="s">
        <v>1004</v>
      </c>
      <c r="D1022" s="249" t="s">
        <v>1003</v>
      </c>
      <c r="E1022" s="613" t="s">
        <v>966</v>
      </c>
      <c r="F1022" s="350" t="s">
        <v>968</v>
      </c>
      <c r="G1022" s="351" t="s">
        <v>965</v>
      </c>
      <c r="H1022" s="249" t="s">
        <v>1005</v>
      </c>
      <c r="I1022" s="427" t="s">
        <v>1006</v>
      </c>
      <c r="J1022" s="576" t="s">
        <v>989</v>
      </c>
      <c r="K1022" s="525">
        <v>3.5</v>
      </c>
      <c r="L1022" s="353">
        <v>19</v>
      </c>
      <c r="M1022" s="354">
        <v>40</v>
      </c>
      <c r="N1022" s="352">
        <v>274</v>
      </c>
      <c r="O1022" s="352">
        <f t="shared" si="137"/>
        <v>2.1052631578947367</v>
      </c>
      <c r="P1022" s="352">
        <f t="shared" si="138"/>
        <v>14.421052631578947</v>
      </c>
      <c r="Q1022" s="352">
        <f t="shared" si="139"/>
        <v>16.526315789473685</v>
      </c>
      <c r="R1022" s="249" t="str">
        <f t="shared" si="140"/>
        <v>YES</v>
      </c>
      <c r="S1022" s="249" t="str">
        <f t="shared" si="143"/>
        <v>NO</v>
      </c>
      <c r="T1022" s="355">
        <f t="shared" si="144"/>
        <v>237.5</v>
      </c>
      <c r="U1022" s="355">
        <f t="shared" si="141"/>
        <v>314</v>
      </c>
      <c r="V1022" s="355">
        <f t="shared" si="142"/>
        <v>-76.5</v>
      </c>
    </row>
    <row r="1023" spans="1:22" x14ac:dyDescent="0.35">
      <c r="A1023" s="248" t="s">
        <v>23</v>
      </c>
      <c r="B1023" s="249" t="s">
        <v>22</v>
      </c>
      <c r="C1023" s="249" t="s">
        <v>1004</v>
      </c>
      <c r="D1023" s="249" t="s">
        <v>1003</v>
      </c>
      <c r="E1023" s="613" t="s">
        <v>966</v>
      </c>
      <c r="F1023" s="350" t="s">
        <v>968</v>
      </c>
      <c r="G1023" s="351" t="s">
        <v>965</v>
      </c>
      <c r="H1023" s="249" t="s">
        <v>1005</v>
      </c>
      <c r="I1023" s="427" t="s">
        <v>1006</v>
      </c>
      <c r="J1023" s="576" t="s">
        <v>990</v>
      </c>
      <c r="K1023" s="525">
        <v>3.5</v>
      </c>
      <c r="L1023" s="353">
        <v>117</v>
      </c>
      <c r="M1023" s="354">
        <v>249</v>
      </c>
      <c r="N1023" s="352">
        <v>2864</v>
      </c>
      <c r="O1023" s="352">
        <f t="shared" si="137"/>
        <v>2.1282051282051282</v>
      </c>
      <c r="P1023" s="352">
        <f t="shared" si="138"/>
        <v>24.478632478632477</v>
      </c>
      <c r="Q1023" s="352">
        <f t="shared" si="139"/>
        <v>26.606837606837608</v>
      </c>
      <c r="R1023" s="249" t="str">
        <f t="shared" si="140"/>
        <v>YES</v>
      </c>
      <c r="S1023" s="249" t="str">
        <f t="shared" si="143"/>
        <v>NO</v>
      </c>
      <c r="T1023" s="355">
        <f t="shared" si="144"/>
        <v>1462.5</v>
      </c>
      <c r="U1023" s="355">
        <f t="shared" si="141"/>
        <v>3113</v>
      </c>
      <c r="V1023" s="355">
        <f t="shared" si="142"/>
        <v>-1650.5</v>
      </c>
    </row>
    <row r="1024" spans="1:22" x14ac:dyDescent="0.35">
      <c r="A1024" s="248" t="s">
        <v>23</v>
      </c>
      <c r="B1024" s="249" t="s">
        <v>22</v>
      </c>
      <c r="C1024" s="249" t="s">
        <v>1004</v>
      </c>
      <c r="D1024" s="249" t="s">
        <v>1003</v>
      </c>
      <c r="E1024" s="613" t="s">
        <v>966</v>
      </c>
      <c r="F1024" s="350" t="s">
        <v>968</v>
      </c>
      <c r="G1024" s="351" t="s">
        <v>965</v>
      </c>
      <c r="H1024" s="249" t="s">
        <v>1005</v>
      </c>
      <c r="I1024" s="427" t="s">
        <v>1006</v>
      </c>
      <c r="J1024" s="576" t="s">
        <v>991</v>
      </c>
      <c r="K1024" s="525">
        <v>4.25</v>
      </c>
      <c r="L1024" s="353">
        <v>121</v>
      </c>
      <c r="M1024" s="354">
        <v>524</v>
      </c>
      <c r="N1024" s="352">
        <v>2974</v>
      </c>
      <c r="O1024" s="352">
        <f t="shared" ref="O1024:O1087" si="145">M1024/L1024</f>
        <v>4.330578512396694</v>
      </c>
      <c r="P1024" s="352">
        <f t="shared" si="138"/>
        <v>24.578512396694215</v>
      </c>
      <c r="Q1024" s="352">
        <f t="shared" si="139"/>
        <v>28.90909090909091</v>
      </c>
      <c r="R1024" s="249" t="str">
        <f t="shared" si="140"/>
        <v>YES</v>
      </c>
      <c r="S1024" s="249" t="str">
        <f t="shared" si="143"/>
        <v>YES</v>
      </c>
      <c r="T1024" s="355">
        <f t="shared" si="144"/>
        <v>1512.5</v>
      </c>
      <c r="U1024" s="355">
        <f t="shared" si="141"/>
        <v>3498</v>
      </c>
      <c r="V1024" s="355">
        <f t="shared" si="142"/>
        <v>-1985.5</v>
      </c>
    </row>
    <row r="1025" spans="1:22" x14ac:dyDescent="0.35">
      <c r="A1025" s="248" t="s">
        <v>23</v>
      </c>
      <c r="B1025" s="249" t="s">
        <v>22</v>
      </c>
      <c r="C1025" s="249" t="s">
        <v>1004</v>
      </c>
      <c r="D1025" s="249" t="s">
        <v>1003</v>
      </c>
      <c r="E1025" s="613" t="s">
        <v>966</v>
      </c>
      <c r="F1025" s="350" t="s">
        <v>968</v>
      </c>
      <c r="G1025" s="351" t="s">
        <v>965</v>
      </c>
      <c r="H1025" s="249" t="s">
        <v>1005</v>
      </c>
      <c r="I1025" s="427" t="s">
        <v>1006</v>
      </c>
      <c r="J1025" s="576" t="s">
        <v>992</v>
      </c>
      <c r="K1025" s="525">
        <v>5</v>
      </c>
      <c r="L1025" s="353">
        <v>117</v>
      </c>
      <c r="M1025" s="354">
        <v>587</v>
      </c>
      <c r="N1025" s="352">
        <v>1930</v>
      </c>
      <c r="O1025" s="352">
        <f t="shared" si="145"/>
        <v>5.017094017094017</v>
      </c>
      <c r="P1025" s="352">
        <f t="shared" si="138"/>
        <v>16.495726495726494</v>
      </c>
      <c r="Q1025" s="352">
        <f t="shared" si="139"/>
        <v>21.512820512820515</v>
      </c>
      <c r="R1025" s="249" t="str">
        <f t="shared" si="140"/>
        <v>YES</v>
      </c>
      <c r="S1025" s="249" t="str">
        <f t="shared" si="143"/>
        <v>YES</v>
      </c>
      <c r="T1025" s="355">
        <f t="shared" si="144"/>
        <v>1462.5</v>
      </c>
      <c r="U1025" s="355">
        <f t="shared" si="141"/>
        <v>2517</v>
      </c>
      <c r="V1025" s="355">
        <f t="shared" si="142"/>
        <v>-1054.5</v>
      </c>
    </row>
    <row r="1026" spans="1:22" x14ac:dyDescent="0.35">
      <c r="A1026" s="248" t="s">
        <v>23</v>
      </c>
      <c r="B1026" s="249" t="s">
        <v>22</v>
      </c>
      <c r="C1026" s="249" t="s">
        <v>1004</v>
      </c>
      <c r="D1026" s="249" t="s">
        <v>1003</v>
      </c>
      <c r="E1026" s="613" t="s">
        <v>966</v>
      </c>
      <c r="F1026" s="350" t="s">
        <v>968</v>
      </c>
      <c r="G1026" s="351" t="s">
        <v>965</v>
      </c>
      <c r="H1026" s="249" t="s">
        <v>1005</v>
      </c>
      <c r="I1026" s="427" t="s">
        <v>1006</v>
      </c>
      <c r="J1026" s="576" t="s">
        <v>993</v>
      </c>
      <c r="K1026" s="525">
        <v>5</v>
      </c>
      <c r="L1026" s="353">
        <v>54</v>
      </c>
      <c r="M1026" s="354">
        <v>270</v>
      </c>
      <c r="N1026" s="352">
        <v>1600</v>
      </c>
      <c r="O1026" s="352">
        <f t="shared" si="145"/>
        <v>5</v>
      </c>
      <c r="P1026" s="352">
        <f t="shared" si="138"/>
        <v>29.62962962962963</v>
      </c>
      <c r="Q1026" s="352">
        <f t="shared" si="139"/>
        <v>34.629629629629626</v>
      </c>
      <c r="R1026" s="249" t="str">
        <f t="shared" si="140"/>
        <v>YES</v>
      </c>
      <c r="S1026" s="249" t="str">
        <f t="shared" si="143"/>
        <v>YES</v>
      </c>
      <c r="T1026" s="355">
        <f t="shared" si="144"/>
        <v>675</v>
      </c>
      <c r="U1026" s="355">
        <f t="shared" si="141"/>
        <v>1870</v>
      </c>
      <c r="V1026" s="355">
        <f t="shared" si="142"/>
        <v>-1195</v>
      </c>
    </row>
    <row r="1027" spans="1:22" x14ac:dyDescent="0.35">
      <c r="A1027" s="248" t="s">
        <v>23</v>
      </c>
      <c r="B1027" s="249" t="s">
        <v>22</v>
      </c>
      <c r="C1027" s="249" t="s">
        <v>1004</v>
      </c>
      <c r="D1027" s="249" t="s">
        <v>1003</v>
      </c>
      <c r="E1027" s="613" t="s">
        <v>966</v>
      </c>
      <c r="F1027" s="350" t="s">
        <v>968</v>
      </c>
      <c r="G1027" s="351" t="s">
        <v>965</v>
      </c>
      <c r="H1027" s="249" t="s">
        <v>1005</v>
      </c>
      <c r="I1027" s="427" t="s">
        <v>1006</v>
      </c>
      <c r="J1027" s="576" t="s">
        <v>994</v>
      </c>
      <c r="K1027" s="525">
        <v>5</v>
      </c>
      <c r="L1027" s="353">
        <v>119</v>
      </c>
      <c r="M1027" s="354">
        <v>594</v>
      </c>
      <c r="N1027" s="352">
        <v>3359</v>
      </c>
      <c r="O1027" s="352">
        <f t="shared" si="145"/>
        <v>4.9915966386554622</v>
      </c>
      <c r="P1027" s="352">
        <f t="shared" si="138"/>
        <v>28.22689075630252</v>
      </c>
      <c r="Q1027" s="352">
        <f t="shared" si="139"/>
        <v>33.218487394957982</v>
      </c>
      <c r="R1027" s="249" t="str">
        <f t="shared" si="140"/>
        <v>YES</v>
      </c>
      <c r="S1027" s="249" t="str">
        <f t="shared" si="143"/>
        <v>YES</v>
      </c>
      <c r="T1027" s="355">
        <f t="shared" si="144"/>
        <v>1487.5</v>
      </c>
      <c r="U1027" s="355">
        <f t="shared" si="141"/>
        <v>3953</v>
      </c>
      <c r="V1027" s="355">
        <f t="shared" si="142"/>
        <v>-2465.5</v>
      </c>
    </row>
    <row r="1028" spans="1:22" x14ac:dyDescent="0.35">
      <c r="A1028" s="248" t="s">
        <v>23</v>
      </c>
      <c r="B1028" s="249" t="s">
        <v>22</v>
      </c>
      <c r="C1028" s="249" t="s">
        <v>1004</v>
      </c>
      <c r="D1028" s="249" t="s">
        <v>1003</v>
      </c>
      <c r="E1028" s="613" t="s">
        <v>966</v>
      </c>
      <c r="F1028" s="350" t="s">
        <v>968</v>
      </c>
      <c r="G1028" s="351" t="s">
        <v>965</v>
      </c>
      <c r="H1028" s="249" t="s">
        <v>1005</v>
      </c>
      <c r="I1028" s="427" t="s">
        <v>1006</v>
      </c>
      <c r="J1028" s="576" t="s">
        <v>995</v>
      </c>
      <c r="K1028" s="525">
        <v>3.5</v>
      </c>
      <c r="L1028" s="353">
        <v>31</v>
      </c>
      <c r="M1028" s="354">
        <v>66</v>
      </c>
      <c r="N1028" s="352">
        <v>449</v>
      </c>
      <c r="O1028" s="352">
        <f t="shared" si="145"/>
        <v>2.129032258064516</v>
      </c>
      <c r="P1028" s="352">
        <f t="shared" si="138"/>
        <v>14.483870967741936</v>
      </c>
      <c r="Q1028" s="352">
        <f t="shared" si="139"/>
        <v>16.612903225806452</v>
      </c>
      <c r="R1028" s="249" t="str">
        <f t="shared" si="140"/>
        <v>YES</v>
      </c>
      <c r="S1028" s="249" t="str">
        <f t="shared" si="143"/>
        <v>NO</v>
      </c>
      <c r="T1028" s="355">
        <f t="shared" si="144"/>
        <v>387.5</v>
      </c>
      <c r="U1028" s="355">
        <f t="shared" si="141"/>
        <v>515</v>
      </c>
      <c r="V1028" s="355">
        <f t="shared" si="142"/>
        <v>-127.5</v>
      </c>
    </row>
    <row r="1029" spans="1:22" x14ac:dyDescent="0.35">
      <c r="A1029" s="248" t="s">
        <v>23</v>
      </c>
      <c r="B1029" s="249" t="s">
        <v>22</v>
      </c>
      <c r="C1029" s="249" t="s">
        <v>1004</v>
      </c>
      <c r="D1029" s="249" t="s">
        <v>1003</v>
      </c>
      <c r="E1029" s="613" t="s">
        <v>966</v>
      </c>
      <c r="F1029" s="350" t="s">
        <v>968</v>
      </c>
      <c r="G1029" s="351" t="s">
        <v>965</v>
      </c>
      <c r="H1029" s="249" t="s">
        <v>1005</v>
      </c>
      <c r="I1029" s="427" t="s">
        <v>1006</v>
      </c>
      <c r="J1029" s="576" t="s">
        <v>996</v>
      </c>
      <c r="K1029" s="525">
        <v>5</v>
      </c>
      <c r="L1029" s="353">
        <v>63</v>
      </c>
      <c r="M1029" s="354">
        <v>316</v>
      </c>
      <c r="N1029" s="352">
        <v>1948</v>
      </c>
      <c r="O1029" s="352">
        <f t="shared" si="145"/>
        <v>5.0158730158730158</v>
      </c>
      <c r="P1029" s="352">
        <f t="shared" si="138"/>
        <v>30.920634920634921</v>
      </c>
      <c r="Q1029" s="352">
        <f t="shared" si="139"/>
        <v>35.936507936507937</v>
      </c>
      <c r="R1029" s="249" t="str">
        <f t="shared" si="140"/>
        <v>YES</v>
      </c>
      <c r="S1029" s="249" t="str">
        <f t="shared" si="143"/>
        <v>YES</v>
      </c>
      <c r="T1029" s="355">
        <f t="shared" si="144"/>
        <v>787.5</v>
      </c>
      <c r="U1029" s="355">
        <f t="shared" si="141"/>
        <v>2264</v>
      </c>
      <c r="V1029" s="355">
        <f t="shared" si="142"/>
        <v>-1476.5</v>
      </c>
    </row>
    <row r="1030" spans="1:22" x14ac:dyDescent="0.35">
      <c r="A1030" s="248" t="s">
        <v>23</v>
      </c>
      <c r="B1030" s="249" t="s">
        <v>22</v>
      </c>
      <c r="C1030" s="249" t="s">
        <v>1004</v>
      </c>
      <c r="D1030" s="249" t="s">
        <v>1003</v>
      </c>
      <c r="E1030" s="613" t="s">
        <v>966</v>
      </c>
      <c r="F1030" s="350" t="s">
        <v>968</v>
      </c>
      <c r="G1030" s="351" t="s">
        <v>965</v>
      </c>
      <c r="H1030" s="249" t="s">
        <v>1005</v>
      </c>
      <c r="I1030" s="427" t="s">
        <v>1006</v>
      </c>
      <c r="J1030" s="576" t="s">
        <v>997</v>
      </c>
      <c r="K1030" s="525">
        <v>3.5</v>
      </c>
      <c r="L1030" s="353">
        <v>110</v>
      </c>
      <c r="M1030" s="354">
        <v>233</v>
      </c>
      <c r="N1030" s="352">
        <v>1672</v>
      </c>
      <c r="O1030" s="352">
        <f t="shared" si="145"/>
        <v>2.1181818181818182</v>
      </c>
      <c r="P1030" s="352">
        <f t="shared" si="138"/>
        <v>15.2</v>
      </c>
      <c r="Q1030" s="352">
        <f t="shared" si="139"/>
        <v>17.318181818181817</v>
      </c>
      <c r="R1030" s="249" t="str">
        <f t="shared" si="140"/>
        <v>YES</v>
      </c>
      <c r="S1030" s="249" t="str">
        <f t="shared" si="143"/>
        <v>NO</v>
      </c>
      <c r="T1030" s="355">
        <f t="shared" si="144"/>
        <v>1375</v>
      </c>
      <c r="U1030" s="355">
        <f t="shared" si="141"/>
        <v>1905</v>
      </c>
      <c r="V1030" s="355">
        <f t="shared" si="142"/>
        <v>-530</v>
      </c>
    </row>
    <row r="1031" spans="1:22" x14ac:dyDescent="0.35">
      <c r="A1031" s="248" t="s">
        <v>23</v>
      </c>
      <c r="B1031" s="249" t="s">
        <v>22</v>
      </c>
      <c r="C1031" s="249" t="s">
        <v>1004</v>
      </c>
      <c r="D1031" s="249" t="s">
        <v>1003</v>
      </c>
      <c r="E1031" s="613" t="s">
        <v>966</v>
      </c>
      <c r="F1031" s="350" t="s">
        <v>968</v>
      </c>
      <c r="G1031" s="351" t="s">
        <v>965</v>
      </c>
      <c r="H1031" s="249" t="s">
        <v>1005</v>
      </c>
      <c r="I1031" s="427" t="s">
        <v>1006</v>
      </c>
      <c r="J1031" s="576" t="s">
        <v>998</v>
      </c>
      <c r="K1031" s="525">
        <v>5</v>
      </c>
      <c r="L1031" s="353">
        <v>102</v>
      </c>
      <c r="M1031" s="354">
        <v>512</v>
      </c>
      <c r="N1031" s="352">
        <v>1807</v>
      </c>
      <c r="O1031" s="352">
        <f t="shared" si="145"/>
        <v>5.0196078431372548</v>
      </c>
      <c r="P1031" s="352">
        <f t="shared" si="138"/>
        <v>17.715686274509803</v>
      </c>
      <c r="Q1031" s="352">
        <f t="shared" si="139"/>
        <v>22.735294117647058</v>
      </c>
      <c r="R1031" s="249" t="str">
        <f t="shared" si="140"/>
        <v>YES</v>
      </c>
      <c r="S1031" s="249" t="str">
        <f t="shared" si="143"/>
        <v>YES</v>
      </c>
      <c r="T1031" s="355">
        <f t="shared" si="144"/>
        <v>1275</v>
      </c>
      <c r="U1031" s="355">
        <f t="shared" si="141"/>
        <v>2319</v>
      </c>
      <c r="V1031" s="355">
        <f t="shared" si="142"/>
        <v>-1044</v>
      </c>
    </row>
    <row r="1032" spans="1:22" x14ac:dyDescent="0.35">
      <c r="A1032" s="248" t="s">
        <v>23</v>
      </c>
      <c r="B1032" s="249" t="s">
        <v>22</v>
      </c>
      <c r="C1032" s="249" t="s">
        <v>1004</v>
      </c>
      <c r="D1032" s="249" t="s">
        <v>1003</v>
      </c>
      <c r="E1032" s="613" t="s">
        <v>966</v>
      </c>
      <c r="F1032" s="350" t="s">
        <v>968</v>
      </c>
      <c r="G1032" s="351" t="s">
        <v>965</v>
      </c>
      <c r="H1032" s="249" t="s">
        <v>1005</v>
      </c>
      <c r="I1032" s="427" t="s">
        <v>1006</v>
      </c>
      <c r="J1032" s="576" t="s">
        <v>999</v>
      </c>
      <c r="K1032" s="525">
        <v>3.5</v>
      </c>
      <c r="L1032" s="353">
        <v>58</v>
      </c>
      <c r="M1032" s="354">
        <v>123</v>
      </c>
      <c r="N1032" s="352">
        <v>1136</v>
      </c>
      <c r="O1032" s="352">
        <f t="shared" si="145"/>
        <v>2.1206896551724137</v>
      </c>
      <c r="P1032" s="352">
        <f t="shared" si="138"/>
        <v>19.586206896551722</v>
      </c>
      <c r="Q1032" s="352">
        <f t="shared" si="139"/>
        <v>21.706896551724139</v>
      </c>
      <c r="R1032" s="249" t="str">
        <f t="shared" si="140"/>
        <v>YES</v>
      </c>
      <c r="S1032" s="249" t="str">
        <f t="shared" si="143"/>
        <v>NO</v>
      </c>
      <c r="T1032" s="355">
        <f t="shared" si="144"/>
        <v>725</v>
      </c>
      <c r="U1032" s="355">
        <f t="shared" si="141"/>
        <v>1259</v>
      </c>
      <c r="V1032" s="355">
        <f t="shared" si="142"/>
        <v>-534</v>
      </c>
    </row>
    <row r="1033" spans="1:22" x14ac:dyDescent="0.35">
      <c r="A1033" s="248" t="s">
        <v>23</v>
      </c>
      <c r="B1033" s="588" t="s">
        <v>22</v>
      </c>
      <c r="C1033" s="249" t="s">
        <v>1004</v>
      </c>
      <c r="D1033" s="249" t="s">
        <v>1003</v>
      </c>
      <c r="E1033" s="613" t="s">
        <v>966</v>
      </c>
      <c r="F1033" s="350" t="s">
        <v>968</v>
      </c>
      <c r="G1033" s="351" t="s">
        <v>965</v>
      </c>
      <c r="H1033" s="249" t="s">
        <v>1005</v>
      </c>
      <c r="I1033" s="427" t="s">
        <v>1006</v>
      </c>
      <c r="J1033" s="576" t="s">
        <v>1000</v>
      </c>
      <c r="K1033" s="525">
        <v>12</v>
      </c>
      <c r="L1033" s="353">
        <v>35</v>
      </c>
      <c r="M1033" s="354">
        <v>419</v>
      </c>
      <c r="N1033" s="352">
        <v>300</v>
      </c>
      <c r="O1033" s="352">
        <f t="shared" si="145"/>
        <v>11.971428571428572</v>
      </c>
      <c r="P1033" s="352">
        <f t="shared" si="138"/>
        <v>8.5714285714285712</v>
      </c>
      <c r="Q1033" s="352">
        <f t="shared" si="139"/>
        <v>20.542857142857144</v>
      </c>
      <c r="R1033" s="249" t="str">
        <f t="shared" si="140"/>
        <v>YES</v>
      </c>
      <c r="S1033" s="249" t="str">
        <f t="shared" si="143"/>
        <v>YES</v>
      </c>
      <c r="T1033" s="355">
        <f t="shared" si="144"/>
        <v>437.5</v>
      </c>
      <c r="U1033" s="355">
        <f t="shared" si="141"/>
        <v>719</v>
      </c>
      <c r="V1033" s="355">
        <f t="shared" si="142"/>
        <v>-281.5</v>
      </c>
    </row>
    <row r="1034" spans="1:22" x14ac:dyDescent="0.35">
      <c r="A1034" s="248" t="s">
        <v>23</v>
      </c>
      <c r="B1034" s="249" t="s">
        <v>22</v>
      </c>
      <c r="C1034" s="249" t="s">
        <v>1004</v>
      </c>
      <c r="D1034" s="249" t="s">
        <v>1003</v>
      </c>
      <c r="E1034" s="613" t="s">
        <v>966</v>
      </c>
      <c r="F1034" s="350" t="s">
        <v>968</v>
      </c>
      <c r="G1034" s="351" t="s">
        <v>965</v>
      </c>
      <c r="H1034" s="249" t="s">
        <v>1005</v>
      </c>
      <c r="I1034" s="427" t="s">
        <v>1006</v>
      </c>
      <c r="J1034" s="576" t="s">
        <v>1001</v>
      </c>
      <c r="K1034" s="525">
        <v>6</v>
      </c>
      <c r="L1034" s="353">
        <v>63</v>
      </c>
      <c r="M1034" s="354">
        <v>380</v>
      </c>
      <c r="N1034" s="352">
        <v>1480</v>
      </c>
      <c r="O1034" s="352">
        <f t="shared" si="145"/>
        <v>6.0317460317460316</v>
      </c>
      <c r="P1034" s="352">
        <f t="shared" si="138"/>
        <v>23.49206349206349</v>
      </c>
      <c r="Q1034" s="352">
        <f t="shared" si="139"/>
        <v>29.523809523809526</v>
      </c>
      <c r="R1034" s="249" t="str">
        <f t="shared" si="140"/>
        <v>YES</v>
      </c>
      <c r="S1034" s="249" t="str">
        <f t="shared" si="143"/>
        <v>YES</v>
      </c>
      <c r="T1034" s="355">
        <f t="shared" si="144"/>
        <v>787.5</v>
      </c>
      <c r="U1034" s="355">
        <f t="shared" si="141"/>
        <v>1860</v>
      </c>
      <c r="V1034" s="355">
        <f t="shared" si="142"/>
        <v>-1072.5</v>
      </c>
    </row>
    <row r="1035" spans="1:22" ht="15" thickBot="1" x14ac:dyDescent="0.4">
      <c r="A1035" s="356" t="s">
        <v>23</v>
      </c>
      <c r="B1035" s="357" t="s">
        <v>22</v>
      </c>
      <c r="C1035" s="357" t="s">
        <v>1004</v>
      </c>
      <c r="D1035" s="357" t="s">
        <v>1003</v>
      </c>
      <c r="E1035" s="632" t="s">
        <v>966</v>
      </c>
      <c r="F1035" s="358" t="s">
        <v>968</v>
      </c>
      <c r="G1035" s="359" t="s">
        <v>965</v>
      </c>
      <c r="H1035" s="357" t="s">
        <v>1005</v>
      </c>
      <c r="I1035" s="453" t="s">
        <v>1006</v>
      </c>
      <c r="J1035" s="577" t="s">
        <v>1002</v>
      </c>
      <c r="K1035" s="526">
        <v>11</v>
      </c>
      <c r="L1035" s="361">
        <v>32</v>
      </c>
      <c r="M1035" s="362">
        <v>352</v>
      </c>
      <c r="N1035" s="360">
        <v>130</v>
      </c>
      <c r="O1035" s="360">
        <f t="shared" si="145"/>
        <v>11</v>
      </c>
      <c r="P1035" s="360">
        <f t="shared" si="138"/>
        <v>4.0625</v>
      </c>
      <c r="Q1035" s="360">
        <f t="shared" si="139"/>
        <v>15.0625</v>
      </c>
      <c r="R1035" s="357" t="str">
        <f t="shared" si="140"/>
        <v>YES</v>
      </c>
      <c r="S1035" s="357" t="str">
        <f t="shared" si="143"/>
        <v>YES</v>
      </c>
      <c r="T1035" s="363">
        <f t="shared" si="144"/>
        <v>400</v>
      </c>
      <c r="U1035" s="363">
        <f t="shared" si="141"/>
        <v>482</v>
      </c>
      <c r="V1035" s="363">
        <f t="shared" si="142"/>
        <v>-82</v>
      </c>
    </row>
    <row r="1036" spans="1:22" x14ac:dyDescent="0.35">
      <c r="A1036" s="191" t="s">
        <v>23</v>
      </c>
      <c r="B1036" s="103" t="s">
        <v>22</v>
      </c>
      <c r="C1036" s="103" t="s">
        <v>1012</v>
      </c>
      <c r="D1036" s="103" t="s">
        <v>1013</v>
      </c>
      <c r="E1036" s="614" t="s">
        <v>966</v>
      </c>
      <c r="F1036" s="365" t="s">
        <v>968</v>
      </c>
      <c r="G1036" s="105" t="s">
        <v>965</v>
      </c>
      <c r="H1036" s="103" t="s">
        <v>1011</v>
      </c>
      <c r="I1036" s="212" t="s">
        <v>856</v>
      </c>
      <c r="J1036" s="542" t="s">
        <v>1007</v>
      </c>
      <c r="K1036" s="500">
        <v>8</v>
      </c>
      <c r="L1036" s="114">
        <v>248</v>
      </c>
      <c r="M1036" s="322">
        <v>2217</v>
      </c>
      <c r="N1036" s="106">
        <v>4795</v>
      </c>
      <c r="O1036" s="106">
        <f t="shared" si="145"/>
        <v>8.939516129032258</v>
      </c>
      <c r="P1036" s="106">
        <f t="shared" si="138"/>
        <v>19.33467741935484</v>
      </c>
      <c r="Q1036" s="106">
        <f t="shared" si="139"/>
        <v>28.274193548387096</v>
      </c>
      <c r="R1036" s="103" t="str">
        <f t="shared" si="140"/>
        <v>YES</v>
      </c>
      <c r="S1036" s="103" t="str">
        <f t="shared" si="143"/>
        <v>YES</v>
      </c>
      <c r="T1036" s="107">
        <f t="shared" si="144"/>
        <v>3100</v>
      </c>
      <c r="U1036" s="107">
        <f t="shared" si="141"/>
        <v>7012</v>
      </c>
      <c r="V1036" s="107">
        <f t="shared" si="142"/>
        <v>-3912</v>
      </c>
    </row>
    <row r="1037" spans="1:22" x14ac:dyDescent="0.35">
      <c r="A1037" s="192" t="s">
        <v>23</v>
      </c>
      <c r="B1037" s="31" t="s">
        <v>22</v>
      </c>
      <c r="C1037" s="99" t="s">
        <v>1012</v>
      </c>
      <c r="D1037" s="99" t="s">
        <v>1013</v>
      </c>
      <c r="E1037" s="615" t="s">
        <v>966</v>
      </c>
      <c r="F1037" s="364" t="s">
        <v>968</v>
      </c>
      <c r="G1037" s="100" t="s">
        <v>965</v>
      </c>
      <c r="H1037" s="99" t="s">
        <v>1011</v>
      </c>
      <c r="I1037" s="413" t="s">
        <v>856</v>
      </c>
      <c r="J1037" s="543" t="s">
        <v>1008</v>
      </c>
      <c r="K1037" s="501">
        <v>8</v>
      </c>
      <c r="L1037" s="37">
        <v>64</v>
      </c>
      <c r="M1037" s="323">
        <v>605</v>
      </c>
      <c r="N1037" s="36">
        <v>814</v>
      </c>
      <c r="O1037" s="36">
        <f t="shared" si="145"/>
        <v>9.453125</v>
      </c>
      <c r="P1037" s="36">
        <f t="shared" si="138"/>
        <v>12.71875</v>
      </c>
      <c r="Q1037" s="36">
        <f t="shared" si="139"/>
        <v>22.171875</v>
      </c>
      <c r="R1037" s="31" t="str">
        <f t="shared" si="140"/>
        <v>YES</v>
      </c>
      <c r="S1037" s="31" t="str">
        <f t="shared" si="143"/>
        <v>YES</v>
      </c>
      <c r="T1037" s="38">
        <f t="shared" si="144"/>
        <v>800</v>
      </c>
      <c r="U1037" s="38">
        <f t="shared" si="141"/>
        <v>1419</v>
      </c>
      <c r="V1037" s="38">
        <f t="shared" si="142"/>
        <v>-619</v>
      </c>
    </row>
    <row r="1038" spans="1:22" x14ac:dyDescent="0.35">
      <c r="A1038" s="192" t="s">
        <v>23</v>
      </c>
      <c r="B1038" s="31" t="s">
        <v>22</v>
      </c>
      <c r="C1038" s="99" t="s">
        <v>1012</v>
      </c>
      <c r="D1038" s="99" t="s">
        <v>1013</v>
      </c>
      <c r="E1038" s="615" t="s">
        <v>966</v>
      </c>
      <c r="F1038" s="364" t="s">
        <v>968</v>
      </c>
      <c r="G1038" s="100" t="s">
        <v>965</v>
      </c>
      <c r="H1038" s="99" t="s">
        <v>1011</v>
      </c>
      <c r="I1038" s="413" t="s">
        <v>856</v>
      </c>
      <c r="J1038" s="543" t="s">
        <v>1009</v>
      </c>
      <c r="K1038" s="501">
        <v>8</v>
      </c>
      <c r="L1038" s="37">
        <v>521</v>
      </c>
      <c r="M1038" s="323">
        <v>4483</v>
      </c>
      <c r="N1038" s="36">
        <v>8544</v>
      </c>
      <c r="O1038" s="36">
        <f t="shared" si="145"/>
        <v>8.6046065259117075</v>
      </c>
      <c r="P1038" s="36">
        <f t="shared" si="138"/>
        <v>16.399232245681382</v>
      </c>
      <c r="Q1038" s="36">
        <f t="shared" si="139"/>
        <v>25.003838771593092</v>
      </c>
      <c r="R1038" s="31" t="str">
        <f t="shared" si="140"/>
        <v>YES</v>
      </c>
      <c r="S1038" s="31" t="str">
        <f t="shared" si="143"/>
        <v>YES</v>
      </c>
      <c r="T1038" s="38">
        <f t="shared" si="144"/>
        <v>6512.5</v>
      </c>
      <c r="U1038" s="38">
        <f t="shared" si="141"/>
        <v>13027</v>
      </c>
      <c r="V1038" s="38">
        <f t="shared" si="142"/>
        <v>-6514.5</v>
      </c>
    </row>
    <row r="1039" spans="1:22" ht="15" thickBot="1" x14ac:dyDescent="0.4">
      <c r="A1039" s="193" t="s">
        <v>23</v>
      </c>
      <c r="B1039" s="46" t="s">
        <v>22</v>
      </c>
      <c r="C1039" s="121" t="s">
        <v>1012</v>
      </c>
      <c r="D1039" s="121" t="s">
        <v>1013</v>
      </c>
      <c r="E1039" s="616" t="s">
        <v>966</v>
      </c>
      <c r="F1039" s="366" t="s">
        <v>968</v>
      </c>
      <c r="G1039" s="122" t="s">
        <v>965</v>
      </c>
      <c r="H1039" s="121" t="s">
        <v>1011</v>
      </c>
      <c r="I1039" s="430" t="s">
        <v>856</v>
      </c>
      <c r="J1039" s="544" t="s">
        <v>1010</v>
      </c>
      <c r="K1039" s="506">
        <v>12</v>
      </c>
      <c r="L1039" s="123">
        <v>527</v>
      </c>
      <c r="M1039" s="328">
        <v>6555</v>
      </c>
      <c r="N1039" s="45">
        <v>8721</v>
      </c>
      <c r="O1039" s="45">
        <f t="shared" si="145"/>
        <v>12.438330170777988</v>
      </c>
      <c r="P1039" s="45">
        <f t="shared" si="138"/>
        <v>16.548387096774192</v>
      </c>
      <c r="Q1039" s="45">
        <f t="shared" si="139"/>
        <v>28.986717267552184</v>
      </c>
      <c r="R1039" s="46" t="str">
        <f t="shared" si="140"/>
        <v>YES</v>
      </c>
      <c r="S1039" s="46" t="str">
        <f t="shared" si="143"/>
        <v>YES</v>
      </c>
      <c r="T1039" s="47">
        <f t="shared" si="144"/>
        <v>6587.5</v>
      </c>
      <c r="U1039" s="47">
        <f t="shared" si="141"/>
        <v>15276</v>
      </c>
      <c r="V1039" s="47">
        <f t="shared" si="142"/>
        <v>-8688.5</v>
      </c>
    </row>
    <row r="1040" spans="1:22" x14ac:dyDescent="0.35">
      <c r="A1040" s="215" t="s">
        <v>23</v>
      </c>
      <c r="B1040" s="216" t="s">
        <v>22</v>
      </c>
      <c r="C1040" s="216" t="s">
        <v>1023</v>
      </c>
      <c r="D1040" s="216" t="s">
        <v>1024</v>
      </c>
      <c r="E1040" s="596" t="s">
        <v>966</v>
      </c>
      <c r="F1040" s="367" t="s">
        <v>968</v>
      </c>
      <c r="G1040" s="217" t="s">
        <v>965</v>
      </c>
      <c r="H1040" s="216" t="s">
        <v>1022</v>
      </c>
      <c r="I1040" s="431" t="s">
        <v>65</v>
      </c>
      <c r="J1040" s="539" t="s">
        <v>1014</v>
      </c>
      <c r="K1040" s="507">
        <v>8</v>
      </c>
      <c r="L1040" s="255">
        <v>11</v>
      </c>
      <c r="M1040" s="329">
        <v>88</v>
      </c>
      <c r="N1040" s="220">
        <v>155</v>
      </c>
      <c r="O1040" s="220">
        <f t="shared" si="145"/>
        <v>8</v>
      </c>
      <c r="P1040" s="220">
        <f t="shared" si="138"/>
        <v>14.090909090909092</v>
      </c>
      <c r="Q1040" s="220">
        <f t="shared" si="139"/>
        <v>22.09090909090909</v>
      </c>
      <c r="R1040" s="216" t="str">
        <f t="shared" si="140"/>
        <v>YES</v>
      </c>
      <c r="S1040" s="216" t="str">
        <f t="shared" si="143"/>
        <v>YES</v>
      </c>
      <c r="T1040" s="221">
        <f t="shared" si="144"/>
        <v>137.5</v>
      </c>
      <c r="U1040" s="221">
        <f t="shared" si="141"/>
        <v>243</v>
      </c>
      <c r="V1040" s="221">
        <f t="shared" si="142"/>
        <v>-105.5</v>
      </c>
    </row>
    <row r="1041" spans="1:22" x14ac:dyDescent="0.35">
      <c r="A1041" s="368" t="s">
        <v>23</v>
      </c>
      <c r="B1041" s="257" t="s">
        <v>22</v>
      </c>
      <c r="C1041" s="257" t="s">
        <v>1023</v>
      </c>
      <c r="D1041" s="257" t="s">
        <v>1024</v>
      </c>
      <c r="E1041" s="617" t="s">
        <v>966</v>
      </c>
      <c r="F1041" s="369" t="s">
        <v>968</v>
      </c>
      <c r="G1041" s="258" t="s">
        <v>965</v>
      </c>
      <c r="H1041" s="257" t="s">
        <v>1022</v>
      </c>
      <c r="I1041" s="432" t="s">
        <v>65</v>
      </c>
      <c r="J1041" s="540" t="s">
        <v>1015</v>
      </c>
      <c r="K1041" s="508">
        <v>9</v>
      </c>
      <c r="L1041" s="259">
        <v>171</v>
      </c>
      <c r="M1041" s="330">
        <v>1550</v>
      </c>
      <c r="N1041" s="227">
        <v>2027</v>
      </c>
      <c r="O1041" s="227">
        <f t="shared" si="145"/>
        <v>9.064327485380117</v>
      </c>
      <c r="P1041" s="227">
        <f t="shared" si="138"/>
        <v>11.853801169590643</v>
      </c>
      <c r="Q1041" s="227">
        <f t="shared" si="139"/>
        <v>20.918128654970761</v>
      </c>
      <c r="R1041" s="223" t="str">
        <f t="shared" si="140"/>
        <v>YES</v>
      </c>
      <c r="S1041" s="223" t="str">
        <f t="shared" si="143"/>
        <v>YES</v>
      </c>
      <c r="T1041" s="228">
        <f t="shared" si="144"/>
        <v>2137.5</v>
      </c>
      <c r="U1041" s="228">
        <f t="shared" si="141"/>
        <v>3577</v>
      </c>
      <c r="V1041" s="228">
        <f t="shared" si="142"/>
        <v>-1439.5</v>
      </c>
    </row>
    <row r="1042" spans="1:22" x14ac:dyDescent="0.35">
      <c r="A1042" s="368" t="s">
        <v>23</v>
      </c>
      <c r="B1042" s="257" t="s">
        <v>22</v>
      </c>
      <c r="C1042" s="257" t="s">
        <v>1023</v>
      </c>
      <c r="D1042" s="257" t="s">
        <v>1024</v>
      </c>
      <c r="E1042" s="617" t="s">
        <v>966</v>
      </c>
      <c r="F1042" s="369" t="s">
        <v>968</v>
      </c>
      <c r="G1042" s="258" t="s">
        <v>965</v>
      </c>
      <c r="H1042" s="257" t="s">
        <v>1022</v>
      </c>
      <c r="I1042" s="432" t="s">
        <v>65</v>
      </c>
      <c r="J1042" s="540" t="s">
        <v>1016</v>
      </c>
      <c r="K1042" s="508">
        <v>8</v>
      </c>
      <c r="L1042" s="259">
        <v>436</v>
      </c>
      <c r="M1042" s="330">
        <v>3641</v>
      </c>
      <c r="N1042" s="227">
        <v>5296</v>
      </c>
      <c r="O1042" s="227">
        <f t="shared" si="145"/>
        <v>8.3509174311926611</v>
      </c>
      <c r="P1042" s="227">
        <f t="shared" si="138"/>
        <v>12.146788990825687</v>
      </c>
      <c r="Q1042" s="227">
        <f t="shared" si="139"/>
        <v>20.49770642201835</v>
      </c>
      <c r="R1042" s="223" t="str">
        <f t="shared" si="140"/>
        <v>YES</v>
      </c>
      <c r="S1042" s="223" t="str">
        <f t="shared" si="143"/>
        <v>YES</v>
      </c>
      <c r="T1042" s="228">
        <f t="shared" si="144"/>
        <v>5450</v>
      </c>
      <c r="U1042" s="228">
        <f t="shared" si="141"/>
        <v>8937</v>
      </c>
      <c r="V1042" s="228">
        <f t="shared" si="142"/>
        <v>-3487</v>
      </c>
    </row>
    <row r="1043" spans="1:22" x14ac:dyDescent="0.35">
      <c r="A1043" s="368" t="s">
        <v>23</v>
      </c>
      <c r="B1043" s="257" t="s">
        <v>22</v>
      </c>
      <c r="C1043" s="257" t="s">
        <v>1023</v>
      </c>
      <c r="D1043" s="257" t="s">
        <v>1024</v>
      </c>
      <c r="E1043" s="617" t="s">
        <v>966</v>
      </c>
      <c r="F1043" s="369" t="s">
        <v>968</v>
      </c>
      <c r="G1043" s="258" t="s">
        <v>965</v>
      </c>
      <c r="H1043" s="257" t="s">
        <v>1022</v>
      </c>
      <c r="I1043" s="432" t="s">
        <v>65</v>
      </c>
      <c r="J1043" s="540" t="s">
        <v>549</v>
      </c>
      <c r="K1043" s="508">
        <v>10</v>
      </c>
      <c r="L1043" s="259">
        <v>47</v>
      </c>
      <c r="M1043" s="330">
        <v>471</v>
      </c>
      <c r="N1043" s="227">
        <v>449</v>
      </c>
      <c r="O1043" s="227">
        <f t="shared" si="145"/>
        <v>10.021276595744681</v>
      </c>
      <c r="P1043" s="227">
        <f t="shared" si="138"/>
        <v>9.5531914893617014</v>
      </c>
      <c r="Q1043" s="227">
        <f t="shared" si="139"/>
        <v>19.574468085106382</v>
      </c>
      <c r="R1043" s="223" t="str">
        <f t="shared" si="140"/>
        <v>YES</v>
      </c>
      <c r="S1043" s="223" t="str">
        <f t="shared" si="143"/>
        <v>YES</v>
      </c>
      <c r="T1043" s="228">
        <f t="shared" si="144"/>
        <v>587.5</v>
      </c>
      <c r="U1043" s="228">
        <f t="shared" si="141"/>
        <v>920</v>
      </c>
      <c r="V1043" s="228">
        <f t="shared" si="142"/>
        <v>-332.5</v>
      </c>
    </row>
    <row r="1044" spans="1:22" x14ac:dyDescent="0.35">
      <c r="A1044" s="368" t="s">
        <v>23</v>
      </c>
      <c r="B1044" s="257" t="s">
        <v>22</v>
      </c>
      <c r="C1044" s="257" t="s">
        <v>1023</v>
      </c>
      <c r="D1044" s="257" t="s">
        <v>1024</v>
      </c>
      <c r="E1044" s="617" t="s">
        <v>966</v>
      </c>
      <c r="F1044" s="369" t="s">
        <v>968</v>
      </c>
      <c r="G1044" s="258" t="s">
        <v>965</v>
      </c>
      <c r="H1044" s="257" t="s">
        <v>1022</v>
      </c>
      <c r="I1044" s="432" t="s">
        <v>65</v>
      </c>
      <c r="J1044" s="540" t="s">
        <v>1017</v>
      </c>
      <c r="K1044" s="508">
        <v>9</v>
      </c>
      <c r="L1044" s="259">
        <v>281</v>
      </c>
      <c r="M1044" s="330">
        <v>2537</v>
      </c>
      <c r="N1044" s="227">
        <v>3487</v>
      </c>
      <c r="O1044" s="227">
        <f t="shared" si="145"/>
        <v>9.0284697508896805</v>
      </c>
      <c r="P1044" s="227">
        <f t="shared" si="138"/>
        <v>12.409252669039146</v>
      </c>
      <c r="Q1044" s="227">
        <f t="shared" si="139"/>
        <v>21.437722419928825</v>
      </c>
      <c r="R1044" s="223" t="str">
        <f t="shared" si="140"/>
        <v>YES</v>
      </c>
      <c r="S1044" s="223" t="str">
        <f t="shared" si="143"/>
        <v>YES</v>
      </c>
      <c r="T1044" s="228">
        <f t="shared" si="144"/>
        <v>3512.5</v>
      </c>
      <c r="U1044" s="228">
        <f t="shared" si="141"/>
        <v>6024</v>
      </c>
      <c r="V1044" s="228">
        <f t="shared" si="142"/>
        <v>-2511.5</v>
      </c>
    </row>
    <row r="1045" spans="1:22" x14ac:dyDescent="0.35">
      <c r="A1045" s="368" t="s">
        <v>23</v>
      </c>
      <c r="B1045" s="257" t="s">
        <v>22</v>
      </c>
      <c r="C1045" s="257" t="s">
        <v>1023</v>
      </c>
      <c r="D1045" s="257" t="s">
        <v>1024</v>
      </c>
      <c r="E1045" s="617" t="s">
        <v>966</v>
      </c>
      <c r="F1045" s="369" t="s">
        <v>968</v>
      </c>
      <c r="G1045" s="258" t="s">
        <v>965</v>
      </c>
      <c r="H1045" s="257" t="s">
        <v>1022</v>
      </c>
      <c r="I1045" s="432" t="s">
        <v>65</v>
      </c>
      <c r="J1045" s="540" t="s">
        <v>1018</v>
      </c>
      <c r="K1045" s="508">
        <v>9</v>
      </c>
      <c r="L1045" s="259">
        <v>492</v>
      </c>
      <c r="M1045" s="330">
        <v>4518</v>
      </c>
      <c r="N1045" s="227">
        <v>5554</v>
      </c>
      <c r="O1045" s="227">
        <f t="shared" si="145"/>
        <v>9.1829268292682933</v>
      </c>
      <c r="P1045" s="227">
        <f t="shared" si="138"/>
        <v>11.288617886178862</v>
      </c>
      <c r="Q1045" s="227">
        <f t="shared" si="139"/>
        <v>20.471544715447155</v>
      </c>
      <c r="R1045" s="223" t="str">
        <f t="shared" si="140"/>
        <v>YES</v>
      </c>
      <c r="S1045" s="223" t="str">
        <f t="shared" si="143"/>
        <v>YES</v>
      </c>
      <c r="T1045" s="228">
        <f t="shared" si="144"/>
        <v>6150</v>
      </c>
      <c r="U1045" s="228">
        <f t="shared" si="141"/>
        <v>10072</v>
      </c>
      <c r="V1045" s="228">
        <f t="shared" si="142"/>
        <v>-3922</v>
      </c>
    </row>
    <row r="1046" spans="1:22" x14ac:dyDescent="0.35">
      <c r="A1046" s="368" t="s">
        <v>23</v>
      </c>
      <c r="B1046" s="257" t="s">
        <v>22</v>
      </c>
      <c r="C1046" s="257" t="s">
        <v>1023</v>
      </c>
      <c r="D1046" s="257" t="s">
        <v>1024</v>
      </c>
      <c r="E1046" s="617" t="s">
        <v>966</v>
      </c>
      <c r="F1046" s="369" t="s">
        <v>968</v>
      </c>
      <c r="G1046" s="258" t="s">
        <v>965</v>
      </c>
      <c r="H1046" s="257" t="s">
        <v>1022</v>
      </c>
      <c r="I1046" s="432" t="s">
        <v>65</v>
      </c>
      <c r="J1046" s="540" t="s">
        <v>1019</v>
      </c>
      <c r="K1046" s="508">
        <v>9</v>
      </c>
      <c r="L1046" s="259">
        <v>427</v>
      </c>
      <c r="M1046" s="330">
        <v>3898</v>
      </c>
      <c r="N1046" s="227">
        <v>4824</v>
      </c>
      <c r="O1046" s="227">
        <f t="shared" si="145"/>
        <v>9.1288056206088992</v>
      </c>
      <c r="P1046" s="227">
        <f t="shared" si="138"/>
        <v>11.297423887587822</v>
      </c>
      <c r="Q1046" s="227">
        <f t="shared" si="139"/>
        <v>20.42622950819672</v>
      </c>
      <c r="R1046" s="223" t="str">
        <f t="shared" si="140"/>
        <v>YES</v>
      </c>
      <c r="S1046" s="223" t="str">
        <f t="shared" si="143"/>
        <v>YES</v>
      </c>
      <c r="T1046" s="228">
        <f t="shared" si="144"/>
        <v>5337.5</v>
      </c>
      <c r="U1046" s="228">
        <f t="shared" si="141"/>
        <v>8722</v>
      </c>
      <c r="V1046" s="228">
        <f t="shared" si="142"/>
        <v>-3384.5</v>
      </c>
    </row>
    <row r="1047" spans="1:22" x14ac:dyDescent="0.35">
      <c r="A1047" s="368" t="s">
        <v>23</v>
      </c>
      <c r="B1047" s="257" t="s">
        <v>22</v>
      </c>
      <c r="C1047" s="257" t="s">
        <v>1023</v>
      </c>
      <c r="D1047" s="257" t="s">
        <v>1024</v>
      </c>
      <c r="E1047" s="617" t="s">
        <v>966</v>
      </c>
      <c r="F1047" s="369" t="s">
        <v>968</v>
      </c>
      <c r="G1047" s="258" t="s">
        <v>965</v>
      </c>
      <c r="H1047" s="257" t="s">
        <v>1022</v>
      </c>
      <c r="I1047" s="432" t="s">
        <v>65</v>
      </c>
      <c r="J1047" s="540" t="s">
        <v>1020</v>
      </c>
      <c r="K1047" s="508">
        <v>9</v>
      </c>
      <c r="L1047" s="259">
        <v>480</v>
      </c>
      <c r="M1047" s="330">
        <v>4441</v>
      </c>
      <c r="N1047" s="227">
        <v>5314</v>
      </c>
      <c r="O1047" s="227">
        <f t="shared" si="145"/>
        <v>9.2520833333333332</v>
      </c>
      <c r="P1047" s="227">
        <f t="shared" si="138"/>
        <v>11.070833333333333</v>
      </c>
      <c r="Q1047" s="227">
        <f t="shared" si="139"/>
        <v>20.322916666666668</v>
      </c>
      <c r="R1047" s="223" t="str">
        <f t="shared" si="140"/>
        <v>YES</v>
      </c>
      <c r="S1047" s="223" t="str">
        <f t="shared" si="143"/>
        <v>YES</v>
      </c>
      <c r="T1047" s="228">
        <f t="shared" si="144"/>
        <v>6000</v>
      </c>
      <c r="U1047" s="228">
        <f t="shared" si="141"/>
        <v>9755</v>
      </c>
      <c r="V1047" s="228">
        <f t="shared" si="142"/>
        <v>-3755</v>
      </c>
    </row>
    <row r="1048" spans="1:22" ht="15" thickBot="1" x14ac:dyDescent="0.4">
      <c r="A1048" s="370" t="s">
        <v>23</v>
      </c>
      <c r="B1048" s="261" t="s">
        <v>22</v>
      </c>
      <c r="C1048" s="372" t="s">
        <v>1023</v>
      </c>
      <c r="D1048" s="372" t="s">
        <v>1024</v>
      </c>
      <c r="E1048" s="618" t="s">
        <v>966</v>
      </c>
      <c r="F1048" s="371" t="s">
        <v>968</v>
      </c>
      <c r="G1048" s="262" t="s">
        <v>965</v>
      </c>
      <c r="H1048" s="261" t="s">
        <v>1022</v>
      </c>
      <c r="I1048" s="433" t="s">
        <v>65</v>
      </c>
      <c r="J1048" s="541" t="s">
        <v>1021</v>
      </c>
      <c r="K1048" s="509">
        <v>9</v>
      </c>
      <c r="L1048" s="263">
        <v>325</v>
      </c>
      <c r="M1048" s="331">
        <v>2960</v>
      </c>
      <c r="N1048" s="234">
        <v>3714</v>
      </c>
      <c r="O1048" s="234">
        <f t="shared" si="145"/>
        <v>9.1076923076923073</v>
      </c>
      <c r="P1048" s="234">
        <f t="shared" si="138"/>
        <v>11.427692307692308</v>
      </c>
      <c r="Q1048" s="234">
        <f t="shared" si="139"/>
        <v>20.535384615384615</v>
      </c>
      <c r="R1048" s="230" t="str">
        <f t="shared" si="140"/>
        <v>YES</v>
      </c>
      <c r="S1048" s="230" t="str">
        <f t="shared" si="143"/>
        <v>YES</v>
      </c>
      <c r="T1048" s="235">
        <f t="shared" si="144"/>
        <v>4062.5</v>
      </c>
      <c r="U1048" s="235">
        <f t="shared" si="141"/>
        <v>6674</v>
      </c>
      <c r="V1048" s="235">
        <f t="shared" si="142"/>
        <v>-2611.5</v>
      </c>
    </row>
    <row r="1049" spans="1:22" x14ac:dyDescent="0.35">
      <c r="A1049" s="191" t="s">
        <v>23</v>
      </c>
      <c r="B1049" s="103" t="s">
        <v>22</v>
      </c>
      <c r="C1049" s="103" t="s">
        <v>1033</v>
      </c>
      <c r="D1049" s="103" t="s">
        <v>1039</v>
      </c>
      <c r="E1049" s="614" t="s">
        <v>966</v>
      </c>
      <c r="F1049" s="365" t="s">
        <v>968</v>
      </c>
      <c r="G1049" s="105" t="s">
        <v>965</v>
      </c>
      <c r="H1049" s="103" t="s">
        <v>1032</v>
      </c>
      <c r="I1049" s="212" t="s">
        <v>106</v>
      </c>
      <c r="J1049" s="542" t="s">
        <v>1025</v>
      </c>
      <c r="K1049" s="500">
        <v>8</v>
      </c>
      <c r="L1049" s="114">
        <v>463</v>
      </c>
      <c r="M1049" s="322">
        <v>6521</v>
      </c>
      <c r="N1049" s="106">
        <v>8137</v>
      </c>
      <c r="O1049" s="106">
        <f t="shared" si="145"/>
        <v>14.084233261339094</v>
      </c>
      <c r="P1049" s="106">
        <f t="shared" si="138"/>
        <v>17.574514038876888</v>
      </c>
      <c r="Q1049" s="106">
        <f t="shared" si="139"/>
        <v>31.658747300215982</v>
      </c>
      <c r="R1049" s="103" t="str">
        <f t="shared" si="140"/>
        <v>YES</v>
      </c>
      <c r="S1049" s="103" t="str">
        <f t="shared" si="143"/>
        <v>YES</v>
      </c>
      <c r="T1049" s="107">
        <f t="shared" si="144"/>
        <v>5787.5</v>
      </c>
      <c r="U1049" s="107">
        <f t="shared" si="141"/>
        <v>14658</v>
      </c>
      <c r="V1049" s="107">
        <f t="shared" si="142"/>
        <v>-8870.5</v>
      </c>
    </row>
    <row r="1050" spans="1:22" x14ac:dyDescent="0.35">
      <c r="A1050" s="192" t="s">
        <v>23</v>
      </c>
      <c r="B1050" s="31" t="s">
        <v>22</v>
      </c>
      <c r="C1050" s="31" t="s">
        <v>1033</v>
      </c>
      <c r="D1050" s="31" t="s">
        <v>1039</v>
      </c>
      <c r="E1050" s="600" t="s">
        <v>966</v>
      </c>
      <c r="F1050" s="364" t="s">
        <v>968</v>
      </c>
      <c r="G1050" s="67" t="s">
        <v>965</v>
      </c>
      <c r="H1050" s="31" t="s">
        <v>1032</v>
      </c>
      <c r="I1050" s="213" t="s">
        <v>106</v>
      </c>
      <c r="J1050" s="543" t="s">
        <v>1026</v>
      </c>
      <c r="K1050" s="501">
        <v>6</v>
      </c>
      <c r="L1050" s="37">
        <v>419</v>
      </c>
      <c r="M1050" s="323">
        <v>6278</v>
      </c>
      <c r="N1050" s="36">
        <v>6630</v>
      </c>
      <c r="O1050" s="36">
        <f t="shared" si="145"/>
        <v>14.983293556085918</v>
      </c>
      <c r="P1050" s="36">
        <f t="shared" si="138"/>
        <v>15.823389021479713</v>
      </c>
      <c r="Q1050" s="36">
        <f t="shared" si="139"/>
        <v>30.806682577565631</v>
      </c>
      <c r="R1050" s="31" t="str">
        <f t="shared" si="140"/>
        <v>YES</v>
      </c>
      <c r="S1050" s="31" t="str">
        <f t="shared" si="143"/>
        <v>YES</v>
      </c>
      <c r="T1050" s="38">
        <f t="shared" si="144"/>
        <v>5237.5</v>
      </c>
      <c r="U1050" s="38">
        <f t="shared" si="141"/>
        <v>12908</v>
      </c>
      <c r="V1050" s="38">
        <f t="shared" si="142"/>
        <v>-7670.5</v>
      </c>
    </row>
    <row r="1051" spans="1:22" x14ac:dyDescent="0.35">
      <c r="A1051" s="192" t="s">
        <v>23</v>
      </c>
      <c r="B1051" s="31" t="s">
        <v>22</v>
      </c>
      <c r="C1051" s="31" t="s">
        <v>1033</v>
      </c>
      <c r="D1051" s="31" t="s">
        <v>1039</v>
      </c>
      <c r="E1051" s="600" t="s">
        <v>966</v>
      </c>
      <c r="F1051" s="364" t="s">
        <v>968</v>
      </c>
      <c r="G1051" s="67" t="s">
        <v>965</v>
      </c>
      <c r="H1051" s="31" t="s">
        <v>1032</v>
      </c>
      <c r="I1051" s="213" t="s">
        <v>106</v>
      </c>
      <c r="J1051" s="543" t="s">
        <v>1027</v>
      </c>
      <c r="K1051" s="501">
        <v>5</v>
      </c>
      <c r="L1051" s="37">
        <v>197</v>
      </c>
      <c r="M1051" s="323">
        <v>1919</v>
      </c>
      <c r="N1051" s="36">
        <v>1588</v>
      </c>
      <c r="O1051" s="36">
        <f t="shared" si="145"/>
        <v>9.7411167512690362</v>
      </c>
      <c r="P1051" s="36">
        <f t="shared" si="138"/>
        <v>8.0609137055837561</v>
      </c>
      <c r="Q1051" s="36">
        <f t="shared" si="139"/>
        <v>17.802030456852791</v>
      </c>
      <c r="R1051" s="31" t="str">
        <f t="shared" si="140"/>
        <v>YES</v>
      </c>
      <c r="S1051" s="31" t="str">
        <f t="shared" si="143"/>
        <v>YES</v>
      </c>
      <c r="T1051" s="38">
        <f t="shared" si="144"/>
        <v>2462.5</v>
      </c>
      <c r="U1051" s="38">
        <f t="shared" si="141"/>
        <v>3507</v>
      </c>
      <c r="V1051" s="38">
        <f t="shared" si="142"/>
        <v>-1044.5</v>
      </c>
    </row>
    <row r="1052" spans="1:22" x14ac:dyDescent="0.35">
      <c r="A1052" s="192" t="s">
        <v>23</v>
      </c>
      <c r="B1052" s="31" t="s">
        <v>22</v>
      </c>
      <c r="C1052" s="31" t="s">
        <v>1033</v>
      </c>
      <c r="D1052" s="31" t="s">
        <v>1039</v>
      </c>
      <c r="E1052" s="600" t="s">
        <v>966</v>
      </c>
      <c r="F1052" s="364" t="s">
        <v>968</v>
      </c>
      <c r="G1052" s="67" t="s">
        <v>965</v>
      </c>
      <c r="H1052" s="31" t="s">
        <v>1032</v>
      </c>
      <c r="I1052" s="213" t="s">
        <v>106</v>
      </c>
      <c r="J1052" s="543" t="s">
        <v>1028</v>
      </c>
      <c r="K1052" s="501">
        <v>5</v>
      </c>
      <c r="L1052" s="37">
        <v>152</v>
      </c>
      <c r="M1052" s="323">
        <v>2276</v>
      </c>
      <c r="N1052" s="36">
        <v>1278</v>
      </c>
      <c r="O1052" s="36">
        <f t="shared" si="145"/>
        <v>14.973684210526315</v>
      </c>
      <c r="P1052" s="36">
        <f t="shared" si="138"/>
        <v>8.4078947368421044</v>
      </c>
      <c r="Q1052" s="36">
        <f t="shared" si="139"/>
        <v>23.381578947368421</v>
      </c>
      <c r="R1052" s="31" t="str">
        <f t="shared" si="140"/>
        <v>YES</v>
      </c>
      <c r="S1052" s="31" t="str">
        <f t="shared" si="143"/>
        <v>YES</v>
      </c>
      <c r="T1052" s="38">
        <f t="shared" si="144"/>
        <v>1900</v>
      </c>
      <c r="U1052" s="38">
        <f t="shared" si="141"/>
        <v>3554</v>
      </c>
      <c r="V1052" s="38">
        <f t="shared" si="142"/>
        <v>-1654</v>
      </c>
    </row>
    <row r="1053" spans="1:22" x14ac:dyDescent="0.35">
      <c r="A1053" s="192" t="s">
        <v>23</v>
      </c>
      <c r="B1053" s="31" t="s">
        <v>22</v>
      </c>
      <c r="C1053" s="31" t="s">
        <v>1033</v>
      </c>
      <c r="D1053" s="31" t="s">
        <v>1039</v>
      </c>
      <c r="E1053" s="600" t="s">
        <v>966</v>
      </c>
      <c r="F1053" s="364" t="s">
        <v>968</v>
      </c>
      <c r="G1053" s="67" t="s">
        <v>965</v>
      </c>
      <c r="H1053" s="31" t="s">
        <v>1032</v>
      </c>
      <c r="I1053" s="213" t="s">
        <v>106</v>
      </c>
      <c r="J1053" s="543" t="s">
        <v>1029</v>
      </c>
      <c r="K1053" s="501">
        <v>6</v>
      </c>
      <c r="L1053" s="37">
        <v>129</v>
      </c>
      <c r="M1053" s="323">
        <v>1928</v>
      </c>
      <c r="N1053" s="36">
        <v>1119</v>
      </c>
      <c r="O1053" s="36">
        <f t="shared" si="145"/>
        <v>14.945736434108527</v>
      </c>
      <c r="P1053" s="36">
        <f t="shared" si="138"/>
        <v>8.6744186046511622</v>
      </c>
      <c r="Q1053" s="36">
        <f t="shared" si="139"/>
        <v>23.620155038759691</v>
      </c>
      <c r="R1053" s="31" t="str">
        <f t="shared" si="140"/>
        <v>YES</v>
      </c>
      <c r="S1053" s="31" t="str">
        <f t="shared" si="143"/>
        <v>YES</v>
      </c>
      <c r="T1053" s="38">
        <f t="shared" si="144"/>
        <v>1612.5</v>
      </c>
      <c r="U1053" s="38">
        <f t="shared" si="141"/>
        <v>3047</v>
      </c>
      <c r="V1053" s="38">
        <f t="shared" si="142"/>
        <v>-1434.5</v>
      </c>
    </row>
    <row r="1054" spans="1:22" x14ac:dyDescent="0.35">
      <c r="A1054" s="192" t="s">
        <v>23</v>
      </c>
      <c r="B1054" s="31" t="s">
        <v>22</v>
      </c>
      <c r="C1054" s="99" t="s">
        <v>1033</v>
      </c>
      <c r="D1054" s="31" t="s">
        <v>1039</v>
      </c>
      <c r="E1054" s="600" t="s">
        <v>966</v>
      </c>
      <c r="F1054" s="364" t="s">
        <v>968</v>
      </c>
      <c r="G1054" s="67" t="s">
        <v>965</v>
      </c>
      <c r="H1054" s="31" t="s">
        <v>1032</v>
      </c>
      <c r="I1054" s="213" t="s">
        <v>106</v>
      </c>
      <c r="J1054" s="543" t="s">
        <v>1030</v>
      </c>
      <c r="K1054" s="501">
        <v>5</v>
      </c>
      <c r="L1054" s="37">
        <v>95</v>
      </c>
      <c r="M1054" s="323">
        <v>1420</v>
      </c>
      <c r="N1054" s="36">
        <v>704</v>
      </c>
      <c r="O1054" s="36">
        <f t="shared" si="145"/>
        <v>14.947368421052632</v>
      </c>
      <c r="P1054" s="36">
        <f t="shared" si="138"/>
        <v>7.4105263157894736</v>
      </c>
      <c r="Q1054" s="36">
        <f t="shared" si="139"/>
        <v>22.357894736842105</v>
      </c>
      <c r="R1054" s="31" t="str">
        <f t="shared" si="140"/>
        <v>YES</v>
      </c>
      <c r="S1054" s="31" t="str">
        <f t="shared" si="143"/>
        <v>YES</v>
      </c>
      <c r="T1054" s="38">
        <f t="shared" si="144"/>
        <v>1187.5</v>
      </c>
      <c r="U1054" s="38">
        <f t="shared" si="141"/>
        <v>2124</v>
      </c>
      <c r="V1054" s="38">
        <f t="shared" si="142"/>
        <v>-936.5</v>
      </c>
    </row>
    <row r="1055" spans="1:22" ht="15" thickBot="1" x14ac:dyDescent="0.4">
      <c r="A1055" s="193" t="s">
        <v>23</v>
      </c>
      <c r="B1055" s="46" t="s">
        <v>22</v>
      </c>
      <c r="C1055" s="121" t="s">
        <v>1033</v>
      </c>
      <c r="D1055" s="121" t="s">
        <v>1039</v>
      </c>
      <c r="E1055" s="601" t="s">
        <v>966</v>
      </c>
      <c r="F1055" s="366" t="s">
        <v>968</v>
      </c>
      <c r="G1055" s="109" t="s">
        <v>965</v>
      </c>
      <c r="H1055" s="46" t="s">
        <v>1032</v>
      </c>
      <c r="I1055" s="272" t="s">
        <v>106</v>
      </c>
      <c r="J1055" s="544" t="s">
        <v>1031</v>
      </c>
      <c r="K1055" s="506">
        <v>5</v>
      </c>
      <c r="L1055" s="123">
        <v>47</v>
      </c>
      <c r="M1055" s="328">
        <v>712</v>
      </c>
      <c r="N1055" s="45">
        <v>461</v>
      </c>
      <c r="O1055" s="45">
        <f t="shared" si="145"/>
        <v>15.148936170212766</v>
      </c>
      <c r="P1055" s="45">
        <f t="shared" si="138"/>
        <v>9.8085106382978715</v>
      </c>
      <c r="Q1055" s="45">
        <f t="shared" si="139"/>
        <v>24.957446808510639</v>
      </c>
      <c r="R1055" s="46" t="str">
        <f t="shared" si="140"/>
        <v>YES</v>
      </c>
      <c r="S1055" s="46" t="str">
        <f t="shared" si="143"/>
        <v>YES</v>
      </c>
      <c r="T1055" s="47">
        <f t="shared" si="144"/>
        <v>587.5</v>
      </c>
      <c r="U1055" s="47">
        <f t="shared" si="141"/>
        <v>1173</v>
      </c>
      <c r="V1055" s="47">
        <f t="shared" si="142"/>
        <v>-585.5</v>
      </c>
    </row>
    <row r="1056" spans="1:22" x14ac:dyDescent="0.35">
      <c r="A1056" s="215" t="s">
        <v>23</v>
      </c>
      <c r="B1056" s="216" t="s">
        <v>22</v>
      </c>
      <c r="C1056" s="216" t="s">
        <v>1034</v>
      </c>
      <c r="D1056" s="216" t="s">
        <v>1038</v>
      </c>
      <c r="E1056" s="596" t="s">
        <v>966</v>
      </c>
      <c r="F1056" s="367" t="s">
        <v>968</v>
      </c>
      <c r="G1056" s="217" t="s">
        <v>965</v>
      </c>
      <c r="H1056" s="216" t="s">
        <v>1037</v>
      </c>
      <c r="I1056" s="431" t="s">
        <v>106</v>
      </c>
      <c r="J1056" s="539" t="s">
        <v>1035</v>
      </c>
      <c r="K1056" s="507">
        <v>5</v>
      </c>
      <c r="L1056" s="255">
        <v>10</v>
      </c>
      <c r="M1056" s="329">
        <v>51</v>
      </c>
      <c r="N1056" s="220">
        <v>176</v>
      </c>
      <c r="O1056" s="220">
        <f t="shared" si="145"/>
        <v>5.0999999999999996</v>
      </c>
      <c r="P1056" s="220">
        <f t="shared" si="138"/>
        <v>17.600000000000001</v>
      </c>
      <c r="Q1056" s="220">
        <f t="shared" si="139"/>
        <v>22.7</v>
      </c>
      <c r="R1056" s="216" t="str">
        <f t="shared" si="140"/>
        <v>YES</v>
      </c>
      <c r="S1056" s="216" t="str">
        <f t="shared" si="143"/>
        <v>YES</v>
      </c>
      <c r="T1056" s="221">
        <f t="shared" si="144"/>
        <v>125</v>
      </c>
      <c r="U1056" s="221">
        <f t="shared" si="141"/>
        <v>227</v>
      </c>
      <c r="V1056" s="221">
        <f t="shared" si="142"/>
        <v>-102</v>
      </c>
    </row>
    <row r="1057" spans="1:22" ht="15" thickBot="1" x14ac:dyDescent="0.4">
      <c r="A1057" s="229" t="s">
        <v>23</v>
      </c>
      <c r="B1057" s="230" t="s">
        <v>22</v>
      </c>
      <c r="C1057" s="261" t="s">
        <v>1034</v>
      </c>
      <c r="D1057" s="261" t="s">
        <v>1038</v>
      </c>
      <c r="E1057" s="598" t="s">
        <v>966</v>
      </c>
      <c r="F1057" s="371" t="s">
        <v>968</v>
      </c>
      <c r="G1057" s="231" t="s">
        <v>965</v>
      </c>
      <c r="H1057" s="261" t="s">
        <v>1037</v>
      </c>
      <c r="I1057" s="444" t="s">
        <v>106</v>
      </c>
      <c r="J1057" s="541" t="s">
        <v>1036</v>
      </c>
      <c r="K1057" s="509">
        <v>5</v>
      </c>
      <c r="L1057" s="263">
        <v>25</v>
      </c>
      <c r="M1057" s="331">
        <v>124</v>
      </c>
      <c r="N1057" s="234">
        <v>633</v>
      </c>
      <c r="O1057" s="234">
        <f t="shared" si="145"/>
        <v>4.96</v>
      </c>
      <c r="P1057" s="234">
        <f t="shared" si="138"/>
        <v>25.32</v>
      </c>
      <c r="Q1057" s="234">
        <f t="shared" si="139"/>
        <v>30.28</v>
      </c>
      <c r="R1057" s="230" t="str">
        <f t="shared" si="140"/>
        <v>YES</v>
      </c>
      <c r="S1057" s="230" t="str">
        <f t="shared" si="143"/>
        <v>YES</v>
      </c>
      <c r="T1057" s="235">
        <f t="shared" si="144"/>
        <v>312.5</v>
      </c>
      <c r="U1057" s="235">
        <f t="shared" si="141"/>
        <v>757</v>
      </c>
      <c r="V1057" s="235">
        <f t="shared" si="142"/>
        <v>-444.5</v>
      </c>
    </row>
    <row r="1058" spans="1:22" x14ac:dyDescent="0.35">
      <c r="A1058" s="191" t="s">
        <v>23</v>
      </c>
      <c r="B1058" s="103" t="s">
        <v>22</v>
      </c>
      <c r="C1058" s="103" t="s">
        <v>1040</v>
      </c>
      <c r="D1058" s="103" t="s">
        <v>1041</v>
      </c>
      <c r="E1058" s="614" t="s">
        <v>966</v>
      </c>
      <c r="F1058" s="374" t="s">
        <v>968</v>
      </c>
      <c r="G1058" s="105" t="s">
        <v>965</v>
      </c>
      <c r="H1058" s="103" t="s">
        <v>1042</v>
      </c>
      <c r="I1058" s="212" t="s">
        <v>65</v>
      </c>
      <c r="J1058" s="542" t="s">
        <v>1043</v>
      </c>
      <c r="K1058" s="500">
        <v>13</v>
      </c>
      <c r="L1058" s="114">
        <v>452</v>
      </c>
      <c r="M1058" s="322">
        <v>5870</v>
      </c>
      <c r="N1058" s="106">
        <v>2267</v>
      </c>
      <c r="O1058" s="106">
        <f t="shared" si="145"/>
        <v>12.986725663716815</v>
      </c>
      <c r="P1058" s="106">
        <f t="shared" si="138"/>
        <v>5.0154867256637168</v>
      </c>
      <c r="Q1058" s="106">
        <f t="shared" si="139"/>
        <v>18.002212389380531</v>
      </c>
      <c r="R1058" s="103" t="str">
        <f t="shared" si="140"/>
        <v>YES</v>
      </c>
      <c r="S1058" s="103" t="str">
        <f t="shared" si="143"/>
        <v>YES</v>
      </c>
      <c r="T1058" s="107">
        <f t="shared" si="144"/>
        <v>5650</v>
      </c>
      <c r="U1058" s="107">
        <f t="shared" si="141"/>
        <v>8137</v>
      </c>
      <c r="V1058" s="107">
        <f t="shared" si="142"/>
        <v>-2487</v>
      </c>
    </row>
    <row r="1059" spans="1:22" x14ac:dyDescent="0.35">
      <c r="A1059" s="192" t="s">
        <v>23</v>
      </c>
      <c r="B1059" s="31" t="s">
        <v>22</v>
      </c>
      <c r="C1059" s="99" t="s">
        <v>1040</v>
      </c>
      <c r="D1059" s="99" t="s">
        <v>1041</v>
      </c>
      <c r="E1059" s="615" t="s">
        <v>966</v>
      </c>
      <c r="F1059" s="373" t="s">
        <v>968</v>
      </c>
      <c r="G1059" s="100" t="s">
        <v>965</v>
      </c>
      <c r="H1059" s="99" t="s">
        <v>1042</v>
      </c>
      <c r="I1059" s="413" t="s">
        <v>65</v>
      </c>
      <c r="J1059" s="543" t="s">
        <v>1044</v>
      </c>
      <c r="K1059" s="501">
        <v>14</v>
      </c>
      <c r="L1059" s="37">
        <v>446</v>
      </c>
      <c r="M1059" s="323">
        <v>6240</v>
      </c>
      <c r="N1059" s="36">
        <v>2229</v>
      </c>
      <c r="O1059" s="36">
        <f t="shared" si="145"/>
        <v>13.991031390134529</v>
      </c>
      <c r="P1059" s="36">
        <f t="shared" si="138"/>
        <v>4.9977578475336326</v>
      </c>
      <c r="Q1059" s="36">
        <f t="shared" si="139"/>
        <v>18.988789237668161</v>
      </c>
      <c r="R1059" s="31" t="str">
        <f t="shared" si="140"/>
        <v>YES</v>
      </c>
      <c r="S1059" s="31" t="str">
        <f t="shared" si="143"/>
        <v>YES</v>
      </c>
      <c r="T1059" s="38">
        <f t="shared" si="144"/>
        <v>5575</v>
      </c>
      <c r="U1059" s="38">
        <f t="shared" si="141"/>
        <v>8469</v>
      </c>
      <c r="V1059" s="38">
        <f t="shared" si="142"/>
        <v>-2894</v>
      </c>
    </row>
    <row r="1060" spans="1:22" x14ac:dyDescent="0.35">
      <c r="A1060" s="192" t="s">
        <v>23</v>
      </c>
      <c r="B1060" s="31" t="s">
        <v>22</v>
      </c>
      <c r="C1060" s="99" t="s">
        <v>1040</v>
      </c>
      <c r="D1060" s="99" t="s">
        <v>1041</v>
      </c>
      <c r="E1060" s="615" t="s">
        <v>966</v>
      </c>
      <c r="F1060" s="373" t="s">
        <v>968</v>
      </c>
      <c r="G1060" s="100" t="s">
        <v>965</v>
      </c>
      <c r="H1060" s="99" t="s">
        <v>1042</v>
      </c>
      <c r="I1060" s="413" t="s">
        <v>65</v>
      </c>
      <c r="J1060" s="543" t="s">
        <v>1045</v>
      </c>
      <c r="K1060" s="501">
        <v>12</v>
      </c>
      <c r="L1060" s="37">
        <v>363</v>
      </c>
      <c r="M1060" s="323">
        <v>4350</v>
      </c>
      <c r="N1060" s="36">
        <v>1813</v>
      </c>
      <c r="O1060" s="36">
        <f t="shared" si="145"/>
        <v>11.983471074380166</v>
      </c>
      <c r="P1060" s="36">
        <f t="shared" si="138"/>
        <v>4.9944903581267219</v>
      </c>
      <c r="Q1060" s="36">
        <f t="shared" si="139"/>
        <v>16.977961432506888</v>
      </c>
      <c r="R1060" s="31" t="str">
        <f t="shared" si="140"/>
        <v>YES</v>
      </c>
      <c r="S1060" s="31" t="str">
        <f t="shared" si="143"/>
        <v>YES</v>
      </c>
      <c r="T1060" s="38">
        <f t="shared" si="144"/>
        <v>4537.5</v>
      </c>
      <c r="U1060" s="38">
        <f t="shared" si="141"/>
        <v>6163</v>
      </c>
      <c r="V1060" s="38">
        <f t="shared" si="142"/>
        <v>-1625.5</v>
      </c>
    </row>
    <row r="1061" spans="1:22" x14ac:dyDescent="0.35">
      <c r="A1061" s="192" t="s">
        <v>23</v>
      </c>
      <c r="B1061" s="31" t="s">
        <v>22</v>
      </c>
      <c r="C1061" s="99" t="s">
        <v>1040</v>
      </c>
      <c r="D1061" s="99" t="s">
        <v>1041</v>
      </c>
      <c r="E1061" s="615" t="s">
        <v>966</v>
      </c>
      <c r="F1061" s="373" t="s">
        <v>968</v>
      </c>
      <c r="G1061" s="100" t="s">
        <v>965</v>
      </c>
      <c r="H1061" s="99" t="s">
        <v>1042</v>
      </c>
      <c r="I1061" s="413" t="s">
        <v>65</v>
      </c>
      <c r="J1061" s="543" t="s">
        <v>1046</v>
      </c>
      <c r="K1061" s="501">
        <v>10</v>
      </c>
      <c r="L1061" s="37">
        <v>197</v>
      </c>
      <c r="M1061" s="323">
        <v>1971</v>
      </c>
      <c r="N1061" s="36">
        <v>986</v>
      </c>
      <c r="O1061" s="36">
        <f t="shared" si="145"/>
        <v>10.00507614213198</v>
      </c>
      <c r="P1061" s="36">
        <f t="shared" si="138"/>
        <v>5.0050761421319798</v>
      </c>
      <c r="Q1061" s="36">
        <f t="shared" si="139"/>
        <v>15.01015228426396</v>
      </c>
      <c r="R1061" s="31" t="str">
        <f t="shared" si="140"/>
        <v>YES</v>
      </c>
      <c r="S1061" s="31" t="str">
        <f t="shared" si="143"/>
        <v>YES</v>
      </c>
      <c r="T1061" s="38">
        <f t="shared" si="144"/>
        <v>2462.5</v>
      </c>
      <c r="U1061" s="38">
        <f t="shared" si="141"/>
        <v>2957</v>
      </c>
      <c r="V1061" s="38">
        <f t="shared" si="142"/>
        <v>-494.5</v>
      </c>
    </row>
    <row r="1062" spans="1:22" x14ac:dyDescent="0.35">
      <c r="A1062" s="192" t="s">
        <v>23</v>
      </c>
      <c r="B1062" s="31" t="s">
        <v>22</v>
      </c>
      <c r="C1062" s="99" t="s">
        <v>1040</v>
      </c>
      <c r="D1062" s="99" t="s">
        <v>1041</v>
      </c>
      <c r="E1062" s="615" t="s">
        <v>966</v>
      </c>
      <c r="F1062" s="373" t="s">
        <v>968</v>
      </c>
      <c r="G1062" s="100" t="s">
        <v>965</v>
      </c>
      <c r="H1062" s="99" t="s">
        <v>1042</v>
      </c>
      <c r="I1062" s="413" t="s">
        <v>65</v>
      </c>
      <c r="J1062" s="543" t="s">
        <v>1047</v>
      </c>
      <c r="K1062" s="501">
        <v>10</v>
      </c>
      <c r="L1062" s="37">
        <v>287</v>
      </c>
      <c r="M1062" s="323">
        <v>2872</v>
      </c>
      <c r="N1062" s="36">
        <v>1447</v>
      </c>
      <c r="O1062" s="36">
        <f t="shared" si="145"/>
        <v>10.006968641114982</v>
      </c>
      <c r="P1062" s="36">
        <f t="shared" ref="P1062:P1125" si="146">N1062/L1062</f>
        <v>5.0418118466898951</v>
      </c>
      <c r="Q1062" s="36">
        <f t="shared" ref="Q1062:Q1125" si="147">(M1062+N1062)/L1062</f>
        <v>15.048780487804878</v>
      </c>
      <c r="R1062" s="31" t="str">
        <f t="shared" ref="R1062:R1125" si="148">IF(Q1062&gt;12.49,"YES","NO")</f>
        <v>YES</v>
      </c>
      <c r="S1062" s="31" t="str">
        <f t="shared" si="143"/>
        <v>YES</v>
      </c>
      <c r="T1062" s="38">
        <f t="shared" si="144"/>
        <v>3587.5</v>
      </c>
      <c r="U1062" s="38">
        <f t="shared" ref="U1062:U1125" si="149">M1062+N1062</f>
        <v>4319</v>
      </c>
      <c r="V1062" s="38">
        <f t="shared" ref="V1062:V1125" si="150">T1062-U1062</f>
        <v>-731.5</v>
      </c>
    </row>
    <row r="1063" spans="1:22" x14ac:dyDescent="0.35">
      <c r="A1063" s="192" t="s">
        <v>23</v>
      </c>
      <c r="B1063" s="31" t="s">
        <v>22</v>
      </c>
      <c r="C1063" s="99" t="s">
        <v>1040</v>
      </c>
      <c r="D1063" s="99" t="s">
        <v>1041</v>
      </c>
      <c r="E1063" s="615" t="s">
        <v>966</v>
      </c>
      <c r="F1063" s="373" t="s">
        <v>968</v>
      </c>
      <c r="G1063" s="100" t="s">
        <v>965</v>
      </c>
      <c r="H1063" s="99" t="s">
        <v>1042</v>
      </c>
      <c r="I1063" s="413" t="s">
        <v>65</v>
      </c>
      <c r="J1063" s="543" t="s">
        <v>1048</v>
      </c>
      <c r="K1063" s="501">
        <v>13</v>
      </c>
      <c r="L1063" s="37">
        <v>216</v>
      </c>
      <c r="M1063" s="323">
        <v>2804</v>
      </c>
      <c r="N1063" s="36">
        <v>1078</v>
      </c>
      <c r="O1063" s="36">
        <f t="shared" si="145"/>
        <v>12.981481481481481</v>
      </c>
      <c r="P1063" s="36">
        <f t="shared" si="146"/>
        <v>4.9907407407407405</v>
      </c>
      <c r="Q1063" s="36">
        <f t="shared" si="147"/>
        <v>17.972222222222221</v>
      </c>
      <c r="R1063" s="31" t="str">
        <f t="shared" si="148"/>
        <v>YES</v>
      </c>
      <c r="S1063" s="31" t="str">
        <f t="shared" si="143"/>
        <v>YES</v>
      </c>
      <c r="T1063" s="38">
        <f t="shared" si="144"/>
        <v>2700</v>
      </c>
      <c r="U1063" s="38">
        <f t="shared" si="149"/>
        <v>3882</v>
      </c>
      <c r="V1063" s="38">
        <f t="shared" si="150"/>
        <v>-1182</v>
      </c>
    </row>
    <row r="1064" spans="1:22" x14ac:dyDescent="0.35">
      <c r="A1064" s="192" t="s">
        <v>23</v>
      </c>
      <c r="B1064" s="31" t="s">
        <v>22</v>
      </c>
      <c r="C1064" s="99" t="s">
        <v>1040</v>
      </c>
      <c r="D1064" s="99" t="s">
        <v>1041</v>
      </c>
      <c r="E1064" s="615" t="s">
        <v>966</v>
      </c>
      <c r="F1064" s="373" t="s">
        <v>968</v>
      </c>
      <c r="G1064" s="100" t="s">
        <v>965</v>
      </c>
      <c r="H1064" s="99" t="s">
        <v>1042</v>
      </c>
      <c r="I1064" s="413" t="s">
        <v>65</v>
      </c>
      <c r="J1064" s="543" t="s">
        <v>1049</v>
      </c>
      <c r="K1064" s="501">
        <v>12</v>
      </c>
      <c r="L1064" s="37">
        <v>48</v>
      </c>
      <c r="M1064" s="323">
        <v>577</v>
      </c>
      <c r="N1064" s="36">
        <v>240</v>
      </c>
      <c r="O1064" s="36">
        <f t="shared" si="145"/>
        <v>12.020833333333334</v>
      </c>
      <c r="P1064" s="36">
        <f t="shared" si="146"/>
        <v>5</v>
      </c>
      <c r="Q1064" s="36">
        <f t="shared" si="147"/>
        <v>17.020833333333332</v>
      </c>
      <c r="R1064" s="31" t="str">
        <f t="shared" si="148"/>
        <v>YES</v>
      </c>
      <c r="S1064" s="31" t="str">
        <f t="shared" ref="S1064:S1127" si="151">IF(O1064&gt;3.32,"YES","NO")</f>
        <v>YES</v>
      </c>
      <c r="T1064" s="38">
        <f t="shared" ref="T1064:T1127" si="152">L1064*12.5</f>
        <v>600</v>
      </c>
      <c r="U1064" s="38">
        <f t="shared" si="149"/>
        <v>817</v>
      </c>
      <c r="V1064" s="38">
        <f t="shared" si="150"/>
        <v>-217</v>
      </c>
    </row>
    <row r="1065" spans="1:22" x14ac:dyDescent="0.35">
      <c r="A1065" s="192" t="s">
        <v>23</v>
      </c>
      <c r="B1065" s="31" t="s">
        <v>22</v>
      </c>
      <c r="C1065" s="99" t="s">
        <v>1040</v>
      </c>
      <c r="D1065" s="99" t="s">
        <v>1041</v>
      </c>
      <c r="E1065" s="615" t="s">
        <v>966</v>
      </c>
      <c r="F1065" s="373" t="s">
        <v>968</v>
      </c>
      <c r="G1065" s="100" t="s">
        <v>965</v>
      </c>
      <c r="H1065" s="99" t="s">
        <v>1042</v>
      </c>
      <c r="I1065" s="413" t="s">
        <v>65</v>
      </c>
      <c r="J1065" s="543" t="s">
        <v>1050</v>
      </c>
      <c r="K1065" s="501">
        <v>14.15</v>
      </c>
      <c r="L1065" s="37">
        <v>41</v>
      </c>
      <c r="M1065" s="323">
        <v>581</v>
      </c>
      <c r="N1065" s="36">
        <v>207</v>
      </c>
      <c r="O1065" s="36">
        <f t="shared" si="145"/>
        <v>14.170731707317072</v>
      </c>
      <c r="P1065" s="36">
        <f t="shared" si="146"/>
        <v>5.0487804878048781</v>
      </c>
      <c r="Q1065" s="36">
        <f t="shared" si="147"/>
        <v>19.219512195121951</v>
      </c>
      <c r="R1065" s="31" t="str">
        <f t="shared" si="148"/>
        <v>YES</v>
      </c>
      <c r="S1065" s="31" t="str">
        <f t="shared" si="151"/>
        <v>YES</v>
      </c>
      <c r="T1065" s="38">
        <f t="shared" si="152"/>
        <v>512.5</v>
      </c>
      <c r="U1065" s="38">
        <f t="shared" si="149"/>
        <v>788</v>
      </c>
      <c r="V1065" s="38">
        <f t="shared" si="150"/>
        <v>-275.5</v>
      </c>
    </row>
    <row r="1066" spans="1:22" x14ac:dyDescent="0.35">
      <c r="A1066" s="192" t="s">
        <v>23</v>
      </c>
      <c r="B1066" s="31" t="s">
        <v>22</v>
      </c>
      <c r="C1066" s="99" t="s">
        <v>1040</v>
      </c>
      <c r="D1066" s="99" t="s">
        <v>1041</v>
      </c>
      <c r="E1066" s="615" t="s">
        <v>966</v>
      </c>
      <c r="F1066" s="373" t="s">
        <v>968</v>
      </c>
      <c r="G1066" s="100" t="s">
        <v>965</v>
      </c>
      <c r="H1066" s="99" t="s">
        <v>1042</v>
      </c>
      <c r="I1066" s="413" t="s">
        <v>65</v>
      </c>
      <c r="J1066" s="543" t="s">
        <v>1051</v>
      </c>
      <c r="K1066" s="501">
        <v>13</v>
      </c>
      <c r="L1066" s="37">
        <v>59</v>
      </c>
      <c r="M1066" s="323">
        <v>768</v>
      </c>
      <c r="N1066" s="36">
        <v>295</v>
      </c>
      <c r="O1066" s="36">
        <f t="shared" si="145"/>
        <v>13.016949152542374</v>
      </c>
      <c r="P1066" s="36">
        <f t="shared" si="146"/>
        <v>5</v>
      </c>
      <c r="Q1066" s="36">
        <f t="shared" si="147"/>
        <v>18.016949152542374</v>
      </c>
      <c r="R1066" s="31" t="str">
        <f t="shared" si="148"/>
        <v>YES</v>
      </c>
      <c r="S1066" s="31" t="str">
        <f t="shared" si="151"/>
        <v>YES</v>
      </c>
      <c r="T1066" s="38">
        <f t="shared" si="152"/>
        <v>737.5</v>
      </c>
      <c r="U1066" s="38">
        <f t="shared" si="149"/>
        <v>1063</v>
      </c>
      <c r="V1066" s="38">
        <f t="shared" si="150"/>
        <v>-325.5</v>
      </c>
    </row>
    <row r="1067" spans="1:22" x14ac:dyDescent="0.35">
      <c r="A1067" s="192" t="s">
        <v>23</v>
      </c>
      <c r="B1067" s="31" t="s">
        <v>22</v>
      </c>
      <c r="C1067" s="99" t="s">
        <v>1040</v>
      </c>
      <c r="D1067" s="99" t="s">
        <v>1041</v>
      </c>
      <c r="E1067" s="615" t="s">
        <v>966</v>
      </c>
      <c r="F1067" s="373" t="s">
        <v>968</v>
      </c>
      <c r="G1067" s="100" t="s">
        <v>965</v>
      </c>
      <c r="H1067" s="99" t="s">
        <v>1042</v>
      </c>
      <c r="I1067" s="413" t="s">
        <v>65</v>
      </c>
      <c r="J1067" s="543" t="s">
        <v>1052</v>
      </c>
      <c r="K1067" s="501">
        <v>14.15</v>
      </c>
      <c r="L1067" s="37">
        <v>425</v>
      </c>
      <c r="M1067" s="323">
        <v>6000</v>
      </c>
      <c r="N1067" s="36">
        <v>2125</v>
      </c>
      <c r="O1067" s="36">
        <f t="shared" si="145"/>
        <v>14.117647058823529</v>
      </c>
      <c r="P1067" s="36">
        <f t="shared" si="146"/>
        <v>5</v>
      </c>
      <c r="Q1067" s="36">
        <f t="shared" si="147"/>
        <v>19.117647058823529</v>
      </c>
      <c r="R1067" s="31" t="str">
        <f t="shared" si="148"/>
        <v>YES</v>
      </c>
      <c r="S1067" s="31" t="str">
        <f t="shared" si="151"/>
        <v>YES</v>
      </c>
      <c r="T1067" s="38">
        <f t="shared" si="152"/>
        <v>5312.5</v>
      </c>
      <c r="U1067" s="38">
        <f t="shared" si="149"/>
        <v>8125</v>
      </c>
      <c r="V1067" s="38">
        <f t="shared" si="150"/>
        <v>-2812.5</v>
      </c>
    </row>
    <row r="1068" spans="1:22" x14ac:dyDescent="0.35">
      <c r="A1068" s="192" t="s">
        <v>23</v>
      </c>
      <c r="B1068" s="31" t="s">
        <v>22</v>
      </c>
      <c r="C1068" s="99" t="s">
        <v>1040</v>
      </c>
      <c r="D1068" s="99" t="s">
        <v>1041</v>
      </c>
      <c r="E1068" s="615" t="s">
        <v>966</v>
      </c>
      <c r="F1068" s="373" t="s">
        <v>968</v>
      </c>
      <c r="G1068" s="100" t="s">
        <v>965</v>
      </c>
      <c r="H1068" s="99" t="s">
        <v>1042</v>
      </c>
      <c r="I1068" s="413" t="s">
        <v>65</v>
      </c>
      <c r="J1068" s="543" t="s">
        <v>1053</v>
      </c>
      <c r="K1068" s="501">
        <v>13</v>
      </c>
      <c r="L1068" s="37">
        <v>469</v>
      </c>
      <c r="M1068" s="323">
        <v>6101</v>
      </c>
      <c r="N1068" s="36">
        <v>2381</v>
      </c>
      <c r="O1068" s="36">
        <f t="shared" si="145"/>
        <v>13.008528784648188</v>
      </c>
      <c r="P1068" s="36">
        <f t="shared" si="146"/>
        <v>5.0767590618336884</v>
      </c>
      <c r="Q1068" s="36">
        <f t="shared" si="147"/>
        <v>18.085287846481876</v>
      </c>
      <c r="R1068" s="31" t="str">
        <f t="shared" si="148"/>
        <v>YES</v>
      </c>
      <c r="S1068" s="31" t="str">
        <f t="shared" si="151"/>
        <v>YES</v>
      </c>
      <c r="T1068" s="38">
        <f t="shared" si="152"/>
        <v>5862.5</v>
      </c>
      <c r="U1068" s="38">
        <f t="shared" si="149"/>
        <v>8482</v>
      </c>
      <c r="V1068" s="38">
        <f t="shared" si="150"/>
        <v>-2619.5</v>
      </c>
    </row>
    <row r="1069" spans="1:22" x14ac:dyDescent="0.35">
      <c r="A1069" s="192" t="s">
        <v>23</v>
      </c>
      <c r="B1069" s="31" t="s">
        <v>22</v>
      </c>
      <c r="C1069" s="99" t="s">
        <v>1040</v>
      </c>
      <c r="D1069" s="99" t="s">
        <v>1041</v>
      </c>
      <c r="E1069" s="615" t="s">
        <v>966</v>
      </c>
      <c r="F1069" s="373" t="s">
        <v>968</v>
      </c>
      <c r="G1069" s="100" t="s">
        <v>965</v>
      </c>
      <c r="H1069" s="99" t="s">
        <v>1042</v>
      </c>
      <c r="I1069" s="413" t="s">
        <v>65</v>
      </c>
      <c r="J1069" s="543" t="s">
        <v>1054</v>
      </c>
      <c r="K1069" s="501">
        <v>10</v>
      </c>
      <c r="L1069" s="37">
        <v>175</v>
      </c>
      <c r="M1069" s="323">
        <v>1749</v>
      </c>
      <c r="N1069" s="36">
        <v>878</v>
      </c>
      <c r="O1069" s="36">
        <f t="shared" si="145"/>
        <v>9.9942857142857147</v>
      </c>
      <c r="P1069" s="36">
        <f t="shared" si="146"/>
        <v>5.0171428571428569</v>
      </c>
      <c r="Q1069" s="36">
        <f t="shared" si="147"/>
        <v>15.011428571428571</v>
      </c>
      <c r="R1069" s="31" t="str">
        <f t="shared" si="148"/>
        <v>YES</v>
      </c>
      <c r="S1069" s="31" t="str">
        <f t="shared" si="151"/>
        <v>YES</v>
      </c>
      <c r="T1069" s="38">
        <f t="shared" si="152"/>
        <v>2187.5</v>
      </c>
      <c r="U1069" s="38">
        <f t="shared" si="149"/>
        <v>2627</v>
      </c>
      <c r="V1069" s="38">
        <f t="shared" si="150"/>
        <v>-439.5</v>
      </c>
    </row>
    <row r="1070" spans="1:22" x14ac:dyDescent="0.35">
      <c r="A1070" s="192" t="s">
        <v>23</v>
      </c>
      <c r="B1070" s="31" t="s">
        <v>22</v>
      </c>
      <c r="C1070" s="99" t="s">
        <v>1040</v>
      </c>
      <c r="D1070" s="99" t="s">
        <v>1041</v>
      </c>
      <c r="E1070" s="615" t="s">
        <v>966</v>
      </c>
      <c r="F1070" s="373" t="s">
        <v>968</v>
      </c>
      <c r="G1070" s="100" t="s">
        <v>965</v>
      </c>
      <c r="H1070" s="99" t="s">
        <v>1042</v>
      </c>
      <c r="I1070" s="413" t="s">
        <v>65</v>
      </c>
      <c r="J1070" s="543" t="s">
        <v>1055</v>
      </c>
      <c r="K1070" s="501">
        <v>13</v>
      </c>
      <c r="L1070" s="37">
        <v>126</v>
      </c>
      <c r="M1070" s="323">
        <v>1643</v>
      </c>
      <c r="N1070" s="36">
        <v>632</v>
      </c>
      <c r="O1070" s="36">
        <f t="shared" si="145"/>
        <v>13.03968253968254</v>
      </c>
      <c r="P1070" s="36">
        <f t="shared" si="146"/>
        <v>5.0158730158730158</v>
      </c>
      <c r="Q1070" s="36">
        <f t="shared" si="147"/>
        <v>18.055555555555557</v>
      </c>
      <c r="R1070" s="31" t="str">
        <f t="shared" si="148"/>
        <v>YES</v>
      </c>
      <c r="S1070" s="31" t="str">
        <f t="shared" si="151"/>
        <v>YES</v>
      </c>
      <c r="T1070" s="38">
        <f t="shared" si="152"/>
        <v>1575</v>
      </c>
      <c r="U1070" s="38">
        <f t="shared" si="149"/>
        <v>2275</v>
      </c>
      <c r="V1070" s="38">
        <f t="shared" si="150"/>
        <v>-700</v>
      </c>
    </row>
    <row r="1071" spans="1:22" ht="15" thickBot="1" x14ac:dyDescent="0.4">
      <c r="A1071" s="193" t="s">
        <v>23</v>
      </c>
      <c r="B1071" s="46" t="s">
        <v>22</v>
      </c>
      <c r="C1071" s="121" t="s">
        <v>1040</v>
      </c>
      <c r="D1071" s="121" t="s">
        <v>1041</v>
      </c>
      <c r="E1071" s="616" t="s">
        <v>966</v>
      </c>
      <c r="F1071" s="375" t="s">
        <v>968</v>
      </c>
      <c r="G1071" s="122" t="s">
        <v>965</v>
      </c>
      <c r="H1071" s="121" t="s">
        <v>1042</v>
      </c>
      <c r="I1071" s="430" t="s">
        <v>65</v>
      </c>
      <c r="J1071" s="544" t="s">
        <v>1056</v>
      </c>
      <c r="K1071" s="506">
        <v>14.75</v>
      </c>
      <c r="L1071" s="123">
        <v>457</v>
      </c>
      <c r="M1071" s="328">
        <v>6726</v>
      </c>
      <c r="N1071" s="45">
        <v>1951</v>
      </c>
      <c r="O1071" s="45">
        <f t="shared" si="145"/>
        <v>14.717724288840262</v>
      </c>
      <c r="P1071" s="45">
        <f t="shared" si="146"/>
        <v>4.2691466083150988</v>
      </c>
      <c r="Q1071" s="45">
        <f t="shared" si="147"/>
        <v>18.986870897155359</v>
      </c>
      <c r="R1071" s="46" t="str">
        <f t="shared" si="148"/>
        <v>YES</v>
      </c>
      <c r="S1071" s="46" t="str">
        <f t="shared" si="151"/>
        <v>YES</v>
      </c>
      <c r="T1071" s="47">
        <f t="shared" si="152"/>
        <v>5712.5</v>
      </c>
      <c r="U1071" s="47">
        <f t="shared" si="149"/>
        <v>8677</v>
      </c>
      <c r="V1071" s="47">
        <f t="shared" si="150"/>
        <v>-2964.5</v>
      </c>
    </row>
    <row r="1072" spans="1:22" x14ac:dyDescent="0.35">
      <c r="A1072" s="215" t="s">
        <v>23</v>
      </c>
      <c r="B1072" s="216" t="s">
        <v>22</v>
      </c>
      <c r="C1072" s="216" t="s">
        <v>1057</v>
      </c>
      <c r="D1072" s="216" t="s">
        <v>1059</v>
      </c>
      <c r="E1072" s="596" t="s">
        <v>966</v>
      </c>
      <c r="F1072" s="376" t="s">
        <v>968</v>
      </c>
      <c r="G1072" s="217" t="s">
        <v>965</v>
      </c>
      <c r="H1072" s="216" t="s">
        <v>1058</v>
      </c>
      <c r="I1072" s="431" t="s">
        <v>449</v>
      </c>
      <c r="J1072" s="539" t="s">
        <v>1060</v>
      </c>
      <c r="K1072" s="507">
        <v>10</v>
      </c>
      <c r="L1072" s="255">
        <v>314</v>
      </c>
      <c r="M1072" s="329">
        <v>3139</v>
      </c>
      <c r="N1072" s="220">
        <v>1599</v>
      </c>
      <c r="O1072" s="220">
        <f t="shared" si="145"/>
        <v>9.9968152866242033</v>
      </c>
      <c r="P1072" s="220">
        <f t="shared" si="146"/>
        <v>5.0923566878980893</v>
      </c>
      <c r="Q1072" s="220">
        <f t="shared" si="147"/>
        <v>15.089171974522293</v>
      </c>
      <c r="R1072" s="216" t="str">
        <f t="shared" si="148"/>
        <v>YES</v>
      </c>
      <c r="S1072" s="216" t="str">
        <f t="shared" si="151"/>
        <v>YES</v>
      </c>
      <c r="T1072" s="221">
        <f t="shared" si="152"/>
        <v>3925</v>
      </c>
      <c r="U1072" s="221">
        <f t="shared" si="149"/>
        <v>4738</v>
      </c>
      <c r="V1072" s="221">
        <f t="shared" si="150"/>
        <v>-813</v>
      </c>
    </row>
    <row r="1073" spans="1:22" x14ac:dyDescent="0.35">
      <c r="A1073" s="222" t="s">
        <v>23</v>
      </c>
      <c r="B1073" s="223" t="s">
        <v>22</v>
      </c>
      <c r="C1073" s="257" t="s">
        <v>1057</v>
      </c>
      <c r="D1073" s="257" t="s">
        <v>1059</v>
      </c>
      <c r="E1073" s="617" t="s">
        <v>966</v>
      </c>
      <c r="F1073" s="377" t="s">
        <v>968</v>
      </c>
      <c r="G1073" s="258" t="s">
        <v>965</v>
      </c>
      <c r="H1073" s="257" t="s">
        <v>1058</v>
      </c>
      <c r="I1073" s="432" t="s">
        <v>449</v>
      </c>
      <c r="J1073" s="540" t="s">
        <v>1061</v>
      </c>
      <c r="K1073" s="508">
        <v>10</v>
      </c>
      <c r="L1073" s="259">
        <v>519</v>
      </c>
      <c r="M1073" s="330">
        <v>5193</v>
      </c>
      <c r="N1073" s="227">
        <v>2652</v>
      </c>
      <c r="O1073" s="227">
        <f t="shared" si="145"/>
        <v>10.00578034682081</v>
      </c>
      <c r="P1073" s="227">
        <f t="shared" si="146"/>
        <v>5.1098265895953761</v>
      </c>
      <c r="Q1073" s="227">
        <f t="shared" si="147"/>
        <v>15.115606936416185</v>
      </c>
      <c r="R1073" s="223" t="str">
        <f t="shared" si="148"/>
        <v>YES</v>
      </c>
      <c r="S1073" s="223" t="str">
        <f t="shared" si="151"/>
        <v>YES</v>
      </c>
      <c r="T1073" s="228">
        <f t="shared" si="152"/>
        <v>6487.5</v>
      </c>
      <c r="U1073" s="228">
        <f t="shared" si="149"/>
        <v>7845</v>
      </c>
      <c r="V1073" s="228">
        <f t="shared" si="150"/>
        <v>-1357.5</v>
      </c>
    </row>
    <row r="1074" spans="1:22" x14ac:dyDescent="0.35">
      <c r="A1074" s="222" t="s">
        <v>23</v>
      </c>
      <c r="B1074" s="223" t="s">
        <v>22</v>
      </c>
      <c r="C1074" s="257" t="s">
        <v>1057</v>
      </c>
      <c r="D1074" s="257" t="s">
        <v>1059</v>
      </c>
      <c r="E1074" s="617" t="s">
        <v>966</v>
      </c>
      <c r="F1074" s="377" t="s">
        <v>968</v>
      </c>
      <c r="G1074" s="258" t="s">
        <v>965</v>
      </c>
      <c r="H1074" s="257" t="s">
        <v>1058</v>
      </c>
      <c r="I1074" s="432" t="s">
        <v>449</v>
      </c>
      <c r="J1074" s="540" t="s">
        <v>1062</v>
      </c>
      <c r="K1074" s="508">
        <v>14</v>
      </c>
      <c r="L1074" s="259">
        <v>75</v>
      </c>
      <c r="M1074" s="330">
        <v>1049</v>
      </c>
      <c r="N1074" s="227">
        <v>375</v>
      </c>
      <c r="O1074" s="227">
        <f t="shared" si="145"/>
        <v>13.986666666666666</v>
      </c>
      <c r="P1074" s="227">
        <f t="shared" si="146"/>
        <v>5</v>
      </c>
      <c r="Q1074" s="227">
        <f t="shared" si="147"/>
        <v>18.986666666666668</v>
      </c>
      <c r="R1074" s="223" t="str">
        <f t="shared" si="148"/>
        <v>YES</v>
      </c>
      <c r="S1074" s="223" t="str">
        <f t="shared" si="151"/>
        <v>YES</v>
      </c>
      <c r="T1074" s="228">
        <f t="shared" si="152"/>
        <v>937.5</v>
      </c>
      <c r="U1074" s="228">
        <f t="shared" si="149"/>
        <v>1424</v>
      </c>
      <c r="V1074" s="228">
        <f t="shared" si="150"/>
        <v>-486.5</v>
      </c>
    </row>
    <row r="1075" spans="1:22" x14ac:dyDescent="0.35">
      <c r="A1075" s="222" t="s">
        <v>23</v>
      </c>
      <c r="B1075" s="223" t="s">
        <v>22</v>
      </c>
      <c r="C1075" s="257" t="s">
        <v>1057</v>
      </c>
      <c r="D1075" s="257" t="s">
        <v>1059</v>
      </c>
      <c r="E1075" s="617" t="s">
        <v>966</v>
      </c>
      <c r="F1075" s="377" t="s">
        <v>968</v>
      </c>
      <c r="G1075" s="258" t="s">
        <v>965</v>
      </c>
      <c r="H1075" s="257" t="s">
        <v>1058</v>
      </c>
      <c r="I1075" s="432" t="s">
        <v>449</v>
      </c>
      <c r="J1075" s="540" t="s">
        <v>1063</v>
      </c>
      <c r="K1075" s="508">
        <v>13</v>
      </c>
      <c r="L1075" s="259">
        <v>321</v>
      </c>
      <c r="M1075" s="330">
        <v>4175</v>
      </c>
      <c r="N1075" s="227">
        <v>1607</v>
      </c>
      <c r="O1075" s="227">
        <f t="shared" si="145"/>
        <v>13.006230529595015</v>
      </c>
      <c r="P1075" s="227">
        <f t="shared" si="146"/>
        <v>5.0062305295950154</v>
      </c>
      <c r="Q1075" s="227">
        <f t="shared" si="147"/>
        <v>18.012461059190031</v>
      </c>
      <c r="R1075" s="223" t="str">
        <f t="shared" si="148"/>
        <v>YES</v>
      </c>
      <c r="S1075" s="223" t="str">
        <f t="shared" si="151"/>
        <v>YES</v>
      </c>
      <c r="T1075" s="228">
        <f t="shared" si="152"/>
        <v>4012.5</v>
      </c>
      <c r="U1075" s="228">
        <f t="shared" si="149"/>
        <v>5782</v>
      </c>
      <c r="V1075" s="228">
        <f t="shared" si="150"/>
        <v>-1769.5</v>
      </c>
    </row>
    <row r="1076" spans="1:22" x14ac:dyDescent="0.35">
      <c r="A1076" s="222" t="s">
        <v>23</v>
      </c>
      <c r="B1076" s="223" t="s">
        <v>22</v>
      </c>
      <c r="C1076" s="257" t="s">
        <v>1057</v>
      </c>
      <c r="D1076" s="257" t="s">
        <v>1059</v>
      </c>
      <c r="E1076" s="617" t="s">
        <v>966</v>
      </c>
      <c r="F1076" s="377" t="s">
        <v>968</v>
      </c>
      <c r="G1076" s="258" t="s">
        <v>965</v>
      </c>
      <c r="H1076" s="257" t="s">
        <v>1058</v>
      </c>
      <c r="I1076" s="432" t="s">
        <v>449</v>
      </c>
      <c r="J1076" s="540" t="s">
        <v>1064</v>
      </c>
      <c r="K1076" s="508">
        <v>10</v>
      </c>
      <c r="L1076" s="259">
        <v>180</v>
      </c>
      <c r="M1076" s="330">
        <v>1801</v>
      </c>
      <c r="N1076" s="227">
        <v>901</v>
      </c>
      <c r="O1076" s="227">
        <f t="shared" si="145"/>
        <v>10.005555555555556</v>
      </c>
      <c r="P1076" s="227">
        <f t="shared" si="146"/>
        <v>5.0055555555555555</v>
      </c>
      <c r="Q1076" s="227">
        <f t="shared" si="147"/>
        <v>15.011111111111111</v>
      </c>
      <c r="R1076" s="223" t="str">
        <f t="shared" si="148"/>
        <v>YES</v>
      </c>
      <c r="S1076" s="223" t="str">
        <f t="shared" si="151"/>
        <v>YES</v>
      </c>
      <c r="T1076" s="228">
        <f t="shared" si="152"/>
        <v>2250</v>
      </c>
      <c r="U1076" s="228">
        <f t="shared" si="149"/>
        <v>2702</v>
      </c>
      <c r="V1076" s="228">
        <f t="shared" si="150"/>
        <v>-452</v>
      </c>
    </row>
    <row r="1077" spans="1:22" x14ac:dyDescent="0.35">
      <c r="A1077" s="222" t="s">
        <v>23</v>
      </c>
      <c r="B1077" s="223" t="s">
        <v>22</v>
      </c>
      <c r="C1077" s="257" t="s">
        <v>1057</v>
      </c>
      <c r="D1077" s="257" t="s">
        <v>1059</v>
      </c>
      <c r="E1077" s="617" t="s">
        <v>966</v>
      </c>
      <c r="F1077" s="377" t="s">
        <v>968</v>
      </c>
      <c r="G1077" s="258" t="s">
        <v>965</v>
      </c>
      <c r="H1077" s="257" t="s">
        <v>1058</v>
      </c>
      <c r="I1077" s="432" t="s">
        <v>449</v>
      </c>
      <c r="J1077" s="540" t="s">
        <v>1065</v>
      </c>
      <c r="K1077" s="508">
        <v>10</v>
      </c>
      <c r="L1077" s="259">
        <v>72</v>
      </c>
      <c r="M1077" s="330">
        <v>722</v>
      </c>
      <c r="N1077" s="227">
        <v>361</v>
      </c>
      <c r="O1077" s="227">
        <f t="shared" si="145"/>
        <v>10.027777777777779</v>
      </c>
      <c r="P1077" s="227">
        <f t="shared" si="146"/>
        <v>5.0138888888888893</v>
      </c>
      <c r="Q1077" s="227">
        <f t="shared" si="147"/>
        <v>15.041666666666666</v>
      </c>
      <c r="R1077" s="223" t="str">
        <f t="shared" si="148"/>
        <v>YES</v>
      </c>
      <c r="S1077" s="223" t="str">
        <f t="shared" si="151"/>
        <v>YES</v>
      </c>
      <c r="T1077" s="228">
        <f t="shared" si="152"/>
        <v>900</v>
      </c>
      <c r="U1077" s="228">
        <f t="shared" si="149"/>
        <v>1083</v>
      </c>
      <c r="V1077" s="228">
        <f t="shared" si="150"/>
        <v>-183</v>
      </c>
    </row>
    <row r="1078" spans="1:22" x14ac:dyDescent="0.35">
      <c r="A1078" s="222" t="s">
        <v>23</v>
      </c>
      <c r="B1078" s="223" t="s">
        <v>22</v>
      </c>
      <c r="C1078" s="257" t="s">
        <v>1057</v>
      </c>
      <c r="D1078" s="257" t="s">
        <v>1059</v>
      </c>
      <c r="E1078" s="617" t="s">
        <v>966</v>
      </c>
      <c r="F1078" s="377" t="s">
        <v>968</v>
      </c>
      <c r="G1078" s="258" t="s">
        <v>965</v>
      </c>
      <c r="H1078" s="257" t="s">
        <v>1058</v>
      </c>
      <c r="I1078" s="432" t="s">
        <v>449</v>
      </c>
      <c r="J1078" s="540" t="s">
        <v>1066</v>
      </c>
      <c r="K1078" s="508">
        <v>10</v>
      </c>
      <c r="L1078" s="259">
        <v>131</v>
      </c>
      <c r="M1078" s="330">
        <v>1307</v>
      </c>
      <c r="N1078" s="227">
        <v>677</v>
      </c>
      <c r="O1078" s="227">
        <f t="shared" si="145"/>
        <v>9.9770992366412212</v>
      </c>
      <c r="P1078" s="227">
        <f t="shared" si="146"/>
        <v>5.1679389312977095</v>
      </c>
      <c r="Q1078" s="227">
        <f t="shared" si="147"/>
        <v>15.145038167938932</v>
      </c>
      <c r="R1078" s="223" t="str">
        <f t="shared" si="148"/>
        <v>YES</v>
      </c>
      <c r="S1078" s="223" t="str">
        <f t="shared" si="151"/>
        <v>YES</v>
      </c>
      <c r="T1078" s="228">
        <f t="shared" si="152"/>
        <v>1637.5</v>
      </c>
      <c r="U1078" s="228">
        <f t="shared" si="149"/>
        <v>1984</v>
      </c>
      <c r="V1078" s="228">
        <f t="shared" si="150"/>
        <v>-346.5</v>
      </c>
    </row>
    <row r="1079" spans="1:22" x14ac:dyDescent="0.35">
      <c r="A1079" s="222" t="s">
        <v>23</v>
      </c>
      <c r="B1079" s="223" t="s">
        <v>22</v>
      </c>
      <c r="C1079" s="257" t="s">
        <v>1057</v>
      </c>
      <c r="D1079" s="257" t="s">
        <v>1059</v>
      </c>
      <c r="E1079" s="617" t="s">
        <v>966</v>
      </c>
      <c r="F1079" s="377" t="s">
        <v>968</v>
      </c>
      <c r="G1079" s="258" t="s">
        <v>965</v>
      </c>
      <c r="H1079" s="257" t="s">
        <v>1058</v>
      </c>
      <c r="I1079" s="432" t="s">
        <v>449</v>
      </c>
      <c r="J1079" s="540" t="s">
        <v>1049</v>
      </c>
      <c r="K1079" s="508">
        <v>12</v>
      </c>
      <c r="L1079" s="259">
        <v>94</v>
      </c>
      <c r="M1079" s="330">
        <v>1123</v>
      </c>
      <c r="N1079" s="227">
        <v>468</v>
      </c>
      <c r="O1079" s="227">
        <f t="shared" si="145"/>
        <v>11.946808510638299</v>
      </c>
      <c r="P1079" s="227">
        <f t="shared" si="146"/>
        <v>4.9787234042553195</v>
      </c>
      <c r="Q1079" s="227">
        <f t="shared" si="147"/>
        <v>16.925531914893618</v>
      </c>
      <c r="R1079" s="223" t="str">
        <f t="shared" si="148"/>
        <v>YES</v>
      </c>
      <c r="S1079" s="223" t="str">
        <f t="shared" si="151"/>
        <v>YES</v>
      </c>
      <c r="T1079" s="228">
        <f t="shared" si="152"/>
        <v>1175</v>
      </c>
      <c r="U1079" s="228">
        <f t="shared" si="149"/>
        <v>1591</v>
      </c>
      <c r="V1079" s="228">
        <f t="shared" si="150"/>
        <v>-416</v>
      </c>
    </row>
    <row r="1080" spans="1:22" x14ac:dyDescent="0.35">
      <c r="A1080" s="222" t="s">
        <v>23</v>
      </c>
      <c r="B1080" s="223" t="s">
        <v>22</v>
      </c>
      <c r="C1080" s="257" t="s">
        <v>1057</v>
      </c>
      <c r="D1080" s="257" t="s">
        <v>1059</v>
      </c>
      <c r="E1080" s="617" t="s">
        <v>966</v>
      </c>
      <c r="F1080" s="377" t="s">
        <v>968</v>
      </c>
      <c r="G1080" s="258" t="s">
        <v>965</v>
      </c>
      <c r="H1080" s="257" t="s">
        <v>1058</v>
      </c>
      <c r="I1080" s="432" t="s">
        <v>449</v>
      </c>
      <c r="J1080" s="540" t="s">
        <v>1067</v>
      </c>
      <c r="K1080" s="508">
        <v>10</v>
      </c>
      <c r="L1080" s="259">
        <v>195</v>
      </c>
      <c r="M1080" s="330">
        <v>1954</v>
      </c>
      <c r="N1080" s="227">
        <v>977</v>
      </c>
      <c r="O1080" s="227">
        <f t="shared" si="145"/>
        <v>10.02051282051282</v>
      </c>
      <c r="P1080" s="227">
        <f t="shared" si="146"/>
        <v>5.0102564102564102</v>
      </c>
      <c r="Q1080" s="227">
        <f t="shared" si="147"/>
        <v>15.030769230769231</v>
      </c>
      <c r="R1080" s="223" t="str">
        <f t="shared" si="148"/>
        <v>YES</v>
      </c>
      <c r="S1080" s="223" t="str">
        <f t="shared" si="151"/>
        <v>YES</v>
      </c>
      <c r="T1080" s="228">
        <f t="shared" si="152"/>
        <v>2437.5</v>
      </c>
      <c r="U1080" s="228">
        <f t="shared" si="149"/>
        <v>2931</v>
      </c>
      <c r="V1080" s="228">
        <f t="shared" si="150"/>
        <v>-493.5</v>
      </c>
    </row>
    <row r="1081" spans="1:22" x14ac:dyDescent="0.35">
      <c r="A1081" s="222" t="s">
        <v>23</v>
      </c>
      <c r="B1081" s="223" t="s">
        <v>22</v>
      </c>
      <c r="C1081" s="257" t="s">
        <v>1057</v>
      </c>
      <c r="D1081" s="257" t="s">
        <v>1059</v>
      </c>
      <c r="E1081" s="617" t="s">
        <v>966</v>
      </c>
      <c r="F1081" s="377" t="s">
        <v>968</v>
      </c>
      <c r="G1081" s="258" t="s">
        <v>965</v>
      </c>
      <c r="H1081" s="257" t="s">
        <v>1058</v>
      </c>
      <c r="I1081" s="432" t="s">
        <v>449</v>
      </c>
      <c r="J1081" s="540" t="s">
        <v>1050</v>
      </c>
      <c r="K1081" s="508">
        <v>14</v>
      </c>
      <c r="L1081" s="259">
        <v>131</v>
      </c>
      <c r="M1081" s="330">
        <v>1834</v>
      </c>
      <c r="N1081" s="227">
        <v>655</v>
      </c>
      <c r="O1081" s="227">
        <f t="shared" si="145"/>
        <v>14</v>
      </c>
      <c r="P1081" s="227">
        <f t="shared" si="146"/>
        <v>5</v>
      </c>
      <c r="Q1081" s="227">
        <f t="shared" si="147"/>
        <v>19</v>
      </c>
      <c r="R1081" s="223" t="str">
        <f t="shared" si="148"/>
        <v>YES</v>
      </c>
      <c r="S1081" s="223" t="str">
        <f t="shared" si="151"/>
        <v>YES</v>
      </c>
      <c r="T1081" s="228">
        <f t="shared" si="152"/>
        <v>1637.5</v>
      </c>
      <c r="U1081" s="228">
        <f t="shared" si="149"/>
        <v>2489</v>
      </c>
      <c r="V1081" s="228">
        <f t="shared" si="150"/>
        <v>-851.5</v>
      </c>
    </row>
    <row r="1082" spans="1:22" x14ac:dyDescent="0.35">
      <c r="A1082" s="222" t="s">
        <v>23</v>
      </c>
      <c r="B1082" s="223" t="s">
        <v>22</v>
      </c>
      <c r="C1082" s="257" t="s">
        <v>1057</v>
      </c>
      <c r="D1082" s="257" t="s">
        <v>1059</v>
      </c>
      <c r="E1082" s="617" t="s">
        <v>966</v>
      </c>
      <c r="F1082" s="377" t="s">
        <v>968</v>
      </c>
      <c r="G1082" s="258" t="s">
        <v>965</v>
      </c>
      <c r="H1082" s="257" t="s">
        <v>1058</v>
      </c>
      <c r="I1082" s="432" t="s">
        <v>449</v>
      </c>
      <c r="J1082" s="540" t="s">
        <v>1068</v>
      </c>
      <c r="K1082" s="508">
        <v>10</v>
      </c>
      <c r="L1082" s="259">
        <v>338</v>
      </c>
      <c r="M1082" s="330">
        <v>3384</v>
      </c>
      <c r="N1082" s="227">
        <v>1692</v>
      </c>
      <c r="O1082" s="227">
        <f t="shared" si="145"/>
        <v>10.011834319526628</v>
      </c>
      <c r="P1082" s="227">
        <f t="shared" si="146"/>
        <v>5.0059171597633139</v>
      </c>
      <c r="Q1082" s="227">
        <f t="shared" si="147"/>
        <v>15.017751479289942</v>
      </c>
      <c r="R1082" s="223" t="str">
        <f t="shared" si="148"/>
        <v>YES</v>
      </c>
      <c r="S1082" s="223" t="str">
        <f t="shared" si="151"/>
        <v>YES</v>
      </c>
      <c r="T1082" s="228">
        <f t="shared" si="152"/>
        <v>4225</v>
      </c>
      <c r="U1082" s="228">
        <f t="shared" si="149"/>
        <v>5076</v>
      </c>
      <c r="V1082" s="228">
        <f t="shared" si="150"/>
        <v>-851</v>
      </c>
    </row>
    <row r="1083" spans="1:22" x14ac:dyDescent="0.35">
      <c r="A1083" s="222" t="s">
        <v>23</v>
      </c>
      <c r="B1083" s="223" t="s">
        <v>22</v>
      </c>
      <c r="C1083" s="257" t="s">
        <v>1057</v>
      </c>
      <c r="D1083" s="257" t="s">
        <v>1059</v>
      </c>
      <c r="E1083" s="617" t="s">
        <v>966</v>
      </c>
      <c r="F1083" s="377" t="s">
        <v>968</v>
      </c>
      <c r="G1083" s="258" t="s">
        <v>965</v>
      </c>
      <c r="H1083" s="257" t="s">
        <v>1058</v>
      </c>
      <c r="I1083" s="432" t="s">
        <v>449</v>
      </c>
      <c r="J1083" s="540" t="s">
        <v>1069</v>
      </c>
      <c r="K1083" s="508">
        <v>10</v>
      </c>
      <c r="L1083" s="259">
        <v>168</v>
      </c>
      <c r="M1083" s="330">
        <v>1677</v>
      </c>
      <c r="N1083" s="227">
        <v>899</v>
      </c>
      <c r="O1083" s="227">
        <f t="shared" si="145"/>
        <v>9.9821428571428577</v>
      </c>
      <c r="P1083" s="227">
        <f t="shared" si="146"/>
        <v>5.3511904761904763</v>
      </c>
      <c r="Q1083" s="227">
        <f t="shared" si="147"/>
        <v>15.333333333333334</v>
      </c>
      <c r="R1083" s="223" t="str">
        <f t="shared" si="148"/>
        <v>YES</v>
      </c>
      <c r="S1083" s="223" t="str">
        <f t="shared" si="151"/>
        <v>YES</v>
      </c>
      <c r="T1083" s="228">
        <f t="shared" si="152"/>
        <v>2100</v>
      </c>
      <c r="U1083" s="228">
        <f t="shared" si="149"/>
        <v>2576</v>
      </c>
      <c r="V1083" s="228">
        <f t="shared" si="150"/>
        <v>-476</v>
      </c>
    </row>
    <row r="1084" spans="1:22" x14ac:dyDescent="0.35">
      <c r="A1084" s="222" t="s">
        <v>23</v>
      </c>
      <c r="B1084" s="223" t="s">
        <v>22</v>
      </c>
      <c r="C1084" s="257" t="s">
        <v>1057</v>
      </c>
      <c r="D1084" s="257" t="s">
        <v>1059</v>
      </c>
      <c r="E1084" s="617" t="s">
        <v>966</v>
      </c>
      <c r="F1084" s="377" t="s">
        <v>968</v>
      </c>
      <c r="G1084" s="258" t="s">
        <v>965</v>
      </c>
      <c r="H1084" s="257" t="s">
        <v>1058</v>
      </c>
      <c r="I1084" s="432" t="s">
        <v>449</v>
      </c>
      <c r="J1084" s="540" t="s">
        <v>1070</v>
      </c>
      <c r="K1084" s="508">
        <v>10</v>
      </c>
      <c r="L1084" s="259">
        <v>94</v>
      </c>
      <c r="M1084" s="330">
        <v>937</v>
      </c>
      <c r="N1084" s="227">
        <v>768</v>
      </c>
      <c r="O1084" s="227">
        <f t="shared" si="145"/>
        <v>9.9680851063829792</v>
      </c>
      <c r="P1084" s="227">
        <f t="shared" si="146"/>
        <v>8.1702127659574462</v>
      </c>
      <c r="Q1084" s="227">
        <f t="shared" si="147"/>
        <v>18.138297872340427</v>
      </c>
      <c r="R1084" s="223" t="str">
        <f t="shared" si="148"/>
        <v>YES</v>
      </c>
      <c r="S1084" s="223" t="str">
        <f t="shared" si="151"/>
        <v>YES</v>
      </c>
      <c r="T1084" s="228">
        <f t="shared" si="152"/>
        <v>1175</v>
      </c>
      <c r="U1084" s="228">
        <f t="shared" si="149"/>
        <v>1705</v>
      </c>
      <c r="V1084" s="228">
        <f t="shared" si="150"/>
        <v>-530</v>
      </c>
    </row>
    <row r="1085" spans="1:22" x14ac:dyDescent="0.35">
      <c r="A1085" s="222" t="s">
        <v>23</v>
      </c>
      <c r="B1085" s="223" t="s">
        <v>22</v>
      </c>
      <c r="C1085" s="257" t="s">
        <v>1057</v>
      </c>
      <c r="D1085" s="257" t="s">
        <v>1059</v>
      </c>
      <c r="E1085" s="617" t="s">
        <v>966</v>
      </c>
      <c r="F1085" s="377" t="s">
        <v>968</v>
      </c>
      <c r="G1085" s="258" t="s">
        <v>965</v>
      </c>
      <c r="H1085" s="257" t="s">
        <v>1058</v>
      </c>
      <c r="I1085" s="432" t="s">
        <v>449</v>
      </c>
      <c r="J1085" s="540" t="s">
        <v>1071</v>
      </c>
      <c r="K1085" s="508">
        <v>12</v>
      </c>
      <c r="L1085" s="259">
        <v>194</v>
      </c>
      <c r="M1085" s="330">
        <v>2328</v>
      </c>
      <c r="N1085" s="227">
        <v>969</v>
      </c>
      <c r="O1085" s="227">
        <f t="shared" si="145"/>
        <v>12</v>
      </c>
      <c r="P1085" s="227">
        <f t="shared" si="146"/>
        <v>4.9948453608247423</v>
      </c>
      <c r="Q1085" s="227">
        <f t="shared" si="147"/>
        <v>16.994845360824741</v>
      </c>
      <c r="R1085" s="223" t="str">
        <f t="shared" si="148"/>
        <v>YES</v>
      </c>
      <c r="S1085" s="223" t="str">
        <f t="shared" si="151"/>
        <v>YES</v>
      </c>
      <c r="T1085" s="228">
        <f t="shared" si="152"/>
        <v>2425</v>
      </c>
      <c r="U1085" s="228">
        <f t="shared" si="149"/>
        <v>3297</v>
      </c>
      <c r="V1085" s="228">
        <f t="shared" si="150"/>
        <v>-872</v>
      </c>
    </row>
    <row r="1086" spans="1:22" x14ac:dyDescent="0.35">
      <c r="A1086" s="222" t="s">
        <v>23</v>
      </c>
      <c r="B1086" s="223" t="s">
        <v>22</v>
      </c>
      <c r="C1086" s="257" t="s">
        <v>1057</v>
      </c>
      <c r="D1086" s="257" t="s">
        <v>1059</v>
      </c>
      <c r="E1086" s="617" t="s">
        <v>966</v>
      </c>
      <c r="F1086" s="377" t="s">
        <v>968</v>
      </c>
      <c r="G1086" s="258" t="s">
        <v>965</v>
      </c>
      <c r="H1086" s="257" t="s">
        <v>1058</v>
      </c>
      <c r="I1086" s="432" t="s">
        <v>449</v>
      </c>
      <c r="J1086" s="540" t="s">
        <v>1072</v>
      </c>
      <c r="K1086" s="508">
        <v>10</v>
      </c>
      <c r="L1086" s="259">
        <v>64</v>
      </c>
      <c r="M1086" s="330">
        <v>640</v>
      </c>
      <c r="N1086" s="227">
        <v>320</v>
      </c>
      <c r="O1086" s="227">
        <f t="shared" si="145"/>
        <v>10</v>
      </c>
      <c r="P1086" s="227">
        <f t="shared" si="146"/>
        <v>5</v>
      </c>
      <c r="Q1086" s="227">
        <f t="shared" si="147"/>
        <v>15</v>
      </c>
      <c r="R1086" s="223" t="str">
        <f t="shared" si="148"/>
        <v>YES</v>
      </c>
      <c r="S1086" s="223" t="str">
        <f t="shared" si="151"/>
        <v>YES</v>
      </c>
      <c r="T1086" s="228">
        <f t="shared" si="152"/>
        <v>800</v>
      </c>
      <c r="U1086" s="228">
        <f t="shared" si="149"/>
        <v>960</v>
      </c>
      <c r="V1086" s="228">
        <f t="shared" si="150"/>
        <v>-160</v>
      </c>
    </row>
    <row r="1087" spans="1:22" x14ac:dyDescent="0.35">
      <c r="A1087" s="222" t="s">
        <v>23</v>
      </c>
      <c r="B1087" s="223" t="s">
        <v>22</v>
      </c>
      <c r="C1087" s="257" t="s">
        <v>1057</v>
      </c>
      <c r="D1087" s="257" t="s">
        <v>1059</v>
      </c>
      <c r="E1087" s="617" t="s">
        <v>966</v>
      </c>
      <c r="F1087" s="377" t="s">
        <v>968</v>
      </c>
      <c r="G1087" s="258" t="s">
        <v>965</v>
      </c>
      <c r="H1087" s="257" t="s">
        <v>1058</v>
      </c>
      <c r="I1087" s="432" t="s">
        <v>449</v>
      </c>
      <c r="J1087" s="540" t="s">
        <v>1073</v>
      </c>
      <c r="K1087" s="508">
        <v>12</v>
      </c>
      <c r="L1087" s="259">
        <v>369</v>
      </c>
      <c r="M1087" s="330">
        <v>4426</v>
      </c>
      <c r="N1087" s="227">
        <v>1844</v>
      </c>
      <c r="O1087" s="227">
        <f t="shared" si="145"/>
        <v>11.994579945799458</v>
      </c>
      <c r="P1087" s="227">
        <f t="shared" si="146"/>
        <v>4.9972899728997291</v>
      </c>
      <c r="Q1087" s="227">
        <f t="shared" si="147"/>
        <v>16.991869918699187</v>
      </c>
      <c r="R1087" s="223" t="str">
        <f t="shared" si="148"/>
        <v>YES</v>
      </c>
      <c r="S1087" s="223" t="str">
        <f t="shared" si="151"/>
        <v>YES</v>
      </c>
      <c r="T1087" s="228">
        <f t="shared" si="152"/>
        <v>4612.5</v>
      </c>
      <c r="U1087" s="228">
        <f t="shared" si="149"/>
        <v>6270</v>
      </c>
      <c r="V1087" s="228">
        <f t="shared" si="150"/>
        <v>-1657.5</v>
      </c>
    </row>
    <row r="1088" spans="1:22" x14ac:dyDescent="0.35">
      <c r="A1088" s="222" t="s">
        <v>23</v>
      </c>
      <c r="B1088" s="223" t="s">
        <v>22</v>
      </c>
      <c r="C1088" s="257" t="s">
        <v>1057</v>
      </c>
      <c r="D1088" s="257" t="s">
        <v>1059</v>
      </c>
      <c r="E1088" s="617" t="s">
        <v>966</v>
      </c>
      <c r="F1088" s="377" t="s">
        <v>968</v>
      </c>
      <c r="G1088" s="258" t="s">
        <v>965</v>
      </c>
      <c r="H1088" s="257" t="s">
        <v>1058</v>
      </c>
      <c r="I1088" s="432" t="s">
        <v>449</v>
      </c>
      <c r="J1088" s="540" t="s">
        <v>1074</v>
      </c>
      <c r="K1088" s="508">
        <v>11</v>
      </c>
      <c r="L1088" s="259">
        <v>333</v>
      </c>
      <c r="M1088" s="330">
        <v>3666</v>
      </c>
      <c r="N1088" s="227">
        <v>1668</v>
      </c>
      <c r="O1088" s="227">
        <f t="shared" ref="O1088:O1151" si="153">M1088/L1088</f>
        <v>11.009009009009009</v>
      </c>
      <c r="P1088" s="227">
        <f t="shared" si="146"/>
        <v>5.0090090090090094</v>
      </c>
      <c r="Q1088" s="227">
        <f t="shared" si="147"/>
        <v>16.018018018018019</v>
      </c>
      <c r="R1088" s="223" t="str">
        <f t="shared" si="148"/>
        <v>YES</v>
      </c>
      <c r="S1088" s="223" t="str">
        <f t="shared" si="151"/>
        <v>YES</v>
      </c>
      <c r="T1088" s="228">
        <f t="shared" si="152"/>
        <v>4162.5</v>
      </c>
      <c r="U1088" s="228">
        <f t="shared" si="149"/>
        <v>5334</v>
      </c>
      <c r="V1088" s="228">
        <f t="shared" si="150"/>
        <v>-1171.5</v>
      </c>
    </row>
    <row r="1089" spans="1:22" x14ac:dyDescent="0.35">
      <c r="A1089" s="222" t="s">
        <v>23</v>
      </c>
      <c r="B1089" s="223" t="s">
        <v>22</v>
      </c>
      <c r="C1089" s="257" t="s">
        <v>1057</v>
      </c>
      <c r="D1089" s="257" t="s">
        <v>1059</v>
      </c>
      <c r="E1089" s="617" t="s">
        <v>966</v>
      </c>
      <c r="F1089" s="377" t="s">
        <v>968</v>
      </c>
      <c r="G1089" s="258" t="s">
        <v>965</v>
      </c>
      <c r="H1089" s="257" t="s">
        <v>1058</v>
      </c>
      <c r="I1089" s="432" t="s">
        <v>449</v>
      </c>
      <c r="J1089" s="540" t="s">
        <v>1075</v>
      </c>
      <c r="K1089" s="508">
        <v>10</v>
      </c>
      <c r="L1089" s="259">
        <v>199</v>
      </c>
      <c r="M1089" s="330">
        <v>1994</v>
      </c>
      <c r="N1089" s="227">
        <v>997</v>
      </c>
      <c r="O1089" s="227">
        <f t="shared" si="153"/>
        <v>10.020100502512562</v>
      </c>
      <c r="P1089" s="227">
        <f t="shared" si="146"/>
        <v>5.0100502512562812</v>
      </c>
      <c r="Q1089" s="227">
        <f t="shared" si="147"/>
        <v>15.030150753768844</v>
      </c>
      <c r="R1089" s="223" t="str">
        <f t="shared" si="148"/>
        <v>YES</v>
      </c>
      <c r="S1089" s="223" t="str">
        <f t="shared" si="151"/>
        <v>YES</v>
      </c>
      <c r="T1089" s="228">
        <f t="shared" si="152"/>
        <v>2487.5</v>
      </c>
      <c r="U1089" s="228">
        <f t="shared" si="149"/>
        <v>2991</v>
      </c>
      <c r="V1089" s="228">
        <f t="shared" si="150"/>
        <v>-503.5</v>
      </c>
    </row>
    <row r="1090" spans="1:22" x14ac:dyDescent="0.35">
      <c r="A1090" s="222" t="s">
        <v>23</v>
      </c>
      <c r="B1090" s="223" t="s">
        <v>22</v>
      </c>
      <c r="C1090" s="257" t="s">
        <v>1057</v>
      </c>
      <c r="D1090" s="257" t="s">
        <v>1059</v>
      </c>
      <c r="E1090" s="617" t="s">
        <v>966</v>
      </c>
      <c r="F1090" s="377" t="s">
        <v>968</v>
      </c>
      <c r="G1090" s="258" t="s">
        <v>965</v>
      </c>
      <c r="H1090" s="257" t="s">
        <v>1058</v>
      </c>
      <c r="I1090" s="432" t="s">
        <v>449</v>
      </c>
      <c r="J1090" s="540" t="s">
        <v>1076</v>
      </c>
      <c r="K1090" s="508">
        <v>8.85</v>
      </c>
      <c r="L1090" s="259">
        <v>349</v>
      </c>
      <c r="M1090" s="330">
        <v>3088</v>
      </c>
      <c r="N1090" s="227">
        <v>2205</v>
      </c>
      <c r="O1090" s="227">
        <f t="shared" si="153"/>
        <v>8.848137535816619</v>
      </c>
      <c r="P1090" s="227">
        <f t="shared" si="146"/>
        <v>6.3180515759312321</v>
      </c>
      <c r="Q1090" s="227">
        <f t="shared" si="147"/>
        <v>15.166189111747851</v>
      </c>
      <c r="R1090" s="223" t="str">
        <f t="shared" si="148"/>
        <v>YES</v>
      </c>
      <c r="S1090" s="223" t="str">
        <f t="shared" si="151"/>
        <v>YES</v>
      </c>
      <c r="T1090" s="228">
        <f t="shared" si="152"/>
        <v>4362.5</v>
      </c>
      <c r="U1090" s="228">
        <f t="shared" si="149"/>
        <v>5293</v>
      </c>
      <c r="V1090" s="228">
        <f t="shared" si="150"/>
        <v>-930.5</v>
      </c>
    </row>
    <row r="1091" spans="1:22" x14ac:dyDescent="0.35">
      <c r="A1091" s="222" t="s">
        <v>23</v>
      </c>
      <c r="B1091" s="223" t="s">
        <v>22</v>
      </c>
      <c r="C1091" s="257" t="s">
        <v>1057</v>
      </c>
      <c r="D1091" s="257" t="s">
        <v>1059</v>
      </c>
      <c r="E1091" s="617" t="s">
        <v>966</v>
      </c>
      <c r="F1091" s="377" t="s">
        <v>968</v>
      </c>
      <c r="G1091" s="258" t="s">
        <v>965</v>
      </c>
      <c r="H1091" s="257" t="s">
        <v>1058</v>
      </c>
      <c r="I1091" s="432" t="s">
        <v>449</v>
      </c>
      <c r="J1091" s="540" t="s">
        <v>1077</v>
      </c>
      <c r="K1091" s="508">
        <v>12</v>
      </c>
      <c r="L1091" s="259">
        <v>404</v>
      </c>
      <c r="M1091" s="330">
        <v>4842</v>
      </c>
      <c r="N1091" s="227">
        <v>2018</v>
      </c>
      <c r="O1091" s="227">
        <f t="shared" si="153"/>
        <v>11.985148514851485</v>
      </c>
      <c r="P1091" s="227">
        <f t="shared" si="146"/>
        <v>4.9950495049504955</v>
      </c>
      <c r="Q1091" s="227">
        <f t="shared" si="147"/>
        <v>16.980198019801982</v>
      </c>
      <c r="R1091" s="223" t="str">
        <f t="shared" si="148"/>
        <v>YES</v>
      </c>
      <c r="S1091" s="223" t="str">
        <f t="shared" si="151"/>
        <v>YES</v>
      </c>
      <c r="T1091" s="228">
        <f t="shared" si="152"/>
        <v>5050</v>
      </c>
      <c r="U1091" s="228">
        <f t="shared" si="149"/>
        <v>6860</v>
      </c>
      <c r="V1091" s="228">
        <f t="shared" si="150"/>
        <v>-1810</v>
      </c>
    </row>
    <row r="1092" spans="1:22" x14ac:dyDescent="0.35">
      <c r="A1092" s="222" t="s">
        <v>23</v>
      </c>
      <c r="B1092" s="223" t="s">
        <v>22</v>
      </c>
      <c r="C1092" s="257" t="s">
        <v>1057</v>
      </c>
      <c r="D1092" s="257" t="s">
        <v>1059</v>
      </c>
      <c r="E1092" s="617" t="s">
        <v>966</v>
      </c>
      <c r="F1092" s="377" t="s">
        <v>968</v>
      </c>
      <c r="G1092" s="258" t="s">
        <v>965</v>
      </c>
      <c r="H1092" s="257" t="s">
        <v>1058</v>
      </c>
      <c r="I1092" s="432" t="s">
        <v>449</v>
      </c>
      <c r="J1092" s="540" t="s">
        <v>1056</v>
      </c>
      <c r="K1092" s="508">
        <v>14</v>
      </c>
      <c r="L1092" s="259">
        <v>5</v>
      </c>
      <c r="M1092" s="330">
        <v>70</v>
      </c>
      <c r="N1092" s="227">
        <v>25</v>
      </c>
      <c r="O1092" s="227">
        <f t="shared" si="153"/>
        <v>14</v>
      </c>
      <c r="P1092" s="227">
        <f t="shared" si="146"/>
        <v>5</v>
      </c>
      <c r="Q1092" s="227">
        <f t="shared" si="147"/>
        <v>19</v>
      </c>
      <c r="R1092" s="223" t="str">
        <f t="shared" si="148"/>
        <v>YES</v>
      </c>
      <c r="S1092" s="223" t="str">
        <f t="shared" si="151"/>
        <v>YES</v>
      </c>
      <c r="T1092" s="228">
        <f t="shared" si="152"/>
        <v>62.5</v>
      </c>
      <c r="U1092" s="228">
        <f t="shared" si="149"/>
        <v>95</v>
      </c>
      <c r="V1092" s="228">
        <f t="shared" si="150"/>
        <v>-32.5</v>
      </c>
    </row>
    <row r="1093" spans="1:22" ht="15" thickBot="1" x14ac:dyDescent="0.4">
      <c r="A1093" s="229" t="s">
        <v>23</v>
      </c>
      <c r="B1093" s="230" t="s">
        <v>22</v>
      </c>
      <c r="C1093" s="261" t="s">
        <v>1057</v>
      </c>
      <c r="D1093" s="261" t="s">
        <v>1059</v>
      </c>
      <c r="E1093" s="618" t="s">
        <v>966</v>
      </c>
      <c r="F1093" s="378" t="s">
        <v>968</v>
      </c>
      <c r="G1093" s="262" t="s">
        <v>965</v>
      </c>
      <c r="H1093" s="261" t="s">
        <v>1058</v>
      </c>
      <c r="I1093" s="433" t="s">
        <v>449</v>
      </c>
      <c r="J1093" s="541" t="s">
        <v>1078</v>
      </c>
      <c r="K1093" s="509">
        <v>13</v>
      </c>
      <c r="L1093" s="263">
        <v>470</v>
      </c>
      <c r="M1093" s="331">
        <v>6056</v>
      </c>
      <c r="N1093" s="234">
        <v>2418</v>
      </c>
      <c r="O1093" s="234">
        <f t="shared" si="153"/>
        <v>12.885106382978723</v>
      </c>
      <c r="P1093" s="234">
        <f t="shared" si="146"/>
        <v>5.1446808510638302</v>
      </c>
      <c r="Q1093" s="234">
        <f t="shared" si="147"/>
        <v>18.029787234042555</v>
      </c>
      <c r="R1093" s="230" t="str">
        <f t="shared" si="148"/>
        <v>YES</v>
      </c>
      <c r="S1093" s="230" t="str">
        <f t="shared" si="151"/>
        <v>YES</v>
      </c>
      <c r="T1093" s="235">
        <f t="shared" si="152"/>
        <v>5875</v>
      </c>
      <c r="U1093" s="235">
        <f t="shared" si="149"/>
        <v>8474</v>
      </c>
      <c r="V1093" s="235">
        <f t="shared" si="150"/>
        <v>-2599</v>
      </c>
    </row>
    <row r="1094" spans="1:22" x14ac:dyDescent="0.35">
      <c r="A1094" s="191" t="s">
        <v>23</v>
      </c>
      <c r="B1094" s="103" t="s">
        <v>22</v>
      </c>
      <c r="C1094" s="103" t="s">
        <v>1079</v>
      </c>
      <c r="D1094" s="103" t="s">
        <v>1080</v>
      </c>
      <c r="E1094" s="614" t="s">
        <v>966</v>
      </c>
      <c r="F1094" s="374" t="s">
        <v>968</v>
      </c>
      <c r="G1094" s="105" t="s">
        <v>965</v>
      </c>
      <c r="H1094" s="103" t="s">
        <v>1081</v>
      </c>
      <c r="I1094" s="212" t="s">
        <v>440</v>
      </c>
      <c r="J1094" s="542" t="s">
        <v>1082</v>
      </c>
      <c r="K1094" s="500">
        <v>5</v>
      </c>
      <c r="L1094" s="114">
        <v>82</v>
      </c>
      <c r="M1094" s="322">
        <v>409</v>
      </c>
      <c r="N1094" s="106">
        <v>2984</v>
      </c>
      <c r="O1094" s="106">
        <f t="shared" si="153"/>
        <v>4.9878048780487809</v>
      </c>
      <c r="P1094" s="106">
        <f t="shared" si="146"/>
        <v>36.390243902439025</v>
      </c>
      <c r="Q1094" s="106">
        <f t="shared" si="147"/>
        <v>41.378048780487802</v>
      </c>
      <c r="R1094" s="103" t="str">
        <f t="shared" si="148"/>
        <v>YES</v>
      </c>
      <c r="S1094" s="103" t="str">
        <f t="shared" si="151"/>
        <v>YES</v>
      </c>
      <c r="T1094" s="107">
        <f t="shared" si="152"/>
        <v>1025</v>
      </c>
      <c r="U1094" s="107">
        <f t="shared" si="149"/>
        <v>3393</v>
      </c>
      <c r="V1094" s="107">
        <f t="shared" si="150"/>
        <v>-2368</v>
      </c>
    </row>
    <row r="1095" spans="1:22" x14ac:dyDescent="0.35">
      <c r="A1095" s="192" t="s">
        <v>23</v>
      </c>
      <c r="B1095" s="31" t="s">
        <v>22</v>
      </c>
      <c r="C1095" s="99" t="s">
        <v>1079</v>
      </c>
      <c r="D1095" s="99" t="s">
        <v>1080</v>
      </c>
      <c r="E1095" s="615" t="s">
        <v>966</v>
      </c>
      <c r="F1095" s="373" t="s">
        <v>968</v>
      </c>
      <c r="G1095" s="100" t="s">
        <v>965</v>
      </c>
      <c r="H1095" s="99" t="s">
        <v>1081</v>
      </c>
      <c r="I1095" s="413" t="s">
        <v>440</v>
      </c>
      <c r="J1095" s="543" t="s">
        <v>1083</v>
      </c>
      <c r="K1095" s="501">
        <v>7.5</v>
      </c>
      <c r="L1095" s="37">
        <v>96</v>
      </c>
      <c r="M1095" s="323">
        <v>720</v>
      </c>
      <c r="N1095" s="36">
        <v>3458</v>
      </c>
      <c r="O1095" s="36">
        <f t="shared" si="153"/>
        <v>7.5</v>
      </c>
      <c r="P1095" s="36">
        <f t="shared" si="146"/>
        <v>36.020833333333336</v>
      </c>
      <c r="Q1095" s="36">
        <f t="shared" si="147"/>
        <v>43.520833333333336</v>
      </c>
      <c r="R1095" s="31" t="str">
        <f t="shared" si="148"/>
        <v>YES</v>
      </c>
      <c r="S1095" s="31" t="str">
        <f t="shared" si="151"/>
        <v>YES</v>
      </c>
      <c r="T1095" s="38">
        <f t="shared" si="152"/>
        <v>1200</v>
      </c>
      <c r="U1095" s="38">
        <f t="shared" si="149"/>
        <v>4178</v>
      </c>
      <c r="V1095" s="38">
        <f t="shared" si="150"/>
        <v>-2978</v>
      </c>
    </row>
    <row r="1096" spans="1:22" x14ac:dyDescent="0.35">
      <c r="A1096" s="192" t="s">
        <v>23</v>
      </c>
      <c r="B1096" s="31" t="s">
        <v>22</v>
      </c>
      <c r="C1096" s="99" t="s">
        <v>1079</v>
      </c>
      <c r="D1096" s="99" t="s">
        <v>1080</v>
      </c>
      <c r="E1096" s="615" t="s">
        <v>966</v>
      </c>
      <c r="F1096" s="373" t="s">
        <v>968</v>
      </c>
      <c r="G1096" s="100" t="s">
        <v>965</v>
      </c>
      <c r="H1096" s="99" t="s">
        <v>1081</v>
      </c>
      <c r="I1096" s="413" t="s">
        <v>440</v>
      </c>
      <c r="J1096" s="543" t="s">
        <v>1084</v>
      </c>
      <c r="K1096" s="501">
        <v>5</v>
      </c>
      <c r="L1096" s="37">
        <v>33</v>
      </c>
      <c r="M1096" s="323">
        <v>163</v>
      </c>
      <c r="N1096" s="36">
        <v>798</v>
      </c>
      <c r="O1096" s="36">
        <f t="shared" si="153"/>
        <v>4.9393939393939394</v>
      </c>
      <c r="P1096" s="36">
        <f t="shared" si="146"/>
        <v>24.181818181818183</v>
      </c>
      <c r="Q1096" s="36">
        <f t="shared" si="147"/>
        <v>29.121212121212121</v>
      </c>
      <c r="R1096" s="31" t="str">
        <f t="shared" si="148"/>
        <v>YES</v>
      </c>
      <c r="S1096" s="31" t="str">
        <f t="shared" si="151"/>
        <v>YES</v>
      </c>
      <c r="T1096" s="38">
        <f t="shared" si="152"/>
        <v>412.5</v>
      </c>
      <c r="U1096" s="38">
        <f t="shared" si="149"/>
        <v>961</v>
      </c>
      <c r="V1096" s="38">
        <f t="shared" si="150"/>
        <v>-548.5</v>
      </c>
    </row>
    <row r="1097" spans="1:22" x14ac:dyDescent="0.35">
      <c r="A1097" s="192" t="s">
        <v>23</v>
      </c>
      <c r="B1097" s="31" t="s">
        <v>22</v>
      </c>
      <c r="C1097" s="99" t="s">
        <v>1079</v>
      </c>
      <c r="D1097" s="99" t="s">
        <v>1080</v>
      </c>
      <c r="E1097" s="615" t="s">
        <v>966</v>
      </c>
      <c r="F1097" s="373" t="s">
        <v>968</v>
      </c>
      <c r="G1097" s="100" t="s">
        <v>965</v>
      </c>
      <c r="H1097" s="99" t="s">
        <v>1081</v>
      </c>
      <c r="I1097" s="413" t="s">
        <v>440</v>
      </c>
      <c r="J1097" s="543" t="s">
        <v>1085</v>
      </c>
      <c r="K1097" s="501">
        <v>5</v>
      </c>
      <c r="L1097" s="37">
        <v>78</v>
      </c>
      <c r="M1097" s="323">
        <v>390</v>
      </c>
      <c r="N1097" s="36">
        <v>2600</v>
      </c>
      <c r="O1097" s="36">
        <f t="shared" si="153"/>
        <v>5</v>
      </c>
      <c r="P1097" s="36">
        <f t="shared" si="146"/>
        <v>33.333333333333336</v>
      </c>
      <c r="Q1097" s="36">
        <f t="shared" si="147"/>
        <v>38.333333333333336</v>
      </c>
      <c r="R1097" s="31" t="str">
        <f t="shared" si="148"/>
        <v>YES</v>
      </c>
      <c r="S1097" s="31" t="str">
        <f t="shared" si="151"/>
        <v>YES</v>
      </c>
      <c r="T1097" s="38">
        <f t="shared" si="152"/>
        <v>975</v>
      </c>
      <c r="U1097" s="38">
        <f t="shared" si="149"/>
        <v>2990</v>
      </c>
      <c r="V1097" s="38">
        <f t="shared" si="150"/>
        <v>-2015</v>
      </c>
    </row>
    <row r="1098" spans="1:22" x14ac:dyDescent="0.35">
      <c r="A1098" s="192" t="s">
        <v>23</v>
      </c>
      <c r="B1098" s="31" t="s">
        <v>22</v>
      </c>
      <c r="C1098" s="99" t="s">
        <v>1079</v>
      </c>
      <c r="D1098" s="99" t="s">
        <v>1080</v>
      </c>
      <c r="E1098" s="615" t="s">
        <v>966</v>
      </c>
      <c r="F1098" s="373" t="s">
        <v>968</v>
      </c>
      <c r="G1098" s="100" t="s">
        <v>965</v>
      </c>
      <c r="H1098" s="99" t="s">
        <v>1081</v>
      </c>
      <c r="I1098" s="413" t="s">
        <v>440</v>
      </c>
      <c r="J1098" s="543" t="s">
        <v>1086</v>
      </c>
      <c r="K1098" s="501">
        <v>5</v>
      </c>
      <c r="L1098" s="37">
        <v>37</v>
      </c>
      <c r="M1098" s="323">
        <v>185</v>
      </c>
      <c r="N1098" s="36">
        <v>892</v>
      </c>
      <c r="O1098" s="36">
        <f t="shared" si="153"/>
        <v>5</v>
      </c>
      <c r="P1098" s="36">
        <f t="shared" si="146"/>
        <v>24.108108108108109</v>
      </c>
      <c r="Q1098" s="36">
        <f t="shared" si="147"/>
        <v>29.108108108108109</v>
      </c>
      <c r="R1098" s="31" t="str">
        <f t="shared" si="148"/>
        <v>YES</v>
      </c>
      <c r="S1098" s="31" t="str">
        <f t="shared" si="151"/>
        <v>YES</v>
      </c>
      <c r="T1098" s="38">
        <f t="shared" si="152"/>
        <v>462.5</v>
      </c>
      <c r="U1098" s="38">
        <f t="shared" si="149"/>
        <v>1077</v>
      </c>
      <c r="V1098" s="38">
        <f t="shared" si="150"/>
        <v>-614.5</v>
      </c>
    </row>
    <row r="1099" spans="1:22" x14ac:dyDescent="0.35">
      <c r="A1099" s="192" t="s">
        <v>23</v>
      </c>
      <c r="B1099" s="31" t="s">
        <v>22</v>
      </c>
      <c r="C1099" s="99" t="s">
        <v>1079</v>
      </c>
      <c r="D1099" s="99" t="s">
        <v>1080</v>
      </c>
      <c r="E1099" s="615" t="s">
        <v>966</v>
      </c>
      <c r="F1099" s="373" t="s">
        <v>968</v>
      </c>
      <c r="G1099" s="100" t="s">
        <v>965</v>
      </c>
      <c r="H1099" s="99" t="s">
        <v>1081</v>
      </c>
      <c r="I1099" s="413" t="s">
        <v>440</v>
      </c>
      <c r="J1099" s="543" t="s">
        <v>1087</v>
      </c>
      <c r="K1099" s="501">
        <v>10</v>
      </c>
      <c r="L1099" s="37">
        <v>93</v>
      </c>
      <c r="M1099" s="323">
        <v>934</v>
      </c>
      <c r="N1099" s="36">
        <v>1029</v>
      </c>
      <c r="O1099" s="36">
        <f t="shared" si="153"/>
        <v>10.043010752688172</v>
      </c>
      <c r="P1099" s="36">
        <f t="shared" si="146"/>
        <v>11.064516129032258</v>
      </c>
      <c r="Q1099" s="36">
        <f t="shared" si="147"/>
        <v>21.107526881720432</v>
      </c>
      <c r="R1099" s="31" t="str">
        <f t="shared" si="148"/>
        <v>YES</v>
      </c>
      <c r="S1099" s="31" t="str">
        <f t="shared" si="151"/>
        <v>YES</v>
      </c>
      <c r="T1099" s="38">
        <f t="shared" si="152"/>
        <v>1162.5</v>
      </c>
      <c r="U1099" s="38">
        <f t="shared" si="149"/>
        <v>1963</v>
      </c>
      <c r="V1099" s="38">
        <f t="shared" si="150"/>
        <v>-800.5</v>
      </c>
    </row>
    <row r="1100" spans="1:22" ht="15" thickBot="1" x14ac:dyDescent="0.4">
      <c r="A1100" s="193" t="s">
        <v>23</v>
      </c>
      <c r="B1100" s="46" t="s">
        <v>22</v>
      </c>
      <c r="C1100" s="121" t="s">
        <v>1079</v>
      </c>
      <c r="D1100" s="121" t="s">
        <v>1080</v>
      </c>
      <c r="E1100" s="616" t="s">
        <v>966</v>
      </c>
      <c r="F1100" s="375" t="s">
        <v>968</v>
      </c>
      <c r="G1100" s="122" t="s">
        <v>965</v>
      </c>
      <c r="H1100" s="121" t="s">
        <v>1081</v>
      </c>
      <c r="I1100" s="430" t="s">
        <v>440</v>
      </c>
      <c r="J1100" s="544" t="s">
        <v>1088</v>
      </c>
      <c r="K1100" s="506">
        <v>10</v>
      </c>
      <c r="L1100" s="123">
        <v>103</v>
      </c>
      <c r="M1100" s="328">
        <v>1035</v>
      </c>
      <c r="N1100" s="45">
        <v>1052</v>
      </c>
      <c r="O1100" s="45">
        <f t="shared" si="153"/>
        <v>10.048543689320388</v>
      </c>
      <c r="P1100" s="45">
        <f t="shared" si="146"/>
        <v>10.21359223300971</v>
      </c>
      <c r="Q1100" s="45">
        <f t="shared" si="147"/>
        <v>20.262135922330096</v>
      </c>
      <c r="R1100" s="46" t="str">
        <f t="shared" si="148"/>
        <v>YES</v>
      </c>
      <c r="S1100" s="46" t="str">
        <f t="shared" si="151"/>
        <v>YES</v>
      </c>
      <c r="T1100" s="47">
        <f t="shared" si="152"/>
        <v>1287.5</v>
      </c>
      <c r="U1100" s="47">
        <f t="shared" si="149"/>
        <v>2087</v>
      </c>
      <c r="V1100" s="47">
        <f t="shared" si="150"/>
        <v>-799.5</v>
      </c>
    </row>
    <row r="1101" spans="1:22" x14ac:dyDescent="0.35">
      <c r="A1101" s="215" t="s">
        <v>23</v>
      </c>
      <c r="B1101" s="216" t="s">
        <v>22</v>
      </c>
      <c r="C1101" s="216" t="s">
        <v>1095</v>
      </c>
      <c r="D1101" s="216" t="s">
        <v>1097</v>
      </c>
      <c r="E1101" s="596" t="s">
        <v>966</v>
      </c>
      <c r="F1101" s="376" t="s">
        <v>968</v>
      </c>
      <c r="G1101" s="217" t="s">
        <v>965</v>
      </c>
      <c r="H1101" s="216" t="s">
        <v>1096</v>
      </c>
      <c r="I1101" s="431" t="s">
        <v>106</v>
      </c>
      <c r="J1101" s="539" t="s">
        <v>1089</v>
      </c>
      <c r="K1101" s="507">
        <v>5</v>
      </c>
      <c r="L1101" s="255">
        <v>134</v>
      </c>
      <c r="M1101" s="329">
        <v>671</v>
      </c>
      <c r="N1101" s="220">
        <v>2340</v>
      </c>
      <c r="O1101" s="220">
        <f t="shared" si="153"/>
        <v>5.0074626865671643</v>
      </c>
      <c r="P1101" s="220">
        <f t="shared" si="146"/>
        <v>17.46268656716418</v>
      </c>
      <c r="Q1101" s="220">
        <f t="shared" si="147"/>
        <v>22.470149253731343</v>
      </c>
      <c r="R1101" s="216" t="str">
        <f t="shared" si="148"/>
        <v>YES</v>
      </c>
      <c r="S1101" s="216" t="str">
        <f t="shared" si="151"/>
        <v>YES</v>
      </c>
      <c r="T1101" s="221">
        <f t="shared" si="152"/>
        <v>1675</v>
      </c>
      <c r="U1101" s="221">
        <f t="shared" si="149"/>
        <v>3011</v>
      </c>
      <c r="V1101" s="221">
        <f t="shared" si="150"/>
        <v>-1336</v>
      </c>
    </row>
    <row r="1102" spans="1:22" x14ac:dyDescent="0.35">
      <c r="A1102" s="222" t="s">
        <v>23</v>
      </c>
      <c r="B1102" s="223" t="s">
        <v>22</v>
      </c>
      <c r="C1102" s="257" t="s">
        <v>1095</v>
      </c>
      <c r="D1102" s="257" t="s">
        <v>1097</v>
      </c>
      <c r="E1102" s="617" t="s">
        <v>966</v>
      </c>
      <c r="F1102" s="377" t="s">
        <v>968</v>
      </c>
      <c r="G1102" s="258" t="s">
        <v>965</v>
      </c>
      <c r="H1102" s="257" t="s">
        <v>1096</v>
      </c>
      <c r="I1102" s="432" t="s">
        <v>106</v>
      </c>
      <c r="J1102" s="540" t="s">
        <v>1090</v>
      </c>
      <c r="K1102" s="508">
        <v>5</v>
      </c>
      <c r="L1102" s="259">
        <v>43</v>
      </c>
      <c r="M1102" s="330">
        <v>215</v>
      </c>
      <c r="N1102" s="227">
        <v>588</v>
      </c>
      <c r="O1102" s="227">
        <f t="shared" si="153"/>
        <v>5</v>
      </c>
      <c r="P1102" s="227">
        <f t="shared" si="146"/>
        <v>13.674418604651162</v>
      </c>
      <c r="Q1102" s="227">
        <f t="shared" si="147"/>
        <v>18.674418604651162</v>
      </c>
      <c r="R1102" s="223" t="str">
        <f t="shared" si="148"/>
        <v>YES</v>
      </c>
      <c r="S1102" s="223" t="str">
        <f t="shared" si="151"/>
        <v>YES</v>
      </c>
      <c r="T1102" s="228">
        <f t="shared" si="152"/>
        <v>537.5</v>
      </c>
      <c r="U1102" s="228">
        <f t="shared" si="149"/>
        <v>803</v>
      </c>
      <c r="V1102" s="228">
        <f t="shared" si="150"/>
        <v>-265.5</v>
      </c>
    </row>
    <row r="1103" spans="1:22" x14ac:dyDescent="0.35">
      <c r="A1103" s="222" t="s">
        <v>23</v>
      </c>
      <c r="B1103" s="223" t="s">
        <v>22</v>
      </c>
      <c r="C1103" s="257" t="s">
        <v>1095</v>
      </c>
      <c r="D1103" s="257" t="s">
        <v>1097</v>
      </c>
      <c r="E1103" s="617" t="s">
        <v>966</v>
      </c>
      <c r="F1103" s="377" t="s">
        <v>968</v>
      </c>
      <c r="G1103" s="258" t="s">
        <v>965</v>
      </c>
      <c r="H1103" s="257" t="s">
        <v>1096</v>
      </c>
      <c r="I1103" s="432" t="s">
        <v>106</v>
      </c>
      <c r="J1103" s="540" t="s">
        <v>1091</v>
      </c>
      <c r="K1103" s="508">
        <v>5</v>
      </c>
      <c r="L1103" s="259">
        <v>24</v>
      </c>
      <c r="M1103" s="330">
        <v>118</v>
      </c>
      <c r="N1103" s="227">
        <v>247</v>
      </c>
      <c r="O1103" s="227">
        <f t="shared" si="153"/>
        <v>4.916666666666667</v>
      </c>
      <c r="P1103" s="227">
        <f t="shared" si="146"/>
        <v>10.291666666666666</v>
      </c>
      <c r="Q1103" s="227">
        <f t="shared" si="147"/>
        <v>15.208333333333334</v>
      </c>
      <c r="R1103" s="223" t="str">
        <f t="shared" si="148"/>
        <v>YES</v>
      </c>
      <c r="S1103" s="223" t="str">
        <f t="shared" si="151"/>
        <v>YES</v>
      </c>
      <c r="T1103" s="228">
        <f t="shared" si="152"/>
        <v>300</v>
      </c>
      <c r="U1103" s="228">
        <f t="shared" si="149"/>
        <v>365</v>
      </c>
      <c r="V1103" s="228">
        <f t="shared" si="150"/>
        <v>-65</v>
      </c>
    </row>
    <row r="1104" spans="1:22" x14ac:dyDescent="0.35">
      <c r="A1104" s="222" t="s">
        <v>23</v>
      </c>
      <c r="B1104" s="223" t="s">
        <v>22</v>
      </c>
      <c r="C1104" s="257" t="s">
        <v>1095</v>
      </c>
      <c r="D1104" s="257" t="s">
        <v>1097</v>
      </c>
      <c r="E1104" s="617" t="s">
        <v>966</v>
      </c>
      <c r="F1104" s="377" t="s">
        <v>968</v>
      </c>
      <c r="G1104" s="258" t="s">
        <v>965</v>
      </c>
      <c r="H1104" s="257" t="s">
        <v>1096</v>
      </c>
      <c r="I1104" s="432" t="s">
        <v>106</v>
      </c>
      <c r="J1104" s="540" t="s">
        <v>1092</v>
      </c>
      <c r="K1104" s="508">
        <v>5</v>
      </c>
      <c r="L1104" s="259">
        <v>19</v>
      </c>
      <c r="M1104" s="330">
        <v>94</v>
      </c>
      <c r="N1104" s="227">
        <v>257</v>
      </c>
      <c r="O1104" s="227">
        <f t="shared" si="153"/>
        <v>4.9473684210526319</v>
      </c>
      <c r="P1104" s="227">
        <f t="shared" si="146"/>
        <v>13.526315789473685</v>
      </c>
      <c r="Q1104" s="227">
        <f t="shared" si="147"/>
        <v>18.473684210526315</v>
      </c>
      <c r="R1104" s="223" t="str">
        <f t="shared" si="148"/>
        <v>YES</v>
      </c>
      <c r="S1104" s="223" t="str">
        <f t="shared" si="151"/>
        <v>YES</v>
      </c>
      <c r="T1104" s="228">
        <f t="shared" si="152"/>
        <v>237.5</v>
      </c>
      <c r="U1104" s="228">
        <f t="shared" si="149"/>
        <v>351</v>
      </c>
      <c r="V1104" s="228">
        <f t="shared" si="150"/>
        <v>-113.5</v>
      </c>
    </row>
    <row r="1105" spans="1:22" x14ac:dyDescent="0.35">
      <c r="A1105" s="222" t="s">
        <v>23</v>
      </c>
      <c r="B1105" s="223" t="s">
        <v>22</v>
      </c>
      <c r="C1105" s="257" t="s">
        <v>1095</v>
      </c>
      <c r="D1105" s="257" t="s">
        <v>1097</v>
      </c>
      <c r="E1105" s="617" t="s">
        <v>966</v>
      </c>
      <c r="F1105" s="377" t="s">
        <v>968</v>
      </c>
      <c r="G1105" s="258" t="s">
        <v>965</v>
      </c>
      <c r="H1105" s="257" t="s">
        <v>1096</v>
      </c>
      <c r="I1105" s="432" t="s">
        <v>106</v>
      </c>
      <c r="J1105" s="540" t="s">
        <v>1093</v>
      </c>
      <c r="K1105" s="508">
        <v>5</v>
      </c>
      <c r="L1105" s="259">
        <v>114</v>
      </c>
      <c r="M1105" s="330">
        <v>569</v>
      </c>
      <c r="N1105" s="227">
        <v>2597</v>
      </c>
      <c r="O1105" s="227">
        <f t="shared" si="153"/>
        <v>4.9912280701754383</v>
      </c>
      <c r="P1105" s="227">
        <f t="shared" si="146"/>
        <v>22.780701754385966</v>
      </c>
      <c r="Q1105" s="227">
        <f t="shared" si="147"/>
        <v>27.771929824561404</v>
      </c>
      <c r="R1105" s="223" t="str">
        <f t="shared" si="148"/>
        <v>YES</v>
      </c>
      <c r="S1105" s="223" t="str">
        <f t="shared" si="151"/>
        <v>YES</v>
      </c>
      <c r="T1105" s="228">
        <f t="shared" si="152"/>
        <v>1425</v>
      </c>
      <c r="U1105" s="228">
        <f t="shared" si="149"/>
        <v>3166</v>
      </c>
      <c r="V1105" s="228">
        <f t="shared" si="150"/>
        <v>-1741</v>
      </c>
    </row>
    <row r="1106" spans="1:22" ht="15" thickBot="1" x14ac:dyDescent="0.4">
      <c r="A1106" s="229" t="s">
        <v>23</v>
      </c>
      <c r="B1106" s="230" t="s">
        <v>22</v>
      </c>
      <c r="C1106" s="372" t="s">
        <v>1095</v>
      </c>
      <c r="D1106" s="372" t="s">
        <v>1097</v>
      </c>
      <c r="E1106" s="633" t="s">
        <v>966</v>
      </c>
      <c r="F1106" s="379" t="s">
        <v>968</v>
      </c>
      <c r="G1106" s="380" t="s">
        <v>965</v>
      </c>
      <c r="H1106" s="372" t="s">
        <v>1096</v>
      </c>
      <c r="I1106" s="454" t="s">
        <v>106</v>
      </c>
      <c r="J1106" s="541" t="s">
        <v>1094</v>
      </c>
      <c r="K1106" s="509">
        <v>5</v>
      </c>
      <c r="L1106" s="263">
        <v>140</v>
      </c>
      <c r="M1106" s="331">
        <v>698</v>
      </c>
      <c r="N1106" s="234">
        <v>1473</v>
      </c>
      <c r="O1106" s="234">
        <f t="shared" si="153"/>
        <v>4.9857142857142858</v>
      </c>
      <c r="P1106" s="234">
        <f t="shared" si="146"/>
        <v>10.521428571428572</v>
      </c>
      <c r="Q1106" s="234">
        <f t="shared" si="147"/>
        <v>15.507142857142858</v>
      </c>
      <c r="R1106" s="230" t="str">
        <f t="shared" si="148"/>
        <v>YES</v>
      </c>
      <c r="S1106" s="230" t="str">
        <f t="shared" si="151"/>
        <v>YES</v>
      </c>
      <c r="T1106" s="235">
        <f t="shared" si="152"/>
        <v>1750</v>
      </c>
      <c r="U1106" s="235">
        <f t="shared" si="149"/>
        <v>2171</v>
      </c>
      <c r="V1106" s="235">
        <f t="shared" si="150"/>
        <v>-421</v>
      </c>
    </row>
    <row r="1107" spans="1:22" x14ac:dyDescent="0.35">
      <c r="A1107" s="191" t="s">
        <v>23</v>
      </c>
      <c r="B1107" s="103" t="s">
        <v>22</v>
      </c>
      <c r="C1107" s="103" t="s">
        <v>1098</v>
      </c>
      <c r="D1107" s="103" t="s">
        <v>1100</v>
      </c>
      <c r="E1107" s="614" t="s">
        <v>966</v>
      </c>
      <c r="F1107" s="374" t="s">
        <v>968</v>
      </c>
      <c r="G1107" s="105" t="s">
        <v>965</v>
      </c>
      <c r="H1107" s="103" t="s">
        <v>1099</v>
      </c>
      <c r="I1107" s="451" t="s">
        <v>449</v>
      </c>
      <c r="J1107" s="542" t="s">
        <v>1035</v>
      </c>
      <c r="K1107" s="500">
        <v>5</v>
      </c>
      <c r="L1107" s="114">
        <v>34</v>
      </c>
      <c r="M1107" s="322">
        <v>171</v>
      </c>
      <c r="N1107" s="106">
        <v>510</v>
      </c>
      <c r="O1107" s="106">
        <f t="shared" si="153"/>
        <v>5.0294117647058822</v>
      </c>
      <c r="P1107" s="106">
        <f t="shared" si="146"/>
        <v>15</v>
      </c>
      <c r="Q1107" s="106">
        <f t="shared" si="147"/>
        <v>20.029411764705884</v>
      </c>
      <c r="R1107" s="103" t="str">
        <f t="shared" si="148"/>
        <v>YES</v>
      </c>
      <c r="S1107" s="103" t="str">
        <f t="shared" si="151"/>
        <v>YES</v>
      </c>
      <c r="T1107" s="107">
        <f t="shared" si="152"/>
        <v>425</v>
      </c>
      <c r="U1107" s="107">
        <f t="shared" si="149"/>
        <v>681</v>
      </c>
      <c r="V1107" s="107">
        <f t="shared" si="150"/>
        <v>-256</v>
      </c>
    </row>
    <row r="1108" spans="1:22" ht="15" thickBot="1" x14ac:dyDescent="0.4">
      <c r="A1108" s="193" t="s">
        <v>23</v>
      </c>
      <c r="B1108" s="46" t="s">
        <v>22</v>
      </c>
      <c r="C1108" s="121" t="s">
        <v>1098</v>
      </c>
      <c r="D1108" s="121" t="s">
        <v>1100</v>
      </c>
      <c r="E1108" s="616" t="s">
        <v>966</v>
      </c>
      <c r="F1108" s="375" t="s">
        <v>968</v>
      </c>
      <c r="G1108" s="122" t="s">
        <v>965</v>
      </c>
      <c r="H1108" s="121" t="s">
        <v>1099</v>
      </c>
      <c r="I1108" s="272" t="s">
        <v>449</v>
      </c>
      <c r="J1108" s="544" t="s">
        <v>1036</v>
      </c>
      <c r="K1108" s="506">
        <v>5</v>
      </c>
      <c r="L1108" s="123">
        <v>86</v>
      </c>
      <c r="M1108" s="328">
        <v>429</v>
      </c>
      <c r="N1108" s="45">
        <v>1951</v>
      </c>
      <c r="O1108" s="45">
        <f t="shared" si="153"/>
        <v>4.9883720930232558</v>
      </c>
      <c r="P1108" s="45">
        <f t="shared" si="146"/>
        <v>22.686046511627907</v>
      </c>
      <c r="Q1108" s="45">
        <f t="shared" si="147"/>
        <v>27.674418604651162</v>
      </c>
      <c r="R1108" s="46" t="str">
        <f t="shared" si="148"/>
        <v>YES</v>
      </c>
      <c r="S1108" s="46" t="str">
        <f t="shared" si="151"/>
        <v>YES</v>
      </c>
      <c r="T1108" s="47">
        <f t="shared" si="152"/>
        <v>1075</v>
      </c>
      <c r="U1108" s="47">
        <f t="shared" si="149"/>
        <v>2380</v>
      </c>
      <c r="V1108" s="47">
        <f t="shared" si="150"/>
        <v>-1305</v>
      </c>
    </row>
    <row r="1109" spans="1:22" x14ac:dyDescent="0.35">
      <c r="A1109" s="215" t="s">
        <v>23</v>
      </c>
      <c r="B1109" s="216" t="s">
        <v>22</v>
      </c>
      <c r="C1109" s="216" t="s">
        <v>1101</v>
      </c>
      <c r="D1109" s="216" t="s">
        <v>1102</v>
      </c>
      <c r="E1109" s="596" t="s">
        <v>966</v>
      </c>
      <c r="F1109" s="376" t="s">
        <v>968</v>
      </c>
      <c r="G1109" s="217" t="s">
        <v>965</v>
      </c>
      <c r="H1109" s="216" t="s">
        <v>1103</v>
      </c>
      <c r="I1109" s="431" t="s">
        <v>440</v>
      </c>
      <c r="J1109" s="539" t="s">
        <v>1104</v>
      </c>
      <c r="K1109" s="507">
        <v>14</v>
      </c>
      <c r="L1109" s="255">
        <v>349</v>
      </c>
      <c r="M1109" s="329">
        <v>4931</v>
      </c>
      <c r="N1109" s="220">
        <v>3102</v>
      </c>
      <c r="O1109" s="220">
        <f t="shared" si="153"/>
        <v>14.128939828080229</v>
      </c>
      <c r="P1109" s="220">
        <f t="shared" si="146"/>
        <v>8.8882521489971342</v>
      </c>
      <c r="Q1109" s="220">
        <f t="shared" si="147"/>
        <v>23.017191977077363</v>
      </c>
      <c r="R1109" s="216" t="str">
        <f t="shared" si="148"/>
        <v>YES</v>
      </c>
      <c r="S1109" s="216" t="str">
        <f t="shared" si="151"/>
        <v>YES</v>
      </c>
      <c r="T1109" s="221">
        <f t="shared" si="152"/>
        <v>4362.5</v>
      </c>
      <c r="U1109" s="221">
        <f t="shared" si="149"/>
        <v>8033</v>
      </c>
      <c r="V1109" s="221">
        <f t="shared" si="150"/>
        <v>-3670.5</v>
      </c>
    </row>
    <row r="1110" spans="1:22" x14ac:dyDescent="0.35">
      <c r="A1110" s="222" t="s">
        <v>23</v>
      </c>
      <c r="B1110" s="223" t="s">
        <v>22</v>
      </c>
      <c r="C1110" s="257" t="s">
        <v>1101</v>
      </c>
      <c r="D1110" s="257" t="s">
        <v>1102</v>
      </c>
      <c r="E1110" s="617" t="s">
        <v>966</v>
      </c>
      <c r="F1110" s="377" t="s">
        <v>968</v>
      </c>
      <c r="G1110" s="258" t="s">
        <v>965</v>
      </c>
      <c r="H1110" s="257" t="s">
        <v>1103</v>
      </c>
      <c r="I1110" s="432" t="s">
        <v>440</v>
      </c>
      <c r="J1110" s="540" t="s">
        <v>1105</v>
      </c>
      <c r="K1110" s="508">
        <v>14.75</v>
      </c>
      <c r="L1110" s="259">
        <v>403</v>
      </c>
      <c r="M1110" s="330">
        <v>5945</v>
      </c>
      <c r="N1110" s="227">
        <v>3907</v>
      </c>
      <c r="O1110" s="227">
        <f t="shared" si="153"/>
        <v>14.751861042183624</v>
      </c>
      <c r="P1110" s="227">
        <f t="shared" si="146"/>
        <v>9.6947890818858564</v>
      </c>
      <c r="Q1110" s="227">
        <f t="shared" si="147"/>
        <v>24.446650124069478</v>
      </c>
      <c r="R1110" s="223" t="str">
        <f t="shared" si="148"/>
        <v>YES</v>
      </c>
      <c r="S1110" s="223" t="str">
        <f t="shared" si="151"/>
        <v>YES</v>
      </c>
      <c r="T1110" s="228">
        <f t="shared" si="152"/>
        <v>5037.5</v>
      </c>
      <c r="U1110" s="228">
        <f t="shared" si="149"/>
        <v>9852</v>
      </c>
      <c r="V1110" s="228">
        <f t="shared" si="150"/>
        <v>-4814.5</v>
      </c>
    </row>
    <row r="1111" spans="1:22" ht="15" thickBot="1" x14ac:dyDescent="0.4">
      <c r="A1111" s="229" t="s">
        <v>23</v>
      </c>
      <c r="B1111" s="230" t="s">
        <v>22</v>
      </c>
      <c r="C1111" s="372" t="s">
        <v>1101</v>
      </c>
      <c r="D1111" s="372" t="s">
        <v>1102</v>
      </c>
      <c r="E1111" s="633" t="s">
        <v>966</v>
      </c>
      <c r="F1111" s="379" t="s">
        <v>968</v>
      </c>
      <c r="G1111" s="380" t="s">
        <v>965</v>
      </c>
      <c r="H1111" s="372" t="s">
        <v>1103</v>
      </c>
      <c r="I1111" s="454" t="s">
        <v>440</v>
      </c>
      <c r="J1111" s="541" t="s">
        <v>1106</v>
      </c>
      <c r="K1111" s="509">
        <v>13</v>
      </c>
      <c r="L1111" s="263">
        <v>96</v>
      </c>
      <c r="M1111" s="331">
        <v>1273</v>
      </c>
      <c r="N1111" s="234">
        <v>746</v>
      </c>
      <c r="O1111" s="234">
        <f t="shared" si="153"/>
        <v>13.260416666666666</v>
      </c>
      <c r="P1111" s="234">
        <f t="shared" si="146"/>
        <v>7.770833333333333</v>
      </c>
      <c r="Q1111" s="234">
        <f t="shared" si="147"/>
        <v>21.03125</v>
      </c>
      <c r="R1111" s="230" t="str">
        <f t="shared" si="148"/>
        <v>YES</v>
      </c>
      <c r="S1111" s="230" t="str">
        <f t="shared" si="151"/>
        <v>YES</v>
      </c>
      <c r="T1111" s="235">
        <f t="shared" si="152"/>
        <v>1200</v>
      </c>
      <c r="U1111" s="235">
        <f t="shared" si="149"/>
        <v>2019</v>
      </c>
      <c r="V1111" s="235">
        <f t="shared" si="150"/>
        <v>-819</v>
      </c>
    </row>
    <row r="1112" spans="1:22" x14ac:dyDescent="0.35">
      <c r="A1112" s="191" t="s">
        <v>23</v>
      </c>
      <c r="B1112" s="103" t="s">
        <v>22</v>
      </c>
      <c r="C1112" s="103" t="s">
        <v>1118</v>
      </c>
      <c r="D1112" s="383" t="s">
        <v>1120</v>
      </c>
      <c r="E1112" s="634" t="s">
        <v>966</v>
      </c>
      <c r="F1112" s="374" t="s">
        <v>968</v>
      </c>
      <c r="G1112" s="105" t="s">
        <v>965</v>
      </c>
      <c r="H1112" s="382" t="s">
        <v>1119</v>
      </c>
      <c r="I1112" s="455" t="s">
        <v>108</v>
      </c>
      <c r="J1112" s="542" t="s">
        <v>1107</v>
      </c>
      <c r="K1112" s="500">
        <v>4.9400000000000004</v>
      </c>
      <c r="L1112" s="114">
        <v>35</v>
      </c>
      <c r="M1112" s="322">
        <v>173</v>
      </c>
      <c r="N1112" s="106">
        <v>525</v>
      </c>
      <c r="O1112" s="106">
        <f t="shared" si="153"/>
        <v>4.9428571428571431</v>
      </c>
      <c r="P1112" s="106">
        <f t="shared" si="146"/>
        <v>15</v>
      </c>
      <c r="Q1112" s="106">
        <f t="shared" si="147"/>
        <v>19.942857142857143</v>
      </c>
      <c r="R1112" s="103" t="str">
        <f t="shared" si="148"/>
        <v>YES</v>
      </c>
      <c r="S1112" s="103" t="str">
        <f t="shared" si="151"/>
        <v>YES</v>
      </c>
      <c r="T1112" s="107">
        <f t="shared" si="152"/>
        <v>437.5</v>
      </c>
      <c r="U1112" s="107">
        <f t="shared" si="149"/>
        <v>698</v>
      </c>
      <c r="V1112" s="107">
        <f t="shared" si="150"/>
        <v>-260.5</v>
      </c>
    </row>
    <row r="1113" spans="1:22" x14ac:dyDescent="0.35">
      <c r="A1113" s="192" t="s">
        <v>23</v>
      </c>
      <c r="B1113" s="31" t="s">
        <v>22</v>
      </c>
      <c r="C1113" s="31" t="s">
        <v>1118</v>
      </c>
      <c r="D1113" s="384" t="s">
        <v>1120</v>
      </c>
      <c r="E1113" s="635" t="s">
        <v>966</v>
      </c>
      <c r="F1113" s="381" t="s">
        <v>968</v>
      </c>
      <c r="G1113" s="67" t="s">
        <v>965</v>
      </c>
      <c r="H1113" s="66" t="s">
        <v>1119</v>
      </c>
      <c r="I1113" s="456" t="s">
        <v>108</v>
      </c>
      <c r="J1113" s="543" t="s">
        <v>1108</v>
      </c>
      <c r="K1113" s="501">
        <v>5.0199999999999996</v>
      </c>
      <c r="L1113" s="37">
        <v>53</v>
      </c>
      <c r="M1113" s="323">
        <v>266</v>
      </c>
      <c r="N1113" s="36">
        <v>929</v>
      </c>
      <c r="O1113" s="36">
        <f t="shared" si="153"/>
        <v>5.0188679245283021</v>
      </c>
      <c r="P1113" s="36">
        <f t="shared" si="146"/>
        <v>17.528301886792452</v>
      </c>
      <c r="Q1113" s="36">
        <f t="shared" si="147"/>
        <v>22.547169811320753</v>
      </c>
      <c r="R1113" s="31" t="str">
        <f t="shared" si="148"/>
        <v>YES</v>
      </c>
      <c r="S1113" s="31" t="str">
        <f t="shared" si="151"/>
        <v>YES</v>
      </c>
      <c r="T1113" s="38">
        <f t="shared" si="152"/>
        <v>662.5</v>
      </c>
      <c r="U1113" s="38">
        <f t="shared" si="149"/>
        <v>1195</v>
      </c>
      <c r="V1113" s="38">
        <f t="shared" si="150"/>
        <v>-532.5</v>
      </c>
    </row>
    <row r="1114" spans="1:22" x14ac:dyDescent="0.35">
      <c r="A1114" s="192" t="s">
        <v>23</v>
      </c>
      <c r="B1114" s="31" t="s">
        <v>22</v>
      </c>
      <c r="C1114" s="31" t="s">
        <v>1118</v>
      </c>
      <c r="D1114" s="384" t="s">
        <v>1120</v>
      </c>
      <c r="E1114" s="635" t="s">
        <v>966</v>
      </c>
      <c r="F1114" s="381" t="s">
        <v>968</v>
      </c>
      <c r="G1114" s="67" t="s">
        <v>965</v>
      </c>
      <c r="H1114" s="66" t="s">
        <v>1119</v>
      </c>
      <c r="I1114" s="456" t="s">
        <v>108</v>
      </c>
      <c r="J1114" s="543" t="s">
        <v>1109</v>
      </c>
      <c r="K1114" s="501">
        <v>4.99</v>
      </c>
      <c r="L1114" s="37">
        <v>103</v>
      </c>
      <c r="M1114" s="323">
        <v>514</v>
      </c>
      <c r="N1114" s="36">
        <v>1704</v>
      </c>
      <c r="O1114" s="36">
        <f t="shared" si="153"/>
        <v>4.9902912621359219</v>
      </c>
      <c r="P1114" s="36">
        <f t="shared" si="146"/>
        <v>16.543689320388349</v>
      </c>
      <c r="Q1114" s="36">
        <f t="shared" si="147"/>
        <v>21.533980582524272</v>
      </c>
      <c r="R1114" s="31" t="str">
        <f t="shared" si="148"/>
        <v>YES</v>
      </c>
      <c r="S1114" s="31" t="str">
        <f t="shared" si="151"/>
        <v>YES</v>
      </c>
      <c r="T1114" s="38">
        <f t="shared" si="152"/>
        <v>1287.5</v>
      </c>
      <c r="U1114" s="38">
        <f t="shared" si="149"/>
        <v>2218</v>
      </c>
      <c r="V1114" s="38">
        <f t="shared" si="150"/>
        <v>-930.5</v>
      </c>
    </row>
    <row r="1115" spans="1:22" x14ac:dyDescent="0.35">
      <c r="A1115" s="192" t="s">
        <v>23</v>
      </c>
      <c r="B1115" s="31" t="s">
        <v>22</v>
      </c>
      <c r="C1115" s="31" t="s">
        <v>1118</v>
      </c>
      <c r="D1115" s="384" t="s">
        <v>1120</v>
      </c>
      <c r="E1115" s="635" t="s">
        <v>966</v>
      </c>
      <c r="F1115" s="381" t="s">
        <v>968</v>
      </c>
      <c r="G1115" s="67" t="s">
        <v>965</v>
      </c>
      <c r="H1115" s="66" t="s">
        <v>1119</v>
      </c>
      <c r="I1115" s="456" t="s">
        <v>108</v>
      </c>
      <c r="J1115" s="543" t="s">
        <v>1110</v>
      </c>
      <c r="K1115" s="501">
        <v>4.9800000000000004</v>
      </c>
      <c r="L1115" s="37">
        <v>80</v>
      </c>
      <c r="M1115" s="323">
        <v>398</v>
      </c>
      <c r="N1115" s="36">
        <v>939</v>
      </c>
      <c r="O1115" s="36">
        <f t="shared" si="153"/>
        <v>4.9749999999999996</v>
      </c>
      <c r="P1115" s="36">
        <f t="shared" si="146"/>
        <v>11.737500000000001</v>
      </c>
      <c r="Q1115" s="36">
        <f t="shared" si="147"/>
        <v>16.712499999999999</v>
      </c>
      <c r="R1115" s="31" t="str">
        <f t="shared" si="148"/>
        <v>YES</v>
      </c>
      <c r="S1115" s="31" t="str">
        <f t="shared" si="151"/>
        <v>YES</v>
      </c>
      <c r="T1115" s="38">
        <f t="shared" si="152"/>
        <v>1000</v>
      </c>
      <c r="U1115" s="38">
        <f t="shared" si="149"/>
        <v>1337</v>
      </c>
      <c r="V1115" s="38">
        <f t="shared" si="150"/>
        <v>-337</v>
      </c>
    </row>
    <row r="1116" spans="1:22" x14ac:dyDescent="0.35">
      <c r="A1116" s="192" t="s">
        <v>23</v>
      </c>
      <c r="B1116" s="31" t="s">
        <v>22</v>
      </c>
      <c r="C1116" s="31" t="s">
        <v>1118</v>
      </c>
      <c r="D1116" s="384" t="s">
        <v>1120</v>
      </c>
      <c r="E1116" s="635" t="s">
        <v>966</v>
      </c>
      <c r="F1116" s="381" t="s">
        <v>968</v>
      </c>
      <c r="G1116" s="67" t="s">
        <v>965</v>
      </c>
      <c r="H1116" s="66" t="s">
        <v>1119</v>
      </c>
      <c r="I1116" s="456" t="s">
        <v>108</v>
      </c>
      <c r="J1116" s="543" t="s">
        <v>1111</v>
      </c>
      <c r="K1116" s="501">
        <v>15.15</v>
      </c>
      <c r="L1116" s="37">
        <v>27</v>
      </c>
      <c r="M1116" s="323">
        <v>409</v>
      </c>
      <c r="N1116" s="36">
        <v>158</v>
      </c>
      <c r="O1116" s="36">
        <f t="shared" si="153"/>
        <v>15.148148148148149</v>
      </c>
      <c r="P1116" s="36">
        <f t="shared" si="146"/>
        <v>5.8518518518518521</v>
      </c>
      <c r="Q1116" s="36">
        <f t="shared" si="147"/>
        <v>21</v>
      </c>
      <c r="R1116" s="31" t="str">
        <f t="shared" si="148"/>
        <v>YES</v>
      </c>
      <c r="S1116" s="31" t="str">
        <f t="shared" si="151"/>
        <v>YES</v>
      </c>
      <c r="T1116" s="38">
        <f t="shared" si="152"/>
        <v>337.5</v>
      </c>
      <c r="U1116" s="38">
        <f t="shared" si="149"/>
        <v>567</v>
      </c>
      <c r="V1116" s="38">
        <f t="shared" si="150"/>
        <v>-229.5</v>
      </c>
    </row>
    <row r="1117" spans="1:22" x14ac:dyDescent="0.35">
      <c r="A1117" s="192" t="s">
        <v>23</v>
      </c>
      <c r="B1117" s="31" t="s">
        <v>22</v>
      </c>
      <c r="C1117" s="31" t="s">
        <v>1118</v>
      </c>
      <c r="D1117" s="384" t="s">
        <v>1120</v>
      </c>
      <c r="E1117" s="635" t="s">
        <v>966</v>
      </c>
      <c r="F1117" s="381" t="s">
        <v>968</v>
      </c>
      <c r="G1117" s="67" t="s">
        <v>965</v>
      </c>
      <c r="H1117" s="66" t="s">
        <v>1119</v>
      </c>
      <c r="I1117" s="456" t="s">
        <v>108</v>
      </c>
      <c r="J1117" s="543" t="s">
        <v>1112</v>
      </c>
      <c r="K1117" s="501">
        <v>4.9400000000000004</v>
      </c>
      <c r="L1117" s="37">
        <v>17</v>
      </c>
      <c r="M1117" s="323">
        <v>84</v>
      </c>
      <c r="N1117" s="36">
        <v>251</v>
      </c>
      <c r="O1117" s="36">
        <f t="shared" si="153"/>
        <v>4.9411764705882355</v>
      </c>
      <c r="P1117" s="36">
        <f t="shared" si="146"/>
        <v>14.764705882352942</v>
      </c>
      <c r="Q1117" s="36">
        <f t="shared" si="147"/>
        <v>19.705882352941178</v>
      </c>
      <c r="R1117" s="31" t="str">
        <f t="shared" si="148"/>
        <v>YES</v>
      </c>
      <c r="S1117" s="31" t="str">
        <f t="shared" si="151"/>
        <v>YES</v>
      </c>
      <c r="T1117" s="38">
        <f t="shared" si="152"/>
        <v>212.5</v>
      </c>
      <c r="U1117" s="38">
        <f t="shared" si="149"/>
        <v>335</v>
      </c>
      <c r="V1117" s="38">
        <f t="shared" si="150"/>
        <v>-122.5</v>
      </c>
    </row>
    <row r="1118" spans="1:22" x14ac:dyDescent="0.35">
      <c r="A1118" s="192" t="s">
        <v>23</v>
      </c>
      <c r="B1118" s="31" t="s">
        <v>22</v>
      </c>
      <c r="C1118" s="31" t="s">
        <v>1118</v>
      </c>
      <c r="D1118" s="384" t="s">
        <v>1120</v>
      </c>
      <c r="E1118" s="635" t="s">
        <v>966</v>
      </c>
      <c r="F1118" s="381" t="s">
        <v>968</v>
      </c>
      <c r="G1118" s="67" t="s">
        <v>965</v>
      </c>
      <c r="H1118" s="66" t="s">
        <v>1119</v>
      </c>
      <c r="I1118" s="456" t="s">
        <v>108</v>
      </c>
      <c r="J1118" s="543" t="s">
        <v>1113</v>
      </c>
      <c r="K1118" s="501">
        <v>4.8600000000000003</v>
      </c>
      <c r="L1118" s="37">
        <v>7</v>
      </c>
      <c r="M1118" s="323">
        <v>34</v>
      </c>
      <c r="N1118" s="36">
        <v>166</v>
      </c>
      <c r="O1118" s="36">
        <f t="shared" si="153"/>
        <v>4.8571428571428568</v>
      </c>
      <c r="P1118" s="36">
        <f t="shared" si="146"/>
        <v>23.714285714285715</v>
      </c>
      <c r="Q1118" s="36">
        <f t="shared" si="147"/>
        <v>28.571428571428573</v>
      </c>
      <c r="R1118" s="31" t="str">
        <f t="shared" si="148"/>
        <v>YES</v>
      </c>
      <c r="S1118" s="31" t="str">
        <f t="shared" si="151"/>
        <v>YES</v>
      </c>
      <c r="T1118" s="38">
        <f t="shared" si="152"/>
        <v>87.5</v>
      </c>
      <c r="U1118" s="38">
        <f t="shared" si="149"/>
        <v>200</v>
      </c>
      <c r="V1118" s="38">
        <f t="shared" si="150"/>
        <v>-112.5</v>
      </c>
    </row>
    <row r="1119" spans="1:22" x14ac:dyDescent="0.35">
      <c r="A1119" s="192" t="s">
        <v>23</v>
      </c>
      <c r="B1119" s="31" t="s">
        <v>22</v>
      </c>
      <c r="C1119" s="31" t="s">
        <v>1118</v>
      </c>
      <c r="D1119" s="384" t="s">
        <v>1120</v>
      </c>
      <c r="E1119" s="635" t="s">
        <v>966</v>
      </c>
      <c r="F1119" s="381" t="s">
        <v>968</v>
      </c>
      <c r="G1119" s="67" t="s">
        <v>965</v>
      </c>
      <c r="H1119" s="66" t="s">
        <v>1119</v>
      </c>
      <c r="I1119" s="456" t="s">
        <v>108</v>
      </c>
      <c r="J1119" s="543" t="s">
        <v>1114</v>
      </c>
      <c r="K1119" s="501">
        <v>5</v>
      </c>
      <c r="L1119" s="37">
        <v>71</v>
      </c>
      <c r="M1119" s="323">
        <v>355</v>
      </c>
      <c r="N1119" s="36">
        <v>1060</v>
      </c>
      <c r="O1119" s="36">
        <f t="shared" si="153"/>
        <v>5</v>
      </c>
      <c r="P1119" s="36">
        <f t="shared" si="146"/>
        <v>14.929577464788732</v>
      </c>
      <c r="Q1119" s="36">
        <f t="shared" si="147"/>
        <v>19.929577464788732</v>
      </c>
      <c r="R1119" s="31" t="str">
        <f t="shared" si="148"/>
        <v>YES</v>
      </c>
      <c r="S1119" s="31" t="str">
        <f t="shared" si="151"/>
        <v>YES</v>
      </c>
      <c r="T1119" s="38">
        <f t="shared" si="152"/>
        <v>887.5</v>
      </c>
      <c r="U1119" s="38">
        <f t="shared" si="149"/>
        <v>1415</v>
      </c>
      <c r="V1119" s="38">
        <f t="shared" si="150"/>
        <v>-527.5</v>
      </c>
    </row>
    <row r="1120" spans="1:22" x14ac:dyDescent="0.35">
      <c r="A1120" s="192" t="s">
        <v>23</v>
      </c>
      <c r="B1120" s="31" t="s">
        <v>22</v>
      </c>
      <c r="C1120" s="31" t="s">
        <v>1118</v>
      </c>
      <c r="D1120" s="384" t="s">
        <v>1120</v>
      </c>
      <c r="E1120" s="635" t="s">
        <v>966</v>
      </c>
      <c r="F1120" s="381" t="s">
        <v>968</v>
      </c>
      <c r="G1120" s="67" t="s">
        <v>965</v>
      </c>
      <c r="H1120" s="66" t="s">
        <v>1119</v>
      </c>
      <c r="I1120" s="456" t="s">
        <v>108</v>
      </c>
      <c r="J1120" s="543" t="s">
        <v>1115</v>
      </c>
      <c r="K1120" s="501">
        <v>5</v>
      </c>
      <c r="L1120" s="37">
        <v>85</v>
      </c>
      <c r="M1120" s="323">
        <v>425</v>
      </c>
      <c r="N1120" s="36">
        <v>1443</v>
      </c>
      <c r="O1120" s="36">
        <f t="shared" si="153"/>
        <v>5</v>
      </c>
      <c r="P1120" s="36">
        <f t="shared" si="146"/>
        <v>16.976470588235294</v>
      </c>
      <c r="Q1120" s="36">
        <f t="shared" si="147"/>
        <v>21.976470588235294</v>
      </c>
      <c r="R1120" s="31" t="str">
        <f t="shared" si="148"/>
        <v>YES</v>
      </c>
      <c r="S1120" s="31" t="str">
        <f t="shared" si="151"/>
        <v>YES</v>
      </c>
      <c r="T1120" s="38">
        <f t="shared" si="152"/>
        <v>1062.5</v>
      </c>
      <c r="U1120" s="38">
        <f t="shared" si="149"/>
        <v>1868</v>
      </c>
      <c r="V1120" s="38">
        <f t="shared" si="150"/>
        <v>-805.5</v>
      </c>
    </row>
    <row r="1121" spans="1:22" x14ac:dyDescent="0.35">
      <c r="A1121" s="192" t="s">
        <v>23</v>
      </c>
      <c r="B1121" s="31" t="s">
        <v>22</v>
      </c>
      <c r="C1121" s="31" t="s">
        <v>1118</v>
      </c>
      <c r="D1121" s="384" t="s">
        <v>1120</v>
      </c>
      <c r="E1121" s="635" t="s">
        <v>966</v>
      </c>
      <c r="F1121" s="381" t="s">
        <v>968</v>
      </c>
      <c r="G1121" s="67" t="s">
        <v>965</v>
      </c>
      <c r="H1121" s="66" t="s">
        <v>1119</v>
      </c>
      <c r="I1121" s="456" t="s">
        <v>108</v>
      </c>
      <c r="J1121" s="543" t="s">
        <v>1116</v>
      </c>
      <c r="K1121" s="501">
        <v>15.54</v>
      </c>
      <c r="L1121" s="37">
        <v>13</v>
      </c>
      <c r="M1121" s="323">
        <v>202</v>
      </c>
      <c r="N1121" s="36">
        <v>256</v>
      </c>
      <c r="O1121" s="36">
        <f t="shared" si="153"/>
        <v>15.538461538461538</v>
      </c>
      <c r="P1121" s="36">
        <f t="shared" si="146"/>
        <v>19.692307692307693</v>
      </c>
      <c r="Q1121" s="36">
        <f t="shared" si="147"/>
        <v>35.230769230769234</v>
      </c>
      <c r="R1121" s="31" t="str">
        <f t="shared" si="148"/>
        <v>YES</v>
      </c>
      <c r="S1121" s="31" t="str">
        <f t="shared" si="151"/>
        <v>YES</v>
      </c>
      <c r="T1121" s="38">
        <f t="shared" si="152"/>
        <v>162.5</v>
      </c>
      <c r="U1121" s="38">
        <f t="shared" si="149"/>
        <v>458</v>
      </c>
      <c r="V1121" s="38">
        <f t="shared" si="150"/>
        <v>-295.5</v>
      </c>
    </row>
    <row r="1122" spans="1:22" ht="15" thickBot="1" x14ac:dyDescent="0.4">
      <c r="A1122" s="193" t="s">
        <v>23</v>
      </c>
      <c r="B1122" s="46" t="s">
        <v>22</v>
      </c>
      <c r="C1122" s="46" t="s">
        <v>1118</v>
      </c>
      <c r="D1122" s="385" t="s">
        <v>1120</v>
      </c>
      <c r="E1122" s="636" t="s">
        <v>966</v>
      </c>
      <c r="F1122" s="387" t="s">
        <v>968</v>
      </c>
      <c r="G1122" s="109" t="s">
        <v>965</v>
      </c>
      <c r="H1122" s="386" t="s">
        <v>1119</v>
      </c>
      <c r="I1122" s="457" t="s">
        <v>108</v>
      </c>
      <c r="J1122" s="544" t="s">
        <v>1117</v>
      </c>
      <c r="K1122" s="506">
        <v>4.99</v>
      </c>
      <c r="L1122" s="123">
        <v>84</v>
      </c>
      <c r="M1122" s="328">
        <v>419</v>
      </c>
      <c r="N1122" s="45">
        <v>1121</v>
      </c>
      <c r="O1122" s="45">
        <f t="shared" si="153"/>
        <v>4.9880952380952381</v>
      </c>
      <c r="P1122" s="45">
        <f t="shared" si="146"/>
        <v>13.345238095238095</v>
      </c>
      <c r="Q1122" s="45">
        <f t="shared" si="147"/>
        <v>18.333333333333332</v>
      </c>
      <c r="R1122" s="46" t="str">
        <f t="shared" si="148"/>
        <v>YES</v>
      </c>
      <c r="S1122" s="46" t="str">
        <f t="shared" si="151"/>
        <v>YES</v>
      </c>
      <c r="T1122" s="47">
        <f t="shared" si="152"/>
        <v>1050</v>
      </c>
      <c r="U1122" s="47">
        <f t="shared" si="149"/>
        <v>1540</v>
      </c>
      <c r="V1122" s="47">
        <f t="shared" si="150"/>
        <v>-490</v>
      </c>
    </row>
    <row r="1123" spans="1:22" x14ac:dyDescent="0.35">
      <c r="A1123" s="215" t="s">
        <v>23</v>
      </c>
      <c r="B1123" s="216" t="s">
        <v>22</v>
      </c>
      <c r="C1123" s="388" t="s">
        <v>1121</v>
      </c>
      <c r="D1123" s="219" t="s">
        <v>1129</v>
      </c>
      <c r="E1123" s="637" t="s">
        <v>966</v>
      </c>
      <c r="F1123" s="219" t="s">
        <v>968</v>
      </c>
      <c r="G1123" s="217" t="s">
        <v>965</v>
      </c>
      <c r="H1123" s="219" t="s">
        <v>1122</v>
      </c>
      <c r="I1123" s="458" t="s">
        <v>440</v>
      </c>
      <c r="J1123" s="539" t="s">
        <v>1123</v>
      </c>
      <c r="K1123" s="507">
        <v>5</v>
      </c>
      <c r="L1123" s="255">
        <v>196</v>
      </c>
      <c r="M1123" s="329">
        <v>981</v>
      </c>
      <c r="N1123" s="220">
        <v>2120</v>
      </c>
      <c r="O1123" s="220">
        <f t="shared" si="153"/>
        <v>5.0051020408163263</v>
      </c>
      <c r="P1123" s="220">
        <f t="shared" si="146"/>
        <v>10.816326530612244</v>
      </c>
      <c r="Q1123" s="220">
        <f t="shared" si="147"/>
        <v>15.821428571428571</v>
      </c>
      <c r="R1123" s="216" t="str">
        <f t="shared" si="148"/>
        <v>YES</v>
      </c>
      <c r="S1123" s="216" t="str">
        <f t="shared" si="151"/>
        <v>YES</v>
      </c>
      <c r="T1123" s="221">
        <f t="shared" si="152"/>
        <v>2450</v>
      </c>
      <c r="U1123" s="221">
        <f t="shared" si="149"/>
        <v>3101</v>
      </c>
      <c r="V1123" s="221">
        <f t="shared" si="150"/>
        <v>-651</v>
      </c>
    </row>
    <row r="1124" spans="1:22" x14ac:dyDescent="0.35">
      <c r="A1124" s="222" t="s">
        <v>23</v>
      </c>
      <c r="B1124" s="223" t="s">
        <v>22</v>
      </c>
      <c r="C1124" s="389" t="s">
        <v>1121</v>
      </c>
      <c r="D1124" s="226" t="s">
        <v>1129</v>
      </c>
      <c r="E1124" s="638" t="s">
        <v>966</v>
      </c>
      <c r="F1124" s="390" t="s">
        <v>968</v>
      </c>
      <c r="G1124" s="258" t="s">
        <v>965</v>
      </c>
      <c r="H1124" s="226" t="s">
        <v>1122</v>
      </c>
      <c r="I1124" s="459" t="s">
        <v>440</v>
      </c>
      <c r="J1124" s="540" t="s">
        <v>1124</v>
      </c>
      <c r="K1124" s="508">
        <v>5</v>
      </c>
      <c r="L1124" s="259">
        <v>376</v>
      </c>
      <c r="M1124" s="330">
        <v>1881</v>
      </c>
      <c r="N1124" s="227">
        <v>4066</v>
      </c>
      <c r="O1124" s="227">
        <f t="shared" si="153"/>
        <v>5.0026595744680851</v>
      </c>
      <c r="P1124" s="227">
        <f t="shared" si="146"/>
        <v>10.813829787234043</v>
      </c>
      <c r="Q1124" s="227">
        <f t="shared" si="147"/>
        <v>15.816489361702128</v>
      </c>
      <c r="R1124" s="223" t="str">
        <f t="shared" si="148"/>
        <v>YES</v>
      </c>
      <c r="S1124" s="223" t="str">
        <f t="shared" si="151"/>
        <v>YES</v>
      </c>
      <c r="T1124" s="228">
        <f t="shared" si="152"/>
        <v>4700</v>
      </c>
      <c r="U1124" s="228">
        <f t="shared" si="149"/>
        <v>5947</v>
      </c>
      <c r="V1124" s="228">
        <f t="shared" si="150"/>
        <v>-1247</v>
      </c>
    </row>
    <row r="1125" spans="1:22" x14ac:dyDescent="0.35">
      <c r="A1125" s="222" t="s">
        <v>23</v>
      </c>
      <c r="B1125" s="223" t="s">
        <v>22</v>
      </c>
      <c r="C1125" s="389" t="s">
        <v>1121</v>
      </c>
      <c r="D1125" s="256" t="s">
        <v>1129</v>
      </c>
      <c r="E1125" s="639" t="s">
        <v>966</v>
      </c>
      <c r="F1125" s="391" t="s">
        <v>968</v>
      </c>
      <c r="G1125" s="258" t="s">
        <v>965</v>
      </c>
      <c r="H1125" s="226" t="s">
        <v>1122</v>
      </c>
      <c r="I1125" s="459" t="s">
        <v>440</v>
      </c>
      <c r="J1125" s="540" t="s">
        <v>1125</v>
      </c>
      <c r="K1125" s="508">
        <v>3.33</v>
      </c>
      <c r="L1125" s="259">
        <v>193</v>
      </c>
      <c r="M1125" s="330">
        <v>933</v>
      </c>
      <c r="N1125" s="227">
        <v>2376</v>
      </c>
      <c r="O1125" s="227">
        <f t="shared" si="153"/>
        <v>4.8341968911917101</v>
      </c>
      <c r="P1125" s="227">
        <f t="shared" si="146"/>
        <v>12.310880829015543</v>
      </c>
      <c r="Q1125" s="227">
        <f t="shared" si="147"/>
        <v>17.145077720207254</v>
      </c>
      <c r="R1125" s="223" t="str">
        <f t="shared" si="148"/>
        <v>YES</v>
      </c>
      <c r="S1125" s="223" t="str">
        <f t="shared" si="151"/>
        <v>YES</v>
      </c>
      <c r="T1125" s="228">
        <f t="shared" si="152"/>
        <v>2412.5</v>
      </c>
      <c r="U1125" s="228">
        <f t="shared" si="149"/>
        <v>3309</v>
      </c>
      <c r="V1125" s="228">
        <f t="shared" si="150"/>
        <v>-896.5</v>
      </c>
    </row>
    <row r="1126" spans="1:22" x14ac:dyDescent="0.35">
      <c r="A1126" s="222" t="s">
        <v>23</v>
      </c>
      <c r="B1126" s="223" t="s">
        <v>22</v>
      </c>
      <c r="C1126" s="226" t="s">
        <v>1121</v>
      </c>
      <c r="D1126" s="226" t="s">
        <v>1129</v>
      </c>
      <c r="E1126" s="640" t="s">
        <v>966</v>
      </c>
      <c r="F1126" s="390" t="s">
        <v>968</v>
      </c>
      <c r="G1126" s="258" t="s">
        <v>965</v>
      </c>
      <c r="H1126" s="226" t="s">
        <v>1122</v>
      </c>
      <c r="I1126" s="459" t="s">
        <v>440</v>
      </c>
      <c r="J1126" s="540" t="s">
        <v>1126</v>
      </c>
      <c r="K1126" s="508">
        <v>5</v>
      </c>
      <c r="L1126" s="259">
        <v>201</v>
      </c>
      <c r="M1126" s="330">
        <v>1004</v>
      </c>
      <c r="N1126" s="227">
        <v>2344</v>
      </c>
      <c r="O1126" s="227">
        <f t="shared" si="153"/>
        <v>4.9950248756218905</v>
      </c>
      <c r="P1126" s="227">
        <f t="shared" ref="P1126:P1189" si="154">N1126/L1126</f>
        <v>11.661691542288557</v>
      </c>
      <c r="Q1126" s="227">
        <f t="shared" ref="Q1126:Q1189" si="155">(M1126+N1126)/L1126</f>
        <v>16.656716417910449</v>
      </c>
      <c r="R1126" s="223" t="str">
        <f t="shared" ref="R1126:R1189" si="156">IF(Q1126&gt;12.49,"YES","NO")</f>
        <v>YES</v>
      </c>
      <c r="S1126" s="223" t="str">
        <f t="shared" si="151"/>
        <v>YES</v>
      </c>
      <c r="T1126" s="228">
        <f t="shared" si="152"/>
        <v>2512.5</v>
      </c>
      <c r="U1126" s="228">
        <f t="shared" ref="U1126:U1189" si="157">M1126+N1126</f>
        <v>3348</v>
      </c>
      <c r="V1126" s="228">
        <f t="shared" ref="V1126:V1189" si="158">T1126-U1126</f>
        <v>-835.5</v>
      </c>
    </row>
    <row r="1127" spans="1:22" x14ac:dyDescent="0.35">
      <c r="A1127" s="222" t="s">
        <v>23</v>
      </c>
      <c r="B1127" s="223" t="s">
        <v>22</v>
      </c>
      <c r="C1127" s="226" t="s">
        <v>1121</v>
      </c>
      <c r="D1127" s="226" t="s">
        <v>1129</v>
      </c>
      <c r="E1127" s="638" t="s">
        <v>966</v>
      </c>
      <c r="F1127" s="390" t="s">
        <v>968</v>
      </c>
      <c r="G1127" s="258" t="s">
        <v>965</v>
      </c>
      <c r="H1127" s="226" t="s">
        <v>1122</v>
      </c>
      <c r="I1127" s="459" t="s">
        <v>440</v>
      </c>
      <c r="J1127" s="540" t="s">
        <v>1127</v>
      </c>
      <c r="K1127" s="508">
        <v>5</v>
      </c>
      <c r="L1127" s="259">
        <v>339</v>
      </c>
      <c r="M1127" s="330">
        <v>1696</v>
      </c>
      <c r="N1127" s="227">
        <v>4008</v>
      </c>
      <c r="O1127" s="227">
        <f t="shared" si="153"/>
        <v>5.002949852507375</v>
      </c>
      <c r="P1127" s="227">
        <f t="shared" si="154"/>
        <v>11.823008849557523</v>
      </c>
      <c r="Q1127" s="227">
        <f t="shared" si="155"/>
        <v>16.825958702064895</v>
      </c>
      <c r="R1127" s="223" t="str">
        <f t="shared" si="156"/>
        <v>YES</v>
      </c>
      <c r="S1127" s="223" t="str">
        <f t="shared" si="151"/>
        <v>YES</v>
      </c>
      <c r="T1127" s="228">
        <f t="shared" si="152"/>
        <v>4237.5</v>
      </c>
      <c r="U1127" s="228">
        <f t="shared" si="157"/>
        <v>5704</v>
      </c>
      <c r="V1127" s="228">
        <f t="shared" si="158"/>
        <v>-1466.5</v>
      </c>
    </row>
    <row r="1128" spans="1:22" ht="15" thickBot="1" x14ac:dyDescent="0.4">
      <c r="A1128" s="229" t="s">
        <v>23</v>
      </c>
      <c r="B1128" s="230" t="s">
        <v>22</v>
      </c>
      <c r="C1128" s="260" t="s">
        <v>1121</v>
      </c>
      <c r="D1128" s="260" t="s">
        <v>1129</v>
      </c>
      <c r="E1128" s="641" t="s">
        <v>966</v>
      </c>
      <c r="F1128" s="392" t="s">
        <v>968</v>
      </c>
      <c r="G1128" s="262" t="s">
        <v>965</v>
      </c>
      <c r="H1128" s="233" t="s">
        <v>1122</v>
      </c>
      <c r="I1128" s="476" t="s">
        <v>440</v>
      </c>
      <c r="J1128" s="541" t="s">
        <v>1128</v>
      </c>
      <c r="K1128" s="509">
        <v>5</v>
      </c>
      <c r="L1128" s="263">
        <v>317</v>
      </c>
      <c r="M1128" s="331">
        <v>1586</v>
      </c>
      <c r="N1128" s="234">
        <v>3172</v>
      </c>
      <c r="O1128" s="234">
        <f t="shared" si="153"/>
        <v>5.0031545741324921</v>
      </c>
      <c r="P1128" s="234">
        <f t="shared" si="154"/>
        <v>10.006309148264984</v>
      </c>
      <c r="Q1128" s="234">
        <f t="shared" si="155"/>
        <v>15.009463722397477</v>
      </c>
      <c r="R1128" s="230" t="str">
        <f t="shared" si="156"/>
        <v>YES</v>
      </c>
      <c r="S1128" s="230" t="str">
        <f t="shared" ref="S1128:S1191" si="159">IF(O1128&gt;3.32,"YES","NO")</f>
        <v>YES</v>
      </c>
      <c r="T1128" s="235">
        <f t="shared" ref="T1128:T1191" si="160">L1128*12.5</f>
        <v>3962.5</v>
      </c>
      <c r="U1128" s="235">
        <f t="shared" si="157"/>
        <v>4758</v>
      </c>
      <c r="V1128" s="235">
        <f t="shared" si="158"/>
        <v>-795.5</v>
      </c>
    </row>
    <row r="1129" spans="1:22" x14ac:dyDescent="0.35">
      <c r="A1129" s="191" t="s">
        <v>23</v>
      </c>
      <c r="B1129" s="103" t="s">
        <v>22</v>
      </c>
      <c r="C1129" s="103" t="s">
        <v>1131</v>
      </c>
      <c r="D1129" s="103" t="s">
        <v>1131</v>
      </c>
      <c r="E1129" s="614" t="s">
        <v>966</v>
      </c>
      <c r="F1129" s="374" t="s">
        <v>968</v>
      </c>
      <c r="G1129" s="105" t="s">
        <v>965</v>
      </c>
      <c r="H1129" s="103" t="s">
        <v>1130</v>
      </c>
      <c r="I1129" s="212" t="s">
        <v>106</v>
      </c>
      <c r="J1129" s="542" t="s">
        <v>1132</v>
      </c>
      <c r="K1129" s="500">
        <v>5</v>
      </c>
      <c r="L1129" s="114">
        <v>168</v>
      </c>
      <c r="M1129" s="322">
        <v>839</v>
      </c>
      <c r="N1129" s="106">
        <v>4886</v>
      </c>
      <c r="O1129" s="106">
        <f t="shared" si="153"/>
        <v>4.9940476190476186</v>
      </c>
      <c r="P1129" s="106">
        <f t="shared" si="154"/>
        <v>29.083333333333332</v>
      </c>
      <c r="Q1129" s="106">
        <f t="shared" si="155"/>
        <v>34.077380952380949</v>
      </c>
      <c r="R1129" s="103" t="str">
        <f t="shared" si="156"/>
        <v>YES</v>
      </c>
      <c r="S1129" s="103" t="str">
        <f t="shared" si="159"/>
        <v>YES</v>
      </c>
      <c r="T1129" s="107">
        <f t="shared" si="160"/>
        <v>2100</v>
      </c>
      <c r="U1129" s="107">
        <f t="shared" si="157"/>
        <v>5725</v>
      </c>
      <c r="V1129" s="107">
        <f t="shared" si="158"/>
        <v>-3625</v>
      </c>
    </row>
    <row r="1130" spans="1:22" x14ac:dyDescent="0.35">
      <c r="A1130" s="192" t="s">
        <v>23</v>
      </c>
      <c r="B1130" s="31" t="s">
        <v>22</v>
      </c>
      <c r="C1130" s="99" t="s">
        <v>1131</v>
      </c>
      <c r="D1130" s="99" t="s">
        <v>1131</v>
      </c>
      <c r="E1130" s="615" t="s">
        <v>966</v>
      </c>
      <c r="F1130" s="381" t="s">
        <v>968</v>
      </c>
      <c r="G1130" s="100" t="s">
        <v>965</v>
      </c>
      <c r="H1130" s="99" t="s">
        <v>1130</v>
      </c>
      <c r="I1130" s="413" t="s">
        <v>106</v>
      </c>
      <c r="J1130" s="543" t="s">
        <v>1133</v>
      </c>
      <c r="K1130" s="501">
        <v>3.12</v>
      </c>
      <c r="L1130" s="37">
        <v>373.01</v>
      </c>
      <c r="M1130" s="323">
        <v>1164</v>
      </c>
      <c r="N1130" s="36">
        <v>10879</v>
      </c>
      <c r="O1130" s="36">
        <f t="shared" si="153"/>
        <v>3.1205597705155359</v>
      </c>
      <c r="P1130" s="36">
        <f t="shared" si="154"/>
        <v>29.165437923916251</v>
      </c>
      <c r="Q1130" s="36">
        <f t="shared" si="155"/>
        <v>32.285997694431785</v>
      </c>
      <c r="R1130" s="31" t="str">
        <f t="shared" si="156"/>
        <v>YES</v>
      </c>
      <c r="S1130" s="31" t="str">
        <f t="shared" si="159"/>
        <v>NO</v>
      </c>
      <c r="T1130" s="38">
        <f t="shared" si="160"/>
        <v>4662.625</v>
      </c>
      <c r="U1130" s="38">
        <f t="shared" si="157"/>
        <v>12043</v>
      </c>
      <c r="V1130" s="38">
        <f t="shared" si="158"/>
        <v>-7380.375</v>
      </c>
    </row>
    <row r="1131" spans="1:22" x14ac:dyDescent="0.35">
      <c r="A1131" s="192" t="s">
        <v>23</v>
      </c>
      <c r="B1131" s="31" t="s">
        <v>22</v>
      </c>
      <c r="C1131" s="99" t="s">
        <v>1131</v>
      </c>
      <c r="D1131" s="99" t="s">
        <v>1131</v>
      </c>
      <c r="E1131" s="615" t="s">
        <v>966</v>
      </c>
      <c r="F1131" s="381" t="s">
        <v>968</v>
      </c>
      <c r="G1131" s="100" t="s">
        <v>965</v>
      </c>
      <c r="H1131" s="99" t="s">
        <v>1130</v>
      </c>
      <c r="I1131" s="413" t="s">
        <v>106</v>
      </c>
      <c r="J1131" s="543" t="s">
        <v>1072</v>
      </c>
      <c r="K1131" s="501">
        <v>8</v>
      </c>
      <c r="L1131" s="37">
        <v>82</v>
      </c>
      <c r="M1131" s="323">
        <v>653</v>
      </c>
      <c r="N1131" s="36">
        <v>1276</v>
      </c>
      <c r="O1131" s="36">
        <f t="shared" si="153"/>
        <v>7.9634146341463419</v>
      </c>
      <c r="P1131" s="36">
        <f t="shared" si="154"/>
        <v>15.560975609756097</v>
      </c>
      <c r="Q1131" s="36">
        <f t="shared" si="155"/>
        <v>23.524390243902438</v>
      </c>
      <c r="R1131" s="31" t="str">
        <f t="shared" si="156"/>
        <v>YES</v>
      </c>
      <c r="S1131" s="31" t="str">
        <f t="shared" si="159"/>
        <v>YES</v>
      </c>
      <c r="T1131" s="38">
        <f t="shared" si="160"/>
        <v>1025</v>
      </c>
      <c r="U1131" s="38">
        <f t="shared" si="157"/>
        <v>1929</v>
      </c>
      <c r="V1131" s="38">
        <f t="shared" si="158"/>
        <v>-904</v>
      </c>
    </row>
    <row r="1132" spans="1:22" ht="15" thickBot="1" x14ac:dyDescent="0.4">
      <c r="A1132" s="193" t="s">
        <v>23</v>
      </c>
      <c r="B1132" s="46" t="s">
        <v>22</v>
      </c>
      <c r="C1132" s="121" t="s">
        <v>1131</v>
      </c>
      <c r="D1132" s="121" t="s">
        <v>1131</v>
      </c>
      <c r="E1132" s="616" t="s">
        <v>966</v>
      </c>
      <c r="F1132" s="387" t="s">
        <v>968</v>
      </c>
      <c r="G1132" s="122" t="s">
        <v>965</v>
      </c>
      <c r="H1132" s="121" t="s">
        <v>1130</v>
      </c>
      <c r="I1132" s="430" t="s">
        <v>106</v>
      </c>
      <c r="J1132" s="544" t="s">
        <v>1134</v>
      </c>
      <c r="K1132" s="506">
        <v>5</v>
      </c>
      <c r="L1132" s="123">
        <v>2</v>
      </c>
      <c r="M1132" s="328">
        <v>10</v>
      </c>
      <c r="N1132" s="45">
        <v>59</v>
      </c>
      <c r="O1132" s="45">
        <f t="shared" si="153"/>
        <v>5</v>
      </c>
      <c r="P1132" s="45">
        <f t="shared" si="154"/>
        <v>29.5</v>
      </c>
      <c r="Q1132" s="45">
        <f t="shared" si="155"/>
        <v>34.5</v>
      </c>
      <c r="R1132" s="46" t="str">
        <f t="shared" si="156"/>
        <v>YES</v>
      </c>
      <c r="S1132" s="46" t="str">
        <f t="shared" si="159"/>
        <v>YES</v>
      </c>
      <c r="T1132" s="47">
        <f t="shared" si="160"/>
        <v>25</v>
      </c>
      <c r="U1132" s="47">
        <f t="shared" si="157"/>
        <v>69</v>
      </c>
      <c r="V1132" s="47">
        <f t="shared" si="158"/>
        <v>-44</v>
      </c>
    </row>
    <row r="1133" spans="1:22" x14ac:dyDescent="0.35">
      <c r="A1133" s="215" t="s">
        <v>23</v>
      </c>
      <c r="B1133" s="216" t="s">
        <v>22</v>
      </c>
      <c r="C1133" s="216" t="s">
        <v>1156</v>
      </c>
      <c r="D1133" s="216" t="s">
        <v>1155</v>
      </c>
      <c r="E1133" s="596" t="s">
        <v>966</v>
      </c>
      <c r="F1133" s="376" t="s">
        <v>968</v>
      </c>
      <c r="G1133" s="217" t="s">
        <v>965</v>
      </c>
      <c r="H1133" s="216" t="s">
        <v>1154</v>
      </c>
      <c r="I1133" s="431" t="s">
        <v>65</v>
      </c>
      <c r="J1133" s="539" t="s">
        <v>1153</v>
      </c>
      <c r="K1133" s="507">
        <v>8</v>
      </c>
      <c r="L1133" s="255">
        <v>87</v>
      </c>
      <c r="M1133" s="329">
        <v>698</v>
      </c>
      <c r="N1133" s="220">
        <v>1219</v>
      </c>
      <c r="O1133" s="220">
        <f t="shared" si="153"/>
        <v>8.0229885057471257</v>
      </c>
      <c r="P1133" s="220">
        <f t="shared" si="154"/>
        <v>14.011494252873563</v>
      </c>
      <c r="Q1133" s="220">
        <f t="shared" si="155"/>
        <v>22.03448275862069</v>
      </c>
      <c r="R1133" s="216" t="str">
        <f t="shared" si="156"/>
        <v>YES</v>
      </c>
      <c r="S1133" s="216" t="str">
        <f t="shared" si="159"/>
        <v>YES</v>
      </c>
      <c r="T1133" s="221">
        <f t="shared" si="160"/>
        <v>1087.5</v>
      </c>
      <c r="U1133" s="221">
        <f t="shared" si="157"/>
        <v>1917</v>
      </c>
      <c r="V1133" s="221">
        <f t="shared" si="158"/>
        <v>-829.5</v>
      </c>
    </row>
    <row r="1134" spans="1:22" x14ac:dyDescent="0.35">
      <c r="A1134" s="222" t="s">
        <v>23</v>
      </c>
      <c r="B1134" s="223" t="s">
        <v>22</v>
      </c>
      <c r="C1134" s="257" t="s">
        <v>1156</v>
      </c>
      <c r="D1134" s="257" t="s">
        <v>1155</v>
      </c>
      <c r="E1134" s="617" t="s">
        <v>966</v>
      </c>
      <c r="F1134" s="379" t="s">
        <v>968</v>
      </c>
      <c r="G1134" s="258" t="s">
        <v>965</v>
      </c>
      <c r="H1134" s="257" t="s">
        <v>1154</v>
      </c>
      <c r="I1134" s="432" t="s">
        <v>65</v>
      </c>
      <c r="J1134" s="540" t="s">
        <v>1135</v>
      </c>
      <c r="K1134" s="508">
        <v>5</v>
      </c>
      <c r="L1134" s="259">
        <v>65</v>
      </c>
      <c r="M1134" s="330">
        <v>326</v>
      </c>
      <c r="N1134" s="227">
        <v>3480</v>
      </c>
      <c r="O1134" s="227">
        <f t="shared" si="153"/>
        <v>5.0153846153846153</v>
      </c>
      <c r="P1134" s="227">
        <f t="shared" si="154"/>
        <v>53.53846153846154</v>
      </c>
      <c r="Q1134" s="227">
        <f t="shared" si="155"/>
        <v>58.553846153846152</v>
      </c>
      <c r="R1134" s="223" t="str">
        <f t="shared" si="156"/>
        <v>YES</v>
      </c>
      <c r="S1134" s="223" t="str">
        <f t="shared" si="159"/>
        <v>YES</v>
      </c>
      <c r="T1134" s="228">
        <f t="shared" si="160"/>
        <v>812.5</v>
      </c>
      <c r="U1134" s="228">
        <f t="shared" si="157"/>
        <v>3806</v>
      </c>
      <c r="V1134" s="228">
        <f t="shared" si="158"/>
        <v>-2993.5</v>
      </c>
    </row>
    <row r="1135" spans="1:22" x14ac:dyDescent="0.35">
      <c r="A1135" s="222" t="s">
        <v>23</v>
      </c>
      <c r="B1135" s="223" t="s">
        <v>22</v>
      </c>
      <c r="C1135" s="257" t="s">
        <v>1156</v>
      </c>
      <c r="D1135" s="257" t="s">
        <v>1155</v>
      </c>
      <c r="E1135" s="617" t="s">
        <v>966</v>
      </c>
      <c r="F1135" s="393" t="s">
        <v>968</v>
      </c>
      <c r="G1135" s="258" t="s">
        <v>965</v>
      </c>
      <c r="H1135" s="257" t="s">
        <v>1154</v>
      </c>
      <c r="I1135" s="432" t="s">
        <v>65</v>
      </c>
      <c r="J1135" s="540" t="s">
        <v>1136</v>
      </c>
      <c r="K1135" s="508">
        <v>5</v>
      </c>
      <c r="L1135" s="259">
        <v>284</v>
      </c>
      <c r="M1135" s="330">
        <v>1417</v>
      </c>
      <c r="N1135" s="227">
        <v>11988</v>
      </c>
      <c r="O1135" s="227">
        <f t="shared" si="153"/>
        <v>4.98943661971831</v>
      </c>
      <c r="P1135" s="227">
        <f t="shared" si="154"/>
        <v>42.2112676056338</v>
      </c>
      <c r="Q1135" s="227">
        <f t="shared" si="155"/>
        <v>47.200704225352112</v>
      </c>
      <c r="R1135" s="223" t="str">
        <f t="shared" si="156"/>
        <v>YES</v>
      </c>
      <c r="S1135" s="223" t="str">
        <f t="shared" si="159"/>
        <v>YES</v>
      </c>
      <c r="T1135" s="228">
        <f t="shared" si="160"/>
        <v>3550</v>
      </c>
      <c r="U1135" s="228">
        <f t="shared" si="157"/>
        <v>13405</v>
      </c>
      <c r="V1135" s="228">
        <f t="shared" si="158"/>
        <v>-9855</v>
      </c>
    </row>
    <row r="1136" spans="1:22" x14ac:dyDescent="0.35">
      <c r="A1136" s="222" t="s">
        <v>23</v>
      </c>
      <c r="B1136" s="223" t="s">
        <v>22</v>
      </c>
      <c r="C1136" s="257" t="s">
        <v>1156</v>
      </c>
      <c r="D1136" s="257" t="s">
        <v>1155</v>
      </c>
      <c r="E1136" s="617" t="s">
        <v>966</v>
      </c>
      <c r="F1136" s="393" t="s">
        <v>968</v>
      </c>
      <c r="G1136" s="258" t="s">
        <v>965</v>
      </c>
      <c r="H1136" s="257" t="s">
        <v>1154</v>
      </c>
      <c r="I1136" s="432" t="s">
        <v>65</v>
      </c>
      <c r="J1136" s="540" t="s">
        <v>1137</v>
      </c>
      <c r="K1136" s="508">
        <v>5</v>
      </c>
      <c r="L1136" s="259">
        <v>203</v>
      </c>
      <c r="M1136" s="330">
        <v>1013</v>
      </c>
      <c r="N1136" s="227">
        <v>8962</v>
      </c>
      <c r="O1136" s="227">
        <f t="shared" si="153"/>
        <v>4.9901477832512313</v>
      </c>
      <c r="P1136" s="227">
        <f t="shared" si="154"/>
        <v>44.14778325123153</v>
      </c>
      <c r="Q1136" s="227">
        <f t="shared" si="155"/>
        <v>49.137931034482762</v>
      </c>
      <c r="R1136" s="223" t="str">
        <f t="shared" si="156"/>
        <v>YES</v>
      </c>
      <c r="S1136" s="223" t="str">
        <f t="shared" si="159"/>
        <v>YES</v>
      </c>
      <c r="T1136" s="228">
        <f t="shared" si="160"/>
        <v>2537.5</v>
      </c>
      <c r="U1136" s="228">
        <f t="shared" si="157"/>
        <v>9975</v>
      </c>
      <c r="V1136" s="228">
        <f t="shared" si="158"/>
        <v>-7437.5</v>
      </c>
    </row>
    <row r="1137" spans="1:22" x14ac:dyDescent="0.35">
      <c r="A1137" s="222" t="s">
        <v>23</v>
      </c>
      <c r="B1137" s="223" t="s">
        <v>22</v>
      </c>
      <c r="C1137" s="257" t="s">
        <v>1156</v>
      </c>
      <c r="D1137" s="223" t="s">
        <v>1155</v>
      </c>
      <c r="E1137" s="617" t="s">
        <v>966</v>
      </c>
      <c r="F1137" s="393" t="s">
        <v>968</v>
      </c>
      <c r="G1137" s="258" t="s">
        <v>965</v>
      </c>
      <c r="H1137" s="257" t="s">
        <v>1154</v>
      </c>
      <c r="I1137" s="432" t="s">
        <v>65</v>
      </c>
      <c r="J1137" s="540" t="s">
        <v>1138</v>
      </c>
      <c r="K1137" s="508">
        <v>5</v>
      </c>
      <c r="L1137" s="259">
        <v>247</v>
      </c>
      <c r="M1137" s="330">
        <v>1235</v>
      </c>
      <c r="N1137" s="227">
        <v>10701</v>
      </c>
      <c r="O1137" s="227">
        <f t="shared" si="153"/>
        <v>5</v>
      </c>
      <c r="P1137" s="227">
        <f t="shared" si="154"/>
        <v>43.323886639676111</v>
      </c>
      <c r="Q1137" s="227">
        <f t="shared" si="155"/>
        <v>48.323886639676111</v>
      </c>
      <c r="R1137" s="223" t="str">
        <f t="shared" si="156"/>
        <v>YES</v>
      </c>
      <c r="S1137" s="223" t="str">
        <f t="shared" si="159"/>
        <v>YES</v>
      </c>
      <c r="T1137" s="228">
        <f t="shared" si="160"/>
        <v>3087.5</v>
      </c>
      <c r="U1137" s="228">
        <f t="shared" si="157"/>
        <v>11936</v>
      </c>
      <c r="V1137" s="228">
        <f t="shared" si="158"/>
        <v>-8848.5</v>
      </c>
    </row>
    <row r="1138" spans="1:22" x14ac:dyDescent="0.35">
      <c r="A1138" s="222" t="s">
        <v>23</v>
      </c>
      <c r="B1138" s="223" t="s">
        <v>22</v>
      </c>
      <c r="C1138" s="257" t="s">
        <v>1156</v>
      </c>
      <c r="D1138" s="257" t="s">
        <v>1155</v>
      </c>
      <c r="E1138" s="617" t="s">
        <v>966</v>
      </c>
      <c r="F1138" s="394" t="s">
        <v>968</v>
      </c>
      <c r="G1138" s="258" t="s">
        <v>965</v>
      </c>
      <c r="H1138" s="257" t="s">
        <v>1154</v>
      </c>
      <c r="I1138" s="432" t="s">
        <v>65</v>
      </c>
      <c r="J1138" s="540" t="s">
        <v>1139</v>
      </c>
      <c r="K1138" s="508">
        <v>5</v>
      </c>
      <c r="L1138" s="259">
        <v>88</v>
      </c>
      <c r="M1138" s="330">
        <v>440</v>
      </c>
      <c r="N1138" s="227">
        <v>6481</v>
      </c>
      <c r="O1138" s="227">
        <f t="shared" si="153"/>
        <v>5</v>
      </c>
      <c r="P1138" s="227">
        <f t="shared" si="154"/>
        <v>73.647727272727266</v>
      </c>
      <c r="Q1138" s="227">
        <f t="shared" si="155"/>
        <v>78.647727272727266</v>
      </c>
      <c r="R1138" s="223" t="str">
        <f t="shared" si="156"/>
        <v>YES</v>
      </c>
      <c r="S1138" s="223" t="str">
        <f t="shared" si="159"/>
        <v>YES</v>
      </c>
      <c r="T1138" s="228">
        <f t="shared" si="160"/>
        <v>1100</v>
      </c>
      <c r="U1138" s="228">
        <f t="shared" si="157"/>
        <v>6921</v>
      </c>
      <c r="V1138" s="228">
        <f t="shared" si="158"/>
        <v>-5821</v>
      </c>
    </row>
    <row r="1139" spans="1:22" x14ac:dyDescent="0.35">
      <c r="A1139" s="222" t="s">
        <v>23</v>
      </c>
      <c r="B1139" s="223" t="s">
        <v>22</v>
      </c>
      <c r="C1139" s="257" t="s">
        <v>1156</v>
      </c>
      <c r="D1139" s="257" t="s">
        <v>1155</v>
      </c>
      <c r="E1139" s="617" t="s">
        <v>966</v>
      </c>
      <c r="F1139" s="379" t="s">
        <v>968</v>
      </c>
      <c r="G1139" s="258" t="s">
        <v>965</v>
      </c>
      <c r="H1139" s="257" t="s">
        <v>1154</v>
      </c>
      <c r="I1139" s="432" t="s">
        <v>65</v>
      </c>
      <c r="J1139" s="540" t="s">
        <v>1139</v>
      </c>
      <c r="K1139" s="508">
        <v>10</v>
      </c>
      <c r="L1139" s="259">
        <v>105</v>
      </c>
      <c r="M1139" s="330">
        <v>1047</v>
      </c>
      <c r="N1139" s="227">
        <v>0</v>
      </c>
      <c r="O1139" s="227">
        <f t="shared" si="153"/>
        <v>9.9714285714285715</v>
      </c>
      <c r="P1139" s="227">
        <f t="shared" si="154"/>
        <v>0</v>
      </c>
      <c r="Q1139" s="227">
        <f t="shared" si="155"/>
        <v>9.9714285714285715</v>
      </c>
      <c r="R1139" s="223" t="str">
        <f t="shared" si="156"/>
        <v>NO</v>
      </c>
      <c r="S1139" s="223" t="str">
        <f t="shared" si="159"/>
        <v>YES</v>
      </c>
      <c r="T1139" s="228">
        <f t="shared" si="160"/>
        <v>1312.5</v>
      </c>
      <c r="U1139" s="228">
        <f t="shared" si="157"/>
        <v>1047</v>
      </c>
      <c r="V1139" s="228">
        <f t="shared" si="158"/>
        <v>265.5</v>
      </c>
    </row>
    <row r="1140" spans="1:22" x14ac:dyDescent="0.35">
      <c r="A1140" s="222" t="s">
        <v>23</v>
      </c>
      <c r="B1140" s="223" t="s">
        <v>22</v>
      </c>
      <c r="C1140" s="257" t="s">
        <v>1156</v>
      </c>
      <c r="D1140" s="257" t="s">
        <v>1155</v>
      </c>
      <c r="E1140" s="617" t="s">
        <v>966</v>
      </c>
      <c r="F1140" s="394" t="s">
        <v>968</v>
      </c>
      <c r="G1140" s="258" t="s">
        <v>965</v>
      </c>
      <c r="H1140" s="257" t="s">
        <v>1154</v>
      </c>
      <c r="I1140" s="432" t="s">
        <v>65</v>
      </c>
      <c r="J1140" s="540" t="s">
        <v>1139</v>
      </c>
      <c r="K1140" s="508">
        <v>7.75</v>
      </c>
      <c r="L1140" s="259">
        <v>32</v>
      </c>
      <c r="M1140" s="330">
        <v>250</v>
      </c>
      <c r="N1140" s="227">
        <v>0</v>
      </c>
      <c r="O1140" s="227">
        <f t="shared" si="153"/>
        <v>7.8125</v>
      </c>
      <c r="P1140" s="227">
        <f t="shared" si="154"/>
        <v>0</v>
      </c>
      <c r="Q1140" s="227">
        <f t="shared" si="155"/>
        <v>7.8125</v>
      </c>
      <c r="R1140" s="223" t="str">
        <f t="shared" si="156"/>
        <v>NO</v>
      </c>
      <c r="S1140" s="223" t="str">
        <f t="shared" si="159"/>
        <v>YES</v>
      </c>
      <c r="T1140" s="228">
        <f t="shared" si="160"/>
        <v>400</v>
      </c>
      <c r="U1140" s="228">
        <f t="shared" si="157"/>
        <v>250</v>
      </c>
      <c r="V1140" s="228">
        <f t="shared" si="158"/>
        <v>150</v>
      </c>
    </row>
    <row r="1141" spans="1:22" x14ac:dyDescent="0.35">
      <c r="A1141" s="222" t="s">
        <v>23</v>
      </c>
      <c r="B1141" s="223" t="s">
        <v>22</v>
      </c>
      <c r="C1141" s="257" t="s">
        <v>1156</v>
      </c>
      <c r="D1141" s="257" t="s">
        <v>1155</v>
      </c>
      <c r="E1141" s="617" t="s">
        <v>966</v>
      </c>
      <c r="F1141" s="394" t="s">
        <v>968</v>
      </c>
      <c r="G1141" s="258" t="s">
        <v>965</v>
      </c>
      <c r="H1141" s="257" t="s">
        <v>1154</v>
      </c>
      <c r="I1141" s="432" t="s">
        <v>65</v>
      </c>
      <c r="J1141" s="540" t="s">
        <v>1140</v>
      </c>
      <c r="K1141" s="508">
        <v>5</v>
      </c>
      <c r="L1141" s="259">
        <v>270</v>
      </c>
      <c r="M1141" s="330">
        <v>1347</v>
      </c>
      <c r="N1141" s="227">
        <v>11396</v>
      </c>
      <c r="O1141" s="227">
        <f t="shared" si="153"/>
        <v>4.9888888888888889</v>
      </c>
      <c r="P1141" s="227">
        <f t="shared" si="154"/>
        <v>42.207407407407409</v>
      </c>
      <c r="Q1141" s="227">
        <f t="shared" si="155"/>
        <v>47.196296296296296</v>
      </c>
      <c r="R1141" s="223" t="str">
        <f t="shared" si="156"/>
        <v>YES</v>
      </c>
      <c r="S1141" s="223" t="str">
        <f t="shared" si="159"/>
        <v>YES</v>
      </c>
      <c r="T1141" s="228">
        <f t="shared" si="160"/>
        <v>3375</v>
      </c>
      <c r="U1141" s="228">
        <f t="shared" si="157"/>
        <v>12743</v>
      </c>
      <c r="V1141" s="228">
        <f t="shared" si="158"/>
        <v>-9368</v>
      </c>
    </row>
    <row r="1142" spans="1:22" x14ac:dyDescent="0.35">
      <c r="A1142" s="222" t="s">
        <v>23</v>
      </c>
      <c r="B1142" s="223" t="s">
        <v>22</v>
      </c>
      <c r="C1142" s="257" t="s">
        <v>1156</v>
      </c>
      <c r="D1142" s="257" t="s">
        <v>1155</v>
      </c>
      <c r="E1142" s="617" t="s">
        <v>966</v>
      </c>
      <c r="F1142" s="394" t="s">
        <v>968</v>
      </c>
      <c r="G1142" s="258" t="s">
        <v>965</v>
      </c>
      <c r="H1142" s="257" t="s">
        <v>1154</v>
      </c>
      <c r="I1142" s="432" t="s">
        <v>65</v>
      </c>
      <c r="J1142" s="540" t="s">
        <v>1141</v>
      </c>
      <c r="K1142" s="508">
        <v>5</v>
      </c>
      <c r="L1142" s="259">
        <v>253</v>
      </c>
      <c r="M1142" s="330">
        <v>1261</v>
      </c>
      <c r="N1142" s="227">
        <v>11306</v>
      </c>
      <c r="O1142" s="227">
        <f t="shared" si="153"/>
        <v>4.9841897233201582</v>
      </c>
      <c r="P1142" s="227">
        <f t="shared" si="154"/>
        <v>44.687747035573125</v>
      </c>
      <c r="Q1142" s="227">
        <f t="shared" si="155"/>
        <v>49.671936758893281</v>
      </c>
      <c r="R1142" s="223" t="str">
        <f t="shared" si="156"/>
        <v>YES</v>
      </c>
      <c r="S1142" s="223" t="str">
        <f t="shared" si="159"/>
        <v>YES</v>
      </c>
      <c r="T1142" s="228">
        <f t="shared" si="160"/>
        <v>3162.5</v>
      </c>
      <c r="U1142" s="228">
        <f t="shared" si="157"/>
        <v>12567</v>
      </c>
      <c r="V1142" s="228">
        <f t="shared" si="158"/>
        <v>-9404.5</v>
      </c>
    </row>
    <row r="1143" spans="1:22" x14ac:dyDescent="0.35">
      <c r="A1143" s="222" t="s">
        <v>23</v>
      </c>
      <c r="B1143" s="223" t="s">
        <v>22</v>
      </c>
      <c r="C1143" s="257" t="s">
        <v>1156</v>
      </c>
      <c r="D1143" s="257" t="s">
        <v>1155</v>
      </c>
      <c r="E1143" s="617" t="s">
        <v>966</v>
      </c>
      <c r="F1143" s="379" t="s">
        <v>968</v>
      </c>
      <c r="G1143" s="258" t="s">
        <v>965</v>
      </c>
      <c r="H1143" s="257" t="s">
        <v>1154</v>
      </c>
      <c r="I1143" s="432" t="s">
        <v>65</v>
      </c>
      <c r="J1143" s="540" t="s">
        <v>1142</v>
      </c>
      <c r="K1143" s="508">
        <v>8</v>
      </c>
      <c r="L1143" s="259">
        <v>266</v>
      </c>
      <c r="M1143" s="330">
        <v>2144</v>
      </c>
      <c r="N1143" s="227">
        <v>6595</v>
      </c>
      <c r="O1143" s="227">
        <f t="shared" si="153"/>
        <v>8.0601503759398501</v>
      </c>
      <c r="P1143" s="227">
        <f t="shared" si="154"/>
        <v>24.793233082706767</v>
      </c>
      <c r="Q1143" s="227">
        <f t="shared" si="155"/>
        <v>32.853383458646618</v>
      </c>
      <c r="R1143" s="223" t="str">
        <f t="shared" si="156"/>
        <v>YES</v>
      </c>
      <c r="S1143" s="223" t="str">
        <f t="shared" si="159"/>
        <v>YES</v>
      </c>
      <c r="T1143" s="228">
        <f t="shared" si="160"/>
        <v>3325</v>
      </c>
      <c r="U1143" s="228">
        <f t="shared" si="157"/>
        <v>8739</v>
      </c>
      <c r="V1143" s="228">
        <f t="shared" si="158"/>
        <v>-5414</v>
      </c>
    </row>
    <row r="1144" spans="1:22" x14ac:dyDescent="0.35">
      <c r="A1144" s="222" t="s">
        <v>23</v>
      </c>
      <c r="B1144" s="223" t="s">
        <v>22</v>
      </c>
      <c r="C1144" s="257" t="s">
        <v>1156</v>
      </c>
      <c r="D1144" s="257" t="s">
        <v>1155</v>
      </c>
      <c r="E1144" s="617" t="s">
        <v>966</v>
      </c>
      <c r="F1144" s="394" t="s">
        <v>968</v>
      </c>
      <c r="G1144" s="258" t="s">
        <v>965</v>
      </c>
      <c r="H1144" s="257" t="s">
        <v>1154</v>
      </c>
      <c r="I1144" s="432" t="s">
        <v>65</v>
      </c>
      <c r="J1144" s="540" t="s">
        <v>1142</v>
      </c>
      <c r="K1144" s="508">
        <v>10</v>
      </c>
      <c r="L1144" s="259">
        <v>59</v>
      </c>
      <c r="M1144" s="330">
        <v>594</v>
      </c>
      <c r="N1144" s="227">
        <v>0</v>
      </c>
      <c r="O1144" s="227">
        <f t="shared" si="153"/>
        <v>10.067796610169491</v>
      </c>
      <c r="P1144" s="227">
        <f t="shared" si="154"/>
        <v>0</v>
      </c>
      <c r="Q1144" s="227">
        <f t="shared" si="155"/>
        <v>10.067796610169491</v>
      </c>
      <c r="R1144" s="223" t="str">
        <f t="shared" si="156"/>
        <v>NO</v>
      </c>
      <c r="S1144" s="223" t="str">
        <f t="shared" si="159"/>
        <v>YES</v>
      </c>
      <c r="T1144" s="228">
        <f t="shared" si="160"/>
        <v>737.5</v>
      </c>
      <c r="U1144" s="228">
        <f t="shared" si="157"/>
        <v>594</v>
      </c>
      <c r="V1144" s="228">
        <f t="shared" si="158"/>
        <v>143.5</v>
      </c>
    </row>
    <row r="1145" spans="1:22" x14ac:dyDescent="0.35">
      <c r="A1145" s="222" t="s">
        <v>23</v>
      </c>
      <c r="B1145" s="223" t="s">
        <v>22</v>
      </c>
      <c r="C1145" s="257" t="s">
        <v>1156</v>
      </c>
      <c r="D1145" s="257" t="s">
        <v>1155</v>
      </c>
      <c r="E1145" s="617" t="s">
        <v>966</v>
      </c>
      <c r="F1145" s="394" t="s">
        <v>968</v>
      </c>
      <c r="G1145" s="258" t="s">
        <v>965</v>
      </c>
      <c r="H1145" s="257" t="s">
        <v>1154</v>
      </c>
      <c r="I1145" s="432" t="s">
        <v>65</v>
      </c>
      <c r="J1145" s="540" t="s">
        <v>1143</v>
      </c>
      <c r="K1145" s="508">
        <v>10</v>
      </c>
      <c r="L1145" s="259">
        <v>195</v>
      </c>
      <c r="M1145" s="330">
        <v>1953</v>
      </c>
      <c r="N1145" s="227">
        <v>3591</v>
      </c>
      <c r="O1145" s="227">
        <f t="shared" si="153"/>
        <v>10.015384615384615</v>
      </c>
      <c r="P1145" s="227">
        <f t="shared" si="154"/>
        <v>18.415384615384614</v>
      </c>
      <c r="Q1145" s="227">
        <f t="shared" si="155"/>
        <v>28.430769230769229</v>
      </c>
      <c r="R1145" s="223" t="str">
        <f t="shared" si="156"/>
        <v>YES</v>
      </c>
      <c r="S1145" s="223" t="str">
        <f t="shared" si="159"/>
        <v>YES</v>
      </c>
      <c r="T1145" s="228">
        <f t="shared" si="160"/>
        <v>2437.5</v>
      </c>
      <c r="U1145" s="228">
        <f t="shared" si="157"/>
        <v>5544</v>
      </c>
      <c r="V1145" s="228">
        <f t="shared" si="158"/>
        <v>-3106.5</v>
      </c>
    </row>
    <row r="1146" spans="1:22" x14ac:dyDescent="0.35">
      <c r="A1146" s="222" t="s">
        <v>23</v>
      </c>
      <c r="B1146" s="223" t="s">
        <v>22</v>
      </c>
      <c r="C1146" s="257" t="s">
        <v>1156</v>
      </c>
      <c r="D1146" s="257" t="s">
        <v>1155</v>
      </c>
      <c r="E1146" s="617" t="s">
        <v>966</v>
      </c>
      <c r="F1146" s="379" t="s">
        <v>968</v>
      </c>
      <c r="G1146" s="258" t="s">
        <v>965</v>
      </c>
      <c r="H1146" s="257" t="s">
        <v>1154</v>
      </c>
      <c r="I1146" s="432" t="s">
        <v>65</v>
      </c>
      <c r="J1146" s="540" t="s">
        <v>1144</v>
      </c>
      <c r="K1146" s="508">
        <v>10</v>
      </c>
      <c r="L1146" s="259">
        <v>94</v>
      </c>
      <c r="M1146" s="330">
        <v>940</v>
      </c>
      <c r="N1146" s="227">
        <v>1929</v>
      </c>
      <c r="O1146" s="227">
        <f t="shared" si="153"/>
        <v>10</v>
      </c>
      <c r="P1146" s="227">
        <f t="shared" si="154"/>
        <v>20.521276595744681</v>
      </c>
      <c r="Q1146" s="227">
        <f t="shared" si="155"/>
        <v>30.521276595744681</v>
      </c>
      <c r="R1146" s="223" t="str">
        <f t="shared" si="156"/>
        <v>YES</v>
      </c>
      <c r="S1146" s="223" t="str">
        <f t="shared" si="159"/>
        <v>YES</v>
      </c>
      <c r="T1146" s="228">
        <f t="shared" si="160"/>
        <v>1175</v>
      </c>
      <c r="U1146" s="228">
        <f t="shared" si="157"/>
        <v>2869</v>
      </c>
      <c r="V1146" s="228">
        <f t="shared" si="158"/>
        <v>-1694</v>
      </c>
    </row>
    <row r="1147" spans="1:22" x14ac:dyDescent="0.35">
      <c r="A1147" s="222" t="s">
        <v>23</v>
      </c>
      <c r="B1147" s="223" t="s">
        <v>22</v>
      </c>
      <c r="C1147" s="257" t="s">
        <v>1156</v>
      </c>
      <c r="D1147" s="257" t="s">
        <v>1155</v>
      </c>
      <c r="E1147" s="617" t="s">
        <v>966</v>
      </c>
      <c r="F1147" s="393" t="s">
        <v>968</v>
      </c>
      <c r="G1147" s="258" t="s">
        <v>965</v>
      </c>
      <c r="H1147" s="257" t="s">
        <v>1154</v>
      </c>
      <c r="I1147" s="432" t="s">
        <v>65</v>
      </c>
      <c r="J1147" s="540" t="s">
        <v>1145</v>
      </c>
      <c r="K1147" s="508">
        <v>5</v>
      </c>
      <c r="L1147" s="259">
        <v>57</v>
      </c>
      <c r="M1147" s="330">
        <v>284</v>
      </c>
      <c r="N1147" s="227">
        <v>2439</v>
      </c>
      <c r="O1147" s="227">
        <f t="shared" si="153"/>
        <v>4.9824561403508776</v>
      </c>
      <c r="P1147" s="227">
        <f t="shared" si="154"/>
        <v>42.789473684210527</v>
      </c>
      <c r="Q1147" s="227">
        <f t="shared" si="155"/>
        <v>47.771929824561404</v>
      </c>
      <c r="R1147" s="223" t="str">
        <f t="shared" si="156"/>
        <v>YES</v>
      </c>
      <c r="S1147" s="223" t="str">
        <f t="shared" si="159"/>
        <v>YES</v>
      </c>
      <c r="T1147" s="228">
        <f t="shared" si="160"/>
        <v>712.5</v>
      </c>
      <c r="U1147" s="228">
        <f t="shared" si="157"/>
        <v>2723</v>
      </c>
      <c r="V1147" s="228">
        <f t="shared" si="158"/>
        <v>-2010.5</v>
      </c>
    </row>
    <row r="1148" spans="1:22" x14ac:dyDescent="0.35">
      <c r="A1148" s="222" t="s">
        <v>23</v>
      </c>
      <c r="B1148" s="223" t="s">
        <v>22</v>
      </c>
      <c r="C1148" s="257" t="s">
        <v>1156</v>
      </c>
      <c r="D1148" s="257" t="s">
        <v>1155</v>
      </c>
      <c r="E1148" s="617" t="s">
        <v>966</v>
      </c>
      <c r="F1148" s="393" t="s">
        <v>968</v>
      </c>
      <c r="G1148" s="258" t="s">
        <v>965</v>
      </c>
      <c r="H1148" s="257" t="s">
        <v>1154</v>
      </c>
      <c r="I1148" s="432" t="s">
        <v>65</v>
      </c>
      <c r="J1148" s="540" t="s">
        <v>1146</v>
      </c>
      <c r="K1148" s="508">
        <v>5</v>
      </c>
      <c r="L1148" s="259">
        <v>54</v>
      </c>
      <c r="M1148" s="330">
        <v>268</v>
      </c>
      <c r="N1148" s="227">
        <v>2735</v>
      </c>
      <c r="O1148" s="227">
        <f t="shared" si="153"/>
        <v>4.9629629629629628</v>
      </c>
      <c r="P1148" s="227">
        <f t="shared" si="154"/>
        <v>50.648148148148145</v>
      </c>
      <c r="Q1148" s="227">
        <f t="shared" si="155"/>
        <v>55.611111111111114</v>
      </c>
      <c r="R1148" s="223" t="str">
        <f t="shared" si="156"/>
        <v>YES</v>
      </c>
      <c r="S1148" s="223" t="str">
        <f t="shared" si="159"/>
        <v>YES</v>
      </c>
      <c r="T1148" s="228">
        <f t="shared" si="160"/>
        <v>675</v>
      </c>
      <c r="U1148" s="228">
        <f t="shared" si="157"/>
        <v>3003</v>
      </c>
      <c r="V1148" s="228">
        <f t="shared" si="158"/>
        <v>-2328</v>
      </c>
    </row>
    <row r="1149" spans="1:22" x14ac:dyDescent="0.35">
      <c r="A1149" s="222" t="s">
        <v>23</v>
      </c>
      <c r="B1149" s="223" t="s">
        <v>22</v>
      </c>
      <c r="C1149" s="257" t="s">
        <v>1156</v>
      </c>
      <c r="D1149" s="257" t="s">
        <v>1155</v>
      </c>
      <c r="E1149" s="617" t="s">
        <v>966</v>
      </c>
      <c r="F1149" s="394" t="s">
        <v>968</v>
      </c>
      <c r="G1149" s="258" t="s">
        <v>965</v>
      </c>
      <c r="H1149" s="257" t="s">
        <v>1154</v>
      </c>
      <c r="I1149" s="432" t="s">
        <v>65</v>
      </c>
      <c r="J1149" s="540" t="s">
        <v>1147</v>
      </c>
      <c r="K1149" s="508">
        <v>5</v>
      </c>
      <c r="L1149" s="259">
        <v>35</v>
      </c>
      <c r="M1149" s="330">
        <v>180</v>
      </c>
      <c r="N1149" s="227">
        <v>1256</v>
      </c>
      <c r="O1149" s="227">
        <f t="shared" si="153"/>
        <v>5.1428571428571432</v>
      </c>
      <c r="P1149" s="227">
        <f t="shared" si="154"/>
        <v>35.885714285714286</v>
      </c>
      <c r="Q1149" s="227">
        <f t="shared" si="155"/>
        <v>41.028571428571432</v>
      </c>
      <c r="R1149" s="223" t="str">
        <f t="shared" si="156"/>
        <v>YES</v>
      </c>
      <c r="S1149" s="223" t="str">
        <f t="shared" si="159"/>
        <v>YES</v>
      </c>
      <c r="T1149" s="228">
        <f t="shared" si="160"/>
        <v>437.5</v>
      </c>
      <c r="U1149" s="228">
        <f t="shared" si="157"/>
        <v>1436</v>
      </c>
      <c r="V1149" s="228">
        <f t="shared" si="158"/>
        <v>-998.5</v>
      </c>
    </row>
    <row r="1150" spans="1:22" x14ac:dyDescent="0.35">
      <c r="A1150" s="222" t="s">
        <v>23</v>
      </c>
      <c r="B1150" s="223" t="s">
        <v>22</v>
      </c>
      <c r="C1150" s="257" t="s">
        <v>1156</v>
      </c>
      <c r="D1150" s="257" t="s">
        <v>1155</v>
      </c>
      <c r="E1150" s="617" t="s">
        <v>966</v>
      </c>
      <c r="F1150" s="379" t="s">
        <v>968</v>
      </c>
      <c r="G1150" s="258" t="s">
        <v>965</v>
      </c>
      <c r="H1150" s="257" t="s">
        <v>1154</v>
      </c>
      <c r="I1150" s="432" t="s">
        <v>65</v>
      </c>
      <c r="J1150" s="540" t="s">
        <v>1148</v>
      </c>
      <c r="K1150" s="508">
        <v>5</v>
      </c>
      <c r="L1150" s="259">
        <v>51</v>
      </c>
      <c r="M1150" s="330">
        <v>255</v>
      </c>
      <c r="N1150" s="227">
        <v>2073</v>
      </c>
      <c r="O1150" s="227">
        <f t="shared" si="153"/>
        <v>5</v>
      </c>
      <c r="P1150" s="227">
        <f t="shared" si="154"/>
        <v>40.647058823529413</v>
      </c>
      <c r="Q1150" s="227">
        <f t="shared" si="155"/>
        <v>45.647058823529413</v>
      </c>
      <c r="R1150" s="223" t="str">
        <f t="shared" si="156"/>
        <v>YES</v>
      </c>
      <c r="S1150" s="223" t="str">
        <f t="shared" si="159"/>
        <v>YES</v>
      </c>
      <c r="T1150" s="228">
        <f t="shared" si="160"/>
        <v>637.5</v>
      </c>
      <c r="U1150" s="228">
        <f t="shared" si="157"/>
        <v>2328</v>
      </c>
      <c r="V1150" s="228">
        <f t="shared" si="158"/>
        <v>-1690.5</v>
      </c>
    </row>
    <row r="1151" spans="1:22" x14ac:dyDescent="0.35">
      <c r="A1151" s="222" t="s">
        <v>23</v>
      </c>
      <c r="B1151" s="223" t="s">
        <v>22</v>
      </c>
      <c r="C1151" s="257" t="s">
        <v>1156</v>
      </c>
      <c r="D1151" s="257" t="s">
        <v>1155</v>
      </c>
      <c r="E1151" s="617" t="s">
        <v>966</v>
      </c>
      <c r="F1151" s="393" t="s">
        <v>968</v>
      </c>
      <c r="G1151" s="258" t="s">
        <v>965</v>
      </c>
      <c r="H1151" s="257" t="s">
        <v>1154</v>
      </c>
      <c r="I1151" s="432" t="s">
        <v>65</v>
      </c>
      <c r="J1151" s="540" t="s">
        <v>1149</v>
      </c>
      <c r="K1151" s="508">
        <v>5</v>
      </c>
      <c r="L1151" s="259">
        <v>20</v>
      </c>
      <c r="M1151" s="330">
        <v>102</v>
      </c>
      <c r="N1151" s="227">
        <v>809</v>
      </c>
      <c r="O1151" s="227">
        <f t="shared" si="153"/>
        <v>5.0999999999999996</v>
      </c>
      <c r="P1151" s="227">
        <f t="shared" si="154"/>
        <v>40.450000000000003</v>
      </c>
      <c r="Q1151" s="227">
        <f t="shared" si="155"/>
        <v>45.55</v>
      </c>
      <c r="R1151" s="223" t="str">
        <f t="shared" si="156"/>
        <v>YES</v>
      </c>
      <c r="S1151" s="223" t="str">
        <f t="shared" si="159"/>
        <v>YES</v>
      </c>
      <c r="T1151" s="228">
        <f t="shared" si="160"/>
        <v>250</v>
      </c>
      <c r="U1151" s="228">
        <f t="shared" si="157"/>
        <v>911</v>
      </c>
      <c r="V1151" s="228">
        <f t="shared" si="158"/>
        <v>-661</v>
      </c>
    </row>
    <row r="1152" spans="1:22" x14ac:dyDescent="0.35">
      <c r="A1152" s="222" t="s">
        <v>23</v>
      </c>
      <c r="B1152" s="223" t="s">
        <v>22</v>
      </c>
      <c r="C1152" s="257" t="s">
        <v>1156</v>
      </c>
      <c r="D1152" s="257" t="s">
        <v>1155</v>
      </c>
      <c r="E1152" s="617" t="s">
        <v>966</v>
      </c>
      <c r="F1152" s="393" t="s">
        <v>968</v>
      </c>
      <c r="G1152" s="258" t="s">
        <v>965</v>
      </c>
      <c r="H1152" s="257" t="s">
        <v>1154</v>
      </c>
      <c r="I1152" s="432" t="s">
        <v>65</v>
      </c>
      <c r="J1152" s="540" t="s">
        <v>1150</v>
      </c>
      <c r="K1152" s="508">
        <v>5</v>
      </c>
      <c r="L1152" s="259">
        <v>7</v>
      </c>
      <c r="M1152" s="330">
        <v>37</v>
      </c>
      <c r="N1152" s="227">
        <v>443</v>
      </c>
      <c r="O1152" s="227">
        <f t="shared" ref="O1152:O1215" si="161">M1152/L1152</f>
        <v>5.2857142857142856</v>
      </c>
      <c r="P1152" s="227">
        <f t="shared" si="154"/>
        <v>63.285714285714285</v>
      </c>
      <c r="Q1152" s="227">
        <f t="shared" si="155"/>
        <v>68.571428571428569</v>
      </c>
      <c r="R1152" s="223" t="str">
        <f t="shared" si="156"/>
        <v>YES</v>
      </c>
      <c r="S1152" s="223" t="str">
        <f t="shared" si="159"/>
        <v>YES</v>
      </c>
      <c r="T1152" s="228">
        <f t="shared" si="160"/>
        <v>87.5</v>
      </c>
      <c r="U1152" s="228">
        <f t="shared" si="157"/>
        <v>480</v>
      </c>
      <c r="V1152" s="228">
        <f t="shared" si="158"/>
        <v>-392.5</v>
      </c>
    </row>
    <row r="1153" spans="1:22" x14ac:dyDescent="0.35">
      <c r="A1153" s="222" t="s">
        <v>23</v>
      </c>
      <c r="B1153" s="223" t="s">
        <v>22</v>
      </c>
      <c r="C1153" s="257" t="s">
        <v>1156</v>
      </c>
      <c r="D1153" s="257" t="s">
        <v>1155</v>
      </c>
      <c r="E1153" s="617" t="s">
        <v>966</v>
      </c>
      <c r="F1153" s="394" t="s">
        <v>968</v>
      </c>
      <c r="G1153" s="258" t="s">
        <v>965</v>
      </c>
      <c r="H1153" s="257" t="s">
        <v>1154</v>
      </c>
      <c r="I1153" s="432" t="s">
        <v>65</v>
      </c>
      <c r="J1153" s="540" t="s">
        <v>1151</v>
      </c>
      <c r="K1153" s="508">
        <v>5</v>
      </c>
      <c r="L1153" s="259">
        <v>44</v>
      </c>
      <c r="M1153" s="330">
        <v>222</v>
      </c>
      <c r="N1153" s="227">
        <v>1938</v>
      </c>
      <c r="O1153" s="227">
        <f t="shared" si="161"/>
        <v>5.0454545454545459</v>
      </c>
      <c r="P1153" s="227">
        <f t="shared" si="154"/>
        <v>44.045454545454547</v>
      </c>
      <c r="Q1153" s="227">
        <f t="shared" si="155"/>
        <v>49.090909090909093</v>
      </c>
      <c r="R1153" s="223" t="str">
        <f t="shared" si="156"/>
        <v>YES</v>
      </c>
      <c r="S1153" s="223" t="str">
        <f t="shared" si="159"/>
        <v>YES</v>
      </c>
      <c r="T1153" s="228">
        <f t="shared" si="160"/>
        <v>550</v>
      </c>
      <c r="U1153" s="228">
        <f t="shared" si="157"/>
        <v>2160</v>
      </c>
      <c r="V1153" s="228">
        <f t="shared" si="158"/>
        <v>-1610</v>
      </c>
    </row>
    <row r="1154" spans="1:22" ht="15" thickBot="1" x14ac:dyDescent="0.4">
      <c r="A1154" s="229" t="s">
        <v>23</v>
      </c>
      <c r="B1154" s="230" t="s">
        <v>22</v>
      </c>
      <c r="C1154" s="261" t="s">
        <v>1156</v>
      </c>
      <c r="D1154" s="261" t="s">
        <v>1155</v>
      </c>
      <c r="E1154" s="618" t="s">
        <v>966</v>
      </c>
      <c r="F1154" s="378" t="s">
        <v>968</v>
      </c>
      <c r="G1154" s="380" t="s">
        <v>965</v>
      </c>
      <c r="H1154" s="261" t="s">
        <v>1154</v>
      </c>
      <c r="I1154" s="433" t="s">
        <v>65</v>
      </c>
      <c r="J1154" s="541" t="s">
        <v>1152</v>
      </c>
      <c r="K1154" s="509">
        <v>5</v>
      </c>
      <c r="L1154" s="263">
        <v>56</v>
      </c>
      <c r="M1154" s="331">
        <v>282</v>
      </c>
      <c r="N1154" s="234">
        <v>2241</v>
      </c>
      <c r="O1154" s="234">
        <f t="shared" si="161"/>
        <v>5.0357142857142856</v>
      </c>
      <c r="P1154" s="234">
        <f t="shared" si="154"/>
        <v>40.017857142857146</v>
      </c>
      <c r="Q1154" s="234">
        <f t="shared" si="155"/>
        <v>45.053571428571431</v>
      </c>
      <c r="R1154" s="230" t="str">
        <f t="shared" si="156"/>
        <v>YES</v>
      </c>
      <c r="S1154" s="230" t="str">
        <f t="shared" si="159"/>
        <v>YES</v>
      </c>
      <c r="T1154" s="235">
        <f t="shared" si="160"/>
        <v>700</v>
      </c>
      <c r="U1154" s="235">
        <f t="shared" si="157"/>
        <v>2523</v>
      </c>
      <c r="V1154" s="235">
        <f t="shared" si="158"/>
        <v>-1823</v>
      </c>
    </row>
    <row r="1155" spans="1:22" x14ac:dyDescent="0.35">
      <c r="A1155" s="191" t="s">
        <v>23</v>
      </c>
      <c r="B1155" s="103" t="s">
        <v>22</v>
      </c>
      <c r="C1155" s="103" t="s">
        <v>1157</v>
      </c>
      <c r="D1155" s="103" t="s">
        <v>1158</v>
      </c>
      <c r="E1155" s="614" t="s">
        <v>966</v>
      </c>
      <c r="F1155" s="374" t="s">
        <v>968</v>
      </c>
      <c r="G1155" s="105" t="s">
        <v>965</v>
      </c>
      <c r="H1155" s="103" t="s">
        <v>1159</v>
      </c>
      <c r="I1155" s="212" t="s">
        <v>610</v>
      </c>
      <c r="J1155" s="542" t="s">
        <v>1160</v>
      </c>
      <c r="K1155" s="500">
        <v>5</v>
      </c>
      <c r="L1155" s="114">
        <v>132</v>
      </c>
      <c r="M1155" s="322">
        <v>660</v>
      </c>
      <c r="N1155" s="106">
        <v>4631</v>
      </c>
      <c r="O1155" s="106">
        <f t="shared" si="161"/>
        <v>5</v>
      </c>
      <c r="P1155" s="106">
        <f t="shared" si="154"/>
        <v>35.083333333333336</v>
      </c>
      <c r="Q1155" s="106">
        <f t="shared" si="155"/>
        <v>40.083333333333336</v>
      </c>
      <c r="R1155" s="103" t="str">
        <f t="shared" si="156"/>
        <v>YES</v>
      </c>
      <c r="S1155" s="103" t="str">
        <f t="shared" si="159"/>
        <v>YES</v>
      </c>
      <c r="T1155" s="107">
        <f t="shared" si="160"/>
        <v>1650</v>
      </c>
      <c r="U1155" s="107">
        <f t="shared" si="157"/>
        <v>5291</v>
      </c>
      <c r="V1155" s="107">
        <f t="shared" si="158"/>
        <v>-3641</v>
      </c>
    </row>
    <row r="1156" spans="1:22" x14ac:dyDescent="0.35">
      <c r="A1156" s="192" t="s">
        <v>23</v>
      </c>
      <c r="B1156" s="31" t="s">
        <v>22</v>
      </c>
      <c r="C1156" s="31" t="s">
        <v>1157</v>
      </c>
      <c r="D1156" s="31" t="s">
        <v>1158</v>
      </c>
      <c r="E1156" s="600" t="s">
        <v>966</v>
      </c>
      <c r="F1156" s="381" t="s">
        <v>968</v>
      </c>
      <c r="G1156" s="67" t="s">
        <v>965</v>
      </c>
      <c r="H1156" s="31" t="s">
        <v>1159</v>
      </c>
      <c r="I1156" s="213" t="s">
        <v>610</v>
      </c>
      <c r="J1156" s="543" t="s">
        <v>1161</v>
      </c>
      <c r="K1156" s="501">
        <v>5</v>
      </c>
      <c r="L1156" s="37">
        <v>412</v>
      </c>
      <c r="M1156" s="323">
        <v>2061</v>
      </c>
      <c r="N1156" s="36">
        <v>12389</v>
      </c>
      <c r="O1156" s="36">
        <f t="shared" si="161"/>
        <v>5.0024271844660193</v>
      </c>
      <c r="P1156" s="36">
        <f t="shared" si="154"/>
        <v>30.070388349514563</v>
      </c>
      <c r="Q1156" s="36">
        <f t="shared" si="155"/>
        <v>35.072815533980581</v>
      </c>
      <c r="R1156" s="31" t="str">
        <f t="shared" si="156"/>
        <v>YES</v>
      </c>
      <c r="S1156" s="31" t="str">
        <f t="shared" si="159"/>
        <v>YES</v>
      </c>
      <c r="T1156" s="38">
        <f t="shared" si="160"/>
        <v>5150</v>
      </c>
      <c r="U1156" s="38">
        <f t="shared" si="157"/>
        <v>14450</v>
      </c>
      <c r="V1156" s="38">
        <f t="shared" si="158"/>
        <v>-9300</v>
      </c>
    </row>
    <row r="1157" spans="1:22" x14ac:dyDescent="0.35">
      <c r="A1157" s="192" t="s">
        <v>23</v>
      </c>
      <c r="B1157" s="31" t="s">
        <v>22</v>
      </c>
      <c r="C1157" s="31" t="s">
        <v>1157</v>
      </c>
      <c r="D1157" s="31" t="s">
        <v>1158</v>
      </c>
      <c r="E1157" s="600" t="s">
        <v>966</v>
      </c>
      <c r="F1157" s="381" t="s">
        <v>968</v>
      </c>
      <c r="G1157" s="67" t="s">
        <v>965</v>
      </c>
      <c r="H1157" s="31" t="s">
        <v>1159</v>
      </c>
      <c r="I1157" s="213" t="s">
        <v>610</v>
      </c>
      <c r="J1157" s="543" t="s">
        <v>1162</v>
      </c>
      <c r="K1157" s="501">
        <v>5</v>
      </c>
      <c r="L1157" s="37">
        <v>398</v>
      </c>
      <c r="M1157" s="323">
        <v>1988</v>
      </c>
      <c r="N1157" s="36">
        <v>10054</v>
      </c>
      <c r="O1157" s="36">
        <f t="shared" si="161"/>
        <v>4.9949748743718594</v>
      </c>
      <c r="P1157" s="36">
        <f t="shared" si="154"/>
        <v>25.261306532663315</v>
      </c>
      <c r="Q1157" s="36">
        <f t="shared" si="155"/>
        <v>30.256281407035175</v>
      </c>
      <c r="R1157" s="31" t="str">
        <f t="shared" si="156"/>
        <v>YES</v>
      </c>
      <c r="S1157" s="31" t="str">
        <f t="shared" si="159"/>
        <v>YES</v>
      </c>
      <c r="T1157" s="38">
        <f t="shared" si="160"/>
        <v>4975</v>
      </c>
      <c r="U1157" s="38">
        <f t="shared" si="157"/>
        <v>12042</v>
      </c>
      <c r="V1157" s="38">
        <f t="shared" si="158"/>
        <v>-7067</v>
      </c>
    </row>
    <row r="1158" spans="1:22" x14ac:dyDescent="0.35">
      <c r="A1158" s="192" t="s">
        <v>23</v>
      </c>
      <c r="B1158" s="31" t="s">
        <v>22</v>
      </c>
      <c r="C1158" s="31" t="s">
        <v>1157</v>
      </c>
      <c r="D1158" s="31" t="s">
        <v>1158</v>
      </c>
      <c r="E1158" s="600" t="s">
        <v>966</v>
      </c>
      <c r="F1158" s="381" t="s">
        <v>968</v>
      </c>
      <c r="G1158" s="67" t="s">
        <v>965</v>
      </c>
      <c r="H1158" s="31" t="s">
        <v>1159</v>
      </c>
      <c r="I1158" s="213" t="s">
        <v>610</v>
      </c>
      <c r="J1158" s="543" t="s">
        <v>1163</v>
      </c>
      <c r="K1158" s="501">
        <v>5</v>
      </c>
      <c r="L1158" s="37">
        <v>401</v>
      </c>
      <c r="M1158" s="323">
        <v>2007</v>
      </c>
      <c r="N1158" s="36">
        <v>10760</v>
      </c>
      <c r="O1158" s="36">
        <f t="shared" si="161"/>
        <v>5.0049875311720697</v>
      </c>
      <c r="P1158" s="36">
        <f t="shared" si="154"/>
        <v>26.83291770573566</v>
      </c>
      <c r="Q1158" s="36">
        <f t="shared" si="155"/>
        <v>31.83790523690773</v>
      </c>
      <c r="R1158" s="31" t="str">
        <f t="shared" si="156"/>
        <v>YES</v>
      </c>
      <c r="S1158" s="31" t="str">
        <f t="shared" si="159"/>
        <v>YES</v>
      </c>
      <c r="T1158" s="38">
        <f t="shared" si="160"/>
        <v>5012.5</v>
      </c>
      <c r="U1158" s="38">
        <f t="shared" si="157"/>
        <v>12767</v>
      </c>
      <c r="V1158" s="38">
        <f t="shared" si="158"/>
        <v>-7754.5</v>
      </c>
    </row>
    <row r="1159" spans="1:22" x14ac:dyDescent="0.35">
      <c r="A1159" s="192" t="s">
        <v>23</v>
      </c>
      <c r="B1159" s="31" t="s">
        <v>22</v>
      </c>
      <c r="C1159" s="31" t="s">
        <v>1157</v>
      </c>
      <c r="D1159" s="31" t="s">
        <v>1158</v>
      </c>
      <c r="E1159" s="600" t="s">
        <v>966</v>
      </c>
      <c r="F1159" s="381" t="s">
        <v>968</v>
      </c>
      <c r="G1159" s="67" t="s">
        <v>965</v>
      </c>
      <c r="H1159" s="31" t="s">
        <v>1159</v>
      </c>
      <c r="I1159" s="213" t="s">
        <v>610</v>
      </c>
      <c r="J1159" s="543" t="s">
        <v>1164</v>
      </c>
      <c r="K1159" s="501">
        <v>6</v>
      </c>
      <c r="L1159" s="37">
        <v>371</v>
      </c>
      <c r="M1159" s="323">
        <v>2233</v>
      </c>
      <c r="N1159" s="36">
        <v>9132</v>
      </c>
      <c r="O1159" s="36">
        <f t="shared" si="161"/>
        <v>6.0188679245283021</v>
      </c>
      <c r="P1159" s="36">
        <f t="shared" si="154"/>
        <v>24.614555256064691</v>
      </c>
      <c r="Q1159" s="36">
        <f t="shared" si="155"/>
        <v>30.633423180592992</v>
      </c>
      <c r="R1159" s="31" t="str">
        <f t="shared" si="156"/>
        <v>YES</v>
      </c>
      <c r="S1159" s="31" t="str">
        <f t="shared" si="159"/>
        <v>YES</v>
      </c>
      <c r="T1159" s="38">
        <f t="shared" si="160"/>
        <v>4637.5</v>
      </c>
      <c r="U1159" s="38">
        <f t="shared" si="157"/>
        <v>11365</v>
      </c>
      <c r="V1159" s="38">
        <f t="shared" si="158"/>
        <v>-6727.5</v>
      </c>
    </row>
    <row r="1160" spans="1:22" x14ac:dyDescent="0.35">
      <c r="A1160" s="192" t="s">
        <v>23</v>
      </c>
      <c r="B1160" s="31" t="s">
        <v>22</v>
      </c>
      <c r="C1160" s="31" t="s">
        <v>1157</v>
      </c>
      <c r="D1160" s="31" t="s">
        <v>1158</v>
      </c>
      <c r="E1160" s="600" t="s">
        <v>966</v>
      </c>
      <c r="F1160" s="381" t="s">
        <v>968</v>
      </c>
      <c r="G1160" s="67" t="s">
        <v>965</v>
      </c>
      <c r="H1160" s="31" t="s">
        <v>1159</v>
      </c>
      <c r="I1160" s="213" t="s">
        <v>610</v>
      </c>
      <c r="J1160" s="543" t="s">
        <v>1165</v>
      </c>
      <c r="K1160" s="501">
        <v>5</v>
      </c>
      <c r="L1160" s="37">
        <v>459</v>
      </c>
      <c r="M1160" s="323">
        <v>2295</v>
      </c>
      <c r="N1160" s="36">
        <v>12724</v>
      </c>
      <c r="O1160" s="36">
        <f t="shared" si="161"/>
        <v>5</v>
      </c>
      <c r="P1160" s="36">
        <f t="shared" si="154"/>
        <v>27.721132897603486</v>
      </c>
      <c r="Q1160" s="36">
        <f t="shared" si="155"/>
        <v>32.721132897603489</v>
      </c>
      <c r="R1160" s="31" t="str">
        <f t="shared" si="156"/>
        <v>YES</v>
      </c>
      <c r="S1160" s="31" t="str">
        <f t="shared" si="159"/>
        <v>YES</v>
      </c>
      <c r="T1160" s="38">
        <f t="shared" si="160"/>
        <v>5737.5</v>
      </c>
      <c r="U1160" s="38">
        <f t="shared" si="157"/>
        <v>15019</v>
      </c>
      <c r="V1160" s="38">
        <f t="shared" si="158"/>
        <v>-9281.5</v>
      </c>
    </row>
    <row r="1161" spans="1:22" x14ac:dyDescent="0.35">
      <c r="A1161" s="192" t="s">
        <v>23</v>
      </c>
      <c r="B1161" s="31" t="s">
        <v>22</v>
      </c>
      <c r="C1161" s="31" t="s">
        <v>1157</v>
      </c>
      <c r="D1161" s="31" t="s">
        <v>1158</v>
      </c>
      <c r="E1161" s="600" t="s">
        <v>966</v>
      </c>
      <c r="F1161" s="381" t="s">
        <v>968</v>
      </c>
      <c r="G1161" s="67" t="s">
        <v>965</v>
      </c>
      <c r="H1161" s="31" t="s">
        <v>1159</v>
      </c>
      <c r="I1161" s="213" t="s">
        <v>610</v>
      </c>
      <c r="J1161" s="543" t="s">
        <v>1166</v>
      </c>
      <c r="K1161" s="501">
        <v>5</v>
      </c>
      <c r="L1161" s="37">
        <v>78</v>
      </c>
      <c r="M1161" s="323">
        <v>391</v>
      </c>
      <c r="N1161" s="36">
        <v>2628</v>
      </c>
      <c r="O1161" s="36">
        <f t="shared" si="161"/>
        <v>5.0128205128205128</v>
      </c>
      <c r="P1161" s="36">
        <f t="shared" si="154"/>
        <v>33.692307692307693</v>
      </c>
      <c r="Q1161" s="36">
        <f t="shared" si="155"/>
        <v>38.705128205128204</v>
      </c>
      <c r="R1161" s="31" t="str">
        <f t="shared" si="156"/>
        <v>YES</v>
      </c>
      <c r="S1161" s="31" t="str">
        <f t="shared" si="159"/>
        <v>YES</v>
      </c>
      <c r="T1161" s="38">
        <f t="shared" si="160"/>
        <v>975</v>
      </c>
      <c r="U1161" s="38">
        <f t="shared" si="157"/>
        <v>3019</v>
      </c>
      <c r="V1161" s="38">
        <f t="shared" si="158"/>
        <v>-2044</v>
      </c>
    </row>
    <row r="1162" spans="1:22" x14ac:dyDescent="0.35">
      <c r="A1162" s="192" t="s">
        <v>23</v>
      </c>
      <c r="B1162" s="31" t="s">
        <v>22</v>
      </c>
      <c r="C1162" s="31" t="s">
        <v>1157</v>
      </c>
      <c r="D1162" s="31" t="s">
        <v>1158</v>
      </c>
      <c r="E1162" s="600" t="s">
        <v>966</v>
      </c>
      <c r="F1162" s="381" t="s">
        <v>968</v>
      </c>
      <c r="G1162" s="67" t="s">
        <v>965</v>
      </c>
      <c r="H1162" s="31" t="s">
        <v>1159</v>
      </c>
      <c r="I1162" s="213" t="s">
        <v>610</v>
      </c>
      <c r="J1162" s="543" t="s">
        <v>1167</v>
      </c>
      <c r="K1162" s="501">
        <v>6</v>
      </c>
      <c r="L1162" s="37">
        <v>144</v>
      </c>
      <c r="M1162" s="323">
        <v>851</v>
      </c>
      <c r="N1162" s="36">
        <v>3773</v>
      </c>
      <c r="O1162" s="36">
        <f t="shared" si="161"/>
        <v>5.9097222222222223</v>
      </c>
      <c r="P1162" s="36">
        <f t="shared" si="154"/>
        <v>26.201388888888889</v>
      </c>
      <c r="Q1162" s="36">
        <f t="shared" si="155"/>
        <v>32.111111111111114</v>
      </c>
      <c r="R1162" s="31" t="str">
        <f t="shared" si="156"/>
        <v>YES</v>
      </c>
      <c r="S1162" s="31" t="str">
        <f t="shared" si="159"/>
        <v>YES</v>
      </c>
      <c r="T1162" s="38">
        <f t="shared" si="160"/>
        <v>1800</v>
      </c>
      <c r="U1162" s="38">
        <f t="shared" si="157"/>
        <v>4624</v>
      </c>
      <c r="V1162" s="38">
        <f t="shared" si="158"/>
        <v>-2824</v>
      </c>
    </row>
    <row r="1163" spans="1:22" ht="15" thickBot="1" x14ac:dyDescent="0.4">
      <c r="A1163" s="193" t="s">
        <v>23</v>
      </c>
      <c r="B1163" s="46" t="s">
        <v>22</v>
      </c>
      <c r="C1163" s="46" t="s">
        <v>1157</v>
      </c>
      <c r="D1163" s="46" t="s">
        <v>1158</v>
      </c>
      <c r="E1163" s="601" t="s">
        <v>966</v>
      </c>
      <c r="F1163" s="387" t="s">
        <v>968</v>
      </c>
      <c r="G1163" s="109" t="s">
        <v>965</v>
      </c>
      <c r="H1163" s="46" t="s">
        <v>1159</v>
      </c>
      <c r="I1163" s="272" t="s">
        <v>610</v>
      </c>
      <c r="J1163" s="544" t="s">
        <v>1168</v>
      </c>
      <c r="K1163" s="506">
        <v>5</v>
      </c>
      <c r="L1163" s="123">
        <v>357</v>
      </c>
      <c r="M1163" s="328">
        <v>1783</v>
      </c>
      <c r="N1163" s="45">
        <v>10317</v>
      </c>
      <c r="O1163" s="45">
        <f t="shared" si="161"/>
        <v>4.9943977591036415</v>
      </c>
      <c r="P1163" s="45">
        <f t="shared" si="154"/>
        <v>28.899159663865547</v>
      </c>
      <c r="Q1163" s="45">
        <f t="shared" si="155"/>
        <v>33.893557422969188</v>
      </c>
      <c r="R1163" s="46" t="str">
        <f t="shared" si="156"/>
        <v>YES</v>
      </c>
      <c r="S1163" s="46" t="str">
        <f t="shared" si="159"/>
        <v>YES</v>
      </c>
      <c r="T1163" s="47">
        <f t="shared" si="160"/>
        <v>4462.5</v>
      </c>
      <c r="U1163" s="47">
        <f t="shared" si="157"/>
        <v>12100</v>
      </c>
      <c r="V1163" s="47">
        <f t="shared" si="158"/>
        <v>-7637.5</v>
      </c>
    </row>
    <row r="1164" spans="1:22" x14ac:dyDescent="0.35">
      <c r="A1164" s="215" t="s">
        <v>23</v>
      </c>
      <c r="B1164" s="216" t="s">
        <v>22</v>
      </c>
      <c r="C1164" s="216" t="s">
        <v>1175</v>
      </c>
      <c r="D1164" s="216" t="s">
        <v>1175</v>
      </c>
      <c r="E1164" s="596" t="s">
        <v>966</v>
      </c>
      <c r="F1164" s="376" t="s">
        <v>968</v>
      </c>
      <c r="G1164" s="217" t="s">
        <v>965</v>
      </c>
      <c r="H1164" s="216" t="s">
        <v>1169</v>
      </c>
      <c r="I1164" s="431" t="s">
        <v>106</v>
      </c>
      <c r="J1164" s="539" t="s">
        <v>1170</v>
      </c>
      <c r="K1164" s="507">
        <v>8</v>
      </c>
      <c r="L1164" s="255">
        <v>20</v>
      </c>
      <c r="M1164" s="329">
        <v>161</v>
      </c>
      <c r="N1164" s="220">
        <v>200</v>
      </c>
      <c r="O1164" s="220">
        <f t="shared" si="161"/>
        <v>8.0500000000000007</v>
      </c>
      <c r="P1164" s="220">
        <f t="shared" si="154"/>
        <v>10</v>
      </c>
      <c r="Q1164" s="220">
        <f t="shared" si="155"/>
        <v>18.05</v>
      </c>
      <c r="R1164" s="216" t="str">
        <f t="shared" si="156"/>
        <v>YES</v>
      </c>
      <c r="S1164" s="216" t="str">
        <f t="shared" si="159"/>
        <v>YES</v>
      </c>
      <c r="T1164" s="221">
        <f t="shared" si="160"/>
        <v>250</v>
      </c>
      <c r="U1164" s="221">
        <f t="shared" si="157"/>
        <v>361</v>
      </c>
      <c r="V1164" s="221">
        <f t="shared" si="158"/>
        <v>-111</v>
      </c>
    </row>
    <row r="1165" spans="1:22" x14ac:dyDescent="0.35">
      <c r="A1165" s="222" t="s">
        <v>23</v>
      </c>
      <c r="B1165" s="223" t="s">
        <v>22</v>
      </c>
      <c r="C1165" s="257" t="s">
        <v>1175</v>
      </c>
      <c r="D1165" s="257" t="s">
        <v>1175</v>
      </c>
      <c r="E1165" s="617" t="s">
        <v>966</v>
      </c>
      <c r="F1165" s="394" t="s">
        <v>968</v>
      </c>
      <c r="G1165" s="258" t="s">
        <v>965</v>
      </c>
      <c r="H1165" s="257" t="s">
        <v>1169</v>
      </c>
      <c r="I1165" s="432" t="s">
        <v>106</v>
      </c>
      <c r="J1165" s="540" t="s">
        <v>1171</v>
      </c>
      <c r="K1165" s="508">
        <v>8</v>
      </c>
      <c r="L1165" s="259">
        <v>5</v>
      </c>
      <c r="M1165" s="330">
        <v>41</v>
      </c>
      <c r="N1165" s="227">
        <v>116</v>
      </c>
      <c r="O1165" s="227">
        <f t="shared" si="161"/>
        <v>8.1999999999999993</v>
      </c>
      <c r="P1165" s="227">
        <f t="shared" si="154"/>
        <v>23.2</v>
      </c>
      <c r="Q1165" s="227">
        <f t="shared" si="155"/>
        <v>31.4</v>
      </c>
      <c r="R1165" s="223" t="str">
        <f t="shared" si="156"/>
        <v>YES</v>
      </c>
      <c r="S1165" s="223" t="str">
        <f t="shared" si="159"/>
        <v>YES</v>
      </c>
      <c r="T1165" s="228">
        <f t="shared" si="160"/>
        <v>62.5</v>
      </c>
      <c r="U1165" s="228">
        <f t="shared" si="157"/>
        <v>157</v>
      </c>
      <c r="V1165" s="228">
        <f t="shared" si="158"/>
        <v>-94.5</v>
      </c>
    </row>
    <row r="1166" spans="1:22" x14ac:dyDescent="0.35">
      <c r="A1166" s="222" t="s">
        <v>23</v>
      </c>
      <c r="B1166" s="223" t="s">
        <v>22</v>
      </c>
      <c r="C1166" s="257" t="s">
        <v>1175</v>
      </c>
      <c r="D1166" s="257" t="s">
        <v>1175</v>
      </c>
      <c r="E1166" s="617" t="s">
        <v>966</v>
      </c>
      <c r="F1166" s="394" t="s">
        <v>968</v>
      </c>
      <c r="G1166" s="258" t="s">
        <v>965</v>
      </c>
      <c r="H1166" s="257" t="s">
        <v>1169</v>
      </c>
      <c r="I1166" s="432" t="s">
        <v>106</v>
      </c>
      <c r="J1166" s="540" t="s">
        <v>1172</v>
      </c>
      <c r="K1166" s="508">
        <v>8</v>
      </c>
      <c r="L1166" s="259">
        <v>303</v>
      </c>
      <c r="M1166" s="330">
        <v>4545</v>
      </c>
      <c r="N1166" s="227">
        <v>265</v>
      </c>
      <c r="O1166" s="227">
        <f t="shared" si="161"/>
        <v>15</v>
      </c>
      <c r="P1166" s="227">
        <f t="shared" si="154"/>
        <v>0.87458745874587462</v>
      </c>
      <c r="Q1166" s="227">
        <f t="shared" si="155"/>
        <v>15.874587458745875</v>
      </c>
      <c r="R1166" s="223" t="str">
        <f t="shared" si="156"/>
        <v>YES</v>
      </c>
      <c r="S1166" s="223" t="str">
        <f t="shared" si="159"/>
        <v>YES</v>
      </c>
      <c r="T1166" s="228">
        <f t="shared" si="160"/>
        <v>3787.5</v>
      </c>
      <c r="U1166" s="228">
        <f t="shared" si="157"/>
        <v>4810</v>
      </c>
      <c r="V1166" s="228">
        <f t="shared" si="158"/>
        <v>-1022.5</v>
      </c>
    </row>
    <row r="1167" spans="1:22" x14ac:dyDescent="0.35">
      <c r="A1167" s="222" t="s">
        <v>23</v>
      </c>
      <c r="B1167" s="223" t="s">
        <v>22</v>
      </c>
      <c r="C1167" s="257" t="s">
        <v>1175</v>
      </c>
      <c r="D1167" s="257" t="s">
        <v>1175</v>
      </c>
      <c r="E1167" s="617" t="s">
        <v>966</v>
      </c>
      <c r="F1167" s="394" t="s">
        <v>968</v>
      </c>
      <c r="G1167" s="258" t="s">
        <v>965</v>
      </c>
      <c r="H1167" s="257" t="s">
        <v>1169</v>
      </c>
      <c r="I1167" s="432" t="s">
        <v>106</v>
      </c>
      <c r="J1167" s="540" t="s">
        <v>1173</v>
      </c>
      <c r="K1167" s="508">
        <v>8</v>
      </c>
      <c r="L1167" s="259">
        <v>189</v>
      </c>
      <c r="M1167" s="330">
        <v>1514</v>
      </c>
      <c r="N1167" s="227">
        <v>2888</v>
      </c>
      <c r="O1167" s="227">
        <f t="shared" si="161"/>
        <v>8.0105820105820111</v>
      </c>
      <c r="P1167" s="227">
        <f t="shared" si="154"/>
        <v>15.28042328042328</v>
      </c>
      <c r="Q1167" s="227">
        <f t="shared" si="155"/>
        <v>23.291005291005291</v>
      </c>
      <c r="R1167" s="223" t="str">
        <f t="shared" si="156"/>
        <v>YES</v>
      </c>
      <c r="S1167" s="223" t="str">
        <f t="shared" si="159"/>
        <v>YES</v>
      </c>
      <c r="T1167" s="228">
        <f t="shared" si="160"/>
        <v>2362.5</v>
      </c>
      <c r="U1167" s="228">
        <f t="shared" si="157"/>
        <v>4402</v>
      </c>
      <c r="V1167" s="228">
        <f t="shared" si="158"/>
        <v>-2039.5</v>
      </c>
    </row>
    <row r="1168" spans="1:22" ht="15" thickBot="1" x14ac:dyDescent="0.4">
      <c r="A1168" s="229" t="s">
        <v>23</v>
      </c>
      <c r="B1168" s="230" t="s">
        <v>22</v>
      </c>
      <c r="C1168" s="261" t="s">
        <v>1175</v>
      </c>
      <c r="D1168" s="261" t="s">
        <v>1175</v>
      </c>
      <c r="E1168" s="618" t="s">
        <v>966</v>
      </c>
      <c r="F1168" s="414" t="s">
        <v>968</v>
      </c>
      <c r="G1168" s="262" t="s">
        <v>965</v>
      </c>
      <c r="H1168" s="261" t="s">
        <v>1169</v>
      </c>
      <c r="I1168" s="433" t="s">
        <v>106</v>
      </c>
      <c r="J1168" s="541" t="s">
        <v>1174</v>
      </c>
      <c r="K1168" s="509">
        <v>8</v>
      </c>
      <c r="L1168" s="263">
        <v>32</v>
      </c>
      <c r="M1168" s="331">
        <v>322</v>
      </c>
      <c r="N1168" s="234">
        <v>285</v>
      </c>
      <c r="O1168" s="234">
        <f t="shared" si="161"/>
        <v>10.0625</v>
      </c>
      <c r="P1168" s="234">
        <f t="shared" si="154"/>
        <v>8.90625</v>
      </c>
      <c r="Q1168" s="234">
        <f t="shared" si="155"/>
        <v>18.96875</v>
      </c>
      <c r="R1168" s="230" t="str">
        <f t="shared" si="156"/>
        <v>YES</v>
      </c>
      <c r="S1168" s="230" t="str">
        <f t="shared" si="159"/>
        <v>YES</v>
      </c>
      <c r="T1168" s="235">
        <f t="shared" si="160"/>
        <v>400</v>
      </c>
      <c r="U1168" s="235">
        <f t="shared" si="157"/>
        <v>607</v>
      </c>
      <c r="V1168" s="235">
        <f t="shared" si="158"/>
        <v>-207</v>
      </c>
    </row>
    <row r="1169" spans="1:22" x14ac:dyDescent="0.35">
      <c r="A1169" s="191" t="s">
        <v>23</v>
      </c>
      <c r="B1169" s="103" t="s">
        <v>22</v>
      </c>
      <c r="C1169" s="103" t="s">
        <v>1177</v>
      </c>
      <c r="D1169" s="103" t="s">
        <v>1176</v>
      </c>
      <c r="E1169" s="614" t="s">
        <v>966</v>
      </c>
      <c r="F1169" s="374" t="s">
        <v>968</v>
      </c>
      <c r="G1169" s="105" t="s">
        <v>965</v>
      </c>
      <c r="H1169" s="103" t="s">
        <v>1169</v>
      </c>
      <c r="I1169" s="212" t="s">
        <v>106</v>
      </c>
      <c r="J1169" s="542" t="s">
        <v>1178</v>
      </c>
      <c r="K1169" s="500">
        <v>8</v>
      </c>
      <c r="L1169" s="114">
        <v>212</v>
      </c>
      <c r="M1169" s="322">
        <v>1699</v>
      </c>
      <c r="N1169" s="106">
        <v>3576</v>
      </c>
      <c r="O1169" s="106">
        <f t="shared" si="161"/>
        <v>8.0141509433962259</v>
      </c>
      <c r="P1169" s="106">
        <f t="shared" si="154"/>
        <v>16.867924528301888</v>
      </c>
      <c r="Q1169" s="106">
        <f t="shared" si="155"/>
        <v>24.882075471698112</v>
      </c>
      <c r="R1169" s="103" t="str">
        <f t="shared" si="156"/>
        <v>YES</v>
      </c>
      <c r="S1169" s="103" t="str">
        <f t="shared" si="159"/>
        <v>YES</v>
      </c>
      <c r="T1169" s="107">
        <f t="shared" si="160"/>
        <v>2650</v>
      </c>
      <c r="U1169" s="107">
        <f t="shared" si="157"/>
        <v>5275</v>
      </c>
      <c r="V1169" s="107">
        <f t="shared" si="158"/>
        <v>-2625</v>
      </c>
    </row>
    <row r="1170" spans="1:22" x14ac:dyDescent="0.35">
      <c r="A1170" s="192" t="s">
        <v>23</v>
      </c>
      <c r="B1170" s="31" t="s">
        <v>22</v>
      </c>
      <c r="C1170" s="99" t="s">
        <v>1177</v>
      </c>
      <c r="D1170" s="99" t="s">
        <v>1176</v>
      </c>
      <c r="E1170" s="615" t="s">
        <v>966</v>
      </c>
      <c r="F1170" s="381" t="s">
        <v>968</v>
      </c>
      <c r="G1170" s="100" t="s">
        <v>965</v>
      </c>
      <c r="H1170" s="99" t="s">
        <v>1169</v>
      </c>
      <c r="I1170" s="413" t="s">
        <v>106</v>
      </c>
      <c r="J1170" s="543" t="s">
        <v>1179</v>
      </c>
      <c r="K1170" s="501">
        <v>5</v>
      </c>
      <c r="L1170" s="37">
        <v>65</v>
      </c>
      <c r="M1170" s="323">
        <v>326</v>
      </c>
      <c r="N1170" s="36">
        <v>1272</v>
      </c>
      <c r="O1170" s="36">
        <f t="shared" si="161"/>
        <v>5.0153846153846153</v>
      </c>
      <c r="P1170" s="36">
        <f t="shared" si="154"/>
        <v>19.569230769230771</v>
      </c>
      <c r="Q1170" s="36">
        <f t="shared" si="155"/>
        <v>24.584615384615386</v>
      </c>
      <c r="R1170" s="31" t="str">
        <f t="shared" si="156"/>
        <v>YES</v>
      </c>
      <c r="S1170" s="31" t="str">
        <f t="shared" si="159"/>
        <v>YES</v>
      </c>
      <c r="T1170" s="38">
        <f t="shared" si="160"/>
        <v>812.5</v>
      </c>
      <c r="U1170" s="38">
        <f t="shared" si="157"/>
        <v>1598</v>
      </c>
      <c r="V1170" s="38">
        <f t="shared" si="158"/>
        <v>-785.5</v>
      </c>
    </row>
    <row r="1171" spans="1:22" x14ac:dyDescent="0.35">
      <c r="A1171" s="192" t="s">
        <v>23</v>
      </c>
      <c r="B1171" s="31" t="s">
        <v>22</v>
      </c>
      <c r="C1171" s="99" t="s">
        <v>1177</v>
      </c>
      <c r="D1171" s="99" t="s">
        <v>1176</v>
      </c>
      <c r="E1171" s="615" t="s">
        <v>966</v>
      </c>
      <c r="F1171" s="381" t="s">
        <v>968</v>
      </c>
      <c r="G1171" s="100" t="s">
        <v>965</v>
      </c>
      <c r="H1171" s="99" t="s">
        <v>1169</v>
      </c>
      <c r="I1171" s="413" t="s">
        <v>106</v>
      </c>
      <c r="J1171" s="543" t="s">
        <v>1180</v>
      </c>
      <c r="K1171" s="501">
        <v>5</v>
      </c>
      <c r="L1171" s="37">
        <v>118</v>
      </c>
      <c r="M1171" s="323">
        <v>1330</v>
      </c>
      <c r="N1171" s="36">
        <v>1210</v>
      </c>
      <c r="O1171" s="36">
        <f t="shared" si="161"/>
        <v>11.271186440677965</v>
      </c>
      <c r="P1171" s="36">
        <f t="shared" si="154"/>
        <v>10.254237288135593</v>
      </c>
      <c r="Q1171" s="36">
        <f t="shared" si="155"/>
        <v>21.525423728813561</v>
      </c>
      <c r="R1171" s="31" t="str">
        <f t="shared" si="156"/>
        <v>YES</v>
      </c>
      <c r="S1171" s="31" t="str">
        <f t="shared" si="159"/>
        <v>YES</v>
      </c>
      <c r="T1171" s="38">
        <f t="shared" si="160"/>
        <v>1475</v>
      </c>
      <c r="U1171" s="38">
        <f t="shared" si="157"/>
        <v>2540</v>
      </c>
      <c r="V1171" s="38">
        <f t="shared" si="158"/>
        <v>-1065</v>
      </c>
    </row>
    <row r="1172" spans="1:22" x14ac:dyDescent="0.35">
      <c r="A1172" s="192" t="s">
        <v>23</v>
      </c>
      <c r="B1172" s="31" t="s">
        <v>22</v>
      </c>
      <c r="C1172" s="99" t="s">
        <v>1177</v>
      </c>
      <c r="D1172" s="99" t="s">
        <v>1176</v>
      </c>
      <c r="E1172" s="615" t="s">
        <v>966</v>
      </c>
      <c r="F1172" s="381" t="s">
        <v>968</v>
      </c>
      <c r="G1172" s="100" t="s">
        <v>965</v>
      </c>
      <c r="H1172" s="99" t="s">
        <v>1169</v>
      </c>
      <c r="I1172" s="413" t="s">
        <v>106</v>
      </c>
      <c r="J1172" s="543" t="s">
        <v>1181</v>
      </c>
      <c r="K1172" s="501">
        <v>5</v>
      </c>
      <c r="L1172" s="37">
        <v>229</v>
      </c>
      <c r="M1172" s="323">
        <v>1198</v>
      </c>
      <c r="N1172" s="36">
        <v>3856</v>
      </c>
      <c r="O1172" s="36">
        <f t="shared" si="161"/>
        <v>5.2314410480349345</v>
      </c>
      <c r="P1172" s="36">
        <f t="shared" si="154"/>
        <v>16.838427947598252</v>
      </c>
      <c r="Q1172" s="36">
        <f t="shared" si="155"/>
        <v>22.069868995633186</v>
      </c>
      <c r="R1172" s="31" t="str">
        <f t="shared" si="156"/>
        <v>YES</v>
      </c>
      <c r="S1172" s="31" t="str">
        <f t="shared" si="159"/>
        <v>YES</v>
      </c>
      <c r="T1172" s="38">
        <f t="shared" si="160"/>
        <v>2862.5</v>
      </c>
      <c r="U1172" s="38">
        <f t="shared" si="157"/>
        <v>5054</v>
      </c>
      <c r="V1172" s="38">
        <f t="shared" si="158"/>
        <v>-2191.5</v>
      </c>
    </row>
    <row r="1173" spans="1:22" x14ac:dyDescent="0.35">
      <c r="A1173" s="192" t="s">
        <v>23</v>
      </c>
      <c r="B1173" s="31" t="s">
        <v>22</v>
      </c>
      <c r="C1173" s="99" t="s">
        <v>1177</v>
      </c>
      <c r="D1173" s="99" t="s">
        <v>1176</v>
      </c>
      <c r="E1173" s="615" t="s">
        <v>966</v>
      </c>
      <c r="F1173" s="381" t="s">
        <v>968</v>
      </c>
      <c r="G1173" s="100" t="s">
        <v>965</v>
      </c>
      <c r="H1173" s="99" t="s">
        <v>1169</v>
      </c>
      <c r="I1173" s="413" t="s">
        <v>106</v>
      </c>
      <c r="J1173" s="543" t="s">
        <v>1182</v>
      </c>
      <c r="K1173" s="501">
        <v>5</v>
      </c>
      <c r="L1173" s="37">
        <v>313</v>
      </c>
      <c r="M1173" s="323">
        <v>1577</v>
      </c>
      <c r="N1173" s="36">
        <v>4819</v>
      </c>
      <c r="O1173" s="36">
        <f t="shared" si="161"/>
        <v>5.0383386581469649</v>
      </c>
      <c r="P1173" s="36">
        <f t="shared" si="154"/>
        <v>15.396166134185304</v>
      </c>
      <c r="Q1173" s="36">
        <f t="shared" si="155"/>
        <v>20.43450479233227</v>
      </c>
      <c r="R1173" s="31" t="str">
        <f t="shared" si="156"/>
        <v>YES</v>
      </c>
      <c r="S1173" s="31" t="str">
        <f t="shared" si="159"/>
        <v>YES</v>
      </c>
      <c r="T1173" s="38">
        <f t="shared" si="160"/>
        <v>3912.5</v>
      </c>
      <c r="U1173" s="38">
        <f t="shared" si="157"/>
        <v>6396</v>
      </c>
      <c r="V1173" s="38">
        <f t="shared" si="158"/>
        <v>-2483.5</v>
      </c>
    </row>
    <row r="1174" spans="1:22" x14ac:dyDescent="0.35">
      <c r="A1174" s="192" t="s">
        <v>23</v>
      </c>
      <c r="B1174" s="31" t="s">
        <v>22</v>
      </c>
      <c r="C1174" s="99" t="s">
        <v>1177</v>
      </c>
      <c r="D1174" s="99" t="s">
        <v>1176</v>
      </c>
      <c r="E1174" s="615" t="s">
        <v>966</v>
      </c>
      <c r="F1174" s="381" t="s">
        <v>968</v>
      </c>
      <c r="G1174" s="100" t="s">
        <v>965</v>
      </c>
      <c r="H1174" s="99" t="s">
        <v>1169</v>
      </c>
      <c r="I1174" s="413" t="s">
        <v>106</v>
      </c>
      <c r="J1174" s="543" t="s">
        <v>1183</v>
      </c>
      <c r="K1174" s="501">
        <v>5</v>
      </c>
      <c r="L1174" s="37">
        <v>103</v>
      </c>
      <c r="M1174" s="323">
        <v>509</v>
      </c>
      <c r="N1174" s="36">
        <v>1575</v>
      </c>
      <c r="O1174" s="36">
        <f t="shared" si="161"/>
        <v>4.941747572815534</v>
      </c>
      <c r="P1174" s="36">
        <f t="shared" si="154"/>
        <v>15.291262135922331</v>
      </c>
      <c r="Q1174" s="36">
        <f t="shared" si="155"/>
        <v>20.233009708737864</v>
      </c>
      <c r="R1174" s="31" t="str">
        <f t="shared" si="156"/>
        <v>YES</v>
      </c>
      <c r="S1174" s="31" t="str">
        <f t="shared" si="159"/>
        <v>YES</v>
      </c>
      <c r="T1174" s="38">
        <f t="shared" si="160"/>
        <v>1287.5</v>
      </c>
      <c r="U1174" s="38">
        <f t="shared" si="157"/>
        <v>2084</v>
      </c>
      <c r="V1174" s="38">
        <f t="shared" si="158"/>
        <v>-796.5</v>
      </c>
    </row>
    <row r="1175" spans="1:22" x14ac:dyDescent="0.35">
      <c r="A1175" s="192" t="s">
        <v>23</v>
      </c>
      <c r="B1175" s="31" t="s">
        <v>22</v>
      </c>
      <c r="C1175" s="99" t="s">
        <v>1177</v>
      </c>
      <c r="D1175" s="99" t="s">
        <v>1176</v>
      </c>
      <c r="E1175" s="615" t="s">
        <v>966</v>
      </c>
      <c r="F1175" s="381" t="s">
        <v>968</v>
      </c>
      <c r="G1175" s="100" t="s">
        <v>965</v>
      </c>
      <c r="H1175" s="99" t="s">
        <v>1169</v>
      </c>
      <c r="I1175" s="413" t="s">
        <v>106</v>
      </c>
      <c r="J1175" s="543" t="s">
        <v>1184</v>
      </c>
      <c r="K1175" s="501">
        <v>5</v>
      </c>
      <c r="L1175" s="37">
        <v>292</v>
      </c>
      <c r="M1175" s="323">
        <v>1734</v>
      </c>
      <c r="N1175" s="36">
        <v>4921</v>
      </c>
      <c r="O1175" s="36">
        <f t="shared" si="161"/>
        <v>5.9383561643835616</v>
      </c>
      <c r="P1175" s="36">
        <f t="shared" si="154"/>
        <v>16.852739726027398</v>
      </c>
      <c r="Q1175" s="36">
        <f t="shared" si="155"/>
        <v>22.791095890410958</v>
      </c>
      <c r="R1175" s="31" t="str">
        <f t="shared" si="156"/>
        <v>YES</v>
      </c>
      <c r="S1175" s="31" t="str">
        <f t="shared" si="159"/>
        <v>YES</v>
      </c>
      <c r="T1175" s="38">
        <f t="shared" si="160"/>
        <v>3650</v>
      </c>
      <c r="U1175" s="38">
        <f t="shared" si="157"/>
        <v>6655</v>
      </c>
      <c r="V1175" s="38">
        <f t="shared" si="158"/>
        <v>-3005</v>
      </c>
    </row>
    <row r="1176" spans="1:22" x14ac:dyDescent="0.35">
      <c r="A1176" s="192" t="s">
        <v>23</v>
      </c>
      <c r="B1176" s="31" t="s">
        <v>22</v>
      </c>
      <c r="C1176" s="99" t="s">
        <v>1177</v>
      </c>
      <c r="D1176" s="99" t="s">
        <v>1176</v>
      </c>
      <c r="E1176" s="615" t="s">
        <v>966</v>
      </c>
      <c r="F1176" s="381" t="s">
        <v>968</v>
      </c>
      <c r="G1176" s="100" t="s">
        <v>965</v>
      </c>
      <c r="H1176" s="99" t="s">
        <v>1169</v>
      </c>
      <c r="I1176" s="413" t="s">
        <v>106</v>
      </c>
      <c r="J1176" s="543" t="s">
        <v>1185</v>
      </c>
      <c r="K1176" s="501">
        <v>5</v>
      </c>
      <c r="L1176" s="37">
        <v>59</v>
      </c>
      <c r="M1176" s="323">
        <v>397</v>
      </c>
      <c r="N1176" s="36">
        <v>990</v>
      </c>
      <c r="O1176" s="36">
        <f t="shared" si="161"/>
        <v>6.7288135593220337</v>
      </c>
      <c r="P1176" s="36">
        <f t="shared" si="154"/>
        <v>16.779661016949152</v>
      </c>
      <c r="Q1176" s="36">
        <f t="shared" si="155"/>
        <v>23.508474576271187</v>
      </c>
      <c r="R1176" s="31" t="str">
        <f t="shared" si="156"/>
        <v>YES</v>
      </c>
      <c r="S1176" s="31" t="str">
        <f t="shared" si="159"/>
        <v>YES</v>
      </c>
      <c r="T1176" s="38">
        <f t="shared" si="160"/>
        <v>737.5</v>
      </c>
      <c r="U1176" s="38">
        <f t="shared" si="157"/>
        <v>1387</v>
      </c>
      <c r="V1176" s="38">
        <f t="shared" si="158"/>
        <v>-649.5</v>
      </c>
    </row>
    <row r="1177" spans="1:22" x14ac:dyDescent="0.35">
      <c r="A1177" s="192" t="s">
        <v>23</v>
      </c>
      <c r="B1177" s="31" t="s">
        <v>22</v>
      </c>
      <c r="C1177" s="99" t="s">
        <v>1177</v>
      </c>
      <c r="D1177" s="99" t="s">
        <v>1176</v>
      </c>
      <c r="E1177" s="615" t="s">
        <v>966</v>
      </c>
      <c r="F1177" s="381" t="s">
        <v>968</v>
      </c>
      <c r="G1177" s="100" t="s">
        <v>965</v>
      </c>
      <c r="H1177" s="99" t="s">
        <v>1169</v>
      </c>
      <c r="I1177" s="413" t="s">
        <v>106</v>
      </c>
      <c r="J1177" s="543" t="s">
        <v>1186</v>
      </c>
      <c r="K1177" s="501">
        <v>5</v>
      </c>
      <c r="L1177" s="37">
        <v>168</v>
      </c>
      <c r="M1177" s="323">
        <v>842</v>
      </c>
      <c r="N1177" s="36">
        <v>2943</v>
      </c>
      <c r="O1177" s="36">
        <f t="shared" si="161"/>
        <v>5.0119047619047619</v>
      </c>
      <c r="P1177" s="36">
        <f t="shared" si="154"/>
        <v>17.517857142857142</v>
      </c>
      <c r="Q1177" s="36">
        <f t="shared" si="155"/>
        <v>22.529761904761905</v>
      </c>
      <c r="R1177" s="31" t="str">
        <f t="shared" si="156"/>
        <v>YES</v>
      </c>
      <c r="S1177" s="31" t="str">
        <f t="shared" si="159"/>
        <v>YES</v>
      </c>
      <c r="T1177" s="38">
        <f t="shared" si="160"/>
        <v>2100</v>
      </c>
      <c r="U1177" s="38">
        <f t="shared" si="157"/>
        <v>3785</v>
      </c>
      <c r="V1177" s="38">
        <f t="shared" si="158"/>
        <v>-1685</v>
      </c>
    </row>
    <row r="1178" spans="1:22" x14ac:dyDescent="0.35">
      <c r="A1178" s="192" t="s">
        <v>23</v>
      </c>
      <c r="B1178" s="31" t="s">
        <v>22</v>
      </c>
      <c r="C1178" s="99" t="s">
        <v>1177</v>
      </c>
      <c r="D1178" s="99" t="s">
        <v>1176</v>
      </c>
      <c r="E1178" s="615" t="s">
        <v>966</v>
      </c>
      <c r="F1178" s="381" t="s">
        <v>968</v>
      </c>
      <c r="G1178" s="100" t="s">
        <v>965</v>
      </c>
      <c r="H1178" s="99" t="s">
        <v>1169</v>
      </c>
      <c r="I1178" s="413" t="s">
        <v>106</v>
      </c>
      <c r="J1178" s="543" t="s">
        <v>1187</v>
      </c>
      <c r="K1178" s="501">
        <v>5</v>
      </c>
      <c r="L1178" s="37">
        <v>171</v>
      </c>
      <c r="M1178" s="323">
        <v>920</v>
      </c>
      <c r="N1178" s="36">
        <v>2798</v>
      </c>
      <c r="O1178" s="36">
        <f t="shared" si="161"/>
        <v>5.3801169590643276</v>
      </c>
      <c r="P1178" s="36">
        <f t="shared" si="154"/>
        <v>16.362573099415204</v>
      </c>
      <c r="Q1178" s="36">
        <f t="shared" si="155"/>
        <v>21.742690058479532</v>
      </c>
      <c r="R1178" s="31" t="str">
        <f t="shared" si="156"/>
        <v>YES</v>
      </c>
      <c r="S1178" s="31" t="str">
        <f t="shared" si="159"/>
        <v>YES</v>
      </c>
      <c r="T1178" s="38">
        <f t="shared" si="160"/>
        <v>2137.5</v>
      </c>
      <c r="U1178" s="38">
        <f t="shared" si="157"/>
        <v>3718</v>
      </c>
      <c r="V1178" s="38">
        <f t="shared" si="158"/>
        <v>-1580.5</v>
      </c>
    </row>
    <row r="1179" spans="1:22" x14ac:dyDescent="0.35">
      <c r="A1179" s="192" t="s">
        <v>23</v>
      </c>
      <c r="B1179" s="31" t="s">
        <v>22</v>
      </c>
      <c r="C1179" s="99" t="s">
        <v>1177</v>
      </c>
      <c r="D1179" s="99" t="s">
        <v>1176</v>
      </c>
      <c r="E1179" s="615" t="s">
        <v>966</v>
      </c>
      <c r="F1179" s="381" t="s">
        <v>968</v>
      </c>
      <c r="G1179" s="100" t="s">
        <v>965</v>
      </c>
      <c r="H1179" s="99" t="s">
        <v>1169</v>
      </c>
      <c r="I1179" s="413" t="s">
        <v>106</v>
      </c>
      <c r="J1179" s="543" t="s">
        <v>1188</v>
      </c>
      <c r="K1179" s="501">
        <v>5</v>
      </c>
      <c r="L1179" s="37">
        <v>193</v>
      </c>
      <c r="M1179" s="323">
        <v>1547</v>
      </c>
      <c r="N1179" s="36">
        <v>3161</v>
      </c>
      <c r="O1179" s="36">
        <f t="shared" si="161"/>
        <v>8.0155440414507773</v>
      </c>
      <c r="P1179" s="36">
        <f t="shared" si="154"/>
        <v>16.378238341968913</v>
      </c>
      <c r="Q1179" s="36">
        <f t="shared" si="155"/>
        <v>24.393782383419691</v>
      </c>
      <c r="R1179" s="31" t="str">
        <f t="shared" si="156"/>
        <v>YES</v>
      </c>
      <c r="S1179" s="31" t="str">
        <f t="shared" si="159"/>
        <v>YES</v>
      </c>
      <c r="T1179" s="38">
        <f t="shared" si="160"/>
        <v>2412.5</v>
      </c>
      <c r="U1179" s="38">
        <f t="shared" si="157"/>
        <v>4708</v>
      </c>
      <c r="V1179" s="38">
        <f t="shared" si="158"/>
        <v>-2295.5</v>
      </c>
    </row>
    <row r="1180" spans="1:22" x14ac:dyDescent="0.35">
      <c r="A1180" s="192" t="s">
        <v>23</v>
      </c>
      <c r="B1180" s="31" t="s">
        <v>22</v>
      </c>
      <c r="C1180" s="99" t="s">
        <v>1177</v>
      </c>
      <c r="D1180" s="99" t="s">
        <v>1176</v>
      </c>
      <c r="E1180" s="615" t="s">
        <v>966</v>
      </c>
      <c r="F1180" s="381" t="s">
        <v>968</v>
      </c>
      <c r="G1180" s="100" t="s">
        <v>965</v>
      </c>
      <c r="H1180" s="99" t="s">
        <v>1169</v>
      </c>
      <c r="I1180" s="413" t="s">
        <v>106</v>
      </c>
      <c r="J1180" s="543" t="s">
        <v>1189</v>
      </c>
      <c r="K1180" s="501">
        <v>5</v>
      </c>
      <c r="L1180" s="37">
        <v>150</v>
      </c>
      <c r="M1180" s="323">
        <v>968</v>
      </c>
      <c r="N1180" s="36">
        <v>2551</v>
      </c>
      <c r="O1180" s="36">
        <f t="shared" si="161"/>
        <v>6.4533333333333331</v>
      </c>
      <c r="P1180" s="36">
        <f t="shared" si="154"/>
        <v>17.006666666666668</v>
      </c>
      <c r="Q1180" s="36">
        <f t="shared" si="155"/>
        <v>23.46</v>
      </c>
      <c r="R1180" s="31" t="str">
        <f t="shared" si="156"/>
        <v>YES</v>
      </c>
      <c r="S1180" s="31" t="str">
        <f t="shared" si="159"/>
        <v>YES</v>
      </c>
      <c r="T1180" s="38">
        <f t="shared" si="160"/>
        <v>1875</v>
      </c>
      <c r="U1180" s="38">
        <f t="shared" si="157"/>
        <v>3519</v>
      </c>
      <c r="V1180" s="38">
        <f t="shared" si="158"/>
        <v>-1644</v>
      </c>
    </row>
    <row r="1181" spans="1:22" x14ac:dyDescent="0.35">
      <c r="A1181" s="192" t="s">
        <v>23</v>
      </c>
      <c r="B1181" s="31" t="s">
        <v>22</v>
      </c>
      <c r="C1181" s="99" t="s">
        <v>1177</v>
      </c>
      <c r="D1181" s="99" t="s">
        <v>1176</v>
      </c>
      <c r="E1181" s="615" t="s">
        <v>966</v>
      </c>
      <c r="F1181" s="381" t="s">
        <v>968</v>
      </c>
      <c r="G1181" s="100" t="s">
        <v>965</v>
      </c>
      <c r="H1181" s="99" t="s">
        <v>1169</v>
      </c>
      <c r="I1181" s="413" t="s">
        <v>106</v>
      </c>
      <c r="J1181" s="543" t="s">
        <v>1190</v>
      </c>
      <c r="K1181" s="501">
        <v>5</v>
      </c>
      <c r="L1181" s="37">
        <v>347</v>
      </c>
      <c r="M1181" s="323">
        <v>2749</v>
      </c>
      <c r="N1181" s="36">
        <v>4347</v>
      </c>
      <c r="O1181" s="36">
        <f t="shared" si="161"/>
        <v>7.9221902017291068</v>
      </c>
      <c r="P1181" s="36">
        <f t="shared" si="154"/>
        <v>12.527377521613833</v>
      </c>
      <c r="Q1181" s="36">
        <f t="shared" si="155"/>
        <v>20.449567723342941</v>
      </c>
      <c r="R1181" s="31" t="str">
        <f t="shared" si="156"/>
        <v>YES</v>
      </c>
      <c r="S1181" s="31" t="str">
        <f t="shared" si="159"/>
        <v>YES</v>
      </c>
      <c r="T1181" s="38">
        <f t="shared" si="160"/>
        <v>4337.5</v>
      </c>
      <c r="U1181" s="38">
        <f t="shared" si="157"/>
        <v>7096</v>
      </c>
      <c r="V1181" s="38">
        <f t="shared" si="158"/>
        <v>-2758.5</v>
      </c>
    </row>
    <row r="1182" spans="1:22" x14ac:dyDescent="0.35">
      <c r="A1182" s="192" t="s">
        <v>23</v>
      </c>
      <c r="B1182" s="31" t="s">
        <v>22</v>
      </c>
      <c r="C1182" s="99" t="s">
        <v>1177</v>
      </c>
      <c r="D1182" s="99" t="s">
        <v>1176</v>
      </c>
      <c r="E1182" s="615" t="s">
        <v>966</v>
      </c>
      <c r="F1182" s="381" t="s">
        <v>968</v>
      </c>
      <c r="G1182" s="100" t="s">
        <v>965</v>
      </c>
      <c r="H1182" s="99" t="s">
        <v>1169</v>
      </c>
      <c r="I1182" s="413" t="s">
        <v>106</v>
      </c>
      <c r="J1182" s="543" t="s">
        <v>1191</v>
      </c>
      <c r="K1182" s="501">
        <v>5</v>
      </c>
      <c r="L1182" s="37">
        <v>57</v>
      </c>
      <c r="M1182" s="323">
        <v>284</v>
      </c>
      <c r="N1182" s="36">
        <v>968</v>
      </c>
      <c r="O1182" s="36">
        <f t="shared" si="161"/>
        <v>4.9824561403508776</v>
      </c>
      <c r="P1182" s="36">
        <f t="shared" si="154"/>
        <v>16.982456140350877</v>
      </c>
      <c r="Q1182" s="36">
        <f t="shared" si="155"/>
        <v>21.964912280701753</v>
      </c>
      <c r="R1182" s="31" t="str">
        <f t="shared" si="156"/>
        <v>YES</v>
      </c>
      <c r="S1182" s="31" t="str">
        <f t="shared" si="159"/>
        <v>YES</v>
      </c>
      <c r="T1182" s="38">
        <f t="shared" si="160"/>
        <v>712.5</v>
      </c>
      <c r="U1182" s="38">
        <f t="shared" si="157"/>
        <v>1252</v>
      </c>
      <c r="V1182" s="38">
        <f t="shared" si="158"/>
        <v>-539.5</v>
      </c>
    </row>
    <row r="1183" spans="1:22" x14ac:dyDescent="0.35">
      <c r="A1183" s="192" t="s">
        <v>23</v>
      </c>
      <c r="B1183" s="31" t="s">
        <v>22</v>
      </c>
      <c r="C1183" s="99" t="s">
        <v>1177</v>
      </c>
      <c r="D1183" s="99" t="s">
        <v>1176</v>
      </c>
      <c r="E1183" s="615" t="s">
        <v>966</v>
      </c>
      <c r="F1183" s="381" t="s">
        <v>968</v>
      </c>
      <c r="G1183" s="100" t="s">
        <v>965</v>
      </c>
      <c r="H1183" s="99" t="s">
        <v>1169</v>
      </c>
      <c r="I1183" s="413" t="s">
        <v>106</v>
      </c>
      <c r="J1183" s="543" t="s">
        <v>1192</v>
      </c>
      <c r="K1183" s="501">
        <v>5</v>
      </c>
      <c r="L1183" s="37">
        <v>116</v>
      </c>
      <c r="M1183" s="323">
        <v>690</v>
      </c>
      <c r="N1183" s="36">
        <v>1796</v>
      </c>
      <c r="O1183" s="36">
        <f t="shared" si="161"/>
        <v>5.9482758620689653</v>
      </c>
      <c r="P1183" s="36">
        <f t="shared" si="154"/>
        <v>15.482758620689655</v>
      </c>
      <c r="Q1183" s="36">
        <f t="shared" si="155"/>
        <v>21.431034482758619</v>
      </c>
      <c r="R1183" s="31" t="str">
        <f t="shared" si="156"/>
        <v>YES</v>
      </c>
      <c r="S1183" s="31" t="str">
        <f t="shared" si="159"/>
        <v>YES</v>
      </c>
      <c r="T1183" s="38">
        <f t="shared" si="160"/>
        <v>1450</v>
      </c>
      <c r="U1183" s="38">
        <f t="shared" si="157"/>
        <v>2486</v>
      </c>
      <c r="V1183" s="38">
        <f t="shared" si="158"/>
        <v>-1036</v>
      </c>
    </row>
    <row r="1184" spans="1:22" x14ac:dyDescent="0.35">
      <c r="A1184" s="192" t="s">
        <v>23</v>
      </c>
      <c r="B1184" s="31" t="s">
        <v>22</v>
      </c>
      <c r="C1184" s="99" t="s">
        <v>1177</v>
      </c>
      <c r="D1184" s="99" t="s">
        <v>1176</v>
      </c>
      <c r="E1184" s="615" t="s">
        <v>966</v>
      </c>
      <c r="F1184" s="381" t="s">
        <v>968</v>
      </c>
      <c r="G1184" s="100" t="s">
        <v>965</v>
      </c>
      <c r="H1184" s="99" t="s">
        <v>1169</v>
      </c>
      <c r="I1184" s="413" t="s">
        <v>106</v>
      </c>
      <c r="J1184" s="543" t="s">
        <v>1193</v>
      </c>
      <c r="K1184" s="501">
        <v>5</v>
      </c>
      <c r="L1184" s="37">
        <v>205</v>
      </c>
      <c r="M1184" s="323">
        <v>1025</v>
      </c>
      <c r="N1184" s="36">
        <v>3593</v>
      </c>
      <c r="O1184" s="36">
        <f t="shared" si="161"/>
        <v>5</v>
      </c>
      <c r="P1184" s="36">
        <f t="shared" si="154"/>
        <v>17.526829268292683</v>
      </c>
      <c r="Q1184" s="36">
        <f t="shared" si="155"/>
        <v>22.526829268292683</v>
      </c>
      <c r="R1184" s="31" t="str">
        <f t="shared" si="156"/>
        <v>YES</v>
      </c>
      <c r="S1184" s="31" t="str">
        <f t="shared" si="159"/>
        <v>YES</v>
      </c>
      <c r="T1184" s="38">
        <f t="shared" si="160"/>
        <v>2562.5</v>
      </c>
      <c r="U1184" s="38">
        <f t="shared" si="157"/>
        <v>4618</v>
      </c>
      <c r="V1184" s="38">
        <f t="shared" si="158"/>
        <v>-2055.5</v>
      </c>
    </row>
    <row r="1185" spans="1:22" x14ac:dyDescent="0.35">
      <c r="A1185" s="192" t="s">
        <v>23</v>
      </c>
      <c r="B1185" s="31" t="s">
        <v>22</v>
      </c>
      <c r="C1185" s="99" t="s">
        <v>1177</v>
      </c>
      <c r="D1185" s="99" t="s">
        <v>1176</v>
      </c>
      <c r="E1185" s="615" t="s">
        <v>966</v>
      </c>
      <c r="F1185" s="381" t="s">
        <v>968</v>
      </c>
      <c r="G1185" s="100" t="s">
        <v>965</v>
      </c>
      <c r="H1185" s="99" t="s">
        <v>1169</v>
      </c>
      <c r="I1185" s="413" t="s">
        <v>106</v>
      </c>
      <c r="J1185" s="543" t="s">
        <v>1194</v>
      </c>
      <c r="K1185" s="501">
        <v>5</v>
      </c>
      <c r="L1185" s="37">
        <v>51</v>
      </c>
      <c r="M1185" s="323">
        <v>257</v>
      </c>
      <c r="N1185" s="36">
        <v>913</v>
      </c>
      <c r="O1185" s="36">
        <f t="shared" si="161"/>
        <v>5.0392156862745097</v>
      </c>
      <c r="P1185" s="36">
        <f t="shared" si="154"/>
        <v>17.901960784313726</v>
      </c>
      <c r="Q1185" s="36">
        <f t="shared" si="155"/>
        <v>22.941176470588236</v>
      </c>
      <c r="R1185" s="31" t="str">
        <f t="shared" si="156"/>
        <v>YES</v>
      </c>
      <c r="S1185" s="31" t="str">
        <f t="shared" si="159"/>
        <v>YES</v>
      </c>
      <c r="T1185" s="38">
        <f t="shared" si="160"/>
        <v>637.5</v>
      </c>
      <c r="U1185" s="38">
        <f t="shared" si="157"/>
        <v>1170</v>
      </c>
      <c r="V1185" s="38">
        <f t="shared" si="158"/>
        <v>-532.5</v>
      </c>
    </row>
    <row r="1186" spans="1:22" ht="15" thickBot="1" x14ac:dyDescent="0.4">
      <c r="A1186" s="193" t="s">
        <v>23</v>
      </c>
      <c r="B1186" s="46" t="s">
        <v>22</v>
      </c>
      <c r="C1186" s="121" t="s">
        <v>1177</v>
      </c>
      <c r="D1186" s="121" t="s">
        <v>1176</v>
      </c>
      <c r="E1186" s="616" t="s">
        <v>966</v>
      </c>
      <c r="F1186" s="387" t="s">
        <v>968</v>
      </c>
      <c r="G1186" s="122" t="s">
        <v>965</v>
      </c>
      <c r="H1186" s="121" t="s">
        <v>1169</v>
      </c>
      <c r="I1186" s="430" t="s">
        <v>106</v>
      </c>
      <c r="J1186" s="544" t="s">
        <v>1195</v>
      </c>
      <c r="K1186" s="506">
        <v>5</v>
      </c>
      <c r="L1186" s="123">
        <v>224</v>
      </c>
      <c r="M1186" s="328">
        <v>2284</v>
      </c>
      <c r="N1186" s="45">
        <v>3049</v>
      </c>
      <c r="O1186" s="45">
        <f t="shared" si="161"/>
        <v>10.196428571428571</v>
      </c>
      <c r="P1186" s="45">
        <f t="shared" si="154"/>
        <v>13.611607142857142</v>
      </c>
      <c r="Q1186" s="45">
        <f t="shared" si="155"/>
        <v>23.808035714285715</v>
      </c>
      <c r="R1186" s="46" t="str">
        <f t="shared" si="156"/>
        <v>YES</v>
      </c>
      <c r="S1186" s="46" t="str">
        <f t="shared" si="159"/>
        <v>YES</v>
      </c>
      <c r="T1186" s="47">
        <f t="shared" si="160"/>
        <v>2800</v>
      </c>
      <c r="U1186" s="47">
        <f t="shared" si="157"/>
        <v>5333</v>
      </c>
      <c r="V1186" s="47">
        <f t="shared" si="158"/>
        <v>-2533</v>
      </c>
    </row>
    <row r="1187" spans="1:22" x14ac:dyDescent="0.35">
      <c r="A1187" s="215" t="s">
        <v>23</v>
      </c>
      <c r="B1187" s="216" t="s">
        <v>22</v>
      </c>
      <c r="C1187" s="216" t="s">
        <v>1196</v>
      </c>
      <c r="D1187" s="216" t="s">
        <v>1203</v>
      </c>
      <c r="E1187" s="596" t="s">
        <v>966</v>
      </c>
      <c r="F1187" s="376" t="s">
        <v>968</v>
      </c>
      <c r="G1187" s="217" t="s">
        <v>965</v>
      </c>
      <c r="H1187" s="216" t="s">
        <v>1197</v>
      </c>
      <c r="I1187" s="431" t="s">
        <v>30</v>
      </c>
      <c r="J1187" s="539" t="s">
        <v>1198</v>
      </c>
      <c r="K1187" s="507">
        <v>5</v>
      </c>
      <c r="L1187" s="255">
        <v>176</v>
      </c>
      <c r="M1187" s="329">
        <v>882</v>
      </c>
      <c r="N1187" s="220">
        <v>4632</v>
      </c>
      <c r="O1187" s="220">
        <f t="shared" si="161"/>
        <v>5.0113636363636367</v>
      </c>
      <c r="P1187" s="220">
        <f t="shared" si="154"/>
        <v>26.318181818181817</v>
      </c>
      <c r="Q1187" s="220">
        <f t="shared" si="155"/>
        <v>31.329545454545453</v>
      </c>
      <c r="R1187" s="216" t="str">
        <f t="shared" si="156"/>
        <v>YES</v>
      </c>
      <c r="S1187" s="216" t="str">
        <f t="shared" si="159"/>
        <v>YES</v>
      </c>
      <c r="T1187" s="221">
        <f t="shared" si="160"/>
        <v>2200</v>
      </c>
      <c r="U1187" s="221">
        <f t="shared" si="157"/>
        <v>5514</v>
      </c>
      <c r="V1187" s="221">
        <f t="shared" si="158"/>
        <v>-3314</v>
      </c>
    </row>
    <row r="1188" spans="1:22" x14ac:dyDescent="0.35">
      <c r="A1188" s="222" t="s">
        <v>23</v>
      </c>
      <c r="B1188" s="223" t="s">
        <v>22</v>
      </c>
      <c r="C1188" s="257" t="s">
        <v>1196</v>
      </c>
      <c r="D1188" s="257" t="s">
        <v>1203</v>
      </c>
      <c r="E1188" s="617" t="s">
        <v>966</v>
      </c>
      <c r="F1188" s="394" t="s">
        <v>968</v>
      </c>
      <c r="G1188" s="258" t="s">
        <v>965</v>
      </c>
      <c r="H1188" s="257" t="s">
        <v>1197</v>
      </c>
      <c r="I1188" s="432" t="s">
        <v>30</v>
      </c>
      <c r="J1188" s="540" t="s">
        <v>1199</v>
      </c>
      <c r="K1188" s="508">
        <v>9</v>
      </c>
      <c r="L1188" s="259">
        <v>229</v>
      </c>
      <c r="M1188" s="330">
        <v>2051</v>
      </c>
      <c r="N1188" s="227">
        <v>4211</v>
      </c>
      <c r="O1188" s="227">
        <f t="shared" si="161"/>
        <v>8.9563318777292569</v>
      </c>
      <c r="P1188" s="227">
        <f t="shared" si="154"/>
        <v>18.388646288209607</v>
      </c>
      <c r="Q1188" s="227">
        <f t="shared" si="155"/>
        <v>27.344978165938866</v>
      </c>
      <c r="R1188" s="223" t="str">
        <f t="shared" si="156"/>
        <v>YES</v>
      </c>
      <c r="S1188" s="223" t="str">
        <f t="shared" si="159"/>
        <v>YES</v>
      </c>
      <c r="T1188" s="228">
        <f t="shared" si="160"/>
        <v>2862.5</v>
      </c>
      <c r="U1188" s="228">
        <f t="shared" si="157"/>
        <v>6262</v>
      </c>
      <c r="V1188" s="228">
        <f t="shared" si="158"/>
        <v>-3399.5</v>
      </c>
    </row>
    <row r="1189" spans="1:22" x14ac:dyDescent="0.35">
      <c r="A1189" s="222" t="s">
        <v>23</v>
      </c>
      <c r="B1189" s="223" t="s">
        <v>22</v>
      </c>
      <c r="C1189" s="257" t="s">
        <v>1196</v>
      </c>
      <c r="D1189" s="257" t="s">
        <v>1203</v>
      </c>
      <c r="E1189" s="617" t="s">
        <v>966</v>
      </c>
      <c r="F1189" s="394" t="s">
        <v>968</v>
      </c>
      <c r="G1189" s="258" t="s">
        <v>965</v>
      </c>
      <c r="H1189" s="257" t="s">
        <v>1197</v>
      </c>
      <c r="I1189" s="432" t="s">
        <v>30</v>
      </c>
      <c r="J1189" s="540" t="s">
        <v>1200</v>
      </c>
      <c r="K1189" s="508">
        <v>5</v>
      </c>
      <c r="L1189" s="259">
        <v>78</v>
      </c>
      <c r="M1189" s="330">
        <v>416</v>
      </c>
      <c r="N1189" s="227">
        <v>1946</v>
      </c>
      <c r="O1189" s="227">
        <f t="shared" si="161"/>
        <v>5.333333333333333</v>
      </c>
      <c r="P1189" s="227">
        <f t="shared" si="154"/>
        <v>24.948717948717949</v>
      </c>
      <c r="Q1189" s="227">
        <f t="shared" si="155"/>
        <v>30.282051282051281</v>
      </c>
      <c r="R1189" s="223" t="str">
        <f t="shared" si="156"/>
        <v>YES</v>
      </c>
      <c r="S1189" s="223" t="str">
        <f t="shared" si="159"/>
        <v>YES</v>
      </c>
      <c r="T1189" s="228">
        <f t="shared" si="160"/>
        <v>975</v>
      </c>
      <c r="U1189" s="228">
        <f t="shared" si="157"/>
        <v>2362</v>
      </c>
      <c r="V1189" s="228">
        <f t="shared" si="158"/>
        <v>-1387</v>
      </c>
    </row>
    <row r="1190" spans="1:22" x14ac:dyDescent="0.35">
      <c r="A1190" s="222" t="s">
        <v>23</v>
      </c>
      <c r="B1190" s="223" t="s">
        <v>22</v>
      </c>
      <c r="C1190" s="257" t="s">
        <v>1196</v>
      </c>
      <c r="D1190" s="257" t="s">
        <v>1203</v>
      </c>
      <c r="E1190" s="617" t="s">
        <v>966</v>
      </c>
      <c r="F1190" s="394" t="s">
        <v>968</v>
      </c>
      <c r="G1190" s="258" t="s">
        <v>965</v>
      </c>
      <c r="H1190" s="257" t="s">
        <v>1197</v>
      </c>
      <c r="I1190" s="432" t="s">
        <v>30</v>
      </c>
      <c r="J1190" s="540" t="s">
        <v>1201</v>
      </c>
      <c r="K1190" s="508">
        <v>8</v>
      </c>
      <c r="L1190" s="259">
        <v>171</v>
      </c>
      <c r="M1190" s="330">
        <v>1366</v>
      </c>
      <c r="N1190" s="227">
        <v>1959</v>
      </c>
      <c r="O1190" s="227">
        <f t="shared" si="161"/>
        <v>7.9883040935672511</v>
      </c>
      <c r="P1190" s="227">
        <f t="shared" ref="P1190:P1253" si="162">N1190/L1190</f>
        <v>11.456140350877194</v>
      </c>
      <c r="Q1190" s="227">
        <f t="shared" ref="Q1190:Q1253" si="163">(M1190+N1190)/L1190</f>
        <v>19.444444444444443</v>
      </c>
      <c r="R1190" s="223" t="str">
        <f t="shared" ref="R1190:R1253" si="164">IF(Q1190&gt;12.49,"YES","NO")</f>
        <v>YES</v>
      </c>
      <c r="S1190" s="223" t="str">
        <f t="shared" si="159"/>
        <v>YES</v>
      </c>
      <c r="T1190" s="228">
        <f t="shared" si="160"/>
        <v>2137.5</v>
      </c>
      <c r="U1190" s="228">
        <f t="shared" ref="U1190:U1253" si="165">M1190+N1190</f>
        <v>3325</v>
      </c>
      <c r="V1190" s="228">
        <f t="shared" ref="V1190:V1253" si="166">T1190-U1190</f>
        <v>-1187.5</v>
      </c>
    </row>
    <row r="1191" spans="1:22" ht="15" thickBot="1" x14ac:dyDescent="0.4">
      <c r="A1191" s="229" t="s">
        <v>23</v>
      </c>
      <c r="B1191" s="230" t="s">
        <v>22</v>
      </c>
      <c r="C1191" s="261" t="s">
        <v>1196</v>
      </c>
      <c r="D1191" s="261" t="s">
        <v>1203</v>
      </c>
      <c r="E1191" s="618" t="s">
        <v>966</v>
      </c>
      <c r="F1191" s="414" t="s">
        <v>968</v>
      </c>
      <c r="G1191" s="262" t="s">
        <v>965</v>
      </c>
      <c r="H1191" s="261" t="s">
        <v>1197</v>
      </c>
      <c r="I1191" s="433" t="s">
        <v>30</v>
      </c>
      <c r="J1191" s="541" t="s">
        <v>1202</v>
      </c>
      <c r="K1191" s="509">
        <v>8</v>
      </c>
      <c r="L1191" s="263">
        <v>186</v>
      </c>
      <c r="M1191" s="331">
        <v>1487</v>
      </c>
      <c r="N1191" s="234">
        <v>1487</v>
      </c>
      <c r="O1191" s="234">
        <f t="shared" si="161"/>
        <v>7.9946236559139781</v>
      </c>
      <c r="P1191" s="234">
        <f t="shared" si="162"/>
        <v>7.9946236559139781</v>
      </c>
      <c r="Q1191" s="234">
        <f t="shared" si="163"/>
        <v>15.989247311827956</v>
      </c>
      <c r="R1191" s="230" t="str">
        <f t="shared" si="164"/>
        <v>YES</v>
      </c>
      <c r="S1191" s="230" t="str">
        <f t="shared" si="159"/>
        <v>YES</v>
      </c>
      <c r="T1191" s="235">
        <f t="shared" si="160"/>
        <v>2325</v>
      </c>
      <c r="U1191" s="235">
        <f t="shared" si="165"/>
        <v>2974</v>
      </c>
      <c r="V1191" s="235">
        <f t="shared" si="166"/>
        <v>-649</v>
      </c>
    </row>
    <row r="1192" spans="1:22" x14ac:dyDescent="0.35">
      <c r="A1192" s="191" t="s">
        <v>23</v>
      </c>
      <c r="B1192" s="103" t="s">
        <v>22</v>
      </c>
      <c r="C1192" s="103" t="s">
        <v>1204</v>
      </c>
      <c r="D1192" s="103" t="s">
        <v>1214</v>
      </c>
      <c r="E1192" s="614" t="s">
        <v>966</v>
      </c>
      <c r="F1192" s="374" t="s">
        <v>968</v>
      </c>
      <c r="G1192" s="105" t="s">
        <v>965</v>
      </c>
      <c r="H1192" s="103" t="s">
        <v>1205</v>
      </c>
      <c r="I1192" s="212" t="s">
        <v>856</v>
      </c>
      <c r="J1192" s="542" t="s">
        <v>1206</v>
      </c>
      <c r="K1192" s="500">
        <v>5</v>
      </c>
      <c r="L1192" s="114">
        <v>374</v>
      </c>
      <c r="M1192" s="322">
        <v>1870</v>
      </c>
      <c r="N1192" s="106">
        <v>17207</v>
      </c>
      <c r="O1192" s="106">
        <f t="shared" si="161"/>
        <v>5</v>
      </c>
      <c r="P1192" s="106">
        <f t="shared" si="162"/>
        <v>46.008021390374331</v>
      </c>
      <c r="Q1192" s="106">
        <f t="shared" si="163"/>
        <v>51.008021390374331</v>
      </c>
      <c r="R1192" s="103" t="str">
        <f t="shared" si="164"/>
        <v>YES</v>
      </c>
      <c r="S1192" s="103" t="str">
        <f t="shared" ref="S1192:S1255" si="167">IF(O1192&gt;3.32,"YES","NO")</f>
        <v>YES</v>
      </c>
      <c r="T1192" s="107">
        <f t="shared" ref="T1192:T1255" si="168">L1192*12.5</f>
        <v>4675</v>
      </c>
      <c r="U1192" s="107">
        <f t="shared" si="165"/>
        <v>19077</v>
      </c>
      <c r="V1192" s="107">
        <f t="shared" si="166"/>
        <v>-14402</v>
      </c>
    </row>
    <row r="1193" spans="1:22" x14ac:dyDescent="0.35">
      <c r="A1193" s="192" t="s">
        <v>23</v>
      </c>
      <c r="B1193" s="31" t="s">
        <v>22</v>
      </c>
      <c r="C1193" s="99" t="s">
        <v>1204</v>
      </c>
      <c r="D1193" s="99" t="s">
        <v>1214</v>
      </c>
      <c r="E1193" s="615" t="s">
        <v>966</v>
      </c>
      <c r="F1193" s="381" t="s">
        <v>968</v>
      </c>
      <c r="G1193" s="100" t="s">
        <v>965</v>
      </c>
      <c r="H1193" s="99" t="s">
        <v>1205</v>
      </c>
      <c r="I1193" s="413" t="s">
        <v>856</v>
      </c>
      <c r="J1193" s="543" t="s">
        <v>1207</v>
      </c>
      <c r="K1193" s="501">
        <v>5</v>
      </c>
      <c r="L1193" s="37">
        <v>350</v>
      </c>
      <c r="M1193" s="323">
        <v>1748</v>
      </c>
      <c r="N1193" s="36">
        <v>16231</v>
      </c>
      <c r="O1193" s="36">
        <f t="shared" si="161"/>
        <v>4.9942857142857147</v>
      </c>
      <c r="P1193" s="36">
        <f t="shared" si="162"/>
        <v>46.374285714285712</v>
      </c>
      <c r="Q1193" s="36">
        <f t="shared" si="163"/>
        <v>51.368571428571428</v>
      </c>
      <c r="R1193" s="31" t="str">
        <f t="shared" si="164"/>
        <v>YES</v>
      </c>
      <c r="S1193" s="31" t="str">
        <f t="shared" si="167"/>
        <v>YES</v>
      </c>
      <c r="T1193" s="38">
        <f t="shared" si="168"/>
        <v>4375</v>
      </c>
      <c r="U1193" s="38">
        <f t="shared" si="165"/>
        <v>17979</v>
      </c>
      <c r="V1193" s="38">
        <f t="shared" si="166"/>
        <v>-13604</v>
      </c>
    </row>
    <row r="1194" spans="1:22" x14ac:dyDescent="0.35">
      <c r="A1194" s="192" t="s">
        <v>23</v>
      </c>
      <c r="B1194" s="31" t="s">
        <v>22</v>
      </c>
      <c r="C1194" s="99" t="s">
        <v>1204</v>
      </c>
      <c r="D1194" s="99" t="s">
        <v>1214</v>
      </c>
      <c r="E1194" s="615" t="s">
        <v>966</v>
      </c>
      <c r="F1194" s="381" t="s">
        <v>968</v>
      </c>
      <c r="G1194" s="100" t="s">
        <v>965</v>
      </c>
      <c r="H1194" s="99" t="s">
        <v>1205</v>
      </c>
      <c r="I1194" s="413" t="s">
        <v>856</v>
      </c>
      <c r="J1194" s="543" t="s">
        <v>1208</v>
      </c>
      <c r="K1194" s="501">
        <v>5</v>
      </c>
      <c r="L1194" s="37">
        <v>304</v>
      </c>
      <c r="M1194" s="323">
        <v>1518</v>
      </c>
      <c r="N1194" s="36">
        <v>14756</v>
      </c>
      <c r="O1194" s="36">
        <f t="shared" si="161"/>
        <v>4.9934210526315788</v>
      </c>
      <c r="P1194" s="36">
        <f t="shared" si="162"/>
        <v>48.539473684210527</v>
      </c>
      <c r="Q1194" s="36">
        <f t="shared" si="163"/>
        <v>53.532894736842103</v>
      </c>
      <c r="R1194" s="31" t="str">
        <f t="shared" si="164"/>
        <v>YES</v>
      </c>
      <c r="S1194" s="31" t="str">
        <f t="shared" si="167"/>
        <v>YES</v>
      </c>
      <c r="T1194" s="38">
        <f t="shared" si="168"/>
        <v>3800</v>
      </c>
      <c r="U1194" s="38">
        <f t="shared" si="165"/>
        <v>16274</v>
      </c>
      <c r="V1194" s="38">
        <f t="shared" si="166"/>
        <v>-12474</v>
      </c>
    </row>
    <row r="1195" spans="1:22" x14ac:dyDescent="0.35">
      <c r="A1195" s="192" t="s">
        <v>23</v>
      </c>
      <c r="B1195" s="31" t="s">
        <v>22</v>
      </c>
      <c r="C1195" s="99" t="s">
        <v>1204</v>
      </c>
      <c r="D1195" s="99" t="s">
        <v>1214</v>
      </c>
      <c r="E1195" s="615" t="s">
        <v>966</v>
      </c>
      <c r="F1195" s="381" t="s">
        <v>968</v>
      </c>
      <c r="G1195" s="100" t="s">
        <v>965</v>
      </c>
      <c r="H1195" s="99" t="s">
        <v>1205</v>
      </c>
      <c r="I1195" s="413" t="s">
        <v>856</v>
      </c>
      <c r="J1195" s="543" t="s">
        <v>1209</v>
      </c>
      <c r="K1195" s="501">
        <v>5</v>
      </c>
      <c r="L1195" s="37">
        <v>253</v>
      </c>
      <c r="M1195" s="323">
        <v>1266</v>
      </c>
      <c r="N1195" s="36">
        <v>5767</v>
      </c>
      <c r="O1195" s="36">
        <f t="shared" si="161"/>
        <v>5.0039525691699609</v>
      </c>
      <c r="P1195" s="36">
        <f t="shared" si="162"/>
        <v>22.794466403162055</v>
      </c>
      <c r="Q1195" s="36">
        <f t="shared" si="163"/>
        <v>27.798418972332016</v>
      </c>
      <c r="R1195" s="31" t="str">
        <f t="shared" si="164"/>
        <v>YES</v>
      </c>
      <c r="S1195" s="31" t="str">
        <f t="shared" si="167"/>
        <v>YES</v>
      </c>
      <c r="T1195" s="38">
        <f t="shared" si="168"/>
        <v>3162.5</v>
      </c>
      <c r="U1195" s="38">
        <f t="shared" si="165"/>
        <v>7033</v>
      </c>
      <c r="V1195" s="38">
        <f t="shared" si="166"/>
        <v>-3870.5</v>
      </c>
    </row>
    <row r="1196" spans="1:22" x14ac:dyDescent="0.35">
      <c r="A1196" s="192" t="s">
        <v>23</v>
      </c>
      <c r="B1196" s="31" t="s">
        <v>22</v>
      </c>
      <c r="C1196" s="99" t="s">
        <v>1204</v>
      </c>
      <c r="D1196" s="99" t="s">
        <v>1214</v>
      </c>
      <c r="E1196" s="615" t="s">
        <v>966</v>
      </c>
      <c r="F1196" s="381" t="s">
        <v>968</v>
      </c>
      <c r="G1196" s="100" t="s">
        <v>965</v>
      </c>
      <c r="H1196" s="99" t="s">
        <v>1205</v>
      </c>
      <c r="I1196" s="413" t="s">
        <v>856</v>
      </c>
      <c r="J1196" s="543" t="s">
        <v>1210</v>
      </c>
      <c r="K1196" s="501">
        <v>12.5</v>
      </c>
      <c r="L1196" s="37">
        <v>197</v>
      </c>
      <c r="M1196" s="323">
        <v>2478</v>
      </c>
      <c r="N1196" s="36">
        <v>1855</v>
      </c>
      <c r="O1196" s="36">
        <f t="shared" si="161"/>
        <v>12.578680203045685</v>
      </c>
      <c r="P1196" s="36">
        <f t="shared" si="162"/>
        <v>9.4162436548223347</v>
      </c>
      <c r="Q1196" s="36">
        <f t="shared" si="163"/>
        <v>21.99492385786802</v>
      </c>
      <c r="R1196" s="31" t="str">
        <f t="shared" si="164"/>
        <v>YES</v>
      </c>
      <c r="S1196" s="31" t="str">
        <f t="shared" si="167"/>
        <v>YES</v>
      </c>
      <c r="T1196" s="38">
        <f t="shared" si="168"/>
        <v>2462.5</v>
      </c>
      <c r="U1196" s="38">
        <f t="shared" si="165"/>
        <v>4333</v>
      </c>
      <c r="V1196" s="38">
        <f t="shared" si="166"/>
        <v>-1870.5</v>
      </c>
    </row>
    <row r="1197" spans="1:22" x14ac:dyDescent="0.35">
      <c r="A1197" s="192" t="s">
        <v>23</v>
      </c>
      <c r="B1197" s="31" t="s">
        <v>22</v>
      </c>
      <c r="C1197" s="99" t="s">
        <v>1204</v>
      </c>
      <c r="D1197" s="99" t="s">
        <v>1214</v>
      </c>
      <c r="E1197" s="615" t="s">
        <v>966</v>
      </c>
      <c r="F1197" s="381" t="s">
        <v>968</v>
      </c>
      <c r="G1197" s="100" t="s">
        <v>965</v>
      </c>
      <c r="H1197" s="99" t="s">
        <v>1205</v>
      </c>
      <c r="I1197" s="413" t="s">
        <v>856</v>
      </c>
      <c r="J1197" s="543" t="s">
        <v>1211</v>
      </c>
      <c r="K1197" s="501">
        <v>12</v>
      </c>
      <c r="L1197" s="37">
        <v>91</v>
      </c>
      <c r="M1197" s="323">
        <v>1094</v>
      </c>
      <c r="N1197" s="36">
        <v>1566</v>
      </c>
      <c r="O1197" s="36">
        <f t="shared" si="161"/>
        <v>12.021978021978022</v>
      </c>
      <c r="P1197" s="36">
        <f t="shared" si="162"/>
        <v>17.208791208791208</v>
      </c>
      <c r="Q1197" s="36">
        <f t="shared" si="163"/>
        <v>29.23076923076923</v>
      </c>
      <c r="R1197" s="31" t="str">
        <f t="shared" si="164"/>
        <v>YES</v>
      </c>
      <c r="S1197" s="31" t="str">
        <f t="shared" si="167"/>
        <v>YES</v>
      </c>
      <c r="T1197" s="38">
        <f t="shared" si="168"/>
        <v>1137.5</v>
      </c>
      <c r="U1197" s="38">
        <f t="shared" si="165"/>
        <v>2660</v>
      </c>
      <c r="V1197" s="38">
        <f t="shared" si="166"/>
        <v>-1522.5</v>
      </c>
    </row>
    <row r="1198" spans="1:22" x14ac:dyDescent="0.35">
      <c r="A1198" s="192" t="s">
        <v>23</v>
      </c>
      <c r="B1198" s="31" t="s">
        <v>22</v>
      </c>
      <c r="C1198" s="99" t="s">
        <v>1204</v>
      </c>
      <c r="D1198" s="99" t="s">
        <v>1214</v>
      </c>
      <c r="E1198" s="615" t="s">
        <v>966</v>
      </c>
      <c r="F1198" s="381" t="s">
        <v>968</v>
      </c>
      <c r="G1198" s="100" t="s">
        <v>965</v>
      </c>
      <c r="H1198" s="99" t="s">
        <v>1205</v>
      </c>
      <c r="I1198" s="413" t="s">
        <v>856</v>
      </c>
      <c r="J1198" s="543" t="s">
        <v>956</v>
      </c>
      <c r="K1198" s="501">
        <v>5</v>
      </c>
      <c r="L1198" s="37">
        <v>26</v>
      </c>
      <c r="M1198" s="323">
        <v>129</v>
      </c>
      <c r="N1198" s="36">
        <v>903</v>
      </c>
      <c r="O1198" s="36">
        <f t="shared" si="161"/>
        <v>4.9615384615384617</v>
      </c>
      <c r="P1198" s="36">
        <f t="shared" si="162"/>
        <v>34.730769230769234</v>
      </c>
      <c r="Q1198" s="36">
        <f t="shared" si="163"/>
        <v>39.692307692307693</v>
      </c>
      <c r="R1198" s="31" t="str">
        <f t="shared" si="164"/>
        <v>YES</v>
      </c>
      <c r="S1198" s="31" t="str">
        <f t="shared" si="167"/>
        <v>YES</v>
      </c>
      <c r="T1198" s="38">
        <f t="shared" si="168"/>
        <v>325</v>
      </c>
      <c r="U1198" s="38">
        <f t="shared" si="165"/>
        <v>1032</v>
      </c>
      <c r="V1198" s="38">
        <f t="shared" si="166"/>
        <v>-707</v>
      </c>
    </row>
    <row r="1199" spans="1:22" x14ac:dyDescent="0.35">
      <c r="A1199" s="192" t="s">
        <v>23</v>
      </c>
      <c r="B1199" s="31" t="s">
        <v>22</v>
      </c>
      <c r="C1199" s="99" t="s">
        <v>1204</v>
      </c>
      <c r="D1199" s="99" t="s">
        <v>1214</v>
      </c>
      <c r="E1199" s="615" t="s">
        <v>966</v>
      </c>
      <c r="F1199" s="381" t="s">
        <v>968</v>
      </c>
      <c r="G1199" s="100" t="s">
        <v>965</v>
      </c>
      <c r="H1199" s="99" t="s">
        <v>1205</v>
      </c>
      <c r="I1199" s="413" t="s">
        <v>856</v>
      </c>
      <c r="J1199" s="543" t="s">
        <v>1212</v>
      </c>
      <c r="K1199" s="501">
        <v>5</v>
      </c>
      <c r="L1199" s="37">
        <v>36</v>
      </c>
      <c r="M1199" s="323">
        <v>180</v>
      </c>
      <c r="N1199" s="36">
        <v>834</v>
      </c>
      <c r="O1199" s="36">
        <f t="shared" si="161"/>
        <v>5</v>
      </c>
      <c r="P1199" s="36">
        <f t="shared" si="162"/>
        <v>23.166666666666668</v>
      </c>
      <c r="Q1199" s="36">
        <f t="shared" si="163"/>
        <v>28.166666666666668</v>
      </c>
      <c r="R1199" s="31" t="str">
        <f t="shared" si="164"/>
        <v>YES</v>
      </c>
      <c r="S1199" s="31" t="str">
        <f t="shared" si="167"/>
        <v>YES</v>
      </c>
      <c r="T1199" s="38">
        <f t="shared" si="168"/>
        <v>450</v>
      </c>
      <c r="U1199" s="38">
        <f t="shared" si="165"/>
        <v>1014</v>
      </c>
      <c r="V1199" s="38">
        <f t="shared" si="166"/>
        <v>-564</v>
      </c>
    </row>
    <row r="1200" spans="1:22" ht="15" thickBot="1" x14ac:dyDescent="0.4">
      <c r="A1200" s="193" t="s">
        <v>23</v>
      </c>
      <c r="B1200" s="46" t="s">
        <v>22</v>
      </c>
      <c r="C1200" s="121" t="s">
        <v>1204</v>
      </c>
      <c r="D1200" s="121" t="s">
        <v>1214</v>
      </c>
      <c r="E1200" s="616" t="s">
        <v>966</v>
      </c>
      <c r="F1200" s="387" t="s">
        <v>968</v>
      </c>
      <c r="G1200" s="122" t="s">
        <v>965</v>
      </c>
      <c r="H1200" s="121" t="s">
        <v>1205</v>
      </c>
      <c r="I1200" s="430" t="s">
        <v>856</v>
      </c>
      <c r="J1200" s="544" t="s">
        <v>1213</v>
      </c>
      <c r="K1200" s="506">
        <v>12</v>
      </c>
      <c r="L1200" s="123">
        <v>6</v>
      </c>
      <c r="M1200" s="328">
        <v>67</v>
      </c>
      <c r="N1200" s="45">
        <v>111</v>
      </c>
      <c r="O1200" s="45">
        <f t="shared" si="161"/>
        <v>11.166666666666666</v>
      </c>
      <c r="P1200" s="45">
        <f t="shared" si="162"/>
        <v>18.5</v>
      </c>
      <c r="Q1200" s="45">
        <f t="shared" si="163"/>
        <v>29.666666666666668</v>
      </c>
      <c r="R1200" s="46" t="str">
        <f t="shared" si="164"/>
        <v>YES</v>
      </c>
      <c r="S1200" s="46" t="str">
        <f t="shared" si="167"/>
        <v>YES</v>
      </c>
      <c r="T1200" s="47">
        <f t="shared" si="168"/>
        <v>75</v>
      </c>
      <c r="U1200" s="47">
        <f t="shared" si="165"/>
        <v>178</v>
      </c>
      <c r="V1200" s="47">
        <f t="shared" si="166"/>
        <v>-103</v>
      </c>
    </row>
    <row r="1201" spans="1:22" x14ac:dyDescent="0.35">
      <c r="A1201" s="215" t="s">
        <v>23</v>
      </c>
      <c r="B1201" s="216" t="s">
        <v>22</v>
      </c>
      <c r="C1201" s="216" t="s">
        <v>1215</v>
      </c>
      <c r="D1201" s="216" t="s">
        <v>1224</v>
      </c>
      <c r="E1201" s="596" t="s">
        <v>966</v>
      </c>
      <c r="F1201" s="376" t="s">
        <v>968</v>
      </c>
      <c r="G1201" s="217" t="s">
        <v>965</v>
      </c>
      <c r="H1201" s="216" t="s">
        <v>1216</v>
      </c>
      <c r="I1201" s="431" t="s">
        <v>65</v>
      </c>
      <c r="J1201" s="539" t="s">
        <v>1217</v>
      </c>
      <c r="K1201" s="507">
        <v>10.5</v>
      </c>
      <c r="L1201" s="255">
        <v>6</v>
      </c>
      <c r="M1201" s="329">
        <v>63</v>
      </c>
      <c r="N1201" s="220">
        <v>55</v>
      </c>
      <c r="O1201" s="220">
        <f t="shared" si="161"/>
        <v>10.5</v>
      </c>
      <c r="P1201" s="220">
        <f t="shared" si="162"/>
        <v>9.1666666666666661</v>
      </c>
      <c r="Q1201" s="220">
        <f t="shared" si="163"/>
        <v>19.666666666666668</v>
      </c>
      <c r="R1201" s="216" t="str">
        <f t="shared" si="164"/>
        <v>YES</v>
      </c>
      <c r="S1201" s="216" t="str">
        <f t="shared" si="167"/>
        <v>YES</v>
      </c>
      <c r="T1201" s="221">
        <f t="shared" si="168"/>
        <v>75</v>
      </c>
      <c r="U1201" s="221">
        <f t="shared" si="165"/>
        <v>118</v>
      </c>
      <c r="V1201" s="221">
        <f t="shared" si="166"/>
        <v>-43</v>
      </c>
    </row>
    <row r="1202" spans="1:22" x14ac:dyDescent="0.35">
      <c r="A1202" s="222" t="s">
        <v>23</v>
      </c>
      <c r="B1202" s="223" t="s">
        <v>22</v>
      </c>
      <c r="C1202" s="257" t="s">
        <v>1215</v>
      </c>
      <c r="D1202" s="257" t="s">
        <v>1224</v>
      </c>
      <c r="E1202" s="617" t="s">
        <v>966</v>
      </c>
      <c r="F1202" s="377" t="s">
        <v>968</v>
      </c>
      <c r="G1202" s="258" t="s">
        <v>965</v>
      </c>
      <c r="H1202" s="257" t="s">
        <v>1216</v>
      </c>
      <c r="I1202" s="432" t="s">
        <v>65</v>
      </c>
      <c r="J1202" s="540" t="s">
        <v>1218</v>
      </c>
      <c r="K1202" s="508">
        <v>5</v>
      </c>
      <c r="L1202" s="259">
        <v>301</v>
      </c>
      <c r="M1202" s="330">
        <v>1503</v>
      </c>
      <c r="N1202" s="227">
        <v>14969</v>
      </c>
      <c r="O1202" s="227">
        <f t="shared" si="161"/>
        <v>4.9933554817275745</v>
      </c>
      <c r="P1202" s="227">
        <f t="shared" si="162"/>
        <v>49.730897009966775</v>
      </c>
      <c r="Q1202" s="227">
        <f t="shared" si="163"/>
        <v>54.724252491694351</v>
      </c>
      <c r="R1202" s="223" t="str">
        <f t="shared" si="164"/>
        <v>YES</v>
      </c>
      <c r="S1202" s="223" t="str">
        <f t="shared" si="167"/>
        <v>YES</v>
      </c>
      <c r="T1202" s="228">
        <f t="shared" si="168"/>
        <v>3762.5</v>
      </c>
      <c r="U1202" s="228">
        <f t="shared" si="165"/>
        <v>16472</v>
      </c>
      <c r="V1202" s="228">
        <f t="shared" si="166"/>
        <v>-12709.5</v>
      </c>
    </row>
    <row r="1203" spans="1:22" x14ac:dyDescent="0.35">
      <c r="A1203" s="222" t="s">
        <v>23</v>
      </c>
      <c r="B1203" s="223" t="s">
        <v>22</v>
      </c>
      <c r="C1203" s="257" t="s">
        <v>1215</v>
      </c>
      <c r="D1203" s="257" t="s">
        <v>1224</v>
      </c>
      <c r="E1203" s="617" t="s">
        <v>966</v>
      </c>
      <c r="F1203" s="377" t="s">
        <v>968</v>
      </c>
      <c r="G1203" s="258" t="s">
        <v>965</v>
      </c>
      <c r="H1203" s="257" t="s">
        <v>1216</v>
      </c>
      <c r="I1203" s="432" t="s">
        <v>65</v>
      </c>
      <c r="J1203" s="540" t="s">
        <v>1146</v>
      </c>
      <c r="K1203" s="508">
        <v>5</v>
      </c>
      <c r="L1203" s="259">
        <v>353</v>
      </c>
      <c r="M1203" s="330">
        <v>1764</v>
      </c>
      <c r="N1203" s="227">
        <v>17785</v>
      </c>
      <c r="O1203" s="227">
        <f t="shared" si="161"/>
        <v>4.9971671388101981</v>
      </c>
      <c r="P1203" s="227">
        <f t="shared" si="162"/>
        <v>50.38243626062323</v>
      </c>
      <c r="Q1203" s="227">
        <f t="shared" si="163"/>
        <v>55.379603399433428</v>
      </c>
      <c r="R1203" s="223" t="str">
        <f t="shared" si="164"/>
        <v>YES</v>
      </c>
      <c r="S1203" s="223" t="str">
        <f t="shared" si="167"/>
        <v>YES</v>
      </c>
      <c r="T1203" s="228">
        <f t="shared" si="168"/>
        <v>4412.5</v>
      </c>
      <c r="U1203" s="228">
        <f t="shared" si="165"/>
        <v>19549</v>
      </c>
      <c r="V1203" s="228">
        <f t="shared" si="166"/>
        <v>-15136.5</v>
      </c>
    </row>
    <row r="1204" spans="1:22" x14ac:dyDescent="0.35">
      <c r="A1204" s="222" t="s">
        <v>23</v>
      </c>
      <c r="B1204" s="223" t="s">
        <v>22</v>
      </c>
      <c r="C1204" s="257" t="s">
        <v>1215</v>
      </c>
      <c r="D1204" s="257" t="s">
        <v>1224</v>
      </c>
      <c r="E1204" s="617" t="s">
        <v>966</v>
      </c>
      <c r="F1204" s="377" t="s">
        <v>968</v>
      </c>
      <c r="G1204" s="258" t="s">
        <v>965</v>
      </c>
      <c r="H1204" s="257" t="s">
        <v>1216</v>
      </c>
      <c r="I1204" s="432" t="s">
        <v>65</v>
      </c>
      <c r="J1204" s="540" t="s">
        <v>1147</v>
      </c>
      <c r="K1204" s="508">
        <v>5</v>
      </c>
      <c r="L1204" s="259">
        <v>166</v>
      </c>
      <c r="M1204" s="330">
        <v>830</v>
      </c>
      <c r="N1204" s="227">
        <v>8260</v>
      </c>
      <c r="O1204" s="227">
        <f t="shared" si="161"/>
        <v>5</v>
      </c>
      <c r="P1204" s="227">
        <f t="shared" si="162"/>
        <v>49.75903614457831</v>
      </c>
      <c r="Q1204" s="227">
        <f t="shared" si="163"/>
        <v>54.75903614457831</v>
      </c>
      <c r="R1204" s="223" t="str">
        <f t="shared" si="164"/>
        <v>YES</v>
      </c>
      <c r="S1204" s="223" t="str">
        <f t="shared" si="167"/>
        <v>YES</v>
      </c>
      <c r="T1204" s="228">
        <f t="shared" si="168"/>
        <v>2075</v>
      </c>
      <c r="U1204" s="228">
        <f t="shared" si="165"/>
        <v>9090</v>
      </c>
      <c r="V1204" s="228">
        <f t="shared" si="166"/>
        <v>-7015</v>
      </c>
    </row>
    <row r="1205" spans="1:22" x14ac:dyDescent="0.35">
      <c r="A1205" s="222" t="s">
        <v>23</v>
      </c>
      <c r="B1205" s="223" t="s">
        <v>22</v>
      </c>
      <c r="C1205" s="257" t="s">
        <v>1215</v>
      </c>
      <c r="D1205" s="257" t="s">
        <v>1224</v>
      </c>
      <c r="E1205" s="617" t="s">
        <v>966</v>
      </c>
      <c r="F1205" s="377" t="s">
        <v>968</v>
      </c>
      <c r="G1205" s="258" t="s">
        <v>965</v>
      </c>
      <c r="H1205" s="257" t="s">
        <v>1216</v>
      </c>
      <c r="I1205" s="432" t="s">
        <v>65</v>
      </c>
      <c r="J1205" s="540" t="s">
        <v>1219</v>
      </c>
      <c r="K1205" s="508">
        <v>12.75</v>
      </c>
      <c r="L1205" s="259">
        <v>139</v>
      </c>
      <c r="M1205" s="330">
        <v>1780</v>
      </c>
      <c r="N1205" s="227">
        <v>4837</v>
      </c>
      <c r="O1205" s="227">
        <f t="shared" si="161"/>
        <v>12.805755395683454</v>
      </c>
      <c r="P1205" s="227">
        <f t="shared" si="162"/>
        <v>34.798561151079134</v>
      </c>
      <c r="Q1205" s="227">
        <f t="shared" si="163"/>
        <v>47.60431654676259</v>
      </c>
      <c r="R1205" s="223" t="str">
        <f t="shared" si="164"/>
        <v>YES</v>
      </c>
      <c r="S1205" s="223" t="str">
        <f t="shared" si="167"/>
        <v>YES</v>
      </c>
      <c r="T1205" s="228">
        <f t="shared" si="168"/>
        <v>1737.5</v>
      </c>
      <c r="U1205" s="228">
        <f t="shared" si="165"/>
        <v>6617</v>
      </c>
      <c r="V1205" s="228">
        <f t="shared" si="166"/>
        <v>-4879.5</v>
      </c>
    </row>
    <row r="1206" spans="1:22" x14ac:dyDescent="0.35">
      <c r="A1206" s="222" t="s">
        <v>23</v>
      </c>
      <c r="B1206" s="223" t="s">
        <v>22</v>
      </c>
      <c r="C1206" s="257" t="s">
        <v>1215</v>
      </c>
      <c r="D1206" s="257" t="s">
        <v>1224</v>
      </c>
      <c r="E1206" s="617" t="s">
        <v>966</v>
      </c>
      <c r="F1206" s="377" t="s">
        <v>968</v>
      </c>
      <c r="G1206" s="258" t="s">
        <v>965</v>
      </c>
      <c r="H1206" s="257" t="s">
        <v>1216</v>
      </c>
      <c r="I1206" s="432" t="s">
        <v>65</v>
      </c>
      <c r="J1206" s="540" t="s">
        <v>1220</v>
      </c>
      <c r="K1206" s="508">
        <v>13.15</v>
      </c>
      <c r="L1206" s="259">
        <v>133</v>
      </c>
      <c r="M1206" s="330">
        <v>1747</v>
      </c>
      <c r="N1206" s="227">
        <v>3738</v>
      </c>
      <c r="O1206" s="227">
        <f t="shared" si="161"/>
        <v>13.135338345864662</v>
      </c>
      <c r="P1206" s="227">
        <f t="shared" si="162"/>
        <v>28.105263157894736</v>
      </c>
      <c r="Q1206" s="227">
        <f t="shared" si="163"/>
        <v>41.2406015037594</v>
      </c>
      <c r="R1206" s="223" t="str">
        <f t="shared" si="164"/>
        <v>YES</v>
      </c>
      <c r="S1206" s="223" t="str">
        <f t="shared" si="167"/>
        <v>YES</v>
      </c>
      <c r="T1206" s="228">
        <f t="shared" si="168"/>
        <v>1662.5</v>
      </c>
      <c r="U1206" s="228">
        <f t="shared" si="165"/>
        <v>5485</v>
      </c>
      <c r="V1206" s="228">
        <f t="shared" si="166"/>
        <v>-3822.5</v>
      </c>
    </row>
    <row r="1207" spans="1:22" x14ac:dyDescent="0.35">
      <c r="A1207" s="222" t="s">
        <v>23</v>
      </c>
      <c r="B1207" s="223" t="s">
        <v>22</v>
      </c>
      <c r="C1207" s="257" t="s">
        <v>1215</v>
      </c>
      <c r="D1207" s="257" t="s">
        <v>1224</v>
      </c>
      <c r="E1207" s="617" t="s">
        <v>966</v>
      </c>
      <c r="F1207" s="377" t="s">
        <v>968</v>
      </c>
      <c r="G1207" s="258" t="s">
        <v>965</v>
      </c>
      <c r="H1207" s="257" t="s">
        <v>1216</v>
      </c>
      <c r="I1207" s="432" t="s">
        <v>65</v>
      </c>
      <c r="J1207" s="540" t="s">
        <v>1221</v>
      </c>
      <c r="K1207" s="508">
        <v>14.5</v>
      </c>
      <c r="L1207" s="259">
        <v>105</v>
      </c>
      <c r="M1207" s="330">
        <v>1538</v>
      </c>
      <c r="N1207" s="227">
        <v>2205</v>
      </c>
      <c r="O1207" s="227">
        <f t="shared" si="161"/>
        <v>14.647619047619047</v>
      </c>
      <c r="P1207" s="227">
        <f t="shared" si="162"/>
        <v>21</v>
      </c>
      <c r="Q1207" s="227">
        <f t="shared" si="163"/>
        <v>35.647619047619045</v>
      </c>
      <c r="R1207" s="223" t="str">
        <f t="shared" si="164"/>
        <v>YES</v>
      </c>
      <c r="S1207" s="223" t="str">
        <f t="shared" si="167"/>
        <v>YES</v>
      </c>
      <c r="T1207" s="228">
        <f t="shared" si="168"/>
        <v>1312.5</v>
      </c>
      <c r="U1207" s="228">
        <f t="shared" si="165"/>
        <v>3743</v>
      </c>
      <c r="V1207" s="228">
        <f t="shared" si="166"/>
        <v>-2430.5</v>
      </c>
    </row>
    <row r="1208" spans="1:22" x14ac:dyDescent="0.35">
      <c r="A1208" s="222" t="s">
        <v>23</v>
      </c>
      <c r="B1208" s="223" t="s">
        <v>22</v>
      </c>
      <c r="C1208" s="257" t="s">
        <v>1215</v>
      </c>
      <c r="D1208" s="257" t="s">
        <v>1224</v>
      </c>
      <c r="E1208" s="617" t="s">
        <v>966</v>
      </c>
      <c r="F1208" s="377" t="s">
        <v>968</v>
      </c>
      <c r="G1208" s="258" t="s">
        <v>965</v>
      </c>
      <c r="H1208" s="257" t="s">
        <v>1216</v>
      </c>
      <c r="I1208" s="432" t="s">
        <v>65</v>
      </c>
      <c r="J1208" s="540" t="s">
        <v>1151</v>
      </c>
      <c r="K1208" s="508">
        <v>5</v>
      </c>
      <c r="L1208" s="259">
        <v>239</v>
      </c>
      <c r="M1208" s="330">
        <v>1195</v>
      </c>
      <c r="N1208" s="227">
        <v>11473</v>
      </c>
      <c r="O1208" s="227">
        <f t="shared" si="161"/>
        <v>5</v>
      </c>
      <c r="P1208" s="227">
        <f t="shared" si="162"/>
        <v>48.004184100418414</v>
      </c>
      <c r="Q1208" s="227">
        <f t="shared" si="163"/>
        <v>53.004184100418414</v>
      </c>
      <c r="R1208" s="223" t="str">
        <f t="shared" si="164"/>
        <v>YES</v>
      </c>
      <c r="S1208" s="223" t="str">
        <f t="shared" si="167"/>
        <v>YES</v>
      </c>
      <c r="T1208" s="228">
        <f t="shared" si="168"/>
        <v>2987.5</v>
      </c>
      <c r="U1208" s="228">
        <f t="shared" si="165"/>
        <v>12668</v>
      </c>
      <c r="V1208" s="228">
        <f t="shared" si="166"/>
        <v>-9680.5</v>
      </c>
    </row>
    <row r="1209" spans="1:22" x14ac:dyDescent="0.35">
      <c r="A1209" s="222" t="s">
        <v>23</v>
      </c>
      <c r="B1209" s="223" t="s">
        <v>22</v>
      </c>
      <c r="C1209" s="257" t="s">
        <v>1215</v>
      </c>
      <c r="D1209" s="257" t="s">
        <v>1224</v>
      </c>
      <c r="E1209" s="617" t="s">
        <v>966</v>
      </c>
      <c r="F1209" s="377" t="s">
        <v>968</v>
      </c>
      <c r="G1209" s="258" t="s">
        <v>965</v>
      </c>
      <c r="H1209" s="257" t="s">
        <v>1216</v>
      </c>
      <c r="I1209" s="432" t="s">
        <v>65</v>
      </c>
      <c r="J1209" s="540" t="s">
        <v>1152</v>
      </c>
      <c r="K1209" s="508">
        <v>5</v>
      </c>
      <c r="L1209" s="259">
        <v>244</v>
      </c>
      <c r="M1209" s="330">
        <v>1218</v>
      </c>
      <c r="N1209" s="227">
        <v>12200</v>
      </c>
      <c r="O1209" s="227">
        <f t="shared" si="161"/>
        <v>4.9918032786885247</v>
      </c>
      <c r="P1209" s="227">
        <f t="shared" si="162"/>
        <v>50</v>
      </c>
      <c r="Q1209" s="227">
        <f t="shared" si="163"/>
        <v>54.991803278688522</v>
      </c>
      <c r="R1209" s="223" t="str">
        <f t="shared" si="164"/>
        <v>YES</v>
      </c>
      <c r="S1209" s="223" t="str">
        <f t="shared" si="167"/>
        <v>YES</v>
      </c>
      <c r="T1209" s="228">
        <f t="shared" si="168"/>
        <v>3050</v>
      </c>
      <c r="U1209" s="228">
        <f t="shared" si="165"/>
        <v>13418</v>
      </c>
      <c r="V1209" s="228">
        <f t="shared" si="166"/>
        <v>-10368</v>
      </c>
    </row>
    <row r="1210" spans="1:22" x14ac:dyDescent="0.35">
      <c r="A1210" s="222" t="s">
        <v>23</v>
      </c>
      <c r="B1210" s="223" t="s">
        <v>22</v>
      </c>
      <c r="C1210" s="257" t="s">
        <v>1215</v>
      </c>
      <c r="D1210" s="257" t="s">
        <v>1224</v>
      </c>
      <c r="E1210" s="617" t="s">
        <v>966</v>
      </c>
      <c r="F1210" s="377" t="s">
        <v>968</v>
      </c>
      <c r="G1210" s="258" t="s">
        <v>965</v>
      </c>
      <c r="H1210" s="257" t="s">
        <v>1216</v>
      </c>
      <c r="I1210" s="432" t="s">
        <v>65</v>
      </c>
      <c r="J1210" s="540" t="s">
        <v>1222</v>
      </c>
      <c r="K1210" s="508">
        <v>5</v>
      </c>
      <c r="L1210" s="259">
        <v>222</v>
      </c>
      <c r="M1210" s="330">
        <v>1111</v>
      </c>
      <c r="N1210" s="227">
        <v>9585</v>
      </c>
      <c r="O1210" s="227">
        <f t="shared" si="161"/>
        <v>5.0045045045045047</v>
      </c>
      <c r="P1210" s="227">
        <f t="shared" si="162"/>
        <v>43.175675675675677</v>
      </c>
      <c r="Q1210" s="227">
        <f t="shared" si="163"/>
        <v>48.18018018018018</v>
      </c>
      <c r="R1210" s="223" t="str">
        <f t="shared" si="164"/>
        <v>YES</v>
      </c>
      <c r="S1210" s="223" t="str">
        <f t="shared" si="167"/>
        <v>YES</v>
      </c>
      <c r="T1210" s="228">
        <f t="shared" si="168"/>
        <v>2775</v>
      </c>
      <c r="U1210" s="228">
        <f t="shared" si="165"/>
        <v>10696</v>
      </c>
      <c r="V1210" s="228">
        <f t="shared" si="166"/>
        <v>-7921</v>
      </c>
    </row>
    <row r="1211" spans="1:22" ht="15" thickBot="1" x14ac:dyDescent="0.4">
      <c r="A1211" s="229" t="s">
        <v>23</v>
      </c>
      <c r="B1211" s="230" t="s">
        <v>22</v>
      </c>
      <c r="C1211" s="261" t="s">
        <v>1215</v>
      </c>
      <c r="D1211" s="261" t="s">
        <v>1224</v>
      </c>
      <c r="E1211" s="618" t="s">
        <v>966</v>
      </c>
      <c r="F1211" s="378" t="s">
        <v>968</v>
      </c>
      <c r="G1211" s="262" t="s">
        <v>965</v>
      </c>
      <c r="H1211" s="261" t="s">
        <v>1216</v>
      </c>
      <c r="I1211" s="433" t="s">
        <v>65</v>
      </c>
      <c r="J1211" s="541" t="s">
        <v>1223</v>
      </c>
      <c r="K1211" s="509">
        <v>5</v>
      </c>
      <c r="L1211" s="263">
        <v>34</v>
      </c>
      <c r="M1211" s="331">
        <v>171</v>
      </c>
      <c r="N1211" s="234">
        <v>2636</v>
      </c>
      <c r="O1211" s="234">
        <f t="shared" si="161"/>
        <v>5.0294117647058822</v>
      </c>
      <c r="P1211" s="234">
        <f t="shared" si="162"/>
        <v>77.529411764705884</v>
      </c>
      <c r="Q1211" s="234">
        <f t="shared" si="163"/>
        <v>82.558823529411768</v>
      </c>
      <c r="R1211" s="230" t="str">
        <f t="shared" si="164"/>
        <v>YES</v>
      </c>
      <c r="S1211" s="230" t="str">
        <f t="shared" si="167"/>
        <v>YES</v>
      </c>
      <c r="T1211" s="235">
        <f t="shared" si="168"/>
        <v>425</v>
      </c>
      <c r="U1211" s="235">
        <f t="shared" si="165"/>
        <v>2807</v>
      </c>
      <c r="V1211" s="235">
        <f t="shared" si="166"/>
        <v>-2382</v>
      </c>
    </row>
    <row r="1212" spans="1:22" x14ac:dyDescent="0.35">
      <c r="A1212" s="191" t="s">
        <v>23</v>
      </c>
      <c r="B1212" s="103" t="s">
        <v>22</v>
      </c>
      <c r="C1212" s="103" t="s">
        <v>1225</v>
      </c>
      <c r="D1212" s="103" t="s">
        <v>1236</v>
      </c>
      <c r="E1212" s="614" t="s">
        <v>966</v>
      </c>
      <c r="F1212" s="374" t="s">
        <v>968</v>
      </c>
      <c r="G1212" s="105" t="s">
        <v>965</v>
      </c>
      <c r="H1212" s="103" t="s">
        <v>1226</v>
      </c>
      <c r="I1212" s="212" t="s">
        <v>106</v>
      </c>
      <c r="J1212" s="542" t="s">
        <v>1094</v>
      </c>
      <c r="K1212" s="500">
        <v>5</v>
      </c>
      <c r="L1212" s="114">
        <v>163</v>
      </c>
      <c r="M1212" s="322">
        <v>816</v>
      </c>
      <c r="N1212" s="106">
        <v>2806</v>
      </c>
      <c r="O1212" s="106">
        <f t="shared" si="161"/>
        <v>5.0061349693251538</v>
      </c>
      <c r="P1212" s="106">
        <f t="shared" si="162"/>
        <v>17.214723926380369</v>
      </c>
      <c r="Q1212" s="106">
        <f t="shared" si="163"/>
        <v>22.220858895705522</v>
      </c>
      <c r="R1212" s="103" t="str">
        <f t="shared" si="164"/>
        <v>YES</v>
      </c>
      <c r="S1212" s="103" t="str">
        <f t="shared" si="167"/>
        <v>YES</v>
      </c>
      <c r="T1212" s="107">
        <f t="shared" si="168"/>
        <v>2037.5</v>
      </c>
      <c r="U1212" s="107">
        <f t="shared" si="165"/>
        <v>3622</v>
      </c>
      <c r="V1212" s="107">
        <f t="shared" si="166"/>
        <v>-1584.5</v>
      </c>
    </row>
    <row r="1213" spans="1:22" x14ac:dyDescent="0.35">
      <c r="A1213" s="192" t="s">
        <v>23</v>
      </c>
      <c r="B1213" s="31" t="s">
        <v>22</v>
      </c>
      <c r="C1213" s="99" t="s">
        <v>1225</v>
      </c>
      <c r="D1213" s="99" t="s">
        <v>1236</v>
      </c>
      <c r="E1213" s="615" t="s">
        <v>966</v>
      </c>
      <c r="F1213" s="373" t="s">
        <v>968</v>
      </c>
      <c r="G1213" s="100" t="s">
        <v>965</v>
      </c>
      <c r="H1213" s="99" t="s">
        <v>1226</v>
      </c>
      <c r="I1213" s="413" t="s">
        <v>106</v>
      </c>
      <c r="J1213" s="543" t="s">
        <v>1091</v>
      </c>
      <c r="K1213" s="501">
        <v>5</v>
      </c>
      <c r="L1213" s="37">
        <v>284</v>
      </c>
      <c r="M1213" s="323">
        <v>1421</v>
      </c>
      <c r="N1213" s="36">
        <v>7588</v>
      </c>
      <c r="O1213" s="36">
        <f t="shared" si="161"/>
        <v>5.003521126760563</v>
      </c>
      <c r="P1213" s="36">
        <f t="shared" si="162"/>
        <v>26.718309859154928</v>
      </c>
      <c r="Q1213" s="36">
        <f t="shared" si="163"/>
        <v>31.721830985915492</v>
      </c>
      <c r="R1213" s="31" t="str">
        <f t="shared" si="164"/>
        <v>YES</v>
      </c>
      <c r="S1213" s="31" t="str">
        <f t="shared" si="167"/>
        <v>YES</v>
      </c>
      <c r="T1213" s="38">
        <f t="shared" si="168"/>
        <v>3550</v>
      </c>
      <c r="U1213" s="38">
        <f t="shared" si="165"/>
        <v>9009</v>
      </c>
      <c r="V1213" s="38">
        <f t="shared" si="166"/>
        <v>-5459</v>
      </c>
    </row>
    <row r="1214" spans="1:22" x14ac:dyDescent="0.35">
      <c r="A1214" s="192" t="s">
        <v>23</v>
      </c>
      <c r="B1214" s="31" t="s">
        <v>22</v>
      </c>
      <c r="C1214" s="99" t="s">
        <v>1225</v>
      </c>
      <c r="D1214" s="99" t="s">
        <v>1236</v>
      </c>
      <c r="E1214" s="615" t="s">
        <v>966</v>
      </c>
      <c r="F1214" s="373" t="s">
        <v>968</v>
      </c>
      <c r="G1214" s="100" t="s">
        <v>965</v>
      </c>
      <c r="H1214" s="99" t="s">
        <v>1226</v>
      </c>
      <c r="I1214" s="413" t="s">
        <v>106</v>
      </c>
      <c r="J1214" s="543" t="s">
        <v>1227</v>
      </c>
      <c r="K1214" s="501">
        <v>5</v>
      </c>
      <c r="L1214" s="37">
        <v>10</v>
      </c>
      <c r="M1214" s="323">
        <v>50</v>
      </c>
      <c r="N1214" s="36">
        <v>196</v>
      </c>
      <c r="O1214" s="36">
        <f t="shared" si="161"/>
        <v>5</v>
      </c>
      <c r="P1214" s="36">
        <f t="shared" si="162"/>
        <v>19.600000000000001</v>
      </c>
      <c r="Q1214" s="36">
        <f t="shared" si="163"/>
        <v>24.6</v>
      </c>
      <c r="R1214" s="31" t="str">
        <f t="shared" si="164"/>
        <v>YES</v>
      </c>
      <c r="S1214" s="31" t="str">
        <f t="shared" si="167"/>
        <v>YES</v>
      </c>
      <c r="T1214" s="38">
        <f t="shared" si="168"/>
        <v>125</v>
      </c>
      <c r="U1214" s="38">
        <f t="shared" si="165"/>
        <v>246</v>
      </c>
      <c r="V1214" s="38">
        <f t="shared" si="166"/>
        <v>-121</v>
      </c>
    </row>
    <row r="1215" spans="1:22" x14ac:dyDescent="0.35">
      <c r="A1215" s="192" t="s">
        <v>23</v>
      </c>
      <c r="B1215" s="31" t="s">
        <v>22</v>
      </c>
      <c r="C1215" s="99" t="s">
        <v>1225</v>
      </c>
      <c r="D1215" s="99" t="s">
        <v>1236</v>
      </c>
      <c r="E1215" s="615" t="s">
        <v>966</v>
      </c>
      <c r="F1215" s="373" t="s">
        <v>968</v>
      </c>
      <c r="G1215" s="100" t="s">
        <v>965</v>
      </c>
      <c r="H1215" s="99" t="s">
        <v>1226</v>
      </c>
      <c r="I1215" s="413" t="s">
        <v>106</v>
      </c>
      <c r="J1215" s="543" t="s">
        <v>1092</v>
      </c>
      <c r="K1215" s="501">
        <v>5</v>
      </c>
      <c r="L1215" s="37">
        <v>62</v>
      </c>
      <c r="M1215" s="323">
        <v>308</v>
      </c>
      <c r="N1215" s="36">
        <v>2277</v>
      </c>
      <c r="O1215" s="36">
        <f t="shared" si="161"/>
        <v>4.967741935483871</v>
      </c>
      <c r="P1215" s="36">
        <f t="shared" si="162"/>
        <v>36.725806451612904</v>
      </c>
      <c r="Q1215" s="36">
        <f t="shared" si="163"/>
        <v>41.693548387096776</v>
      </c>
      <c r="R1215" s="31" t="str">
        <f t="shared" si="164"/>
        <v>YES</v>
      </c>
      <c r="S1215" s="31" t="str">
        <f t="shared" si="167"/>
        <v>YES</v>
      </c>
      <c r="T1215" s="38">
        <f t="shared" si="168"/>
        <v>775</v>
      </c>
      <c r="U1215" s="38">
        <f t="shared" si="165"/>
        <v>2585</v>
      </c>
      <c r="V1215" s="38">
        <f t="shared" si="166"/>
        <v>-1810</v>
      </c>
    </row>
    <row r="1216" spans="1:22" x14ac:dyDescent="0.35">
      <c r="A1216" s="192" t="s">
        <v>23</v>
      </c>
      <c r="B1216" s="31" t="s">
        <v>22</v>
      </c>
      <c r="C1216" s="99" t="s">
        <v>1225</v>
      </c>
      <c r="D1216" s="99" t="s">
        <v>1236</v>
      </c>
      <c r="E1216" s="615" t="s">
        <v>966</v>
      </c>
      <c r="F1216" s="373" t="s">
        <v>968</v>
      </c>
      <c r="G1216" s="100" t="s">
        <v>965</v>
      </c>
      <c r="H1216" s="99" t="s">
        <v>1226</v>
      </c>
      <c r="I1216" s="413" t="s">
        <v>106</v>
      </c>
      <c r="J1216" s="543" t="s">
        <v>1228</v>
      </c>
      <c r="K1216" s="501">
        <v>5</v>
      </c>
      <c r="L1216" s="37">
        <v>27</v>
      </c>
      <c r="M1216" s="323">
        <v>135</v>
      </c>
      <c r="N1216" s="36">
        <v>1109</v>
      </c>
      <c r="O1216" s="36">
        <f t="shared" ref="O1216:O1279" si="169">M1216/L1216</f>
        <v>5</v>
      </c>
      <c r="P1216" s="36">
        <f t="shared" si="162"/>
        <v>41.074074074074076</v>
      </c>
      <c r="Q1216" s="36">
        <f t="shared" si="163"/>
        <v>46.074074074074076</v>
      </c>
      <c r="R1216" s="31" t="str">
        <f t="shared" si="164"/>
        <v>YES</v>
      </c>
      <c r="S1216" s="31" t="str">
        <f t="shared" si="167"/>
        <v>YES</v>
      </c>
      <c r="T1216" s="38">
        <f t="shared" si="168"/>
        <v>337.5</v>
      </c>
      <c r="U1216" s="38">
        <f t="shared" si="165"/>
        <v>1244</v>
      </c>
      <c r="V1216" s="38">
        <f t="shared" si="166"/>
        <v>-906.5</v>
      </c>
    </row>
    <row r="1217" spans="1:22" x14ac:dyDescent="0.35">
      <c r="A1217" s="192" t="s">
        <v>23</v>
      </c>
      <c r="B1217" s="31" t="s">
        <v>22</v>
      </c>
      <c r="C1217" s="99" t="s">
        <v>1225</v>
      </c>
      <c r="D1217" s="99" t="s">
        <v>1236</v>
      </c>
      <c r="E1217" s="615" t="s">
        <v>966</v>
      </c>
      <c r="F1217" s="373" t="s">
        <v>968</v>
      </c>
      <c r="G1217" s="100" t="s">
        <v>965</v>
      </c>
      <c r="H1217" s="99" t="s">
        <v>1226</v>
      </c>
      <c r="I1217" s="413" t="s">
        <v>106</v>
      </c>
      <c r="J1217" s="543" t="s">
        <v>1229</v>
      </c>
      <c r="K1217" s="501">
        <v>5</v>
      </c>
      <c r="L1217" s="37">
        <v>420</v>
      </c>
      <c r="M1217" s="323">
        <v>2099</v>
      </c>
      <c r="N1217" s="36">
        <v>11820</v>
      </c>
      <c r="O1217" s="36">
        <f t="shared" si="169"/>
        <v>4.9976190476190476</v>
      </c>
      <c r="P1217" s="36">
        <f t="shared" si="162"/>
        <v>28.142857142857142</v>
      </c>
      <c r="Q1217" s="36">
        <f t="shared" si="163"/>
        <v>33.140476190476193</v>
      </c>
      <c r="R1217" s="31" t="str">
        <f t="shared" si="164"/>
        <v>YES</v>
      </c>
      <c r="S1217" s="31" t="str">
        <f t="shared" si="167"/>
        <v>YES</v>
      </c>
      <c r="T1217" s="38">
        <f t="shared" si="168"/>
        <v>5250</v>
      </c>
      <c r="U1217" s="38">
        <f t="shared" si="165"/>
        <v>13919</v>
      </c>
      <c r="V1217" s="38">
        <f t="shared" si="166"/>
        <v>-8669</v>
      </c>
    </row>
    <row r="1218" spans="1:22" x14ac:dyDescent="0.35">
      <c r="A1218" s="192" t="s">
        <v>23</v>
      </c>
      <c r="B1218" s="31" t="s">
        <v>22</v>
      </c>
      <c r="C1218" s="99" t="s">
        <v>1225</v>
      </c>
      <c r="D1218" s="99" t="s">
        <v>1236</v>
      </c>
      <c r="E1218" s="615" t="s">
        <v>966</v>
      </c>
      <c r="F1218" s="373" t="s">
        <v>968</v>
      </c>
      <c r="G1218" s="100" t="s">
        <v>965</v>
      </c>
      <c r="H1218" s="99" t="s">
        <v>1226</v>
      </c>
      <c r="I1218" s="413" t="s">
        <v>106</v>
      </c>
      <c r="J1218" s="543" t="s">
        <v>1230</v>
      </c>
      <c r="K1218" s="501">
        <v>5</v>
      </c>
      <c r="L1218" s="37">
        <v>32</v>
      </c>
      <c r="M1218" s="323">
        <v>161</v>
      </c>
      <c r="N1218" s="36">
        <v>918</v>
      </c>
      <c r="O1218" s="36">
        <f t="shared" si="169"/>
        <v>5.03125</v>
      </c>
      <c r="P1218" s="36">
        <f t="shared" si="162"/>
        <v>28.6875</v>
      </c>
      <c r="Q1218" s="36">
        <f t="shared" si="163"/>
        <v>33.71875</v>
      </c>
      <c r="R1218" s="31" t="str">
        <f t="shared" si="164"/>
        <v>YES</v>
      </c>
      <c r="S1218" s="31" t="str">
        <f t="shared" si="167"/>
        <v>YES</v>
      </c>
      <c r="T1218" s="38">
        <f t="shared" si="168"/>
        <v>400</v>
      </c>
      <c r="U1218" s="38">
        <f t="shared" si="165"/>
        <v>1079</v>
      </c>
      <c r="V1218" s="38">
        <f t="shared" si="166"/>
        <v>-679</v>
      </c>
    </row>
    <row r="1219" spans="1:22" x14ac:dyDescent="0.35">
      <c r="A1219" s="192" t="s">
        <v>23</v>
      </c>
      <c r="B1219" s="31" t="s">
        <v>22</v>
      </c>
      <c r="C1219" s="99" t="s">
        <v>1225</v>
      </c>
      <c r="D1219" s="99" t="s">
        <v>1236</v>
      </c>
      <c r="E1219" s="615" t="s">
        <v>966</v>
      </c>
      <c r="F1219" s="373" t="s">
        <v>968</v>
      </c>
      <c r="G1219" s="100" t="s">
        <v>965</v>
      </c>
      <c r="H1219" s="99" t="s">
        <v>1226</v>
      </c>
      <c r="I1219" s="413" t="s">
        <v>106</v>
      </c>
      <c r="J1219" s="543" t="s">
        <v>1093</v>
      </c>
      <c r="K1219" s="501">
        <v>5</v>
      </c>
      <c r="L1219" s="37">
        <v>297</v>
      </c>
      <c r="M1219" s="323">
        <v>1485</v>
      </c>
      <c r="N1219" s="36">
        <v>6875</v>
      </c>
      <c r="O1219" s="36">
        <f t="shared" si="169"/>
        <v>5</v>
      </c>
      <c r="P1219" s="36">
        <f t="shared" si="162"/>
        <v>23.148148148148149</v>
      </c>
      <c r="Q1219" s="36">
        <f t="shared" si="163"/>
        <v>28.148148148148149</v>
      </c>
      <c r="R1219" s="31" t="str">
        <f t="shared" si="164"/>
        <v>YES</v>
      </c>
      <c r="S1219" s="31" t="str">
        <f t="shared" si="167"/>
        <v>YES</v>
      </c>
      <c r="T1219" s="38">
        <f t="shared" si="168"/>
        <v>3712.5</v>
      </c>
      <c r="U1219" s="38">
        <f t="shared" si="165"/>
        <v>8360</v>
      </c>
      <c r="V1219" s="38">
        <f t="shared" si="166"/>
        <v>-4647.5</v>
      </c>
    </row>
    <row r="1220" spans="1:22" x14ac:dyDescent="0.35">
      <c r="A1220" s="192" t="s">
        <v>23</v>
      </c>
      <c r="B1220" s="31" t="s">
        <v>22</v>
      </c>
      <c r="C1220" s="99" t="s">
        <v>1225</v>
      </c>
      <c r="D1220" s="99" t="s">
        <v>1236</v>
      </c>
      <c r="E1220" s="615" t="s">
        <v>966</v>
      </c>
      <c r="F1220" s="373" t="s">
        <v>968</v>
      </c>
      <c r="G1220" s="100" t="s">
        <v>965</v>
      </c>
      <c r="H1220" s="99" t="s">
        <v>1226</v>
      </c>
      <c r="I1220" s="413" t="s">
        <v>106</v>
      </c>
      <c r="J1220" s="543" t="s">
        <v>1231</v>
      </c>
      <c r="K1220" s="501">
        <v>5</v>
      </c>
      <c r="L1220" s="37">
        <v>242</v>
      </c>
      <c r="M1220" s="323">
        <v>1210</v>
      </c>
      <c r="N1220" s="36">
        <v>7717</v>
      </c>
      <c r="O1220" s="36">
        <f t="shared" si="169"/>
        <v>5</v>
      </c>
      <c r="P1220" s="36">
        <f t="shared" si="162"/>
        <v>31.888429752066116</v>
      </c>
      <c r="Q1220" s="36">
        <f t="shared" si="163"/>
        <v>36.888429752066116</v>
      </c>
      <c r="R1220" s="31" t="str">
        <f t="shared" si="164"/>
        <v>YES</v>
      </c>
      <c r="S1220" s="31" t="str">
        <f t="shared" si="167"/>
        <v>YES</v>
      </c>
      <c r="T1220" s="38">
        <f t="shared" si="168"/>
        <v>3025</v>
      </c>
      <c r="U1220" s="38">
        <f t="shared" si="165"/>
        <v>8927</v>
      </c>
      <c r="V1220" s="38">
        <f t="shared" si="166"/>
        <v>-5902</v>
      </c>
    </row>
    <row r="1221" spans="1:22" x14ac:dyDescent="0.35">
      <c r="A1221" s="192" t="s">
        <v>23</v>
      </c>
      <c r="B1221" s="31" t="s">
        <v>22</v>
      </c>
      <c r="C1221" s="99" t="s">
        <v>1225</v>
      </c>
      <c r="D1221" s="99" t="s">
        <v>1236</v>
      </c>
      <c r="E1221" s="615" t="s">
        <v>966</v>
      </c>
      <c r="F1221" s="373" t="s">
        <v>968</v>
      </c>
      <c r="G1221" s="100" t="s">
        <v>965</v>
      </c>
      <c r="H1221" s="99" t="s">
        <v>1226</v>
      </c>
      <c r="I1221" s="413" t="s">
        <v>106</v>
      </c>
      <c r="J1221" s="543" t="s">
        <v>1232</v>
      </c>
      <c r="K1221" s="501">
        <v>5</v>
      </c>
      <c r="L1221" s="37">
        <v>11</v>
      </c>
      <c r="M1221" s="323">
        <v>54</v>
      </c>
      <c r="N1221" s="36">
        <v>279</v>
      </c>
      <c r="O1221" s="36">
        <f t="shared" si="169"/>
        <v>4.9090909090909092</v>
      </c>
      <c r="P1221" s="36">
        <f t="shared" si="162"/>
        <v>25.363636363636363</v>
      </c>
      <c r="Q1221" s="36">
        <f t="shared" si="163"/>
        <v>30.272727272727273</v>
      </c>
      <c r="R1221" s="31" t="str">
        <f t="shared" si="164"/>
        <v>YES</v>
      </c>
      <c r="S1221" s="31" t="str">
        <f t="shared" si="167"/>
        <v>YES</v>
      </c>
      <c r="T1221" s="38">
        <f t="shared" si="168"/>
        <v>137.5</v>
      </c>
      <c r="U1221" s="38">
        <f t="shared" si="165"/>
        <v>333</v>
      </c>
      <c r="V1221" s="38">
        <f t="shared" si="166"/>
        <v>-195.5</v>
      </c>
    </row>
    <row r="1222" spans="1:22" x14ac:dyDescent="0.35">
      <c r="A1222" s="192" t="s">
        <v>23</v>
      </c>
      <c r="B1222" s="31" t="s">
        <v>22</v>
      </c>
      <c r="C1222" s="99" t="s">
        <v>1225</v>
      </c>
      <c r="D1222" s="99" t="s">
        <v>1236</v>
      </c>
      <c r="E1222" s="615" t="s">
        <v>966</v>
      </c>
      <c r="F1222" s="373" t="s">
        <v>968</v>
      </c>
      <c r="G1222" s="100" t="s">
        <v>965</v>
      </c>
      <c r="H1222" s="99" t="s">
        <v>1226</v>
      </c>
      <c r="I1222" s="413" t="s">
        <v>106</v>
      </c>
      <c r="J1222" s="543" t="s">
        <v>1089</v>
      </c>
      <c r="K1222" s="501">
        <v>5</v>
      </c>
      <c r="L1222" s="37">
        <v>97</v>
      </c>
      <c r="M1222" s="323">
        <v>484</v>
      </c>
      <c r="N1222" s="36">
        <v>2692</v>
      </c>
      <c r="O1222" s="36">
        <f t="shared" si="169"/>
        <v>4.9896907216494846</v>
      </c>
      <c r="P1222" s="36">
        <f t="shared" si="162"/>
        <v>27.75257731958763</v>
      </c>
      <c r="Q1222" s="36">
        <f t="shared" si="163"/>
        <v>32.742268041237111</v>
      </c>
      <c r="R1222" s="31" t="str">
        <f t="shared" si="164"/>
        <v>YES</v>
      </c>
      <c r="S1222" s="31" t="str">
        <f t="shared" si="167"/>
        <v>YES</v>
      </c>
      <c r="T1222" s="38">
        <f t="shared" si="168"/>
        <v>1212.5</v>
      </c>
      <c r="U1222" s="38">
        <f t="shared" si="165"/>
        <v>3176</v>
      </c>
      <c r="V1222" s="38">
        <f t="shared" si="166"/>
        <v>-1963.5</v>
      </c>
    </row>
    <row r="1223" spans="1:22" x14ac:dyDescent="0.35">
      <c r="A1223" s="192" t="s">
        <v>23</v>
      </c>
      <c r="B1223" s="31" t="s">
        <v>22</v>
      </c>
      <c r="C1223" s="99" t="s">
        <v>1225</v>
      </c>
      <c r="D1223" s="99" t="s">
        <v>1236</v>
      </c>
      <c r="E1223" s="615" t="s">
        <v>966</v>
      </c>
      <c r="F1223" s="373" t="s">
        <v>968</v>
      </c>
      <c r="G1223" s="100" t="s">
        <v>965</v>
      </c>
      <c r="H1223" s="99" t="s">
        <v>1226</v>
      </c>
      <c r="I1223" s="413" t="s">
        <v>106</v>
      </c>
      <c r="J1223" s="543" t="s">
        <v>1233</v>
      </c>
      <c r="K1223" s="501">
        <v>5</v>
      </c>
      <c r="L1223" s="37">
        <v>9</v>
      </c>
      <c r="M1223" s="323">
        <v>45</v>
      </c>
      <c r="N1223" s="36">
        <v>171</v>
      </c>
      <c r="O1223" s="36">
        <f t="shared" si="169"/>
        <v>5</v>
      </c>
      <c r="P1223" s="36">
        <f t="shared" si="162"/>
        <v>19</v>
      </c>
      <c r="Q1223" s="36">
        <f t="shared" si="163"/>
        <v>24</v>
      </c>
      <c r="R1223" s="31" t="str">
        <f t="shared" si="164"/>
        <v>YES</v>
      </c>
      <c r="S1223" s="31" t="str">
        <f t="shared" si="167"/>
        <v>YES</v>
      </c>
      <c r="T1223" s="38">
        <f t="shared" si="168"/>
        <v>112.5</v>
      </c>
      <c r="U1223" s="38">
        <f t="shared" si="165"/>
        <v>216</v>
      </c>
      <c r="V1223" s="38">
        <f t="shared" si="166"/>
        <v>-103.5</v>
      </c>
    </row>
    <row r="1224" spans="1:22" x14ac:dyDescent="0.35">
      <c r="A1224" s="192" t="s">
        <v>23</v>
      </c>
      <c r="B1224" s="31" t="s">
        <v>22</v>
      </c>
      <c r="C1224" s="99" t="s">
        <v>1225</v>
      </c>
      <c r="D1224" s="99" t="s">
        <v>1236</v>
      </c>
      <c r="E1224" s="615" t="s">
        <v>966</v>
      </c>
      <c r="F1224" s="373" t="s">
        <v>968</v>
      </c>
      <c r="G1224" s="100" t="s">
        <v>965</v>
      </c>
      <c r="H1224" s="99" t="s">
        <v>1226</v>
      </c>
      <c r="I1224" s="413" t="s">
        <v>106</v>
      </c>
      <c r="J1224" s="543" t="s">
        <v>1234</v>
      </c>
      <c r="K1224" s="501">
        <v>5</v>
      </c>
      <c r="L1224" s="37">
        <v>388</v>
      </c>
      <c r="M1224" s="323">
        <v>1940</v>
      </c>
      <c r="N1224" s="36">
        <v>5832</v>
      </c>
      <c r="O1224" s="36">
        <f t="shared" si="169"/>
        <v>5</v>
      </c>
      <c r="P1224" s="36">
        <f t="shared" si="162"/>
        <v>15.030927835051546</v>
      </c>
      <c r="Q1224" s="36">
        <f t="shared" si="163"/>
        <v>20.030927835051546</v>
      </c>
      <c r="R1224" s="31" t="str">
        <f t="shared" si="164"/>
        <v>YES</v>
      </c>
      <c r="S1224" s="31" t="str">
        <f t="shared" si="167"/>
        <v>YES</v>
      </c>
      <c r="T1224" s="38">
        <f t="shared" si="168"/>
        <v>4850</v>
      </c>
      <c r="U1224" s="38">
        <f t="shared" si="165"/>
        <v>7772</v>
      </c>
      <c r="V1224" s="38">
        <f t="shared" si="166"/>
        <v>-2922</v>
      </c>
    </row>
    <row r="1225" spans="1:22" ht="15" thickBot="1" x14ac:dyDescent="0.4">
      <c r="A1225" s="193" t="s">
        <v>23</v>
      </c>
      <c r="B1225" s="46" t="s">
        <v>22</v>
      </c>
      <c r="C1225" s="121" t="s">
        <v>1225</v>
      </c>
      <c r="D1225" s="121" t="s">
        <v>1236</v>
      </c>
      <c r="E1225" s="616" t="s">
        <v>966</v>
      </c>
      <c r="F1225" s="375" t="s">
        <v>968</v>
      </c>
      <c r="G1225" s="122" t="s">
        <v>965</v>
      </c>
      <c r="H1225" s="121" t="s">
        <v>1226</v>
      </c>
      <c r="I1225" s="430" t="s">
        <v>106</v>
      </c>
      <c r="J1225" s="544" t="s">
        <v>1235</v>
      </c>
      <c r="K1225" s="506">
        <v>5</v>
      </c>
      <c r="L1225" s="123">
        <v>328</v>
      </c>
      <c r="M1225" s="328">
        <v>1638</v>
      </c>
      <c r="N1225" s="45">
        <v>4907</v>
      </c>
      <c r="O1225" s="45">
        <f t="shared" si="169"/>
        <v>4.9939024390243905</v>
      </c>
      <c r="P1225" s="45">
        <f t="shared" si="162"/>
        <v>14.960365853658537</v>
      </c>
      <c r="Q1225" s="45">
        <f t="shared" si="163"/>
        <v>19.954268292682926</v>
      </c>
      <c r="R1225" s="46" t="str">
        <f t="shared" si="164"/>
        <v>YES</v>
      </c>
      <c r="S1225" s="46" t="str">
        <f t="shared" si="167"/>
        <v>YES</v>
      </c>
      <c r="T1225" s="47">
        <f t="shared" si="168"/>
        <v>4100</v>
      </c>
      <c r="U1225" s="47">
        <f t="shared" si="165"/>
        <v>6545</v>
      </c>
      <c r="V1225" s="47">
        <f t="shared" si="166"/>
        <v>-2445</v>
      </c>
    </row>
    <row r="1226" spans="1:22" x14ac:dyDescent="0.35">
      <c r="A1226" s="368" t="s">
        <v>23</v>
      </c>
      <c r="B1226" s="216" t="s">
        <v>22</v>
      </c>
      <c r="C1226" s="216" t="s">
        <v>1237</v>
      </c>
      <c r="D1226" s="216" t="s">
        <v>1239</v>
      </c>
      <c r="E1226" s="596" t="s">
        <v>966</v>
      </c>
      <c r="F1226" s="395" t="s">
        <v>968</v>
      </c>
      <c r="G1226" s="217" t="s">
        <v>965</v>
      </c>
      <c r="H1226" s="216" t="s">
        <v>1238</v>
      </c>
      <c r="I1226" s="431" t="s">
        <v>856</v>
      </c>
      <c r="J1226" s="539" t="s">
        <v>982</v>
      </c>
      <c r="K1226" s="507">
        <v>5</v>
      </c>
      <c r="L1226" s="255">
        <v>68</v>
      </c>
      <c r="M1226" s="329">
        <v>341</v>
      </c>
      <c r="N1226" s="220">
        <v>2569</v>
      </c>
      <c r="O1226" s="220">
        <f t="shared" si="169"/>
        <v>5.0147058823529411</v>
      </c>
      <c r="P1226" s="220">
        <f t="shared" si="162"/>
        <v>37.779411764705884</v>
      </c>
      <c r="Q1226" s="220">
        <f t="shared" si="163"/>
        <v>42.794117647058826</v>
      </c>
      <c r="R1226" s="216" t="str">
        <f t="shared" si="164"/>
        <v>YES</v>
      </c>
      <c r="S1226" s="216" t="str">
        <f t="shared" si="167"/>
        <v>YES</v>
      </c>
      <c r="T1226" s="221">
        <f t="shared" si="168"/>
        <v>850</v>
      </c>
      <c r="U1226" s="221">
        <f t="shared" si="165"/>
        <v>2910</v>
      </c>
      <c r="V1226" s="221">
        <f t="shared" si="166"/>
        <v>-2060</v>
      </c>
    </row>
    <row r="1227" spans="1:22" x14ac:dyDescent="0.35">
      <c r="A1227" s="222" t="s">
        <v>23</v>
      </c>
      <c r="B1227" s="223" t="s">
        <v>22</v>
      </c>
      <c r="C1227" s="257" t="s">
        <v>1237</v>
      </c>
      <c r="D1227" s="257" t="s">
        <v>1239</v>
      </c>
      <c r="E1227" s="617" t="s">
        <v>966</v>
      </c>
      <c r="F1227" s="396" t="s">
        <v>968</v>
      </c>
      <c r="G1227" s="258" t="s">
        <v>965</v>
      </c>
      <c r="H1227" s="257" t="s">
        <v>1238</v>
      </c>
      <c r="I1227" s="432" t="s">
        <v>856</v>
      </c>
      <c r="J1227" s="540" t="s">
        <v>985</v>
      </c>
      <c r="K1227" s="508">
        <v>3.5</v>
      </c>
      <c r="L1227" s="259">
        <v>96</v>
      </c>
      <c r="M1227" s="330">
        <v>275</v>
      </c>
      <c r="N1227" s="227">
        <v>3475</v>
      </c>
      <c r="O1227" s="227">
        <f t="shared" si="169"/>
        <v>2.8645833333333335</v>
      </c>
      <c r="P1227" s="227">
        <f t="shared" si="162"/>
        <v>36.197916666666664</v>
      </c>
      <c r="Q1227" s="227">
        <f t="shared" si="163"/>
        <v>39.0625</v>
      </c>
      <c r="R1227" s="223" t="str">
        <f t="shared" si="164"/>
        <v>YES</v>
      </c>
      <c r="S1227" s="223" t="str">
        <f t="shared" si="167"/>
        <v>NO</v>
      </c>
      <c r="T1227" s="228">
        <f t="shared" si="168"/>
        <v>1200</v>
      </c>
      <c r="U1227" s="228">
        <f t="shared" si="165"/>
        <v>3750</v>
      </c>
      <c r="V1227" s="228">
        <f t="shared" si="166"/>
        <v>-2550</v>
      </c>
    </row>
    <row r="1228" spans="1:22" x14ac:dyDescent="0.35">
      <c r="A1228" s="222" t="s">
        <v>23</v>
      </c>
      <c r="B1228" s="223" t="s">
        <v>22</v>
      </c>
      <c r="C1228" s="257" t="s">
        <v>1237</v>
      </c>
      <c r="D1228" s="257" t="s">
        <v>1239</v>
      </c>
      <c r="E1228" s="617" t="s">
        <v>966</v>
      </c>
      <c r="F1228" s="396" t="s">
        <v>968</v>
      </c>
      <c r="G1228" s="258" t="s">
        <v>965</v>
      </c>
      <c r="H1228" s="257" t="s">
        <v>1238</v>
      </c>
      <c r="I1228" s="432" t="s">
        <v>856</v>
      </c>
      <c r="J1228" s="540" t="s">
        <v>970</v>
      </c>
      <c r="K1228" s="508">
        <v>6</v>
      </c>
      <c r="L1228" s="259">
        <v>150</v>
      </c>
      <c r="M1228" s="330">
        <v>901</v>
      </c>
      <c r="N1228" s="227">
        <v>3757</v>
      </c>
      <c r="O1228" s="227">
        <f t="shared" si="169"/>
        <v>6.0066666666666668</v>
      </c>
      <c r="P1228" s="227">
        <f t="shared" si="162"/>
        <v>25.046666666666667</v>
      </c>
      <c r="Q1228" s="227">
        <f t="shared" si="163"/>
        <v>31.053333333333335</v>
      </c>
      <c r="R1228" s="223" t="str">
        <f t="shared" si="164"/>
        <v>YES</v>
      </c>
      <c r="S1228" s="223" t="str">
        <f t="shared" si="167"/>
        <v>YES</v>
      </c>
      <c r="T1228" s="228">
        <f t="shared" si="168"/>
        <v>1875</v>
      </c>
      <c r="U1228" s="228">
        <f t="shared" si="165"/>
        <v>4658</v>
      </c>
      <c r="V1228" s="228">
        <f t="shared" si="166"/>
        <v>-2783</v>
      </c>
    </row>
    <row r="1229" spans="1:22" x14ac:dyDescent="0.35">
      <c r="A1229" s="222" t="s">
        <v>23</v>
      </c>
      <c r="B1229" s="223" t="s">
        <v>22</v>
      </c>
      <c r="C1229" s="257" t="s">
        <v>1237</v>
      </c>
      <c r="D1229" s="257" t="s">
        <v>1239</v>
      </c>
      <c r="E1229" s="617" t="s">
        <v>966</v>
      </c>
      <c r="F1229" s="396" t="s">
        <v>968</v>
      </c>
      <c r="G1229" s="258" t="s">
        <v>965</v>
      </c>
      <c r="H1229" s="257" t="s">
        <v>1238</v>
      </c>
      <c r="I1229" s="432" t="s">
        <v>856</v>
      </c>
      <c r="J1229" s="540" t="s">
        <v>992</v>
      </c>
      <c r="K1229" s="508">
        <v>5</v>
      </c>
      <c r="L1229" s="259">
        <v>124</v>
      </c>
      <c r="M1229" s="330">
        <v>617</v>
      </c>
      <c r="N1229" s="227">
        <v>2854</v>
      </c>
      <c r="O1229" s="227">
        <f t="shared" si="169"/>
        <v>4.975806451612903</v>
      </c>
      <c r="P1229" s="227">
        <f t="shared" si="162"/>
        <v>23.016129032258064</v>
      </c>
      <c r="Q1229" s="227">
        <f t="shared" si="163"/>
        <v>27.991935483870968</v>
      </c>
      <c r="R1229" s="223" t="str">
        <f t="shared" si="164"/>
        <v>YES</v>
      </c>
      <c r="S1229" s="223" t="str">
        <f t="shared" si="167"/>
        <v>YES</v>
      </c>
      <c r="T1229" s="228">
        <f t="shared" si="168"/>
        <v>1550</v>
      </c>
      <c r="U1229" s="228">
        <f t="shared" si="165"/>
        <v>3471</v>
      </c>
      <c r="V1229" s="228">
        <f t="shared" si="166"/>
        <v>-1921</v>
      </c>
    </row>
    <row r="1230" spans="1:22" x14ac:dyDescent="0.35">
      <c r="A1230" s="222" t="s">
        <v>23</v>
      </c>
      <c r="B1230" s="223" t="s">
        <v>22</v>
      </c>
      <c r="C1230" s="257" t="s">
        <v>1237</v>
      </c>
      <c r="D1230" s="257" t="s">
        <v>1239</v>
      </c>
      <c r="E1230" s="617" t="s">
        <v>966</v>
      </c>
      <c r="F1230" s="396" t="s">
        <v>968</v>
      </c>
      <c r="G1230" s="258" t="s">
        <v>965</v>
      </c>
      <c r="H1230" s="257" t="s">
        <v>1238</v>
      </c>
      <c r="I1230" s="432" t="s">
        <v>856</v>
      </c>
      <c r="J1230" s="540" t="s">
        <v>993</v>
      </c>
      <c r="K1230" s="508">
        <v>5</v>
      </c>
      <c r="L1230" s="259">
        <v>99</v>
      </c>
      <c r="M1230" s="330">
        <v>496</v>
      </c>
      <c r="N1230" s="227">
        <v>3303</v>
      </c>
      <c r="O1230" s="227">
        <f t="shared" si="169"/>
        <v>5.0101010101010104</v>
      </c>
      <c r="P1230" s="227">
        <f t="shared" si="162"/>
        <v>33.363636363636367</v>
      </c>
      <c r="Q1230" s="227">
        <f t="shared" si="163"/>
        <v>38.373737373737377</v>
      </c>
      <c r="R1230" s="223" t="str">
        <f t="shared" si="164"/>
        <v>YES</v>
      </c>
      <c r="S1230" s="223" t="str">
        <f t="shared" si="167"/>
        <v>YES</v>
      </c>
      <c r="T1230" s="228">
        <f t="shared" si="168"/>
        <v>1237.5</v>
      </c>
      <c r="U1230" s="228">
        <f t="shared" si="165"/>
        <v>3799</v>
      </c>
      <c r="V1230" s="228">
        <f t="shared" si="166"/>
        <v>-2561.5</v>
      </c>
    </row>
    <row r="1231" spans="1:22" x14ac:dyDescent="0.35">
      <c r="A1231" s="222" t="s">
        <v>23</v>
      </c>
      <c r="B1231" s="223" t="s">
        <v>22</v>
      </c>
      <c r="C1231" s="257" t="s">
        <v>1237</v>
      </c>
      <c r="D1231" s="257" t="s">
        <v>1239</v>
      </c>
      <c r="E1231" s="617" t="s">
        <v>966</v>
      </c>
      <c r="F1231" s="396" t="s">
        <v>968</v>
      </c>
      <c r="G1231" s="258" t="s">
        <v>965</v>
      </c>
      <c r="H1231" s="257" t="s">
        <v>1238</v>
      </c>
      <c r="I1231" s="432" t="s">
        <v>856</v>
      </c>
      <c r="J1231" s="540" t="s">
        <v>994</v>
      </c>
      <c r="K1231" s="508">
        <v>5</v>
      </c>
      <c r="L1231" s="259">
        <v>102</v>
      </c>
      <c r="M1231" s="330">
        <v>508</v>
      </c>
      <c r="N1231" s="227">
        <v>3446</v>
      </c>
      <c r="O1231" s="227">
        <f t="shared" si="169"/>
        <v>4.9803921568627452</v>
      </c>
      <c r="P1231" s="227">
        <f t="shared" si="162"/>
        <v>33.784313725490193</v>
      </c>
      <c r="Q1231" s="227">
        <f t="shared" si="163"/>
        <v>38.764705882352942</v>
      </c>
      <c r="R1231" s="223" t="str">
        <f t="shared" si="164"/>
        <v>YES</v>
      </c>
      <c r="S1231" s="223" t="str">
        <f t="shared" si="167"/>
        <v>YES</v>
      </c>
      <c r="T1231" s="228">
        <f t="shared" si="168"/>
        <v>1275</v>
      </c>
      <c r="U1231" s="228">
        <f t="shared" si="165"/>
        <v>3954</v>
      </c>
      <c r="V1231" s="228">
        <f t="shared" si="166"/>
        <v>-2679</v>
      </c>
    </row>
    <row r="1232" spans="1:22" x14ac:dyDescent="0.35">
      <c r="A1232" s="222" t="s">
        <v>23</v>
      </c>
      <c r="B1232" s="223" t="s">
        <v>22</v>
      </c>
      <c r="C1232" s="257" t="s">
        <v>1237</v>
      </c>
      <c r="D1232" s="257" t="s">
        <v>1239</v>
      </c>
      <c r="E1232" s="617" t="s">
        <v>966</v>
      </c>
      <c r="F1232" s="396" t="s">
        <v>968</v>
      </c>
      <c r="G1232" s="258" t="s">
        <v>965</v>
      </c>
      <c r="H1232" s="257" t="s">
        <v>1238</v>
      </c>
      <c r="I1232" s="432" t="s">
        <v>856</v>
      </c>
      <c r="J1232" s="540" t="s">
        <v>972</v>
      </c>
      <c r="K1232" s="508">
        <v>5</v>
      </c>
      <c r="L1232" s="259">
        <v>227</v>
      </c>
      <c r="M1232" s="330">
        <v>1137</v>
      </c>
      <c r="N1232" s="227">
        <v>4461</v>
      </c>
      <c r="O1232" s="227">
        <f t="shared" si="169"/>
        <v>5.0088105726872243</v>
      </c>
      <c r="P1232" s="227">
        <f t="shared" si="162"/>
        <v>19.651982378854626</v>
      </c>
      <c r="Q1232" s="227">
        <f t="shared" si="163"/>
        <v>24.66079295154185</v>
      </c>
      <c r="R1232" s="223" t="str">
        <f t="shared" si="164"/>
        <v>YES</v>
      </c>
      <c r="S1232" s="223" t="str">
        <f t="shared" si="167"/>
        <v>YES</v>
      </c>
      <c r="T1232" s="228">
        <f t="shared" si="168"/>
        <v>2837.5</v>
      </c>
      <c r="U1232" s="228">
        <f t="shared" si="165"/>
        <v>5598</v>
      </c>
      <c r="V1232" s="228">
        <f t="shared" si="166"/>
        <v>-2760.5</v>
      </c>
    </row>
    <row r="1233" spans="1:22" x14ac:dyDescent="0.35">
      <c r="A1233" s="222" t="s">
        <v>23</v>
      </c>
      <c r="B1233" s="223" t="s">
        <v>22</v>
      </c>
      <c r="C1233" s="257" t="s">
        <v>1237</v>
      </c>
      <c r="D1233" s="257" t="s">
        <v>1239</v>
      </c>
      <c r="E1233" s="617" t="s">
        <v>966</v>
      </c>
      <c r="F1233" s="396" t="s">
        <v>968</v>
      </c>
      <c r="G1233" s="258" t="s">
        <v>965</v>
      </c>
      <c r="H1233" s="257" t="s">
        <v>1238</v>
      </c>
      <c r="I1233" s="432" t="s">
        <v>856</v>
      </c>
      <c r="J1233" s="540" t="s">
        <v>998</v>
      </c>
      <c r="K1233" s="508">
        <v>5</v>
      </c>
      <c r="L1233" s="259">
        <v>68</v>
      </c>
      <c r="M1233" s="330">
        <v>338</v>
      </c>
      <c r="N1233" s="227">
        <v>2608</v>
      </c>
      <c r="O1233" s="227">
        <f t="shared" si="169"/>
        <v>4.9705882352941178</v>
      </c>
      <c r="P1233" s="227">
        <f t="shared" si="162"/>
        <v>38.352941176470587</v>
      </c>
      <c r="Q1233" s="227">
        <f t="shared" si="163"/>
        <v>43.323529411764703</v>
      </c>
      <c r="R1233" s="223" t="str">
        <f t="shared" si="164"/>
        <v>YES</v>
      </c>
      <c r="S1233" s="223" t="str">
        <f t="shared" si="167"/>
        <v>YES</v>
      </c>
      <c r="T1233" s="228">
        <f t="shared" si="168"/>
        <v>850</v>
      </c>
      <c r="U1233" s="228">
        <f t="shared" si="165"/>
        <v>2946</v>
      </c>
      <c r="V1233" s="228">
        <f t="shared" si="166"/>
        <v>-2096</v>
      </c>
    </row>
    <row r="1234" spans="1:22" x14ac:dyDescent="0.35">
      <c r="A1234" s="222" t="s">
        <v>23</v>
      </c>
      <c r="B1234" s="223" t="s">
        <v>22</v>
      </c>
      <c r="C1234" s="257" t="s">
        <v>1237</v>
      </c>
      <c r="D1234" s="257" t="s">
        <v>1239</v>
      </c>
      <c r="E1234" s="617" t="s">
        <v>966</v>
      </c>
      <c r="F1234" s="396" t="s">
        <v>968</v>
      </c>
      <c r="G1234" s="258" t="s">
        <v>965</v>
      </c>
      <c r="H1234" s="257" t="s">
        <v>1238</v>
      </c>
      <c r="I1234" s="432" t="s">
        <v>856</v>
      </c>
      <c r="J1234" s="540" t="s">
        <v>1000</v>
      </c>
      <c r="K1234" s="508">
        <v>5</v>
      </c>
      <c r="L1234" s="259">
        <v>75</v>
      </c>
      <c r="M1234" s="330">
        <v>372</v>
      </c>
      <c r="N1234" s="227">
        <v>1806</v>
      </c>
      <c r="O1234" s="227">
        <f t="shared" si="169"/>
        <v>4.96</v>
      </c>
      <c r="P1234" s="227">
        <f t="shared" si="162"/>
        <v>24.08</v>
      </c>
      <c r="Q1234" s="227">
        <f t="shared" si="163"/>
        <v>29.04</v>
      </c>
      <c r="R1234" s="223" t="str">
        <f t="shared" si="164"/>
        <v>YES</v>
      </c>
      <c r="S1234" s="223" t="str">
        <f t="shared" si="167"/>
        <v>YES</v>
      </c>
      <c r="T1234" s="228">
        <f t="shared" si="168"/>
        <v>937.5</v>
      </c>
      <c r="U1234" s="228">
        <f t="shared" si="165"/>
        <v>2178</v>
      </c>
      <c r="V1234" s="228">
        <f t="shared" si="166"/>
        <v>-1240.5</v>
      </c>
    </row>
    <row r="1235" spans="1:22" ht="15" thickBot="1" x14ac:dyDescent="0.4">
      <c r="A1235" s="397" t="s">
        <v>23</v>
      </c>
      <c r="B1235" s="402" t="s">
        <v>22</v>
      </c>
      <c r="C1235" s="372" t="s">
        <v>1237</v>
      </c>
      <c r="D1235" s="372" t="s">
        <v>1239</v>
      </c>
      <c r="E1235" s="633" t="s">
        <v>966</v>
      </c>
      <c r="F1235" s="398" t="s">
        <v>968</v>
      </c>
      <c r="G1235" s="380" t="s">
        <v>965</v>
      </c>
      <c r="H1235" s="372" t="s">
        <v>1238</v>
      </c>
      <c r="I1235" s="454" t="s">
        <v>856</v>
      </c>
      <c r="J1235" s="578" t="s">
        <v>996</v>
      </c>
      <c r="K1235" s="527">
        <v>5</v>
      </c>
      <c r="L1235" s="400">
        <v>80</v>
      </c>
      <c r="M1235" s="401">
        <v>400</v>
      </c>
      <c r="N1235" s="399">
        <v>3173</v>
      </c>
      <c r="O1235" s="399">
        <f t="shared" si="169"/>
        <v>5</v>
      </c>
      <c r="P1235" s="399">
        <f t="shared" si="162"/>
        <v>39.662500000000001</v>
      </c>
      <c r="Q1235" s="399">
        <f t="shared" si="163"/>
        <v>44.662500000000001</v>
      </c>
      <c r="R1235" s="402" t="str">
        <f t="shared" si="164"/>
        <v>YES</v>
      </c>
      <c r="S1235" s="402" t="str">
        <f t="shared" si="167"/>
        <v>YES</v>
      </c>
      <c r="T1235" s="403">
        <f t="shared" si="168"/>
        <v>1000</v>
      </c>
      <c r="U1235" s="403">
        <f t="shared" si="165"/>
        <v>3573</v>
      </c>
      <c r="V1235" s="403">
        <f t="shared" si="166"/>
        <v>-2573</v>
      </c>
    </row>
    <row r="1236" spans="1:22" x14ac:dyDescent="0.35">
      <c r="A1236" s="191" t="s">
        <v>23</v>
      </c>
      <c r="B1236" s="103" t="s">
        <v>22</v>
      </c>
      <c r="C1236" s="103" t="s">
        <v>1240</v>
      </c>
      <c r="D1236" s="103" t="s">
        <v>1240</v>
      </c>
      <c r="E1236" s="614" t="s">
        <v>966</v>
      </c>
      <c r="F1236" s="404" t="s">
        <v>968</v>
      </c>
      <c r="G1236" s="105" t="s">
        <v>965</v>
      </c>
      <c r="H1236" s="103" t="s">
        <v>1241</v>
      </c>
      <c r="I1236" s="212" t="s">
        <v>65</v>
      </c>
      <c r="J1236" s="542" t="s">
        <v>1242</v>
      </c>
      <c r="K1236" s="500">
        <v>5</v>
      </c>
      <c r="L1236" s="114">
        <v>30</v>
      </c>
      <c r="M1236" s="322">
        <v>150</v>
      </c>
      <c r="N1236" s="106">
        <v>777</v>
      </c>
      <c r="O1236" s="106">
        <f t="shared" si="169"/>
        <v>5</v>
      </c>
      <c r="P1236" s="106">
        <f t="shared" si="162"/>
        <v>25.9</v>
      </c>
      <c r="Q1236" s="106">
        <f t="shared" si="163"/>
        <v>30.9</v>
      </c>
      <c r="R1236" s="103" t="str">
        <f t="shared" si="164"/>
        <v>YES</v>
      </c>
      <c r="S1236" s="103" t="str">
        <f t="shared" si="167"/>
        <v>YES</v>
      </c>
      <c r="T1236" s="107">
        <f t="shared" si="168"/>
        <v>375</v>
      </c>
      <c r="U1236" s="107">
        <f t="shared" si="165"/>
        <v>927</v>
      </c>
      <c r="V1236" s="107">
        <f t="shared" si="166"/>
        <v>-552</v>
      </c>
    </row>
    <row r="1237" spans="1:22" x14ac:dyDescent="0.35">
      <c r="A1237" s="405" t="s">
        <v>23</v>
      </c>
      <c r="B1237" s="170" t="s">
        <v>22</v>
      </c>
      <c r="C1237" s="168" t="s">
        <v>1240</v>
      </c>
      <c r="D1237" s="168" t="s">
        <v>1240</v>
      </c>
      <c r="E1237" s="631" t="s">
        <v>966</v>
      </c>
      <c r="F1237" s="406" t="s">
        <v>968</v>
      </c>
      <c r="G1237" s="169" t="s">
        <v>965</v>
      </c>
      <c r="H1237" s="168" t="s">
        <v>1241</v>
      </c>
      <c r="I1237" s="452" t="s">
        <v>65</v>
      </c>
      <c r="J1237" s="574" t="s">
        <v>1243</v>
      </c>
      <c r="K1237" s="523">
        <v>5</v>
      </c>
      <c r="L1237" s="295">
        <v>44</v>
      </c>
      <c r="M1237" s="342">
        <v>218</v>
      </c>
      <c r="N1237" s="294">
        <v>929</v>
      </c>
      <c r="O1237" s="294">
        <f t="shared" si="169"/>
        <v>4.9545454545454541</v>
      </c>
      <c r="P1237" s="294">
        <f t="shared" si="162"/>
        <v>21.113636363636363</v>
      </c>
      <c r="Q1237" s="294">
        <f t="shared" si="163"/>
        <v>26.068181818181817</v>
      </c>
      <c r="R1237" s="170" t="str">
        <f t="shared" si="164"/>
        <v>YES</v>
      </c>
      <c r="S1237" s="170" t="str">
        <f t="shared" si="167"/>
        <v>YES</v>
      </c>
      <c r="T1237" s="296">
        <f t="shared" si="168"/>
        <v>550</v>
      </c>
      <c r="U1237" s="296">
        <f t="shared" si="165"/>
        <v>1147</v>
      </c>
      <c r="V1237" s="296">
        <f t="shared" si="166"/>
        <v>-597</v>
      </c>
    </row>
    <row r="1238" spans="1:22" x14ac:dyDescent="0.35">
      <c r="A1238" s="407" t="s">
        <v>23</v>
      </c>
      <c r="B1238" s="477" t="s">
        <v>22</v>
      </c>
      <c r="C1238" s="477" t="s">
        <v>1263</v>
      </c>
      <c r="D1238" s="478" t="s">
        <v>1262</v>
      </c>
      <c r="E1238" s="642" t="s">
        <v>1261</v>
      </c>
      <c r="F1238" s="415" t="s">
        <v>1260</v>
      </c>
      <c r="G1238" s="460" t="s">
        <v>1259</v>
      </c>
      <c r="H1238" s="477" t="s">
        <v>1258</v>
      </c>
      <c r="I1238" s="643" t="s">
        <v>856</v>
      </c>
      <c r="J1238" s="579" t="s">
        <v>1245</v>
      </c>
      <c r="K1238" s="644">
        <v>7.5</v>
      </c>
      <c r="L1238" s="582">
        <v>333.72</v>
      </c>
      <c r="M1238" s="583">
        <v>2564.27</v>
      </c>
      <c r="N1238" s="581">
        <v>3424.06</v>
      </c>
      <c r="O1238" s="584">
        <f t="shared" si="169"/>
        <v>7.6838966798513715</v>
      </c>
      <c r="P1238" s="584">
        <f t="shared" si="162"/>
        <v>10.260278077430179</v>
      </c>
      <c r="Q1238" s="584">
        <f t="shared" si="163"/>
        <v>17.944174757281552</v>
      </c>
      <c r="R1238" s="477" t="str">
        <f t="shared" si="164"/>
        <v>YES</v>
      </c>
      <c r="S1238" s="477" t="str">
        <f t="shared" si="167"/>
        <v>YES</v>
      </c>
      <c r="T1238" s="585">
        <f t="shared" si="168"/>
        <v>4171.5</v>
      </c>
      <c r="U1238" s="585">
        <f t="shared" si="165"/>
        <v>5988.33</v>
      </c>
      <c r="V1238" s="585">
        <f t="shared" si="166"/>
        <v>-1816.83</v>
      </c>
    </row>
    <row r="1239" spans="1:22" x14ac:dyDescent="0.35">
      <c r="A1239" s="407" t="s">
        <v>23</v>
      </c>
      <c r="B1239" s="477" t="s">
        <v>22</v>
      </c>
      <c r="C1239" s="477" t="s">
        <v>1263</v>
      </c>
      <c r="D1239" s="478" t="s">
        <v>1262</v>
      </c>
      <c r="E1239" s="642" t="s">
        <v>1261</v>
      </c>
      <c r="F1239" s="415" t="s">
        <v>1260</v>
      </c>
      <c r="G1239" s="460" t="s">
        <v>1259</v>
      </c>
      <c r="H1239" s="477" t="s">
        <v>1258</v>
      </c>
      <c r="I1239" s="643" t="s">
        <v>856</v>
      </c>
      <c r="J1239" s="579" t="s">
        <v>1246</v>
      </c>
      <c r="K1239" s="644">
        <v>7.5</v>
      </c>
      <c r="L1239" s="582">
        <v>273.24</v>
      </c>
      <c r="M1239" s="583">
        <v>2049.3200000000002</v>
      </c>
      <c r="N1239" s="581">
        <v>2656.39</v>
      </c>
      <c r="O1239" s="584">
        <f t="shared" si="169"/>
        <v>7.5000731957253697</v>
      </c>
      <c r="P1239" s="584">
        <f t="shared" si="162"/>
        <v>9.7218196457326886</v>
      </c>
      <c r="Q1239" s="584">
        <f t="shared" si="163"/>
        <v>17.221892841458057</v>
      </c>
      <c r="R1239" s="477" t="str">
        <f t="shared" si="164"/>
        <v>YES</v>
      </c>
      <c r="S1239" s="477" t="str">
        <f t="shared" si="167"/>
        <v>YES</v>
      </c>
      <c r="T1239" s="585">
        <f t="shared" si="168"/>
        <v>3415.5</v>
      </c>
      <c r="U1239" s="585">
        <f t="shared" si="165"/>
        <v>4705.71</v>
      </c>
      <c r="V1239" s="585">
        <f t="shared" si="166"/>
        <v>-1290.21</v>
      </c>
    </row>
    <row r="1240" spans="1:22" x14ac:dyDescent="0.35">
      <c r="A1240" s="407" t="s">
        <v>23</v>
      </c>
      <c r="B1240" s="477" t="s">
        <v>22</v>
      </c>
      <c r="C1240" s="477" t="s">
        <v>1263</v>
      </c>
      <c r="D1240" s="478" t="s">
        <v>1262</v>
      </c>
      <c r="E1240" s="642" t="s">
        <v>1261</v>
      </c>
      <c r="F1240" s="415" t="s">
        <v>1260</v>
      </c>
      <c r="G1240" s="460" t="s">
        <v>1259</v>
      </c>
      <c r="H1240" s="477" t="s">
        <v>1258</v>
      </c>
      <c r="I1240" s="643" t="s">
        <v>856</v>
      </c>
      <c r="J1240" s="579" t="s">
        <v>1247</v>
      </c>
      <c r="K1240" s="644">
        <v>5</v>
      </c>
      <c r="L1240" s="582">
        <v>366.32</v>
      </c>
      <c r="M1240" s="583">
        <v>1831.6</v>
      </c>
      <c r="N1240" s="581">
        <v>9597.99</v>
      </c>
      <c r="O1240" s="584">
        <f t="shared" si="169"/>
        <v>5</v>
      </c>
      <c r="P1240" s="584">
        <f t="shared" si="162"/>
        <v>26.201108320594017</v>
      </c>
      <c r="Q1240" s="584">
        <f t="shared" si="163"/>
        <v>31.201108320594017</v>
      </c>
      <c r="R1240" s="477" t="str">
        <f t="shared" si="164"/>
        <v>YES</v>
      </c>
      <c r="S1240" s="477" t="str">
        <f t="shared" si="167"/>
        <v>YES</v>
      </c>
      <c r="T1240" s="585">
        <f t="shared" si="168"/>
        <v>4579</v>
      </c>
      <c r="U1240" s="585">
        <f t="shared" si="165"/>
        <v>11429.59</v>
      </c>
      <c r="V1240" s="585">
        <f t="shared" si="166"/>
        <v>-6850.59</v>
      </c>
    </row>
    <row r="1241" spans="1:22" x14ac:dyDescent="0.35">
      <c r="A1241" s="407" t="s">
        <v>23</v>
      </c>
      <c r="B1241" s="477" t="s">
        <v>22</v>
      </c>
      <c r="C1241" s="477" t="s">
        <v>1263</v>
      </c>
      <c r="D1241" s="478" t="s">
        <v>1262</v>
      </c>
      <c r="E1241" s="642" t="s">
        <v>1261</v>
      </c>
      <c r="F1241" s="415" t="s">
        <v>1260</v>
      </c>
      <c r="G1241" s="460" t="s">
        <v>1259</v>
      </c>
      <c r="H1241" s="477" t="s">
        <v>1258</v>
      </c>
      <c r="I1241" s="643" t="s">
        <v>856</v>
      </c>
      <c r="J1241" s="579" t="s">
        <v>1248</v>
      </c>
      <c r="K1241" s="644">
        <v>7.5</v>
      </c>
      <c r="L1241" s="582">
        <v>150.38</v>
      </c>
      <c r="M1241" s="583">
        <v>1127.8699999999999</v>
      </c>
      <c r="N1241" s="581">
        <v>2072.34</v>
      </c>
      <c r="O1241" s="584">
        <f t="shared" si="169"/>
        <v>7.5001329964090964</v>
      </c>
      <c r="P1241" s="584">
        <f t="shared" si="162"/>
        <v>13.780688921399124</v>
      </c>
      <c r="Q1241" s="584">
        <f t="shared" si="163"/>
        <v>21.280821917808218</v>
      </c>
      <c r="R1241" s="477" t="str">
        <f t="shared" si="164"/>
        <v>YES</v>
      </c>
      <c r="S1241" s="477" t="str">
        <f t="shared" si="167"/>
        <v>YES</v>
      </c>
      <c r="T1241" s="585">
        <f t="shared" si="168"/>
        <v>1879.75</v>
      </c>
      <c r="U1241" s="585">
        <f t="shared" si="165"/>
        <v>3200.21</v>
      </c>
      <c r="V1241" s="585">
        <f t="shared" si="166"/>
        <v>-1320.46</v>
      </c>
    </row>
    <row r="1242" spans="1:22" x14ac:dyDescent="0.35">
      <c r="A1242" s="407" t="s">
        <v>23</v>
      </c>
      <c r="B1242" s="477" t="s">
        <v>22</v>
      </c>
      <c r="C1242" s="477" t="s">
        <v>1263</v>
      </c>
      <c r="D1242" s="478" t="s">
        <v>1262</v>
      </c>
      <c r="E1242" s="642" t="s">
        <v>1261</v>
      </c>
      <c r="F1242" s="415" t="s">
        <v>1260</v>
      </c>
      <c r="G1242" s="460" t="s">
        <v>1259</v>
      </c>
      <c r="H1242" s="477" t="s">
        <v>1258</v>
      </c>
      <c r="I1242" s="643" t="s">
        <v>856</v>
      </c>
      <c r="J1242" s="579" t="s">
        <v>1249</v>
      </c>
      <c r="K1242" s="644">
        <v>5</v>
      </c>
      <c r="L1242" s="582">
        <v>290.93</v>
      </c>
      <c r="M1242" s="583">
        <v>1454.65</v>
      </c>
      <c r="N1242" s="581">
        <v>8002.47</v>
      </c>
      <c r="O1242" s="584">
        <f t="shared" si="169"/>
        <v>5</v>
      </c>
      <c r="P1242" s="584">
        <f t="shared" si="162"/>
        <v>27.506513594335406</v>
      </c>
      <c r="Q1242" s="584">
        <f t="shared" si="163"/>
        <v>32.506513594335409</v>
      </c>
      <c r="R1242" s="477" t="str">
        <f t="shared" si="164"/>
        <v>YES</v>
      </c>
      <c r="S1242" s="477" t="str">
        <f t="shared" si="167"/>
        <v>YES</v>
      </c>
      <c r="T1242" s="585">
        <f t="shared" si="168"/>
        <v>3636.625</v>
      </c>
      <c r="U1242" s="585">
        <f t="shared" si="165"/>
        <v>9457.1200000000008</v>
      </c>
      <c r="V1242" s="585">
        <f t="shared" si="166"/>
        <v>-5820.4950000000008</v>
      </c>
    </row>
    <row r="1243" spans="1:22" x14ac:dyDescent="0.35">
      <c r="A1243" s="407" t="s">
        <v>23</v>
      </c>
      <c r="B1243" s="477" t="s">
        <v>22</v>
      </c>
      <c r="C1243" s="477" t="s">
        <v>1263</v>
      </c>
      <c r="D1243" s="478" t="s">
        <v>1262</v>
      </c>
      <c r="E1243" s="642" t="s">
        <v>1261</v>
      </c>
      <c r="F1243" s="415" t="s">
        <v>1260</v>
      </c>
      <c r="G1243" s="460" t="s">
        <v>1259</v>
      </c>
      <c r="H1243" s="477" t="s">
        <v>1258</v>
      </c>
      <c r="I1243" s="643" t="s">
        <v>856</v>
      </c>
      <c r="J1243" s="579" t="s">
        <v>1250</v>
      </c>
      <c r="K1243" s="644">
        <v>5</v>
      </c>
      <c r="L1243" s="582">
        <v>32.11</v>
      </c>
      <c r="M1243" s="583">
        <v>160.55000000000001</v>
      </c>
      <c r="N1243" s="581">
        <v>711.21</v>
      </c>
      <c r="O1243" s="584">
        <f t="shared" si="169"/>
        <v>5</v>
      </c>
      <c r="P1243" s="584">
        <f t="shared" si="162"/>
        <v>22.149174711927749</v>
      </c>
      <c r="Q1243" s="584">
        <f t="shared" si="163"/>
        <v>27.149174711927749</v>
      </c>
      <c r="R1243" s="477" t="str">
        <f t="shared" si="164"/>
        <v>YES</v>
      </c>
      <c r="S1243" s="477" t="str">
        <f t="shared" si="167"/>
        <v>YES</v>
      </c>
      <c r="T1243" s="585">
        <f t="shared" si="168"/>
        <v>401.375</v>
      </c>
      <c r="U1243" s="585">
        <f t="shared" si="165"/>
        <v>871.76</v>
      </c>
      <c r="V1243" s="585">
        <f t="shared" si="166"/>
        <v>-470.38499999999999</v>
      </c>
    </row>
    <row r="1244" spans="1:22" x14ac:dyDescent="0.35">
      <c r="A1244" s="407" t="s">
        <v>23</v>
      </c>
      <c r="B1244" s="477" t="s">
        <v>22</v>
      </c>
      <c r="C1244" s="477" t="s">
        <v>1263</v>
      </c>
      <c r="D1244" s="478" t="s">
        <v>1262</v>
      </c>
      <c r="E1244" s="642" t="s">
        <v>1261</v>
      </c>
      <c r="F1244" s="415" t="s">
        <v>1260</v>
      </c>
      <c r="G1244" s="460" t="s">
        <v>1259</v>
      </c>
      <c r="H1244" s="477" t="s">
        <v>1258</v>
      </c>
      <c r="I1244" s="643" t="s">
        <v>856</v>
      </c>
      <c r="J1244" s="579" t="s">
        <v>1251</v>
      </c>
      <c r="K1244" s="644">
        <v>5</v>
      </c>
      <c r="L1244" s="582">
        <v>303.57</v>
      </c>
      <c r="M1244" s="583">
        <v>1517.85</v>
      </c>
      <c r="N1244" s="581">
        <v>8151.76</v>
      </c>
      <c r="O1244" s="584">
        <f t="shared" si="169"/>
        <v>5</v>
      </c>
      <c r="P1244" s="584">
        <f t="shared" si="162"/>
        <v>26.852982837566294</v>
      </c>
      <c r="Q1244" s="584">
        <f t="shared" si="163"/>
        <v>31.852982837566298</v>
      </c>
      <c r="R1244" s="477" t="str">
        <f t="shared" si="164"/>
        <v>YES</v>
      </c>
      <c r="S1244" s="477" t="str">
        <f t="shared" si="167"/>
        <v>YES</v>
      </c>
      <c r="T1244" s="585">
        <f t="shared" si="168"/>
        <v>3794.625</v>
      </c>
      <c r="U1244" s="585">
        <f t="shared" si="165"/>
        <v>9669.61</v>
      </c>
      <c r="V1244" s="585">
        <f t="shared" si="166"/>
        <v>-5874.9850000000006</v>
      </c>
    </row>
    <row r="1245" spans="1:22" x14ac:dyDescent="0.35">
      <c r="A1245" s="407" t="s">
        <v>23</v>
      </c>
      <c r="B1245" s="477" t="s">
        <v>22</v>
      </c>
      <c r="C1245" s="477" t="s">
        <v>1263</v>
      </c>
      <c r="D1245" s="478" t="s">
        <v>1262</v>
      </c>
      <c r="E1245" s="642" t="s">
        <v>1261</v>
      </c>
      <c r="F1245" s="415" t="s">
        <v>1260</v>
      </c>
      <c r="G1245" s="460" t="s">
        <v>1259</v>
      </c>
      <c r="H1245" s="477" t="s">
        <v>1258</v>
      </c>
      <c r="I1245" s="643" t="s">
        <v>856</v>
      </c>
      <c r="J1245" s="579" t="s">
        <v>1252</v>
      </c>
      <c r="K1245" s="644">
        <v>5</v>
      </c>
      <c r="L1245" s="582">
        <v>3.87</v>
      </c>
      <c r="M1245" s="583">
        <v>19.350000000000001</v>
      </c>
      <c r="N1245" s="581">
        <v>128.72</v>
      </c>
      <c r="O1245" s="584">
        <f t="shared" si="169"/>
        <v>5</v>
      </c>
      <c r="P1245" s="584">
        <f t="shared" si="162"/>
        <v>33.2609819121447</v>
      </c>
      <c r="Q1245" s="584">
        <f t="shared" si="163"/>
        <v>38.2609819121447</v>
      </c>
      <c r="R1245" s="477" t="str">
        <f t="shared" si="164"/>
        <v>YES</v>
      </c>
      <c r="S1245" s="477" t="str">
        <f t="shared" si="167"/>
        <v>YES</v>
      </c>
      <c r="T1245" s="585">
        <f t="shared" si="168"/>
        <v>48.375</v>
      </c>
      <c r="U1245" s="585">
        <f t="shared" si="165"/>
        <v>148.07</v>
      </c>
      <c r="V1245" s="585">
        <f t="shared" si="166"/>
        <v>-99.694999999999993</v>
      </c>
    </row>
    <row r="1246" spans="1:22" x14ac:dyDescent="0.35">
      <c r="A1246" s="407" t="s">
        <v>23</v>
      </c>
      <c r="B1246" s="477" t="s">
        <v>22</v>
      </c>
      <c r="C1246" s="477" t="s">
        <v>1263</v>
      </c>
      <c r="D1246" s="478" t="s">
        <v>1262</v>
      </c>
      <c r="E1246" s="642" t="s">
        <v>1261</v>
      </c>
      <c r="F1246" s="415" t="s">
        <v>1260</v>
      </c>
      <c r="G1246" s="460" t="s">
        <v>1259</v>
      </c>
      <c r="H1246" s="477" t="s">
        <v>1258</v>
      </c>
      <c r="I1246" s="643" t="s">
        <v>856</v>
      </c>
      <c r="J1246" s="579" t="s">
        <v>1253</v>
      </c>
      <c r="K1246" s="644">
        <v>14</v>
      </c>
      <c r="L1246" s="582">
        <v>308.35000000000002</v>
      </c>
      <c r="M1246" s="583">
        <v>4316.8999999999996</v>
      </c>
      <c r="N1246" s="581">
        <v>1716.64</v>
      </c>
      <c r="O1246" s="584">
        <f t="shared" si="169"/>
        <v>13.999999999999998</v>
      </c>
      <c r="P1246" s="584">
        <f t="shared" si="162"/>
        <v>5.5671801524241928</v>
      </c>
      <c r="Q1246" s="584">
        <f t="shared" si="163"/>
        <v>19.567180152424193</v>
      </c>
      <c r="R1246" s="477" t="str">
        <f t="shared" si="164"/>
        <v>YES</v>
      </c>
      <c r="S1246" s="477" t="str">
        <f t="shared" si="167"/>
        <v>YES</v>
      </c>
      <c r="T1246" s="585">
        <f t="shared" si="168"/>
        <v>3854.3750000000005</v>
      </c>
      <c r="U1246" s="585">
        <f t="shared" si="165"/>
        <v>6033.54</v>
      </c>
      <c r="V1246" s="585">
        <f t="shared" si="166"/>
        <v>-2179.1649999999995</v>
      </c>
    </row>
    <row r="1247" spans="1:22" x14ac:dyDescent="0.35">
      <c r="A1247" s="407" t="s">
        <v>23</v>
      </c>
      <c r="B1247" s="477" t="s">
        <v>22</v>
      </c>
      <c r="C1247" s="477" t="s">
        <v>1263</v>
      </c>
      <c r="D1247" s="478" t="s">
        <v>1262</v>
      </c>
      <c r="E1247" s="642" t="s">
        <v>1261</v>
      </c>
      <c r="F1247" s="415" t="s">
        <v>1260</v>
      </c>
      <c r="G1247" s="460" t="s">
        <v>1259</v>
      </c>
      <c r="H1247" s="477" t="s">
        <v>1258</v>
      </c>
      <c r="I1247" s="643" t="s">
        <v>856</v>
      </c>
      <c r="J1247" s="579" t="s">
        <v>1254</v>
      </c>
      <c r="K1247" s="644">
        <v>5</v>
      </c>
      <c r="L1247" s="582">
        <v>322.04000000000002</v>
      </c>
      <c r="M1247" s="583">
        <v>1660.2</v>
      </c>
      <c r="N1247" s="581">
        <v>9636.01</v>
      </c>
      <c r="O1247" s="584">
        <f t="shared" si="169"/>
        <v>5.1552602161222207</v>
      </c>
      <c r="P1247" s="584">
        <f t="shared" si="162"/>
        <v>29.921779903117624</v>
      </c>
      <c r="Q1247" s="584">
        <f t="shared" si="163"/>
        <v>35.077040119239847</v>
      </c>
      <c r="R1247" s="477" t="str">
        <f t="shared" si="164"/>
        <v>YES</v>
      </c>
      <c r="S1247" s="477" t="str">
        <f t="shared" si="167"/>
        <v>YES</v>
      </c>
      <c r="T1247" s="585">
        <f t="shared" si="168"/>
        <v>4025.5000000000005</v>
      </c>
      <c r="U1247" s="585">
        <f t="shared" si="165"/>
        <v>11296.210000000001</v>
      </c>
      <c r="V1247" s="585">
        <f t="shared" si="166"/>
        <v>-7270.7100000000009</v>
      </c>
    </row>
    <row r="1248" spans="1:22" x14ac:dyDescent="0.35">
      <c r="A1248" s="407" t="s">
        <v>23</v>
      </c>
      <c r="B1248" s="477" t="s">
        <v>22</v>
      </c>
      <c r="C1248" s="477" t="s">
        <v>1263</v>
      </c>
      <c r="D1248" s="478" t="s">
        <v>1262</v>
      </c>
      <c r="E1248" s="642" t="s">
        <v>1261</v>
      </c>
      <c r="F1248" s="415" t="s">
        <v>1260</v>
      </c>
      <c r="G1248" s="460" t="s">
        <v>1259</v>
      </c>
      <c r="H1248" s="477" t="s">
        <v>1258</v>
      </c>
      <c r="I1248" s="643" t="s">
        <v>856</v>
      </c>
      <c r="J1248" s="579" t="s">
        <v>1255</v>
      </c>
      <c r="K1248" s="644">
        <v>14</v>
      </c>
      <c r="L1248" s="582">
        <v>296.17</v>
      </c>
      <c r="M1248" s="583">
        <v>4152.3100000000004</v>
      </c>
      <c r="N1248" s="581">
        <v>1454.03</v>
      </c>
      <c r="O1248" s="584">
        <f t="shared" si="169"/>
        <v>14.020022284498769</v>
      </c>
      <c r="P1248" s="584">
        <f t="shared" si="162"/>
        <v>4.9094439004625716</v>
      </c>
      <c r="Q1248" s="584">
        <f t="shared" si="163"/>
        <v>18.929466184961338</v>
      </c>
      <c r="R1248" s="477" t="str">
        <f t="shared" si="164"/>
        <v>YES</v>
      </c>
      <c r="S1248" s="477" t="str">
        <f t="shared" si="167"/>
        <v>YES</v>
      </c>
      <c r="T1248" s="585">
        <f t="shared" si="168"/>
        <v>3702.125</v>
      </c>
      <c r="U1248" s="585">
        <f t="shared" si="165"/>
        <v>5606.34</v>
      </c>
      <c r="V1248" s="585">
        <f t="shared" si="166"/>
        <v>-1904.2150000000001</v>
      </c>
    </row>
    <row r="1249" spans="1:22" x14ac:dyDescent="0.35">
      <c r="A1249" s="407" t="s">
        <v>23</v>
      </c>
      <c r="B1249" s="477" t="s">
        <v>22</v>
      </c>
      <c r="C1249" s="477" t="s">
        <v>1263</v>
      </c>
      <c r="D1249" s="478" t="s">
        <v>1262</v>
      </c>
      <c r="E1249" s="642" t="s">
        <v>1261</v>
      </c>
      <c r="F1249" s="415" t="s">
        <v>1260</v>
      </c>
      <c r="G1249" s="460" t="s">
        <v>1259</v>
      </c>
      <c r="H1249" s="477" t="s">
        <v>1258</v>
      </c>
      <c r="I1249" s="643" t="s">
        <v>856</v>
      </c>
      <c r="J1249" s="579" t="s">
        <v>1256</v>
      </c>
      <c r="K1249" s="644">
        <v>7.5</v>
      </c>
      <c r="L1249" s="582">
        <v>406.8</v>
      </c>
      <c r="M1249" s="583">
        <v>3045.16</v>
      </c>
      <c r="N1249" s="581">
        <v>4494.3900000000003</v>
      </c>
      <c r="O1249" s="584">
        <f t="shared" si="169"/>
        <v>7.4856440511307758</v>
      </c>
      <c r="P1249" s="584">
        <f t="shared" si="162"/>
        <v>11.048156342182891</v>
      </c>
      <c r="Q1249" s="584">
        <f t="shared" si="163"/>
        <v>18.533800393313669</v>
      </c>
      <c r="R1249" s="477" t="str">
        <f t="shared" si="164"/>
        <v>YES</v>
      </c>
      <c r="S1249" s="477" t="str">
        <f t="shared" si="167"/>
        <v>YES</v>
      </c>
      <c r="T1249" s="585">
        <f t="shared" si="168"/>
        <v>5085</v>
      </c>
      <c r="U1249" s="585">
        <f t="shared" si="165"/>
        <v>7539.55</v>
      </c>
      <c r="V1249" s="585">
        <f t="shared" si="166"/>
        <v>-2454.5500000000002</v>
      </c>
    </row>
    <row r="1250" spans="1:22" x14ac:dyDescent="0.35">
      <c r="A1250" s="407" t="s">
        <v>23</v>
      </c>
      <c r="B1250" s="477" t="s">
        <v>22</v>
      </c>
      <c r="C1250" s="477" t="s">
        <v>1263</v>
      </c>
      <c r="D1250" s="478" t="s">
        <v>1262</v>
      </c>
      <c r="E1250" s="642" t="s">
        <v>1261</v>
      </c>
      <c r="F1250" s="415" t="s">
        <v>1260</v>
      </c>
      <c r="G1250" s="460" t="s">
        <v>1259</v>
      </c>
      <c r="H1250" s="477" t="s">
        <v>1258</v>
      </c>
      <c r="I1250" s="643" t="s">
        <v>856</v>
      </c>
      <c r="J1250" s="579" t="s">
        <v>1256</v>
      </c>
      <c r="K1250" s="644">
        <v>15</v>
      </c>
      <c r="L1250" s="582">
        <v>0.78</v>
      </c>
      <c r="M1250" s="583">
        <v>11.7</v>
      </c>
      <c r="N1250" s="584">
        <v>0</v>
      </c>
      <c r="O1250" s="584">
        <f t="shared" si="169"/>
        <v>14.999999999999998</v>
      </c>
      <c r="P1250" s="584">
        <f t="shared" si="162"/>
        <v>0</v>
      </c>
      <c r="Q1250" s="584">
        <f t="shared" si="163"/>
        <v>14.999999999999998</v>
      </c>
      <c r="R1250" s="477" t="str">
        <f t="shared" si="164"/>
        <v>YES</v>
      </c>
      <c r="S1250" s="477" t="str">
        <f t="shared" si="167"/>
        <v>YES</v>
      </c>
      <c r="T1250" s="585">
        <f t="shared" si="168"/>
        <v>9.75</v>
      </c>
      <c r="U1250" s="585">
        <f t="shared" si="165"/>
        <v>11.7</v>
      </c>
      <c r="V1250" s="585">
        <f t="shared" si="166"/>
        <v>-1.9499999999999993</v>
      </c>
    </row>
    <row r="1251" spans="1:22" ht="15" thickBot="1" x14ac:dyDescent="0.4">
      <c r="A1251" s="645" t="s">
        <v>23</v>
      </c>
      <c r="B1251" s="646" t="s">
        <v>22</v>
      </c>
      <c r="C1251" s="646" t="s">
        <v>1263</v>
      </c>
      <c r="D1251" s="647" t="s">
        <v>1262</v>
      </c>
      <c r="E1251" s="648" t="s">
        <v>1261</v>
      </c>
      <c r="F1251" s="649" t="s">
        <v>1260</v>
      </c>
      <c r="G1251" s="650" t="s">
        <v>1259</v>
      </c>
      <c r="H1251" s="646" t="s">
        <v>1258</v>
      </c>
      <c r="I1251" s="651" t="s">
        <v>856</v>
      </c>
      <c r="J1251" s="652" t="s">
        <v>1257</v>
      </c>
      <c r="K1251" s="653">
        <v>5</v>
      </c>
      <c r="L1251" s="654">
        <v>363.32</v>
      </c>
      <c r="M1251" s="655">
        <v>1816.6</v>
      </c>
      <c r="N1251" s="656">
        <v>9482.9599999999991</v>
      </c>
      <c r="O1251" s="657">
        <f t="shared" si="169"/>
        <v>5</v>
      </c>
      <c r="P1251" s="657">
        <f t="shared" si="162"/>
        <v>26.100847737531652</v>
      </c>
      <c r="Q1251" s="657">
        <f t="shared" si="163"/>
        <v>31.100847737531652</v>
      </c>
      <c r="R1251" s="646" t="str">
        <f t="shared" si="164"/>
        <v>YES</v>
      </c>
      <c r="S1251" s="646" t="str">
        <f t="shared" si="167"/>
        <v>YES</v>
      </c>
      <c r="T1251" s="658">
        <f t="shared" si="168"/>
        <v>4541.5</v>
      </c>
      <c r="U1251" s="658">
        <f t="shared" si="165"/>
        <v>11299.56</v>
      </c>
      <c r="V1251" s="658">
        <f t="shared" si="166"/>
        <v>-6758.0599999999995</v>
      </c>
    </row>
    <row r="1252" spans="1:22" x14ac:dyDescent="0.35">
      <c r="A1252" s="187" t="s">
        <v>23</v>
      </c>
      <c r="B1252" s="5" t="s">
        <v>22</v>
      </c>
      <c r="C1252" s="659" t="s">
        <v>1272</v>
      </c>
      <c r="D1252" s="5" t="s">
        <v>1271</v>
      </c>
      <c r="E1252" s="592" t="s">
        <v>1273</v>
      </c>
      <c r="F1252" s="660" t="s">
        <v>1274</v>
      </c>
      <c r="G1252" s="58" t="s">
        <v>1259</v>
      </c>
      <c r="H1252" s="677" t="s">
        <v>1264</v>
      </c>
      <c r="I1252" s="674" t="s">
        <v>610</v>
      </c>
      <c r="J1252" s="532" t="s">
        <v>1265</v>
      </c>
      <c r="K1252" s="661">
        <v>5</v>
      </c>
      <c r="L1252" s="662">
        <v>208.18</v>
      </c>
      <c r="M1252" s="663">
        <v>1040.9000000000001</v>
      </c>
      <c r="N1252" s="663">
        <v>7909.92</v>
      </c>
      <c r="O1252" s="24">
        <f t="shared" si="169"/>
        <v>5</v>
      </c>
      <c r="P1252" s="24">
        <f t="shared" si="162"/>
        <v>37.995580747430111</v>
      </c>
      <c r="Q1252" s="24">
        <f t="shared" si="163"/>
        <v>42.995580747430104</v>
      </c>
      <c r="R1252" s="5" t="str">
        <f t="shared" si="164"/>
        <v>YES</v>
      </c>
      <c r="S1252" s="5" t="str">
        <f t="shared" si="167"/>
        <v>YES</v>
      </c>
      <c r="T1252" s="2">
        <f t="shared" si="168"/>
        <v>2602.25</v>
      </c>
      <c r="U1252" s="2">
        <f t="shared" si="165"/>
        <v>8950.82</v>
      </c>
      <c r="V1252" s="2">
        <f t="shared" si="166"/>
        <v>-6348.57</v>
      </c>
    </row>
    <row r="1253" spans="1:22" x14ac:dyDescent="0.35">
      <c r="A1253" s="188" t="s">
        <v>23</v>
      </c>
      <c r="B1253" s="6" t="s">
        <v>22</v>
      </c>
      <c r="C1253" s="664" t="s">
        <v>1272</v>
      </c>
      <c r="D1253" s="124" t="s">
        <v>1271</v>
      </c>
      <c r="E1253" s="620" t="s">
        <v>1273</v>
      </c>
      <c r="F1253" s="665" t="s">
        <v>1274</v>
      </c>
      <c r="G1253" s="126" t="s">
        <v>1259</v>
      </c>
      <c r="H1253" s="678" t="s">
        <v>1264</v>
      </c>
      <c r="I1253" s="675" t="s">
        <v>610</v>
      </c>
      <c r="J1253" s="533" t="s">
        <v>1266</v>
      </c>
      <c r="K1253" s="666">
        <v>5</v>
      </c>
      <c r="L1253" s="667">
        <v>115.04</v>
      </c>
      <c r="M1253" s="668">
        <v>575.20000000000005</v>
      </c>
      <c r="N1253" s="668">
        <v>4133.67</v>
      </c>
      <c r="O1253" s="22">
        <f t="shared" si="169"/>
        <v>5</v>
      </c>
      <c r="P1253" s="22">
        <f t="shared" si="162"/>
        <v>35.932458275382473</v>
      </c>
      <c r="Q1253" s="22">
        <f t="shared" si="163"/>
        <v>40.932458275382473</v>
      </c>
      <c r="R1253" s="6" t="str">
        <f t="shared" si="164"/>
        <v>YES</v>
      </c>
      <c r="S1253" s="6" t="str">
        <f t="shared" si="167"/>
        <v>YES</v>
      </c>
      <c r="T1253" s="3">
        <f t="shared" si="168"/>
        <v>1438</v>
      </c>
      <c r="U1253" s="3">
        <f t="shared" si="165"/>
        <v>4708.87</v>
      </c>
      <c r="V1253" s="3">
        <f t="shared" si="166"/>
        <v>-3270.87</v>
      </c>
    </row>
    <row r="1254" spans="1:22" x14ac:dyDescent="0.35">
      <c r="A1254" s="188" t="s">
        <v>23</v>
      </c>
      <c r="B1254" s="6" t="s">
        <v>22</v>
      </c>
      <c r="C1254" s="664" t="s">
        <v>1272</v>
      </c>
      <c r="D1254" s="124" t="s">
        <v>1271</v>
      </c>
      <c r="E1254" s="620" t="s">
        <v>1273</v>
      </c>
      <c r="F1254" s="665" t="s">
        <v>1274</v>
      </c>
      <c r="G1254" s="126" t="s">
        <v>1259</v>
      </c>
      <c r="H1254" s="678" t="s">
        <v>1264</v>
      </c>
      <c r="I1254" s="675" t="s">
        <v>610</v>
      </c>
      <c r="J1254" s="533" t="s">
        <v>1267</v>
      </c>
      <c r="K1254" s="666">
        <v>7.5</v>
      </c>
      <c r="L1254" s="667">
        <v>141.91</v>
      </c>
      <c r="M1254" s="668">
        <v>1064.3399999999999</v>
      </c>
      <c r="N1254" s="668">
        <v>1562.1</v>
      </c>
      <c r="O1254" s="22">
        <f t="shared" si="169"/>
        <v>7.5001057007962793</v>
      </c>
      <c r="P1254" s="22">
        <f t="shared" ref="P1254:P1317" si="170">N1254/L1254</f>
        <v>11.00768092452963</v>
      </c>
      <c r="Q1254" s="22">
        <f t="shared" ref="Q1254:Q1317" si="171">(M1254+N1254)/L1254</f>
        <v>18.50778662532591</v>
      </c>
      <c r="R1254" s="6" t="str">
        <f t="shared" ref="R1254:R1317" si="172">IF(Q1254&gt;12.49,"YES","NO")</f>
        <v>YES</v>
      </c>
      <c r="S1254" s="6" t="str">
        <f t="shared" si="167"/>
        <v>YES</v>
      </c>
      <c r="T1254" s="3">
        <f t="shared" si="168"/>
        <v>1773.875</v>
      </c>
      <c r="U1254" s="3">
        <f t="shared" ref="U1254:U1317" si="173">M1254+N1254</f>
        <v>2626.4399999999996</v>
      </c>
      <c r="V1254" s="3">
        <f t="shared" ref="V1254:V1317" si="174">T1254-U1254</f>
        <v>-852.5649999999996</v>
      </c>
    </row>
    <row r="1255" spans="1:22" x14ac:dyDescent="0.35">
      <c r="A1255" s="188" t="s">
        <v>23</v>
      </c>
      <c r="B1255" s="6" t="s">
        <v>22</v>
      </c>
      <c r="C1255" s="664" t="s">
        <v>1272</v>
      </c>
      <c r="D1255" s="124" t="s">
        <v>1271</v>
      </c>
      <c r="E1255" s="620" t="s">
        <v>1273</v>
      </c>
      <c r="F1255" s="665" t="s">
        <v>1274</v>
      </c>
      <c r="G1255" s="126" t="s">
        <v>1259</v>
      </c>
      <c r="H1255" s="678" t="s">
        <v>1264</v>
      </c>
      <c r="I1255" s="675" t="s">
        <v>610</v>
      </c>
      <c r="J1255" s="533" t="s">
        <v>1268</v>
      </c>
      <c r="K1255" s="666">
        <v>7.5</v>
      </c>
      <c r="L1255" s="667">
        <v>228.21</v>
      </c>
      <c r="M1255" s="668">
        <v>1711.59</v>
      </c>
      <c r="N1255" s="668">
        <v>2747.55</v>
      </c>
      <c r="O1255" s="22">
        <f t="shared" si="169"/>
        <v>7.5000657289338761</v>
      </c>
      <c r="P1255" s="22">
        <f t="shared" si="170"/>
        <v>12.03956881819377</v>
      </c>
      <c r="Q1255" s="22">
        <f t="shared" si="171"/>
        <v>19.539634547127648</v>
      </c>
      <c r="R1255" s="6" t="str">
        <f t="shared" si="172"/>
        <v>YES</v>
      </c>
      <c r="S1255" s="6" t="str">
        <f t="shared" si="167"/>
        <v>YES</v>
      </c>
      <c r="T1255" s="3">
        <f t="shared" si="168"/>
        <v>2852.625</v>
      </c>
      <c r="U1255" s="3">
        <f t="shared" si="173"/>
        <v>4459.1400000000003</v>
      </c>
      <c r="V1255" s="3">
        <f t="shared" si="174"/>
        <v>-1606.5150000000003</v>
      </c>
    </row>
    <row r="1256" spans="1:22" x14ac:dyDescent="0.35">
      <c r="A1256" s="188" t="s">
        <v>23</v>
      </c>
      <c r="B1256" s="6" t="s">
        <v>22</v>
      </c>
      <c r="C1256" s="664" t="s">
        <v>1272</v>
      </c>
      <c r="D1256" s="124" t="s">
        <v>1271</v>
      </c>
      <c r="E1256" s="620" t="s">
        <v>1273</v>
      </c>
      <c r="F1256" s="665" t="s">
        <v>1274</v>
      </c>
      <c r="G1256" s="126" t="s">
        <v>1259</v>
      </c>
      <c r="H1256" s="678" t="s">
        <v>1264</v>
      </c>
      <c r="I1256" s="675" t="s">
        <v>610</v>
      </c>
      <c r="J1256" s="533" t="s">
        <v>1269</v>
      </c>
      <c r="K1256" s="666">
        <v>5</v>
      </c>
      <c r="L1256" s="667">
        <v>43.39</v>
      </c>
      <c r="M1256" s="668">
        <v>216.95</v>
      </c>
      <c r="N1256" s="668">
        <v>1344.33</v>
      </c>
      <c r="O1256" s="22">
        <f t="shared" si="169"/>
        <v>5</v>
      </c>
      <c r="P1256" s="22">
        <f t="shared" si="170"/>
        <v>30.982484443420141</v>
      </c>
      <c r="Q1256" s="22">
        <f t="shared" si="171"/>
        <v>35.982484443420141</v>
      </c>
      <c r="R1256" s="6" t="str">
        <f t="shared" si="172"/>
        <v>YES</v>
      </c>
      <c r="S1256" s="6" t="str">
        <f t="shared" ref="S1256:S1319" si="175">IF(O1256&gt;3.32,"YES","NO")</f>
        <v>YES</v>
      </c>
      <c r="T1256" s="3">
        <f t="shared" ref="T1256:T1319" si="176">L1256*12.5</f>
        <v>542.375</v>
      </c>
      <c r="U1256" s="3">
        <f t="shared" si="173"/>
        <v>1561.28</v>
      </c>
      <c r="V1256" s="3">
        <f t="shared" si="174"/>
        <v>-1018.905</v>
      </c>
    </row>
    <row r="1257" spans="1:22" x14ac:dyDescent="0.35">
      <c r="A1257" s="188" t="s">
        <v>23</v>
      </c>
      <c r="B1257" s="6" t="s">
        <v>22</v>
      </c>
      <c r="C1257" s="664" t="s">
        <v>1272</v>
      </c>
      <c r="D1257" s="124" t="s">
        <v>1271</v>
      </c>
      <c r="E1257" s="620" t="s">
        <v>1273</v>
      </c>
      <c r="F1257" s="665" t="s">
        <v>1274</v>
      </c>
      <c r="G1257" s="126" t="s">
        <v>1259</v>
      </c>
      <c r="H1257" s="678" t="s">
        <v>1264</v>
      </c>
      <c r="I1257" s="675" t="s">
        <v>610</v>
      </c>
      <c r="J1257" s="533" t="s">
        <v>1270</v>
      </c>
      <c r="K1257" s="666">
        <v>5</v>
      </c>
      <c r="L1257" s="667">
        <v>338.24</v>
      </c>
      <c r="M1257" s="668">
        <v>1691.2</v>
      </c>
      <c r="N1257" s="668">
        <v>8538.6200000000008</v>
      </c>
      <c r="O1257" s="22">
        <f t="shared" si="169"/>
        <v>5</v>
      </c>
      <c r="P1257" s="22">
        <f t="shared" si="170"/>
        <v>25.244264427625357</v>
      </c>
      <c r="Q1257" s="22">
        <f t="shared" si="171"/>
        <v>30.244264427625357</v>
      </c>
      <c r="R1257" s="6" t="str">
        <f t="shared" si="172"/>
        <v>YES</v>
      </c>
      <c r="S1257" s="6" t="str">
        <f t="shared" si="175"/>
        <v>YES</v>
      </c>
      <c r="T1257" s="3">
        <f t="shared" si="176"/>
        <v>4228</v>
      </c>
      <c r="U1257" s="3">
        <f t="shared" si="173"/>
        <v>10229.820000000002</v>
      </c>
      <c r="V1257" s="3">
        <f t="shared" si="174"/>
        <v>-6001.8200000000015</v>
      </c>
    </row>
    <row r="1258" spans="1:22" ht="15" thickBot="1" x14ac:dyDescent="0.4">
      <c r="A1258" s="189" t="s">
        <v>23</v>
      </c>
      <c r="B1258" s="7" t="s">
        <v>22</v>
      </c>
      <c r="C1258" s="669" t="s">
        <v>1272</v>
      </c>
      <c r="D1258" s="128" t="s">
        <v>1271</v>
      </c>
      <c r="E1258" s="621" t="s">
        <v>1273</v>
      </c>
      <c r="F1258" s="670" t="s">
        <v>1274</v>
      </c>
      <c r="G1258" s="129" t="s">
        <v>1259</v>
      </c>
      <c r="H1258" s="679" t="s">
        <v>1264</v>
      </c>
      <c r="I1258" s="676" t="s">
        <v>610</v>
      </c>
      <c r="J1258" s="534" t="s">
        <v>283</v>
      </c>
      <c r="K1258" s="671">
        <v>7.5</v>
      </c>
      <c r="L1258" s="672">
        <v>264.89</v>
      </c>
      <c r="M1258" s="673">
        <v>1986.69</v>
      </c>
      <c r="N1258" s="673">
        <v>3382.24</v>
      </c>
      <c r="O1258" s="23">
        <f t="shared" si="169"/>
        <v>7.5000566272792488</v>
      </c>
      <c r="P1258" s="23">
        <f t="shared" si="170"/>
        <v>12.768469930914719</v>
      </c>
      <c r="Q1258" s="23">
        <f t="shared" si="171"/>
        <v>20.268526558193969</v>
      </c>
      <c r="R1258" s="7" t="str">
        <f t="shared" si="172"/>
        <v>YES</v>
      </c>
      <c r="S1258" s="7" t="str">
        <f t="shared" si="175"/>
        <v>YES</v>
      </c>
      <c r="T1258" s="4">
        <f t="shared" si="176"/>
        <v>3311.125</v>
      </c>
      <c r="U1258" s="4">
        <f t="shared" si="173"/>
        <v>5368.93</v>
      </c>
      <c r="V1258" s="4">
        <f t="shared" si="174"/>
        <v>-2057.8050000000003</v>
      </c>
    </row>
    <row r="1259" spans="1:22" x14ac:dyDescent="0.35">
      <c r="A1259" s="204" t="s">
        <v>23</v>
      </c>
      <c r="B1259" s="99" t="s">
        <v>22</v>
      </c>
      <c r="C1259" s="99"/>
      <c r="D1259" s="99"/>
      <c r="E1259" s="615"/>
      <c r="F1259" s="99"/>
      <c r="G1259" s="99"/>
      <c r="H1259" s="99"/>
      <c r="I1259" s="413"/>
      <c r="J1259" s="580"/>
      <c r="K1259" s="528"/>
      <c r="L1259" s="111"/>
      <c r="M1259" s="343"/>
      <c r="N1259" s="101"/>
      <c r="O1259" s="101" t="e">
        <f t="shared" si="169"/>
        <v>#DIV/0!</v>
      </c>
      <c r="P1259" s="101" t="e">
        <f t="shared" si="170"/>
        <v>#DIV/0!</v>
      </c>
      <c r="Q1259" s="101" t="e">
        <f t="shared" si="171"/>
        <v>#DIV/0!</v>
      </c>
      <c r="R1259" s="99" t="e">
        <f t="shared" si="172"/>
        <v>#DIV/0!</v>
      </c>
      <c r="S1259" s="99" t="e">
        <f t="shared" si="175"/>
        <v>#DIV/0!</v>
      </c>
      <c r="T1259" s="102">
        <f t="shared" si="176"/>
        <v>0</v>
      </c>
      <c r="U1259" s="102">
        <f t="shared" si="173"/>
        <v>0</v>
      </c>
      <c r="V1259" s="102">
        <f t="shared" si="174"/>
        <v>0</v>
      </c>
    </row>
    <row r="1260" spans="1:22" x14ac:dyDescent="0.35">
      <c r="A1260" s="192" t="s">
        <v>23</v>
      </c>
      <c r="B1260" s="31" t="s">
        <v>22</v>
      </c>
      <c r="O1260" s="36" t="e">
        <f t="shared" si="169"/>
        <v>#DIV/0!</v>
      </c>
      <c r="P1260" s="36" t="e">
        <f t="shared" si="170"/>
        <v>#DIV/0!</v>
      </c>
      <c r="Q1260" s="36" t="e">
        <f t="shared" si="171"/>
        <v>#DIV/0!</v>
      </c>
      <c r="R1260" s="31" t="e">
        <f t="shared" si="172"/>
        <v>#DIV/0!</v>
      </c>
      <c r="S1260" s="31" t="e">
        <f t="shared" si="175"/>
        <v>#DIV/0!</v>
      </c>
      <c r="T1260" s="38">
        <f t="shared" si="176"/>
        <v>0</v>
      </c>
      <c r="U1260" s="38">
        <f t="shared" si="173"/>
        <v>0</v>
      </c>
      <c r="V1260" s="38">
        <f t="shared" si="174"/>
        <v>0</v>
      </c>
    </row>
    <row r="1261" spans="1:22" x14ac:dyDescent="0.35">
      <c r="A1261" s="192" t="s">
        <v>23</v>
      </c>
      <c r="B1261" s="31" t="s">
        <v>22</v>
      </c>
      <c r="O1261" s="36" t="e">
        <f t="shared" si="169"/>
        <v>#DIV/0!</v>
      </c>
      <c r="P1261" s="36" t="e">
        <f t="shared" si="170"/>
        <v>#DIV/0!</v>
      </c>
      <c r="Q1261" s="36" t="e">
        <f t="shared" si="171"/>
        <v>#DIV/0!</v>
      </c>
      <c r="R1261" s="31" t="e">
        <f t="shared" si="172"/>
        <v>#DIV/0!</v>
      </c>
      <c r="S1261" s="31" t="e">
        <f t="shared" si="175"/>
        <v>#DIV/0!</v>
      </c>
      <c r="T1261" s="38">
        <f t="shared" si="176"/>
        <v>0</v>
      </c>
      <c r="U1261" s="38">
        <f t="shared" si="173"/>
        <v>0</v>
      </c>
      <c r="V1261" s="38">
        <f t="shared" si="174"/>
        <v>0</v>
      </c>
    </row>
    <row r="1262" spans="1:22" x14ac:dyDescent="0.35">
      <c r="A1262" s="192" t="s">
        <v>23</v>
      </c>
      <c r="B1262" s="31" t="s">
        <v>22</v>
      </c>
      <c r="O1262" s="36" t="e">
        <f t="shared" si="169"/>
        <v>#DIV/0!</v>
      </c>
      <c r="P1262" s="36" t="e">
        <f t="shared" si="170"/>
        <v>#DIV/0!</v>
      </c>
      <c r="Q1262" s="36" t="e">
        <f t="shared" si="171"/>
        <v>#DIV/0!</v>
      </c>
      <c r="R1262" s="31" t="e">
        <f t="shared" si="172"/>
        <v>#DIV/0!</v>
      </c>
      <c r="S1262" s="31" t="e">
        <f t="shared" si="175"/>
        <v>#DIV/0!</v>
      </c>
      <c r="T1262" s="38">
        <f t="shared" si="176"/>
        <v>0</v>
      </c>
      <c r="U1262" s="38">
        <f t="shared" si="173"/>
        <v>0</v>
      </c>
      <c r="V1262" s="38">
        <f t="shared" si="174"/>
        <v>0</v>
      </c>
    </row>
    <row r="1263" spans="1:22" x14ac:dyDescent="0.35">
      <c r="A1263" s="192" t="s">
        <v>23</v>
      </c>
      <c r="B1263" s="31" t="s">
        <v>22</v>
      </c>
      <c r="O1263" s="36" t="e">
        <f t="shared" si="169"/>
        <v>#DIV/0!</v>
      </c>
      <c r="P1263" s="36" t="e">
        <f t="shared" si="170"/>
        <v>#DIV/0!</v>
      </c>
      <c r="Q1263" s="36" t="e">
        <f t="shared" si="171"/>
        <v>#DIV/0!</v>
      </c>
      <c r="R1263" s="31" t="e">
        <f t="shared" si="172"/>
        <v>#DIV/0!</v>
      </c>
      <c r="S1263" s="31" t="e">
        <f t="shared" si="175"/>
        <v>#DIV/0!</v>
      </c>
      <c r="T1263" s="38">
        <f t="shared" si="176"/>
        <v>0</v>
      </c>
      <c r="U1263" s="38">
        <f t="shared" si="173"/>
        <v>0</v>
      </c>
      <c r="V1263" s="38">
        <f t="shared" si="174"/>
        <v>0</v>
      </c>
    </row>
    <row r="1264" spans="1:22" x14ac:dyDescent="0.35">
      <c r="A1264" s="192" t="s">
        <v>23</v>
      </c>
      <c r="B1264" s="31" t="s">
        <v>22</v>
      </c>
      <c r="O1264" s="36" t="e">
        <f t="shared" si="169"/>
        <v>#DIV/0!</v>
      </c>
      <c r="P1264" s="36" t="e">
        <f t="shared" si="170"/>
        <v>#DIV/0!</v>
      </c>
      <c r="Q1264" s="36" t="e">
        <f t="shared" si="171"/>
        <v>#DIV/0!</v>
      </c>
      <c r="R1264" s="31" t="e">
        <f t="shared" si="172"/>
        <v>#DIV/0!</v>
      </c>
      <c r="S1264" s="31" t="e">
        <f t="shared" si="175"/>
        <v>#DIV/0!</v>
      </c>
      <c r="T1264" s="38">
        <f t="shared" si="176"/>
        <v>0</v>
      </c>
      <c r="U1264" s="38">
        <f t="shared" si="173"/>
        <v>0</v>
      </c>
      <c r="V1264" s="38">
        <f t="shared" si="174"/>
        <v>0</v>
      </c>
    </row>
    <row r="1265" spans="1:22" x14ac:dyDescent="0.35">
      <c r="A1265" s="192" t="s">
        <v>23</v>
      </c>
      <c r="B1265" s="31" t="s">
        <v>22</v>
      </c>
      <c r="O1265" s="36" t="e">
        <f t="shared" si="169"/>
        <v>#DIV/0!</v>
      </c>
      <c r="P1265" s="36" t="e">
        <f t="shared" si="170"/>
        <v>#DIV/0!</v>
      </c>
      <c r="Q1265" s="36" t="e">
        <f t="shared" si="171"/>
        <v>#DIV/0!</v>
      </c>
      <c r="R1265" s="31" t="e">
        <f t="shared" si="172"/>
        <v>#DIV/0!</v>
      </c>
      <c r="S1265" s="31" t="e">
        <f t="shared" si="175"/>
        <v>#DIV/0!</v>
      </c>
      <c r="T1265" s="38">
        <f t="shared" si="176"/>
        <v>0</v>
      </c>
      <c r="U1265" s="38">
        <f t="shared" si="173"/>
        <v>0</v>
      </c>
      <c r="V1265" s="38">
        <f t="shared" si="174"/>
        <v>0</v>
      </c>
    </row>
    <row r="1266" spans="1:22" x14ac:dyDescent="0.35">
      <c r="A1266" s="192" t="s">
        <v>23</v>
      </c>
      <c r="B1266" s="31" t="s">
        <v>22</v>
      </c>
      <c r="O1266" s="36" t="e">
        <f t="shared" si="169"/>
        <v>#DIV/0!</v>
      </c>
      <c r="P1266" s="36" t="e">
        <f t="shared" si="170"/>
        <v>#DIV/0!</v>
      </c>
      <c r="Q1266" s="36" t="e">
        <f t="shared" si="171"/>
        <v>#DIV/0!</v>
      </c>
      <c r="R1266" s="31" t="e">
        <f t="shared" si="172"/>
        <v>#DIV/0!</v>
      </c>
      <c r="S1266" s="31" t="e">
        <f t="shared" si="175"/>
        <v>#DIV/0!</v>
      </c>
      <c r="T1266" s="38">
        <f t="shared" si="176"/>
        <v>0</v>
      </c>
      <c r="U1266" s="38">
        <f t="shared" si="173"/>
        <v>0</v>
      </c>
      <c r="V1266" s="38">
        <f t="shared" si="174"/>
        <v>0</v>
      </c>
    </row>
    <row r="1267" spans="1:22" x14ac:dyDescent="0.35">
      <c r="A1267" s="192" t="s">
        <v>23</v>
      </c>
      <c r="B1267" s="31" t="s">
        <v>22</v>
      </c>
      <c r="O1267" s="36" t="e">
        <f t="shared" si="169"/>
        <v>#DIV/0!</v>
      </c>
      <c r="P1267" s="36" t="e">
        <f t="shared" si="170"/>
        <v>#DIV/0!</v>
      </c>
      <c r="Q1267" s="36" t="e">
        <f t="shared" si="171"/>
        <v>#DIV/0!</v>
      </c>
      <c r="R1267" s="31" t="e">
        <f t="shared" si="172"/>
        <v>#DIV/0!</v>
      </c>
      <c r="S1267" s="31" t="e">
        <f t="shared" si="175"/>
        <v>#DIV/0!</v>
      </c>
      <c r="T1267" s="38">
        <f t="shared" si="176"/>
        <v>0</v>
      </c>
      <c r="U1267" s="38">
        <f t="shared" si="173"/>
        <v>0</v>
      </c>
      <c r="V1267" s="38">
        <f t="shared" si="174"/>
        <v>0</v>
      </c>
    </row>
    <row r="1268" spans="1:22" x14ac:dyDescent="0.35">
      <c r="A1268" s="192" t="s">
        <v>23</v>
      </c>
      <c r="B1268" s="31" t="s">
        <v>22</v>
      </c>
      <c r="O1268" s="36" t="e">
        <f t="shared" si="169"/>
        <v>#DIV/0!</v>
      </c>
      <c r="P1268" s="36" t="e">
        <f t="shared" si="170"/>
        <v>#DIV/0!</v>
      </c>
      <c r="Q1268" s="36" t="e">
        <f t="shared" si="171"/>
        <v>#DIV/0!</v>
      </c>
      <c r="R1268" s="31" t="e">
        <f t="shared" si="172"/>
        <v>#DIV/0!</v>
      </c>
      <c r="S1268" s="31" t="e">
        <f t="shared" si="175"/>
        <v>#DIV/0!</v>
      </c>
      <c r="T1268" s="38">
        <f t="shared" si="176"/>
        <v>0</v>
      </c>
      <c r="U1268" s="38">
        <f t="shared" si="173"/>
        <v>0</v>
      </c>
      <c r="V1268" s="38">
        <f t="shared" si="174"/>
        <v>0</v>
      </c>
    </row>
    <row r="1269" spans="1:22" x14ac:dyDescent="0.35">
      <c r="A1269" s="192" t="s">
        <v>23</v>
      </c>
      <c r="B1269" s="31" t="s">
        <v>22</v>
      </c>
      <c r="O1269" s="36" t="e">
        <f t="shared" si="169"/>
        <v>#DIV/0!</v>
      </c>
      <c r="P1269" s="36" t="e">
        <f t="shared" si="170"/>
        <v>#DIV/0!</v>
      </c>
      <c r="Q1269" s="36" t="e">
        <f t="shared" si="171"/>
        <v>#DIV/0!</v>
      </c>
      <c r="R1269" s="31" t="e">
        <f t="shared" si="172"/>
        <v>#DIV/0!</v>
      </c>
      <c r="S1269" s="31" t="e">
        <f t="shared" si="175"/>
        <v>#DIV/0!</v>
      </c>
      <c r="T1269" s="38">
        <f t="shared" si="176"/>
        <v>0</v>
      </c>
      <c r="U1269" s="38">
        <f t="shared" si="173"/>
        <v>0</v>
      </c>
      <c r="V1269" s="38">
        <f t="shared" si="174"/>
        <v>0</v>
      </c>
    </row>
    <row r="1270" spans="1:22" x14ac:dyDescent="0.35">
      <c r="A1270" s="192" t="s">
        <v>23</v>
      </c>
      <c r="B1270" s="31" t="s">
        <v>22</v>
      </c>
      <c r="O1270" s="36" t="e">
        <f t="shared" si="169"/>
        <v>#DIV/0!</v>
      </c>
      <c r="P1270" s="36" t="e">
        <f t="shared" si="170"/>
        <v>#DIV/0!</v>
      </c>
      <c r="Q1270" s="36" t="e">
        <f t="shared" si="171"/>
        <v>#DIV/0!</v>
      </c>
      <c r="R1270" s="31" t="e">
        <f t="shared" si="172"/>
        <v>#DIV/0!</v>
      </c>
      <c r="S1270" s="31" t="e">
        <f t="shared" si="175"/>
        <v>#DIV/0!</v>
      </c>
      <c r="T1270" s="38">
        <f t="shared" si="176"/>
        <v>0</v>
      </c>
      <c r="U1270" s="38">
        <f t="shared" si="173"/>
        <v>0</v>
      </c>
      <c r="V1270" s="38">
        <f t="shared" si="174"/>
        <v>0</v>
      </c>
    </row>
    <row r="1271" spans="1:22" x14ac:dyDescent="0.35">
      <c r="A1271" s="192" t="s">
        <v>23</v>
      </c>
      <c r="B1271" s="31" t="s">
        <v>22</v>
      </c>
      <c r="O1271" s="36" t="e">
        <f t="shared" si="169"/>
        <v>#DIV/0!</v>
      </c>
      <c r="P1271" s="36" t="e">
        <f t="shared" si="170"/>
        <v>#DIV/0!</v>
      </c>
      <c r="Q1271" s="36" t="e">
        <f t="shared" si="171"/>
        <v>#DIV/0!</v>
      </c>
      <c r="R1271" s="31" t="e">
        <f t="shared" si="172"/>
        <v>#DIV/0!</v>
      </c>
      <c r="S1271" s="31" t="e">
        <f t="shared" si="175"/>
        <v>#DIV/0!</v>
      </c>
      <c r="T1271" s="38">
        <f t="shared" si="176"/>
        <v>0</v>
      </c>
      <c r="U1271" s="38">
        <f t="shared" si="173"/>
        <v>0</v>
      </c>
      <c r="V1271" s="38">
        <f t="shared" si="174"/>
        <v>0</v>
      </c>
    </row>
    <row r="1272" spans="1:22" x14ac:dyDescent="0.35">
      <c r="A1272" s="192" t="s">
        <v>23</v>
      </c>
      <c r="B1272" s="31" t="s">
        <v>22</v>
      </c>
      <c r="O1272" s="36" t="e">
        <f t="shared" si="169"/>
        <v>#DIV/0!</v>
      </c>
      <c r="P1272" s="36" t="e">
        <f t="shared" si="170"/>
        <v>#DIV/0!</v>
      </c>
      <c r="Q1272" s="36" t="e">
        <f t="shared" si="171"/>
        <v>#DIV/0!</v>
      </c>
      <c r="R1272" s="31" t="e">
        <f t="shared" si="172"/>
        <v>#DIV/0!</v>
      </c>
      <c r="S1272" s="31" t="e">
        <f t="shared" si="175"/>
        <v>#DIV/0!</v>
      </c>
      <c r="T1272" s="38">
        <f t="shared" si="176"/>
        <v>0</v>
      </c>
      <c r="U1272" s="38">
        <f t="shared" si="173"/>
        <v>0</v>
      </c>
      <c r="V1272" s="38">
        <f t="shared" si="174"/>
        <v>0</v>
      </c>
    </row>
    <row r="1273" spans="1:22" x14ac:dyDescent="0.35">
      <c r="A1273" s="192" t="s">
        <v>23</v>
      </c>
      <c r="B1273" s="31" t="s">
        <v>22</v>
      </c>
      <c r="O1273" s="36" t="e">
        <f t="shared" si="169"/>
        <v>#DIV/0!</v>
      </c>
      <c r="P1273" s="36" t="e">
        <f t="shared" si="170"/>
        <v>#DIV/0!</v>
      </c>
      <c r="Q1273" s="36" t="e">
        <f t="shared" si="171"/>
        <v>#DIV/0!</v>
      </c>
      <c r="R1273" s="31" t="e">
        <f t="shared" si="172"/>
        <v>#DIV/0!</v>
      </c>
      <c r="S1273" s="31" t="e">
        <f t="shared" si="175"/>
        <v>#DIV/0!</v>
      </c>
      <c r="T1273" s="38">
        <f t="shared" si="176"/>
        <v>0</v>
      </c>
      <c r="U1273" s="38">
        <f t="shared" si="173"/>
        <v>0</v>
      </c>
      <c r="V1273" s="38">
        <f t="shared" si="174"/>
        <v>0</v>
      </c>
    </row>
    <row r="1274" spans="1:22" x14ac:dyDescent="0.35">
      <c r="A1274" s="192" t="s">
        <v>23</v>
      </c>
      <c r="B1274" s="31" t="s">
        <v>22</v>
      </c>
      <c r="O1274" s="36" t="e">
        <f t="shared" si="169"/>
        <v>#DIV/0!</v>
      </c>
      <c r="P1274" s="36" t="e">
        <f t="shared" si="170"/>
        <v>#DIV/0!</v>
      </c>
      <c r="Q1274" s="36" t="e">
        <f t="shared" si="171"/>
        <v>#DIV/0!</v>
      </c>
      <c r="R1274" s="31" t="e">
        <f t="shared" si="172"/>
        <v>#DIV/0!</v>
      </c>
      <c r="S1274" s="31" t="e">
        <f t="shared" si="175"/>
        <v>#DIV/0!</v>
      </c>
      <c r="T1274" s="38">
        <f t="shared" si="176"/>
        <v>0</v>
      </c>
      <c r="U1274" s="38">
        <f t="shared" si="173"/>
        <v>0</v>
      </c>
      <c r="V1274" s="38">
        <f t="shared" si="174"/>
        <v>0</v>
      </c>
    </row>
    <row r="1275" spans="1:22" x14ac:dyDescent="0.35">
      <c r="A1275" s="192" t="s">
        <v>23</v>
      </c>
      <c r="B1275" s="31" t="s">
        <v>22</v>
      </c>
      <c r="O1275" s="36" t="e">
        <f t="shared" si="169"/>
        <v>#DIV/0!</v>
      </c>
      <c r="P1275" s="36" t="e">
        <f t="shared" si="170"/>
        <v>#DIV/0!</v>
      </c>
      <c r="Q1275" s="36" t="e">
        <f t="shared" si="171"/>
        <v>#DIV/0!</v>
      </c>
      <c r="R1275" s="31" t="e">
        <f t="shared" si="172"/>
        <v>#DIV/0!</v>
      </c>
      <c r="S1275" s="31" t="e">
        <f t="shared" si="175"/>
        <v>#DIV/0!</v>
      </c>
      <c r="T1275" s="38">
        <f t="shared" si="176"/>
        <v>0</v>
      </c>
      <c r="U1275" s="38">
        <f t="shared" si="173"/>
        <v>0</v>
      </c>
      <c r="V1275" s="38">
        <f t="shared" si="174"/>
        <v>0</v>
      </c>
    </row>
    <row r="1276" spans="1:22" x14ac:dyDescent="0.35">
      <c r="A1276" s="192" t="s">
        <v>23</v>
      </c>
      <c r="B1276" s="31" t="s">
        <v>22</v>
      </c>
      <c r="O1276" s="36" t="e">
        <f t="shared" si="169"/>
        <v>#DIV/0!</v>
      </c>
      <c r="P1276" s="36" t="e">
        <f t="shared" si="170"/>
        <v>#DIV/0!</v>
      </c>
      <c r="Q1276" s="36" t="e">
        <f t="shared" si="171"/>
        <v>#DIV/0!</v>
      </c>
      <c r="R1276" s="31" t="e">
        <f t="shared" si="172"/>
        <v>#DIV/0!</v>
      </c>
      <c r="S1276" s="31" t="e">
        <f t="shared" si="175"/>
        <v>#DIV/0!</v>
      </c>
      <c r="T1276" s="38">
        <f t="shared" si="176"/>
        <v>0</v>
      </c>
      <c r="U1276" s="38">
        <f t="shared" si="173"/>
        <v>0</v>
      </c>
      <c r="V1276" s="38">
        <f t="shared" si="174"/>
        <v>0</v>
      </c>
    </row>
    <row r="1277" spans="1:22" x14ac:dyDescent="0.35">
      <c r="A1277" s="192" t="s">
        <v>23</v>
      </c>
      <c r="B1277" s="31" t="s">
        <v>22</v>
      </c>
      <c r="O1277" s="36" t="e">
        <f t="shared" si="169"/>
        <v>#DIV/0!</v>
      </c>
      <c r="P1277" s="36" t="e">
        <f t="shared" si="170"/>
        <v>#DIV/0!</v>
      </c>
      <c r="Q1277" s="36" t="e">
        <f t="shared" si="171"/>
        <v>#DIV/0!</v>
      </c>
      <c r="R1277" s="31" t="e">
        <f t="shared" si="172"/>
        <v>#DIV/0!</v>
      </c>
      <c r="S1277" s="31" t="e">
        <f t="shared" si="175"/>
        <v>#DIV/0!</v>
      </c>
      <c r="T1277" s="38">
        <f t="shared" si="176"/>
        <v>0</v>
      </c>
      <c r="U1277" s="38">
        <f t="shared" si="173"/>
        <v>0</v>
      </c>
      <c r="V1277" s="38">
        <f t="shared" si="174"/>
        <v>0</v>
      </c>
    </row>
    <row r="1278" spans="1:22" x14ac:dyDescent="0.35">
      <c r="A1278" s="192" t="s">
        <v>23</v>
      </c>
      <c r="B1278" s="31" t="s">
        <v>22</v>
      </c>
      <c r="O1278" s="36" t="e">
        <f t="shared" si="169"/>
        <v>#DIV/0!</v>
      </c>
      <c r="P1278" s="36" t="e">
        <f t="shared" si="170"/>
        <v>#DIV/0!</v>
      </c>
      <c r="Q1278" s="36" t="e">
        <f t="shared" si="171"/>
        <v>#DIV/0!</v>
      </c>
      <c r="R1278" s="31" t="e">
        <f t="shared" si="172"/>
        <v>#DIV/0!</v>
      </c>
      <c r="S1278" s="31" t="e">
        <f t="shared" si="175"/>
        <v>#DIV/0!</v>
      </c>
      <c r="T1278" s="38">
        <f t="shared" si="176"/>
        <v>0</v>
      </c>
      <c r="U1278" s="38">
        <f t="shared" si="173"/>
        <v>0</v>
      </c>
      <c r="V1278" s="38">
        <f t="shared" si="174"/>
        <v>0</v>
      </c>
    </row>
    <row r="1279" spans="1:22" x14ac:dyDescent="0.35">
      <c r="A1279" s="192" t="s">
        <v>23</v>
      </c>
      <c r="B1279" s="31" t="s">
        <v>22</v>
      </c>
      <c r="O1279" s="36" t="e">
        <f t="shared" si="169"/>
        <v>#DIV/0!</v>
      </c>
      <c r="P1279" s="36" t="e">
        <f t="shared" si="170"/>
        <v>#DIV/0!</v>
      </c>
      <c r="Q1279" s="36" t="e">
        <f t="shared" si="171"/>
        <v>#DIV/0!</v>
      </c>
      <c r="R1279" s="31" t="e">
        <f t="shared" si="172"/>
        <v>#DIV/0!</v>
      </c>
      <c r="S1279" s="31" t="e">
        <f t="shared" si="175"/>
        <v>#DIV/0!</v>
      </c>
      <c r="T1279" s="38">
        <f t="shared" si="176"/>
        <v>0</v>
      </c>
      <c r="U1279" s="38">
        <f t="shared" si="173"/>
        <v>0</v>
      </c>
      <c r="V1279" s="38">
        <f t="shared" si="174"/>
        <v>0</v>
      </c>
    </row>
    <row r="1280" spans="1:22" x14ac:dyDescent="0.35">
      <c r="A1280" s="192" t="s">
        <v>23</v>
      </c>
      <c r="B1280" s="31" t="s">
        <v>22</v>
      </c>
      <c r="O1280" s="36" t="e">
        <f t="shared" ref="O1280:O1343" si="177">M1280/L1280</f>
        <v>#DIV/0!</v>
      </c>
      <c r="P1280" s="36" t="e">
        <f t="shared" si="170"/>
        <v>#DIV/0!</v>
      </c>
      <c r="Q1280" s="36" t="e">
        <f t="shared" si="171"/>
        <v>#DIV/0!</v>
      </c>
      <c r="R1280" s="31" t="e">
        <f t="shared" si="172"/>
        <v>#DIV/0!</v>
      </c>
      <c r="S1280" s="31" t="e">
        <f t="shared" si="175"/>
        <v>#DIV/0!</v>
      </c>
      <c r="T1280" s="38">
        <f t="shared" si="176"/>
        <v>0</v>
      </c>
      <c r="U1280" s="38">
        <f t="shared" si="173"/>
        <v>0</v>
      </c>
      <c r="V1280" s="38">
        <f t="shared" si="174"/>
        <v>0</v>
      </c>
    </row>
    <row r="1281" spans="1:22" x14ac:dyDescent="0.35">
      <c r="A1281" s="192" t="s">
        <v>23</v>
      </c>
      <c r="B1281" s="31" t="s">
        <v>22</v>
      </c>
      <c r="O1281" s="36" t="e">
        <f t="shared" si="177"/>
        <v>#DIV/0!</v>
      </c>
      <c r="P1281" s="36" t="e">
        <f t="shared" si="170"/>
        <v>#DIV/0!</v>
      </c>
      <c r="Q1281" s="36" t="e">
        <f t="shared" si="171"/>
        <v>#DIV/0!</v>
      </c>
      <c r="R1281" s="31" t="e">
        <f t="shared" si="172"/>
        <v>#DIV/0!</v>
      </c>
      <c r="S1281" s="31" t="e">
        <f t="shared" si="175"/>
        <v>#DIV/0!</v>
      </c>
      <c r="T1281" s="38">
        <f t="shared" si="176"/>
        <v>0</v>
      </c>
      <c r="U1281" s="38">
        <f t="shared" si="173"/>
        <v>0</v>
      </c>
      <c r="V1281" s="38">
        <f t="shared" si="174"/>
        <v>0</v>
      </c>
    </row>
    <row r="1282" spans="1:22" x14ac:dyDescent="0.35">
      <c r="A1282" s="192" t="s">
        <v>23</v>
      </c>
      <c r="B1282" s="31" t="s">
        <v>22</v>
      </c>
      <c r="O1282" s="36" t="e">
        <f t="shared" si="177"/>
        <v>#DIV/0!</v>
      </c>
      <c r="P1282" s="36" t="e">
        <f t="shared" si="170"/>
        <v>#DIV/0!</v>
      </c>
      <c r="Q1282" s="36" t="e">
        <f t="shared" si="171"/>
        <v>#DIV/0!</v>
      </c>
      <c r="R1282" s="31" t="e">
        <f t="shared" si="172"/>
        <v>#DIV/0!</v>
      </c>
      <c r="S1282" s="31" t="e">
        <f t="shared" si="175"/>
        <v>#DIV/0!</v>
      </c>
      <c r="T1282" s="38">
        <f t="shared" si="176"/>
        <v>0</v>
      </c>
      <c r="U1282" s="38">
        <f t="shared" si="173"/>
        <v>0</v>
      </c>
      <c r="V1282" s="38">
        <f t="shared" si="174"/>
        <v>0</v>
      </c>
    </row>
    <row r="1283" spans="1:22" x14ac:dyDescent="0.35">
      <c r="A1283" s="192" t="s">
        <v>23</v>
      </c>
      <c r="B1283" s="31" t="s">
        <v>22</v>
      </c>
      <c r="O1283" s="36" t="e">
        <f t="shared" si="177"/>
        <v>#DIV/0!</v>
      </c>
      <c r="P1283" s="36" t="e">
        <f t="shared" si="170"/>
        <v>#DIV/0!</v>
      </c>
      <c r="Q1283" s="36" t="e">
        <f t="shared" si="171"/>
        <v>#DIV/0!</v>
      </c>
      <c r="R1283" s="31" t="e">
        <f t="shared" si="172"/>
        <v>#DIV/0!</v>
      </c>
      <c r="S1283" s="31" t="e">
        <f t="shared" si="175"/>
        <v>#DIV/0!</v>
      </c>
      <c r="T1283" s="38">
        <f t="shared" si="176"/>
        <v>0</v>
      </c>
      <c r="U1283" s="38">
        <f t="shared" si="173"/>
        <v>0</v>
      </c>
      <c r="V1283" s="38">
        <f t="shared" si="174"/>
        <v>0</v>
      </c>
    </row>
    <row r="1284" spans="1:22" x14ac:dyDescent="0.35">
      <c r="A1284" s="192" t="s">
        <v>23</v>
      </c>
      <c r="B1284" s="31" t="s">
        <v>22</v>
      </c>
      <c r="O1284" s="36" t="e">
        <f t="shared" si="177"/>
        <v>#DIV/0!</v>
      </c>
      <c r="P1284" s="36" t="e">
        <f t="shared" si="170"/>
        <v>#DIV/0!</v>
      </c>
      <c r="Q1284" s="36" t="e">
        <f t="shared" si="171"/>
        <v>#DIV/0!</v>
      </c>
      <c r="R1284" s="31" t="e">
        <f t="shared" si="172"/>
        <v>#DIV/0!</v>
      </c>
      <c r="S1284" s="31" t="e">
        <f t="shared" si="175"/>
        <v>#DIV/0!</v>
      </c>
      <c r="T1284" s="38">
        <f t="shared" si="176"/>
        <v>0</v>
      </c>
      <c r="U1284" s="38">
        <f t="shared" si="173"/>
        <v>0</v>
      </c>
      <c r="V1284" s="38">
        <f t="shared" si="174"/>
        <v>0</v>
      </c>
    </row>
    <row r="1285" spans="1:22" x14ac:dyDescent="0.35">
      <c r="A1285" s="192" t="s">
        <v>23</v>
      </c>
      <c r="B1285" s="31" t="s">
        <v>22</v>
      </c>
      <c r="O1285" s="36" t="e">
        <f t="shared" si="177"/>
        <v>#DIV/0!</v>
      </c>
      <c r="P1285" s="36" t="e">
        <f t="shared" si="170"/>
        <v>#DIV/0!</v>
      </c>
      <c r="Q1285" s="36" t="e">
        <f t="shared" si="171"/>
        <v>#DIV/0!</v>
      </c>
      <c r="R1285" s="31" t="e">
        <f t="shared" si="172"/>
        <v>#DIV/0!</v>
      </c>
      <c r="S1285" s="31" t="e">
        <f t="shared" si="175"/>
        <v>#DIV/0!</v>
      </c>
      <c r="T1285" s="38">
        <f t="shared" si="176"/>
        <v>0</v>
      </c>
      <c r="U1285" s="38">
        <f t="shared" si="173"/>
        <v>0</v>
      </c>
      <c r="V1285" s="38">
        <f t="shared" si="174"/>
        <v>0</v>
      </c>
    </row>
    <row r="1286" spans="1:22" x14ac:dyDescent="0.35">
      <c r="A1286" s="192" t="s">
        <v>23</v>
      </c>
      <c r="B1286" s="31" t="s">
        <v>22</v>
      </c>
      <c r="O1286" s="36" t="e">
        <f t="shared" si="177"/>
        <v>#DIV/0!</v>
      </c>
      <c r="P1286" s="36" t="e">
        <f t="shared" si="170"/>
        <v>#DIV/0!</v>
      </c>
      <c r="Q1286" s="36" t="e">
        <f t="shared" si="171"/>
        <v>#DIV/0!</v>
      </c>
      <c r="R1286" s="31" t="e">
        <f t="shared" si="172"/>
        <v>#DIV/0!</v>
      </c>
      <c r="S1286" s="31" t="e">
        <f t="shared" si="175"/>
        <v>#DIV/0!</v>
      </c>
      <c r="T1286" s="38">
        <f t="shared" si="176"/>
        <v>0</v>
      </c>
      <c r="U1286" s="38">
        <f t="shared" si="173"/>
        <v>0</v>
      </c>
      <c r="V1286" s="38">
        <f t="shared" si="174"/>
        <v>0</v>
      </c>
    </row>
    <row r="1287" spans="1:22" x14ac:dyDescent="0.35">
      <c r="A1287" s="192" t="s">
        <v>23</v>
      </c>
      <c r="B1287" s="31" t="s">
        <v>22</v>
      </c>
      <c r="O1287" s="36" t="e">
        <f t="shared" si="177"/>
        <v>#DIV/0!</v>
      </c>
      <c r="P1287" s="36" t="e">
        <f t="shared" si="170"/>
        <v>#DIV/0!</v>
      </c>
      <c r="Q1287" s="36" t="e">
        <f t="shared" si="171"/>
        <v>#DIV/0!</v>
      </c>
      <c r="R1287" s="31" t="e">
        <f t="shared" si="172"/>
        <v>#DIV/0!</v>
      </c>
      <c r="S1287" s="31" t="e">
        <f t="shared" si="175"/>
        <v>#DIV/0!</v>
      </c>
      <c r="T1287" s="38">
        <f t="shared" si="176"/>
        <v>0</v>
      </c>
      <c r="U1287" s="38">
        <f t="shared" si="173"/>
        <v>0</v>
      </c>
      <c r="V1287" s="38">
        <f t="shared" si="174"/>
        <v>0</v>
      </c>
    </row>
    <row r="1288" spans="1:22" x14ac:dyDescent="0.35">
      <c r="A1288" s="192" t="s">
        <v>23</v>
      </c>
      <c r="B1288" s="31" t="s">
        <v>22</v>
      </c>
      <c r="O1288" s="36" t="e">
        <f t="shared" si="177"/>
        <v>#DIV/0!</v>
      </c>
      <c r="P1288" s="36" t="e">
        <f t="shared" si="170"/>
        <v>#DIV/0!</v>
      </c>
      <c r="Q1288" s="36" t="e">
        <f t="shared" si="171"/>
        <v>#DIV/0!</v>
      </c>
      <c r="R1288" s="31" t="e">
        <f t="shared" si="172"/>
        <v>#DIV/0!</v>
      </c>
      <c r="S1288" s="31" t="e">
        <f t="shared" si="175"/>
        <v>#DIV/0!</v>
      </c>
      <c r="T1288" s="38">
        <f t="shared" si="176"/>
        <v>0</v>
      </c>
      <c r="U1288" s="38">
        <f t="shared" si="173"/>
        <v>0</v>
      </c>
      <c r="V1288" s="38">
        <f t="shared" si="174"/>
        <v>0</v>
      </c>
    </row>
    <row r="1289" spans="1:22" x14ac:dyDescent="0.35">
      <c r="A1289" s="192" t="s">
        <v>23</v>
      </c>
      <c r="B1289" s="31" t="s">
        <v>22</v>
      </c>
      <c r="O1289" s="36" t="e">
        <f t="shared" si="177"/>
        <v>#DIV/0!</v>
      </c>
      <c r="P1289" s="36" t="e">
        <f t="shared" si="170"/>
        <v>#DIV/0!</v>
      </c>
      <c r="Q1289" s="36" t="e">
        <f t="shared" si="171"/>
        <v>#DIV/0!</v>
      </c>
      <c r="R1289" s="31" t="e">
        <f t="shared" si="172"/>
        <v>#DIV/0!</v>
      </c>
      <c r="S1289" s="31" t="e">
        <f t="shared" si="175"/>
        <v>#DIV/0!</v>
      </c>
      <c r="T1289" s="38">
        <f t="shared" si="176"/>
        <v>0</v>
      </c>
      <c r="U1289" s="38">
        <f t="shared" si="173"/>
        <v>0</v>
      </c>
      <c r="V1289" s="38">
        <f t="shared" si="174"/>
        <v>0</v>
      </c>
    </row>
    <row r="1290" spans="1:22" x14ac:dyDescent="0.35">
      <c r="A1290" s="192" t="s">
        <v>23</v>
      </c>
      <c r="B1290" s="31" t="s">
        <v>22</v>
      </c>
      <c r="O1290" s="36" t="e">
        <f t="shared" si="177"/>
        <v>#DIV/0!</v>
      </c>
      <c r="P1290" s="36" t="e">
        <f t="shared" si="170"/>
        <v>#DIV/0!</v>
      </c>
      <c r="Q1290" s="36" t="e">
        <f t="shared" si="171"/>
        <v>#DIV/0!</v>
      </c>
      <c r="R1290" s="31" t="e">
        <f t="shared" si="172"/>
        <v>#DIV/0!</v>
      </c>
      <c r="S1290" s="31" t="e">
        <f t="shared" si="175"/>
        <v>#DIV/0!</v>
      </c>
      <c r="T1290" s="38">
        <f t="shared" si="176"/>
        <v>0</v>
      </c>
      <c r="U1290" s="38">
        <f t="shared" si="173"/>
        <v>0</v>
      </c>
      <c r="V1290" s="38">
        <f t="shared" si="174"/>
        <v>0</v>
      </c>
    </row>
    <row r="1291" spans="1:22" x14ac:dyDescent="0.35">
      <c r="A1291" s="192" t="s">
        <v>23</v>
      </c>
      <c r="B1291" s="31" t="s">
        <v>22</v>
      </c>
      <c r="O1291" s="36" t="e">
        <f t="shared" si="177"/>
        <v>#DIV/0!</v>
      </c>
      <c r="P1291" s="36" t="e">
        <f t="shared" si="170"/>
        <v>#DIV/0!</v>
      </c>
      <c r="Q1291" s="36" t="e">
        <f t="shared" si="171"/>
        <v>#DIV/0!</v>
      </c>
      <c r="R1291" s="31" t="e">
        <f t="shared" si="172"/>
        <v>#DIV/0!</v>
      </c>
      <c r="S1291" s="31" t="e">
        <f t="shared" si="175"/>
        <v>#DIV/0!</v>
      </c>
      <c r="T1291" s="38">
        <f t="shared" si="176"/>
        <v>0</v>
      </c>
      <c r="U1291" s="38">
        <f t="shared" si="173"/>
        <v>0</v>
      </c>
      <c r="V1291" s="38">
        <f t="shared" si="174"/>
        <v>0</v>
      </c>
    </row>
    <row r="1292" spans="1:22" x14ac:dyDescent="0.35">
      <c r="A1292" s="192" t="s">
        <v>23</v>
      </c>
      <c r="B1292" s="31" t="s">
        <v>22</v>
      </c>
      <c r="O1292" s="36" t="e">
        <f t="shared" si="177"/>
        <v>#DIV/0!</v>
      </c>
      <c r="P1292" s="36" t="e">
        <f t="shared" si="170"/>
        <v>#DIV/0!</v>
      </c>
      <c r="Q1292" s="36" t="e">
        <f t="shared" si="171"/>
        <v>#DIV/0!</v>
      </c>
      <c r="R1292" s="31" t="e">
        <f t="shared" si="172"/>
        <v>#DIV/0!</v>
      </c>
      <c r="S1292" s="31" t="e">
        <f t="shared" si="175"/>
        <v>#DIV/0!</v>
      </c>
      <c r="T1292" s="38">
        <f t="shared" si="176"/>
        <v>0</v>
      </c>
      <c r="U1292" s="38">
        <f t="shared" si="173"/>
        <v>0</v>
      </c>
      <c r="V1292" s="38">
        <f t="shared" si="174"/>
        <v>0</v>
      </c>
    </row>
    <row r="1293" spans="1:22" x14ac:dyDescent="0.35">
      <c r="A1293" s="192" t="s">
        <v>23</v>
      </c>
      <c r="B1293" s="31" t="s">
        <v>22</v>
      </c>
      <c r="O1293" s="36" t="e">
        <f t="shared" si="177"/>
        <v>#DIV/0!</v>
      </c>
      <c r="P1293" s="36" t="e">
        <f t="shared" si="170"/>
        <v>#DIV/0!</v>
      </c>
      <c r="Q1293" s="36" t="e">
        <f t="shared" si="171"/>
        <v>#DIV/0!</v>
      </c>
      <c r="R1293" s="31" t="e">
        <f t="shared" si="172"/>
        <v>#DIV/0!</v>
      </c>
      <c r="S1293" s="31" t="e">
        <f t="shared" si="175"/>
        <v>#DIV/0!</v>
      </c>
      <c r="T1293" s="38">
        <f t="shared" si="176"/>
        <v>0</v>
      </c>
      <c r="U1293" s="38">
        <f t="shared" si="173"/>
        <v>0</v>
      </c>
      <c r="V1293" s="38">
        <f t="shared" si="174"/>
        <v>0</v>
      </c>
    </row>
    <row r="1294" spans="1:22" x14ac:dyDescent="0.35">
      <c r="A1294" s="192" t="s">
        <v>23</v>
      </c>
      <c r="B1294" s="31" t="s">
        <v>22</v>
      </c>
      <c r="O1294" s="36" t="e">
        <f t="shared" si="177"/>
        <v>#DIV/0!</v>
      </c>
      <c r="P1294" s="36" t="e">
        <f t="shared" si="170"/>
        <v>#DIV/0!</v>
      </c>
      <c r="Q1294" s="36" t="e">
        <f t="shared" si="171"/>
        <v>#DIV/0!</v>
      </c>
      <c r="R1294" s="31" t="e">
        <f t="shared" si="172"/>
        <v>#DIV/0!</v>
      </c>
      <c r="S1294" s="31" t="e">
        <f t="shared" si="175"/>
        <v>#DIV/0!</v>
      </c>
      <c r="T1294" s="38">
        <f t="shared" si="176"/>
        <v>0</v>
      </c>
      <c r="U1294" s="38">
        <f t="shared" si="173"/>
        <v>0</v>
      </c>
      <c r="V1294" s="38">
        <f t="shared" si="174"/>
        <v>0</v>
      </c>
    </row>
    <row r="1295" spans="1:22" x14ac:dyDescent="0.35">
      <c r="A1295" s="192" t="s">
        <v>23</v>
      </c>
      <c r="B1295" s="31" t="s">
        <v>22</v>
      </c>
      <c r="O1295" s="36" t="e">
        <f t="shared" si="177"/>
        <v>#DIV/0!</v>
      </c>
      <c r="P1295" s="36" t="e">
        <f t="shared" si="170"/>
        <v>#DIV/0!</v>
      </c>
      <c r="Q1295" s="36" t="e">
        <f t="shared" si="171"/>
        <v>#DIV/0!</v>
      </c>
      <c r="R1295" s="31" t="e">
        <f t="shared" si="172"/>
        <v>#DIV/0!</v>
      </c>
      <c r="S1295" s="31" t="e">
        <f t="shared" si="175"/>
        <v>#DIV/0!</v>
      </c>
      <c r="T1295" s="38">
        <f t="shared" si="176"/>
        <v>0</v>
      </c>
      <c r="U1295" s="38">
        <f t="shared" si="173"/>
        <v>0</v>
      </c>
      <c r="V1295" s="38">
        <f t="shared" si="174"/>
        <v>0</v>
      </c>
    </row>
    <row r="1296" spans="1:22" x14ac:dyDescent="0.35">
      <c r="A1296" s="192" t="s">
        <v>23</v>
      </c>
      <c r="B1296" s="31" t="s">
        <v>22</v>
      </c>
      <c r="O1296" s="36" t="e">
        <f t="shared" si="177"/>
        <v>#DIV/0!</v>
      </c>
      <c r="P1296" s="36" t="e">
        <f t="shared" si="170"/>
        <v>#DIV/0!</v>
      </c>
      <c r="Q1296" s="36" t="e">
        <f t="shared" si="171"/>
        <v>#DIV/0!</v>
      </c>
      <c r="R1296" s="31" t="e">
        <f t="shared" si="172"/>
        <v>#DIV/0!</v>
      </c>
      <c r="S1296" s="31" t="e">
        <f t="shared" si="175"/>
        <v>#DIV/0!</v>
      </c>
      <c r="T1296" s="38">
        <f t="shared" si="176"/>
        <v>0</v>
      </c>
      <c r="U1296" s="38">
        <f t="shared" si="173"/>
        <v>0</v>
      </c>
      <c r="V1296" s="38">
        <f t="shared" si="174"/>
        <v>0</v>
      </c>
    </row>
    <row r="1297" spans="1:22" x14ac:dyDescent="0.35">
      <c r="A1297" s="192" t="s">
        <v>23</v>
      </c>
      <c r="B1297" s="31" t="s">
        <v>22</v>
      </c>
      <c r="O1297" s="36" t="e">
        <f t="shared" si="177"/>
        <v>#DIV/0!</v>
      </c>
      <c r="P1297" s="36" t="e">
        <f t="shared" si="170"/>
        <v>#DIV/0!</v>
      </c>
      <c r="Q1297" s="36" t="e">
        <f t="shared" si="171"/>
        <v>#DIV/0!</v>
      </c>
      <c r="R1297" s="31" t="e">
        <f t="shared" si="172"/>
        <v>#DIV/0!</v>
      </c>
      <c r="S1297" s="31" t="e">
        <f t="shared" si="175"/>
        <v>#DIV/0!</v>
      </c>
      <c r="T1297" s="38">
        <f t="shared" si="176"/>
        <v>0</v>
      </c>
      <c r="U1297" s="38">
        <f t="shared" si="173"/>
        <v>0</v>
      </c>
      <c r="V1297" s="38">
        <f t="shared" si="174"/>
        <v>0</v>
      </c>
    </row>
    <row r="1298" spans="1:22" x14ac:dyDescent="0.35">
      <c r="A1298" s="192" t="s">
        <v>23</v>
      </c>
      <c r="B1298" s="31" t="s">
        <v>22</v>
      </c>
      <c r="O1298" s="36" t="e">
        <f t="shared" si="177"/>
        <v>#DIV/0!</v>
      </c>
      <c r="P1298" s="36" t="e">
        <f t="shared" si="170"/>
        <v>#DIV/0!</v>
      </c>
      <c r="Q1298" s="36" t="e">
        <f t="shared" si="171"/>
        <v>#DIV/0!</v>
      </c>
      <c r="R1298" s="31" t="e">
        <f t="shared" si="172"/>
        <v>#DIV/0!</v>
      </c>
      <c r="S1298" s="31" t="e">
        <f t="shared" si="175"/>
        <v>#DIV/0!</v>
      </c>
      <c r="T1298" s="38">
        <f t="shared" si="176"/>
        <v>0</v>
      </c>
      <c r="U1298" s="38">
        <f t="shared" si="173"/>
        <v>0</v>
      </c>
      <c r="V1298" s="38">
        <f t="shared" si="174"/>
        <v>0</v>
      </c>
    </row>
    <row r="1299" spans="1:22" x14ac:dyDescent="0.35">
      <c r="A1299" s="192" t="s">
        <v>23</v>
      </c>
      <c r="B1299" s="31" t="s">
        <v>22</v>
      </c>
      <c r="O1299" s="36" t="e">
        <f t="shared" si="177"/>
        <v>#DIV/0!</v>
      </c>
      <c r="P1299" s="36" t="e">
        <f t="shared" si="170"/>
        <v>#DIV/0!</v>
      </c>
      <c r="Q1299" s="36" t="e">
        <f t="shared" si="171"/>
        <v>#DIV/0!</v>
      </c>
      <c r="R1299" s="31" t="e">
        <f t="shared" si="172"/>
        <v>#DIV/0!</v>
      </c>
      <c r="S1299" s="31" t="e">
        <f t="shared" si="175"/>
        <v>#DIV/0!</v>
      </c>
      <c r="T1299" s="38">
        <f t="shared" si="176"/>
        <v>0</v>
      </c>
      <c r="U1299" s="38">
        <f t="shared" si="173"/>
        <v>0</v>
      </c>
      <c r="V1299" s="38">
        <f t="shared" si="174"/>
        <v>0</v>
      </c>
    </row>
    <row r="1300" spans="1:22" x14ac:dyDescent="0.35">
      <c r="A1300" s="192" t="s">
        <v>23</v>
      </c>
      <c r="B1300" s="31" t="s">
        <v>22</v>
      </c>
      <c r="O1300" s="36" t="e">
        <f t="shared" si="177"/>
        <v>#DIV/0!</v>
      </c>
      <c r="P1300" s="36" t="e">
        <f t="shared" si="170"/>
        <v>#DIV/0!</v>
      </c>
      <c r="Q1300" s="36" t="e">
        <f t="shared" si="171"/>
        <v>#DIV/0!</v>
      </c>
      <c r="R1300" s="31" t="e">
        <f t="shared" si="172"/>
        <v>#DIV/0!</v>
      </c>
      <c r="S1300" s="31" t="e">
        <f t="shared" si="175"/>
        <v>#DIV/0!</v>
      </c>
      <c r="T1300" s="38">
        <f t="shared" si="176"/>
        <v>0</v>
      </c>
      <c r="U1300" s="38">
        <f t="shared" si="173"/>
        <v>0</v>
      </c>
      <c r="V1300" s="38">
        <f t="shared" si="174"/>
        <v>0</v>
      </c>
    </row>
    <row r="1301" spans="1:22" x14ac:dyDescent="0.35">
      <c r="A1301" s="192" t="s">
        <v>23</v>
      </c>
      <c r="B1301" s="31" t="s">
        <v>22</v>
      </c>
      <c r="O1301" s="36" t="e">
        <f t="shared" si="177"/>
        <v>#DIV/0!</v>
      </c>
      <c r="P1301" s="36" t="e">
        <f t="shared" si="170"/>
        <v>#DIV/0!</v>
      </c>
      <c r="Q1301" s="36" t="e">
        <f t="shared" si="171"/>
        <v>#DIV/0!</v>
      </c>
      <c r="R1301" s="31" t="e">
        <f t="shared" si="172"/>
        <v>#DIV/0!</v>
      </c>
      <c r="S1301" s="31" t="e">
        <f t="shared" si="175"/>
        <v>#DIV/0!</v>
      </c>
      <c r="T1301" s="38">
        <f t="shared" si="176"/>
        <v>0</v>
      </c>
      <c r="U1301" s="38">
        <f t="shared" si="173"/>
        <v>0</v>
      </c>
      <c r="V1301" s="38">
        <f t="shared" si="174"/>
        <v>0</v>
      </c>
    </row>
    <row r="1302" spans="1:22" x14ac:dyDescent="0.35">
      <c r="A1302" s="192" t="s">
        <v>23</v>
      </c>
      <c r="B1302" s="31" t="s">
        <v>22</v>
      </c>
      <c r="O1302" s="36" t="e">
        <f t="shared" si="177"/>
        <v>#DIV/0!</v>
      </c>
      <c r="P1302" s="36" t="e">
        <f t="shared" si="170"/>
        <v>#DIV/0!</v>
      </c>
      <c r="Q1302" s="36" t="e">
        <f t="shared" si="171"/>
        <v>#DIV/0!</v>
      </c>
      <c r="R1302" s="31" t="e">
        <f t="shared" si="172"/>
        <v>#DIV/0!</v>
      </c>
      <c r="S1302" s="31" t="e">
        <f t="shared" si="175"/>
        <v>#DIV/0!</v>
      </c>
      <c r="T1302" s="38">
        <f t="shared" si="176"/>
        <v>0</v>
      </c>
      <c r="U1302" s="38">
        <f t="shared" si="173"/>
        <v>0</v>
      </c>
      <c r="V1302" s="38">
        <f t="shared" si="174"/>
        <v>0</v>
      </c>
    </row>
    <row r="1303" spans="1:22" x14ac:dyDescent="0.35">
      <c r="A1303" s="192" t="s">
        <v>23</v>
      </c>
      <c r="B1303" s="31" t="s">
        <v>22</v>
      </c>
      <c r="O1303" s="36" t="e">
        <f t="shared" si="177"/>
        <v>#DIV/0!</v>
      </c>
      <c r="P1303" s="36" t="e">
        <f t="shared" si="170"/>
        <v>#DIV/0!</v>
      </c>
      <c r="Q1303" s="36" t="e">
        <f t="shared" si="171"/>
        <v>#DIV/0!</v>
      </c>
      <c r="R1303" s="31" t="e">
        <f t="shared" si="172"/>
        <v>#DIV/0!</v>
      </c>
      <c r="S1303" s="31" t="e">
        <f t="shared" si="175"/>
        <v>#DIV/0!</v>
      </c>
      <c r="T1303" s="38">
        <f t="shared" si="176"/>
        <v>0</v>
      </c>
      <c r="U1303" s="38">
        <f t="shared" si="173"/>
        <v>0</v>
      </c>
      <c r="V1303" s="38">
        <f t="shared" si="174"/>
        <v>0</v>
      </c>
    </row>
    <row r="1304" spans="1:22" x14ac:dyDescent="0.35">
      <c r="A1304" s="192" t="s">
        <v>23</v>
      </c>
      <c r="B1304" s="31" t="s">
        <v>22</v>
      </c>
      <c r="O1304" s="36" t="e">
        <f t="shared" si="177"/>
        <v>#DIV/0!</v>
      </c>
      <c r="P1304" s="36" t="e">
        <f t="shared" si="170"/>
        <v>#DIV/0!</v>
      </c>
      <c r="Q1304" s="36" t="e">
        <f t="shared" si="171"/>
        <v>#DIV/0!</v>
      </c>
      <c r="R1304" s="31" t="e">
        <f t="shared" si="172"/>
        <v>#DIV/0!</v>
      </c>
      <c r="S1304" s="31" t="e">
        <f t="shared" si="175"/>
        <v>#DIV/0!</v>
      </c>
      <c r="T1304" s="38">
        <f t="shared" si="176"/>
        <v>0</v>
      </c>
      <c r="U1304" s="38">
        <f t="shared" si="173"/>
        <v>0</v>
      </c>
      <c r="V1304" s="38">
        <f t="shared" si="174"/>
        <v>0</v>
      </c>
    </row>
    <row r="1305" spans="1:22" x14ac:dyDescent="0.35">
      <c r="A1305" s="192" t="s">
        <v>23</v>
      </c>
      <c r="B1305" s="31" t="s">
        <v>22</v>
      </c>
      <c r="O1305" s="36" t="e">
        <f t="shared" si="177"/>
        <v>#DIV/0!</v>
      </c>
      <c r="P1305" s="36" t="e">
        <f t="shared" si="170"/>
        <v>#DIV/0!</v>
      </c>
      <c r="Q1305" s="36" t="e">
        <f t="shared" si="171"/>
        <v>#DIV/0!</v>
      </c>
      <c r="R1305" s="31" t="e">
        <f t="shared" si="172"/>
        <v>#DIV/0!</v>
      </c>
      <c r="S1305" s="31" t="e">
        <f t="shared" si="175"/>
        <v>#DIV/0!</v>
      </c>
      <c r="T1305" s="38">
        <f t="shared" si="176"/>
        <v>0</v>
      </c>
      <c r="U1305" s="38">
        <f t="shared" si="173"/>
        <v>0</v>
      </c>
      <c r="V1305" s="38">
        <f t="shared" si="174"/>
        <v>0</v>
      </c>
    </row>
    <row r="1306" spans="1:22" x14ac:dyDescent="0.35">
      <c r="A1306" s="192" t="s">
        <v>23</v>
      </c>
      <c r="B1306" s="31" t="s">
        <v>22</v>
      </c>
      <c r="O1306" s="36" t="e">
        <f t="shared" si="177"/>
        <v>#DIV/0!</v>
      </c>
      <c r="P1306" s="36" t="e">
        <f t="shared" si="170"/>
        <v>#DIV/0!</v>
      </c>
      <c r="Q1306" s="36" t="e">
        <f t="shared" si="171"/>
        <v>#DIV/0!</v>
      </c>
      <c r="R1306" s="31" t="e">
        <f t="shared" si="172"/>
        <v>#DIV/0!</v>
      </c>
      <c r="S1306" s="31" t="e">
        <f t="shared" si="175"/>
        <v>#DIV/0!</v>
      </c>
      <c r="T1306" s="38">
        <f t="shared" si="176"/>
        <v>0</v>
      </c>
      <c r="U1306" s="38">
        <f t="shared" si="173"/>
        <v>0</v>
      </c>
      <c r="V1306" s="38">
        <f t="shared" si="174"/>
        <v>0</v>
      </c>
    </row>
    <row r="1307" spans="1:22" x14ac:dyDescent="0.35">
      <c r="A1307" s="192" t="s">
        <v>23</v>
      </c>
      <c r="B1307" s="31" t="s">
        <v>22</v>
      </c>
      <c r="O1307" s="36" t="e">
        <f t="shared" si="177"/>
        <v>#DIV/0!</v>
      </c>
      <c r="P1307" s="36" t="e">
        <f t="shared" si="170"/>
        <v>#DIV/0!</v>
      </c>
      <c r="Q1307" s="36" t="e">
        <f t="shared" si="171"/>
        <v>#DIV/0!</v>
      </c>
      <c r="R1307" s="31" t="e">
        <f t="shared" si="172"/>
        <v>#DIV/0!</v>
      </c>
      <c r="S1307" s="31" t="e">
        <f t="shared" si="175"/>
        <v>#DIV/0!</v>
      </c>
      <c r="T1307" s="38">
        <f t="shared" si="176"/>
        <v>0</v>
      </c>
      <c r="U1307" s="38">
        <f t="shared" si="173"/>
        <v>0</v>
      </c>
      <c r="V1307" s="38">
        <f t="shared" si="174"/>
        <v>0</v>
      </c>
    </row>
    <row r="1308" spans="1:22" x14ac:dyDescent="0.35">
      <c r="A1308" s="192" t="s">
        <v>23</v>
      </c>
      <c r="B1308" s="31" t="s">
        <v>22</v>
      </c>
      <c r="O1308" s="36" t="e">
        <f t="shared" si="177"/>
        <v>#DIV/0!</v>
      </c>
      <c r="P1308" s="36" t="e">
        <f t="shared" si="170"/>
        <v>#DIV/0!</v>
      </c>
      <c r="Q1308" s="36" t="e">
        <f t="shared" si="171"/>
        <v>#DIV/0!</v>
      </c>
      <c r="R1308" s="31" t="e">
        <f t="shared" si="172"/>
        <v>#DIV/0!</v>
      </c>
      <c r="S1308" s="31" t="e">
        <f t="shared" si="175"/>
        <v>#DIV/0!</v>
      </c>
      <c r="T1308" s="38">
        <f t="shared" si="176"/>
        <v>0</v>
      </c>
      <c r="U1308" s="38">
        <f t="shared" si="173"/>
        <v>0</v>
      </c>
      <c r="V1308" s="38">
        <f t="shared" si="174"/>
        <v>0</v>
      </c>
    </row>
    <row r="1309" spans="1:22" x14ac:dyDescent="0.35">
      <c r="A1309" s="192" t="s">
        <v>23</v>
      </c>
      <c r="B1309" s="31" t="s">
        <v>22</v>
      </c>
      <c r="O1309" s="36" t="e">
        <f t="shared" si="177"/>
        <v>#DIV/0!</v>
      </c>
      <c r="P1309" s="36" t="e">
        <f t="shared" si="170"/>
        <v>#DIV/0!</v>
      </c>
      <c r="Q1309" s="36" t="e">
        <f t="shared" si="171"/>
        <v>#DIV/0!</v>
      </c>
      <c r="R1309" s="31" t="e">
        <f t="shared" si="172"/>
        <v>#DIV/0!</v>
      </c>
      <c r="S1309" s="31" t="e">
        <f t="shared" si="175"/>
        <v>#DIV/0!</v>
      </c>
      <c r="T1309" s="38">
        <f t="shared" si="176"/>
        <v>0</v>
      </c>
      <c r="U1309" s="38">
        <f t="shared" si="173"/>
        <v>0</v>
      </c>
      <c r="V1309" s="38">
        <f t="shared" si="174"/>
        <v>0</v>
      </c>
    </row>
    <row r="1310" spans="1:22" x14ac:dyDescent="0.35">
      <c r="A1310" s="192" t="s">
        <v>23</v>
      </c>
      <c r="B1310" s="31" t="s">
        <v>22</v>
      </c>
      <c r="O1310" s="36" t="e">
        <f t="shared" si="177"/>
        <v>#DIV/0!</v>
      </c>
      <c r="P1310" s="36" t="e">
        <f t="shared" si="170"/>
        <v>#DIV/0!</v>
      </c>
      <c r="Q1310" s="36" t="e">
        <f t="shared" si="171"/>
        <v>#DIV/0!</v>
      </c>
      <c r="R1310" s="31" t="e">
        <f t="shared" si="172"/>
        <v>#DIV/0!</v>
      </c>
      <c r="S1310" s="31" t="e">
        <f t="shared" si="175"/>
        <v>#DIV/0!</v>
      </c>
      <c r="T1310" s="38">
        <f t="shared" si="176"/>
        <v>0</v>
      </c>
      <c r="U1310" s="38">
        <f t="shared" si="173"/>
        <v>0</v>
      </c>
      <c r="V1310" s="38">
        <f t="shared" si="174"/>
        <v>0</v>
      </c>
    </row>
    <row r="1311" spans="1:22" x14ac:dyDescent="0.35">
      <c r="A1311" s="192" t="s">
        <v>23</v>
      </c>
      <c r="B1311" s="31" t="s">
        <v>22</v>
      </c>
      <c r="O1311" s="36" t="e">
        <f t="shared" si="177"/>
        <v>#DIV/0!</v>
      </c>
      <c r="P1311" s="36" t="e">
        <f t="shared" si="170"/>
        <v>#DIV/0!</v>
      </c>
      <c r="Q1311" s="36" t="e">
        <f t="shared" si="171"/>
        <v>#DIV/0!</v>
      </c>
      <c r="R1311" s="31" t="e">
        <f t="shared" si="172"/>
        <v>#DIV/0!</v>
      </c>
      <c r="S1311" s="31" t="e">
        <f t="shared" si="175"/>
        <v>#DIV/0!</v>
      </c>
      <c r="T1311" s="38">
        <f t="shared" si="176"/>
        <v>0</v>
      </c>
      <c r="U1311" s="38">
        <f t="shared" si="173"/>
        <v>0</v>
      </c>
      <c r="V1311" s="38">
        <f t="shared" si="174"/>
        <v>0</v>
      </c>
    </row>
    <row r="1312" spans="1:22" x14ac:dyDescent="0.35">
      <c r="A1312" s="192" t="s">
        <v>23</v>
      </c>
      <c r="B1312" s="31" t="s">
        <v>22</v>
      </c>
      <c r="O1312" s="36" t="e">
        <f t="shared" si="177"/>
        <v>#DIV/0!</v>
      </c>
      <c r="P1312" s="36" t="e">
        <f t="shared" si="170"/>
        <v>#DIV/0!</v>
      </c>
      <c r="Q1312" s="36" t="e">
        <f t="shared" si="171"/>
        <v>#DIV/0!</v>
      </c>
      <c r="R1312" s="31" t="e">
        <f t="shared" si="172"/>
        <v>#DIV/0!</v>
      </c>
      <c r="S1312" s="31" t="e">
        <f t="shared" si="175"/>
        <v>#DIV/0!</v>
      </c>
      <c r="T1312" s="38">
        <f t="shared" si="176"/>
        <v>0</v>
      </c>
      <c r="U1312" s="38">
        <f t="shared" si="173"/>
        <v>0</v>
      </c>
      <c r="V1312" s="38">
        <f t="shared" si="174"/>
        <v>0</v>
      </c>
    </row>
    <row r="1313" spans="1:22" x14ac:dyDescent="0.35">
      <c r="A1313" s="192" t="s">
        <v>23</v>
      </c>
      <c r="B1313" s="31" t="s">
        <v>22</v>
      </c>
      <c r="O1313" s="36" t="e">
        <f t="shared" si="177"/>
        <v>#DIV/0!</v>
      </c>
      <c r="P1313" s="36" t="e">
        <f t="shared" si="170"/>
        <v>#DIV/0!</v>
      </c>
      <c r="Q1313" s="36" t="e">
        <f t="shared" si="171"/>
        <v>#DIV/0!</v>
      </c>
      <c r="R1313" s="31" t="e">
        <f t="shared" si="172"/>
        <v>#DIV/0!</v>
      </c>
      <c r="S1313" s="31" t="e">
        <f t="shared" si="175"/>
        <v>#DIV/0!</v>
      </c>
      <c r="T1313" s="38">
        <f t="shared" si="176"/>
        <v>0</v>
      </c>
      <c r="U1313" s="38">
        <f t="shared" si="173"/>
        <v>0</v>
      </c>
      <c r="V1313" s="38">
        <f t="shared" si="174"/>
        <v>0</v>
      </c>
    </row>
    <row r="1314" spans="1:22" x14ac:dyDescent="0.35">
      <c r="A1314" s="192" t="s">
        <v>23</v>
      </c>
      <c r="B1314" s="31" t="s">
        <v>22</v>
      </c>
      <c r="O1314" s="36" t="e">
        <f t="shared" si="177"/>
        <v>#DIV/0!</v>
      </c>
      <c r="P1314" s="36" t="e">
        <f t="shared" si="170"/>
        <v>#DIV/0!</v>
      </c>
      <c r="Q1314" s="36" t="e">
        <f t="shared" si="171"/>
        <v>#DIV/0!</v>
      </c>
      <c r="R1314" s="31" t="e">
        <f t="shared" si="172"/>
        <v>#DIV/0!</v>
      </c>
      <c r="S1314" s="31" t="e">
        <f t="shared" si="175"/>
        <v>#DIV/0!</v>
      </c>
      <c r="T1314" s="38">
        <f t="shared" si="176"/>
        <v>0</v>
      </c>
      <c r="U1314" s="38">
        <f t="shared" si="173"/>
        <v>0</v>
      </c>
      <c r="V1314" s="38">
        <f t="shared" si="174"/>
        <v>0</v>
      </c>
    </row>
    <row r="1315" spans="1:22" x14ac:dyDescent="0.35">
      <c r="A1315" s="192" t="s">
        <v>23</v>
      </c>
      <c r="B1315" s="31" t="s">
        <v>22</v>
      </c>
      <c r="O1315" s="36" t="e">
        <f t="shared" si="177"/>
        <v>#DIV/0!</v>
      </c>
      <c r="P1315" s="36" t="e">
        <f t="shared" si="170"/>
        <v>#DIV/0!</v>
      </c>
      <c r="Q1315" s="36" t="e">
        <f t="shared" si="171"/>
        <v>#DIV/0!</v>
      </c>
      <c r="R1315" s="31" t="e">
        <f t="shared" si="172"/>
        <v>#DIV/0!</v>
      </c>
      <c r="S1315" s="31" t="e">
        <f t="shared" si="175"/>
        <v>#DIV/0!</v>
      </c>
      <c r="T1315" s="38">
        <f t="shared" si="176"/>
        <v>0</v>
      </c>
      <c r="U1315" s="38">
        <f t="shared" si="173"/>
        <v>0</v>
      </c>
      <c r="V1315" s="38">
        <f t="shared" si="174"/>
        <v>0</v>
      </c>
    </row>
    <row r="1316" spans="1:22" x14ac:dyDescent="0.35">
      <c r="A1316" s="192" t="s">
        <v>23</v>
      </c>
      <c r="B1316" s="31" t="s">
        <v>22</v>
      </c>
      <c r="O1316" s="36" t="e">
        <f t="shared" si="177"/>
        <v>#DIV/0!</v>
      </c>
      <c r="P1316" s="36" t="e">
        <f t="shared" si="170"/>
        <v>#DIV/0!</v>
      </c>
      <c r="Q1316" s="36" t="e">
        <f t="shared" si="171"/>
        <v>#DIV/0!</v>
      </c>
      <c r="R1316" s="31" t="e">
        <f t="shared" si="172"/>
        <v>#DIV/0!</v>
      </c>
      <c r="S1316" s="31" t="e">
        <f t="shared" si="175"/>
        <v>#DIV/0!</v>
      </c>
      <c r="T1316" s="38">
        <f t="shared" si="176"/>
        <v>0</v>
      </c>
      <c r="U1316" s="38">
        <f t="shared" si="173"/>
        <v>0</v>
      </c>
      <c r="V1316" s="38">
        <f t="shared" si="174"/>
        <v>0</v>
      </c>
    </row>
    <row r="1317" spans="1:22" x14ac:dyDescent="0.35">
      <c r="A1317" s="192" t="s">
        <v>23</v>
      </c>
      <c r="B1317" s="31" t="s">
        <v>22</v>
      </c>
      <c r="O1317" s="36" t="e">
        <f t="shared" si="177"/>
        <v>#DIV/0!</v>
      </c>
      <c r="P1317" s="36" t="e">
        <f t="shared" si="170"/>
        <v>#DIV/0!</v>
      </c>
      <c r="Q1317" s="36" t="e">
        <f t="shared" si="171"/>
        <v>#DIV/0!</v>
      </c>
      <c r="R1317" s="31" t="e">
        <f t="shared" si="172"/>
        <v>#DIV/0!</v>
      </c>
      <c r="S1317" s="31" t="e">
        <f t="shared" si="175"/>
        <v>#DIV/0!</v>
      </c>
      <c r="T1317" s="38">
        <f t="shared" si="176"/>
        <v>0</v>
      </c>
      <c r="U1317" s="38">
        <f t="shared" si="173"/>
        <v>0</v>
      </c>
      <c r="V1317" s="38">
        <f t="shared" si="174"/>
        <v>0</v>
      </c>
    </row>
    <row r="1318" spans="1:22" x14ac:dyDescent="0.35">
      <c r="A1318" s="192" t="s">
        <v>23</v>
      </c>
      <c r="B1318" s="31" t="s">
        <v>22</v>
      </c>
      <c r="O1318" s="36" t="e">
        <f t="shared" si="177"/>
        <v>#DIV/0!</v>
      </c>
      <c r="P1318" s="36" t="e">
        <f t="shared" ref="P1318:P1381" si="178">N1318/L1318</f>
        <v>#DIV/0!</v>
      </c>
      <c r="Q1318" s="36" t="e">
        <f t="shared" ref="Q1318:Q1381" si="179">(M1318+N1318)/L1318</f>
        <v>#DIV/0!</v>
      </c>
      <c r="R1318" s="31" t="e">
        <f t="shared" ref="R1318:R1381" si="180">IF(Q1318&gt;12.49,"YES","NO")</f>
        <v>#DIV/0!</v>
      </c>
      <c r="S1318" s="31" t="e">
        <f t="shared" si="175"/>
        <v>#DIV/0!</v>
      </c>
      <c r="T1318" s="38">
        <f t="shared" si="176"/>
        <v>0</v>
      </c>
      <c r="U1318" s="38">
        <f t="shared" ref="U1318:U1381" si="181">M1318+N1318</f>
        <v>0</v>
      </c>
      <c r="V1318" s="38">
        <f t="shared" ref="V1318:V1381" si="182">T1318-U1318</f>
        <v>0</v>
      </c>
    </row>
    <row r="1319" spans="1:22" x14ac:dyDescent="0.35">
      <c r="A1319" s="192" t="s">
        <v>23</v>
      </c>
      <c r="B1319" s="31" t="s">
        <v>22</v>
      </c>
      <c r="O1319" s="36" t="e">
        <f t="shared" si="177"/>
        <v>#DIV/0!</v>
      </c>
      <c r="P1319" s="36" t="e">
        <f t="shared" si="178"/>
        <v>#DIV/0!</v>
      </c>
      <c r="Q1319" s="36" t="e">
        <f t="shared" si="179"/>
        <v>#DIV/0!</v>
      </c>
      <c r="R1319" s="31" t="e">
        <f t="shared" si="180"/>
        <v>#DIV/0!</v>
      </c>
      <c r="S1319" s="31" t="e">
        <f t="shared" si="175"/>
        <v>#DIV/0!</v>
      </c>
      <c r="T1319" s="38">
        <f t="shared" si="176"/>
        <v>0</v>
      </c>
      <c r="U1319" s="38">
        <f t="shared" si="181"/>
        <v>0</v>
      </c>
      <c r="V1319" s="38">
        <f t="shared" si="182"/>
        <v>0</v>
      </c>
    </row>
    <row r="1320" spans="1:22" x14ac:dyDescent="0.35">
      <c r="A1320" s="192" t="s">
        <v>23</v>
      </c>
      <c r="B1320" s="31" t="s">
        <v>22</v>
      </c>
      <c r="O1320" s="36" t="e">
        <f t="shared" si="177"/>
        <v>#DIV/0!</v>
      </c>
      <c r="P1320" s="36" t="e">
        <f t="shared" si="178"/>
        <v>#DIV/0!</v>
      </c>
      <c r="Q1320" s="36" t="e">
        <f t="shared" si="179"/>
        <v>#DIV/0!</v>
      </c>
      <c r="R1320" s="31" t="e">
        <f t="shared" si="180"/>
        <v>#DIV/0!</v>
      </c>
      <c r="S1320" s="31" t="e">
        <f t="shared" ref="S1320:S1383" si="183">IF(O1320&gt;3.32,"YES","NO")</f>
        <v>#DIV/0!</v>
      </c>
      <c r="T1320" s="38">
        <f t="shared" ref="T1320:T1383" si="184">L1320*12.5</f>
        <v>0</v>
      </c>
      <c r="U1320" s="38">
        <f t="shared" si="181"/>
        <v>0</v>
      </c>
      <c r="V1320" s="38">
        <f t="shared" si="182"/>
        <v>0</v>
      </c>
    </row>
    <row r="1321" spans="1:22" x14ac:dyDescent="0.35">
      <c r="A1321" s="192" t="s">
        <v>23</v>
      </c>
      <c r="B1321" s="31" t="s">
        <v>22</v>
      </c>
      <c r="O1321" s="36" t="e">
        <f t="shared" si="177"/>
        <v>#DIV/0!</v>
      </c>
      <c r="P1321" s="36" t="e">
        <f t="shared" si="178"/>
        <v>#DIV/0!</v>
      </c>
      <c r="Q1321" s="36" t="e">
        <f t="shared" si="179"/>
        <v>#DIV/0!</v>
      </c>
      <c r="R1321" s="31" t="e">
        <f t="shared" si="180"/>
        <v>#DIV/0!</v>
      </c>
      <c r="S1321" s="31" t="e">
        <f t="shared" si="183"/>
        <v>#DIV/0!</v>
      </c>
      <c r="T1321" s="38">
        <f t="shared" si="184"/>
        <v>0</v>
      </c>
      <c r="U1321" s="38">
        <f t="shared" si="181"/>
        <v>0</v>
      </c>
      <c r="V1321" s="38">
        <f t="shared" si="182"/>
        <v>0</v>
      </c>
    </row>
    <row r="1322" spans="1:22" x14ac:dyDescent="0.35">
      <c r="A1322" s="192" t="s">
        <v>23</v>
      </c>
      <c r="B1322" s="31" t="s">
        <v>22</v>
      </c>
      <c r="O1322" s="36" t="e">
        <f t="shared" si="177"/>
        <v>#DIV/0!</v>
      </c>
      <c r="P1322" s="36" t="e">
        <f t="shared" si="178"/>
        <v>#DIV/0!</v>
      </c>
      <c r="Q1322" s="36" t="e">
        <f t="shared" si="179"/>
        <v>#DIV/0!</v>
      </c>
      <c r="R1322" s="31" t="e">
        <f t="shared" si="180"/>
        <v>#DIV/0!</v>
      </c>
      <c r="S1322" s="31" t="e">
        <f t="shared" si="183"/>
        <v>#DIV/0!</v>
      </c>
      <c r="T1322" s="38">
        <f t="shared" si="184"/>
        <v>0</v>
      </c>
      <c r="U1322" s="38">
        <f t="shared" si="181"/>
        <v>0</v>
      </c>
      <c r="V1322" s="38">
        <f t="shared" si="182"/>
        <v>0</v>
      </c>
    </row>
    <row r="1323" spans="1:22" x14ac:dyDescent="0.35">
      <c r="A1323" s="192" t="s">
        <v>23</v>
      </c>
      <c r="B1323" s="31" t="s">
        <v>22</v>
      </c>
      <c r="O1323" s="36" t="e">
        <f t="shared" si="177"/>
        <v>#DIV/0!</v>
      </c>
      <c r="P1323" s="36" t="e">
        <f t="shared" si="178"/>
        <v>#DIV/0!</v>
      </c>
      <c r="Q1323" s="36" t="e">
        <f t="shared" si="179"/>
        <v>#DIV/0!</v>
      </c>
      <c r="R1323" s="31" t="e">
        <f t="shared" si="180"/>
        <v>#DIV/0!</v>
      </c>
      <c r="S1323" s="31" t="e">
        <f t="shared" si="183"/>
        <v>#DIV/0!</v>
      </c>
      <c r="T1323" s="38">
        <f t="shared" si="184"/>
        <v>0</v>
      </c>
      <c r="U1323" s="38">
        <f t="shared" si="181"/>
        <v>0</v>
      </c>
      <c r="V1323" s="38">
        <f t="shared" si="182"/>
        <v>0</v>
      </c>
    </row>
    <row r="1324" spans="1:22" x14ac:dyDescent="0.35">
      <c r="A1324" s="192" t="s">
        <v>23</v>
      </c>
      <c r="B1324" s="31" t="s">
        <v>22</v>
      </c>
      <c r="O1324" s="36" t="e">
        <f t="shared" si="177"/>
        <v>#DIV/0!</v>
      </c>
      <c r="P1324" s="36" t="e">
        <f t="shared" si="178"/>
        <v>#DIV/0!</v>
      </c>
      <c r="Q1324" s="36" t="e">
        <f t="shared" si="179"/>
        <v>#DIV/0!</v>
      </c>
      <c r="R1324" s="31" t="e">
        <f t="shared" si="180"/>
        <v>#DIV/0!</v>
      </c>
      <c r="S1324" s="31" t="e">
        <f t="shared" si="183"/>
        <v>#DIV/0!</v>
      </c>
      <c r="T1324" s="38">
        <f t="shared" si="184"/>
        <v>0</v>
      </c>
      <c r="U1324" s="38">
        <f t="shared" si="181"/>
        <v>0</v>
      </c>
      <c r="V1324" s="38">
        <f t="shared" si="182"/>
        <v>0</v>
      </c>
    </row>
    <row r="1325" spans="1:22" x14ac:dyDescent="0.35">
      <c r="A1325" s="192" t="s">
        <v>23</v>
      </c>
      <c r="B1325" s="31" t="s">
        <v>22</v>
      </c>
      <c r="O1325" s="36" t="e">
        <f t="shared" si="177"/>
        <v>#DIV/0!</v>
      </c>
      <c r="P1325" s="36" t="e">
        <f t="shared" si="178"/>
        <v>#DIV/0!</v>
      </c>
      <c r="Q1325" s="36" t="e">
        <f t="shared" si="179"/>
        <v>#DIV/0!</v>
      </c>
      <c r="R1325" s="31" t="e">
        <f t="shared" si="180"/>
        <v>#DIV/0!</v>
      </c>
      <c r="S1325" s="31" t="e">
        <f t="shared" si="183"/>
        <v>#DIV/0!</v>
      </c>
      <c r="T1325" s="38">
        <f t="shared" si="184"/>
        <v>0</v>
      </c>
      <c r="U1325" s="38">
        <f t="shared" si="181"/>
        <v>0</v>
      </c>
      <c r="V1325" s="38">
        <f t="shared" si="182"/>
        <v>0</v>
      </c>
    </row>
    <row r="1326" spans="1:22" x14ac:dyDescent="0.35">
      <c r="A1326" s="192" t="s">
        <v>23</v>
      </c>
      <c r="B1326" s="31" t="s">
        <v>22</v>
      </c>
      <c r="O1326" s="36" t="e">
        <f t="shared" si="177"/>
        <v>#DIV/0!</v>
      </c>
      <c r="P1326" s="36" t="e">
        <f t="shared" si="178"/>
        <v>#DIV/0!</v>
      </c>
      <c r="Q1326" s="36" t="e">
        <f t="shared" si="179"/>
        <v>#DIV/0!</v>
      </c>
      <c r="R1326" s="31" t="e">
        <f t="shared" si="180"/>
        <v>#DIV/0!</v>
      </c>
      <c r="S1326" s="31" t="e">
        <f t="shared" si="183"/>
        <v>#DIV/0!</v>
      </c>
      <c r="T1326" s="38">
        <f t="shared" si="184"/>
        <v>0</v>
      </c>
      <c r="U1326" s="38">
        <f t="shared" si="181"/>
        <v>0</v>
      </c>
      <c r="V1326" s="38">
        <f t="shared" si="182"/>
        <v>0</v>
      </c>
    </row>
    <row r="1327" spans="1:22" x14ac:dyDescent="0.35">
      <c r="A1327" s="192" t="s">
        <v>23</v>
      </c>
      <c r="B1327" s="31" t="s">
        <v>22</v>
      </c>
      <c r="O1327" s="36" t="e">
        <f t="shared" si="177"/>
        <v>#DIV/0!</v>
      </c>
      <c r="P1327" s="36" t="e">
        <f t="shared" si="178"/>
        <v>#DIV/0!</v>
      </c>
      <c r="Q1327" s="36" t="e">
        <f t="shared" si="179"/>
        <v>#DIV/0!</v>
      </c>
      <c r="R1327" s="31" t="e">
        <f t="shared" si="180"/>
        <v>#DIV/0!</v>
      </c>
      <c r="S1327" s="31" t="e">
        <f t="shared" si="183"/>
        <v>#DIV/0!</v>
      </c>
      <c r="T1327" s="38">
        <f t="shared" si="184"/>
        <v>0</v>
      </c>
      <c r="U1327" s="38">
        <f t="shared" si="181"/>
        <v>0</v>
      </c>
      <c r="V1327" s="38">
        <f t="shared" si="182"/>
        <v>0</v>
      </c>
    </row>
    <row r="1328" spans="1:22" x14ac:dyDescent="0.35">
      <c r="A1328" s="192" t="s">
        <v>23</v>
      </c>
      <c r="B1328" s="31" t="s">
        <v>22</v>
      </c>
      <c r="O1328" s="36" t="e">
        <f t="shared" si="177"/>
        <v>#DIV/0!</v>
      </c>
      <c r="P1328" s="36" t="e">
        <f t="shared" si="178"/>
        <v>#DIV/0!</v>
      </c>
      <c r="Q1328" s="36" t="e">
        <f t="shared" si="179"/>
        <v>#DIV/0!</v>
      </c>
      <c r="R1328" s="31" t="e">
        <f t="shared" si="180"/>
        <v>#DIV/0!</v>
      </c>
      <c r="S1328" s="31" t="e">
        <f t="shared" si="183"/>
        <v>#DIV/0!</v>
      </c>
      <c r="T1328" s="38">
        <f t="shared" si="184"/>
        <v>0</v>
      </c>
      <c r="U1328" s="38">
        <f t="shared" si="181"/>
        <v>0</v>
      </c>
      <c r="V1328" s="38">
        <f t="shared" si="182"/>
        <v>0</v>
      </c>
    </row>
    <row r="1329" spans="1:22" x14ac:dyDescent="0.35">
      <c r="A1329" s="192" t="s">
        <v>23</v>
      </c>
      <c r="B1329" s="31" t="s">
        <v>22</v>
      </c>
      <c r="O1329" s="36" t="e">
        <f t="shared" si="177"/>
        <v>#DIV/0!</v>
      </c>
      <c r="P1329" s="36" t="e">
        <f t="shared" si="178"/>
        <v>#DIV/0!</v>
      </c>
      <c r="Q1329" s="36" t="e">
        <f t="shared" si="179"/>
        <v>#DIV/0!</v>
      </c>
      <c r="R1329" s="31" t="e">
        <f t="shared" si="180"/>
        <v>#DIV/0!</v>
      </c>
      <c r="S1329" s="31" t="e">
        <f t="shared" si="183"/>
        <v>#DIV/0!</v>
      </c>
      <c r="T1329" s="38">
        <f t="shared" si="184"/>
        <v>0</v>
      </c>
      <c r="U1329" s="38">
        <f t="shared" si="181"/>
        <v>0</v>
      </c>
      <c r="V1329" s="38">
        <f t="shared" si="182"/>
        <v>0</v>
      </c>
    </row>
    <row r="1330" spans="1:22" x14ac:dyDescent="0.35">
      <c r="A1330" s="192" t="s">
        <v>23</v>
      </c>
      <c r="B1330" s="31" t="s">
        <v>22</v>
      </c>
      <c r="O1330" s="36" t="e">
        <f t="shared" si="177"/>
        <v>#DIV/0!</v>
      </c>
      <c r="P1330" s="36" t="e">
        <f t="shared" si="178"/>
        <v>#DIV/0!</v>
      </c>
      <c r="Q1330" s="36" t="e">
        <f t="shared" si="179"/>
        <v>#DIV/0!</v>
      </c>
      <c r="R1330" s="31" t="e">
        <f t="shared" si="180"/>
        <v>#DIV/0!</v>
      </c>
      <c r="S1330" s="31" t="e">
        <f t="shared" si="183"/>
        <v>#DIV/0!</v>
      </c>
      <c r="T1330" s="38">
        <f t="shared" si="184"/>
        <v>0</v>
      </c>
      <c r="U1330" s="38">
        <f t="shared" si="181"/>
        <v>0</v>
      </c>
      <c r="V1330" s="38">
        <f t="shared" si="182"/>
        <v>0</v>
      </c>
    </row>
    <row r="1331" spans="1:22" x14ac:dyDescent="0.35">
      <c r="A1331" s="192" t="s">
        <v>23</v>
      </c>
      <c r="B1331" s="31" t="s">
        <v>22</v>
      </c>
      <c r="C1331" s="66"/>
      <c r="O1331" s="36" t="e">
        <f t="shared" si="177"/>
        <v>#DIV/0!</v>
      </c>
      <c r="P1331" s="36" t="e">
        <f t="shared" si="178"/>
        <v>#DIV/0!</v>
      </c>
      <c r="Q1331" s="36" t="e">
        <f t="shared" si="179"/>
        <v>#DIV/0!</v>
      </c>
      <c r="R1331" s="31" t="e">
        <f t="shared" si="180"/>
        <v>#DIV/0!</v>
      </c>
      <c r="S1331" s="31" t="e">
        <f t="shared" si="183"/>
        <v>#DIV/0!</v>
      </c>
      <c r="T1331" s="38">
        <f t="shared" si="184"/>
        <v>0</v>
      </c>
      <c r="U1331" s="38">
        <f t="shared" si="181"/>
        <v>0</v>
      </c>
      <c r="V1331" s="38">
        <f t="shared" si="182"/>
        <v>0</v>
      </c>
    </row>
    <row r="1332" spans="1:22" x14ac:dyDescent="0.35">
      <c r="A1332" s="192" t="s">
        <v>23</v>
      </c>
      <c r="B1332" s="31" t="s">
        <v>22</v>
      </c>
      <c r="C1332" s="66"/>
      <c r="O1332" s="36" t="e">
        <f t="shared" si="177"/>
        <v>#DIV/0!</v>
      </c>
      <c r="P1332" s="36" t="e">
        <f t="shared" si="178"/>
        <v>#DIV/0!</v>
      </c>
      <c r="Q1332" s="36" t="e">
        <f t="shared" si="179"/>
        <v>#DIV/0!</v>
      </c>
      <c r="R1332" s="31" t="e">
        <f t="shared" si="180"/>
        <v>#DIV/0!</v>
      </c>
      <c r="S1332" s="31" t="e">
        <f t="shared" si="183"/>
        <v>#DIV/0!</v>
      </c>
      <c r="T1332" s="38">
        <f t="shared" si="184"/>
        <v>0</v>
      </c>
      <c r="U1332" s="38">
        <f t="shared" si="181"/>
        <v>0</v>
      </c>
      <c r="V1332" s="38">
        <f t="shared" si="182"/>
        <v>0</v>
      </c>
    </row>
    <row r="1333" spans="1:22" x14ac:dyDescent="0.35">
      <c r="A1333" s="192" t="s">
        <v>23</v>
      </c>
      <c r="B1333" s="31" t="s">
        <v>22</v>
      </c>
      <c r="C1333" s="66"/>
      <c r="O1333" s="36" t="e">
        <f t="shared" si="177"/>
        <v>#DIV/0!</v>
      </c>
      <c r="P1333" s="36" t="e">
        <f t="shared" si="178"/>
        <v>#DIV/0!</v>
      </c>
      <c r="Q1333" s="36" t="e">
        <f t="shared" si="179"/>
        <v>#DIV/0!</v>
      </c>
      <c r="R1333" s="31" t="e">
        <f t="shared" si="180"/>
        <v>#DIV/0!</v>
      </c>
      <c r="S1333" s="31" t="e">
        <f t="shared" si="183"/>
        <v>#DIV/0!</v>
      </c>
      <c r="T1333" s="38">
        <f t="shared" si="184"/>
        <v>0</v>
      </c>
      <c r="U1333" s="38">
        <f t="shared" si="181"/>
        <v>0</v>
      </c>
      <c r="V1333" s="38">
        <f t="shared" si="182"/>
        <v>0</v>
      </c>
    </row>
    <row r="1334" spans="1:22" x14ac:dyDescent="0.35">
      <c r="A1334" s="192" t="s">
        <v>23</v>
      </c>
      <c r="B1334" s="31" t="s">
        <v>22</v>
      </c>
      <c r="C1334" s="66"/>
      <c r="O1334" s="36" t="e">
        <f t="shared" si="177"/>
        <v>#DIV/0!</v>
      </c>
      <c r="P1334" s="36" t="e">
        <f t="shared" si="178"/>
        <v>#DIV/0!</v>
      </c>
      <c r="Q1334" s="36" t="e">
        <f t="shared" si="179"/>
        <v>#DIV/0!</v>
      </c>
      <c r="R1334" s="31" t="e">
        <f t="shared" si="180"/>
        <v>#DIV/0!</v>
      </c>
      <c r="S1334" s="31" t="e">
        <f t="shared" si="183"/>
        <v>#DIV/0!</v>
      </c>
      <c r="T1334" s="38">
        <f t="shared" si="184"/>
        <v>0</v>
      </c>
      <c r="U1334" s="38">
        <f t="shared" si="181"/>
        <v>0</v>
      </c>
      <c r="V1334" s="38">
        <f t="shared" si="182"/>
        <v>0</v>
      </c>
    </row>
    <row r="1335" spans="1:22" x14ac:dyDescent="0.35">
      <c r="A1335" s="192" t="s">
        <v>23</v>
      </c>
      <c r="B1335" s="31" t="s">
        <v>22</v>
      </c>
      <c r="C1335" s="66"/>
      <c r="O1335" s="36" t="e">
        <f t="shared" si="177"/>
        <v>#DIV/0!</v>
      </c>
      <c r="P1335" s="36" t="e">
        <f t="shared" si="178"/>
        <v>#DIV/0!</v>
      </c>
      <c r="Q1335" s="36" t="e">
        <f t="shared" si="179"/>
        <v>#DIV/0!</v>
      </c>
      <c r="R1335" s="31" t="e">
        <f t="shared" si="180"/>
        <v>#DIV/0!</v>
      </c>
      <c r="S1335" s="31" t="e">
        <f t="shared" si="183"/>
        <v>#DIV/0!</v>
      </c>
      <c r="T1335" s="38">
        <f t="shared" si="184"/>
        <v>0</v>
      </c>
      <c r="U1335" s="38">
        <f t="shared" si="181"/>
        <v>0</v>
      </c>
      <c r="V1335" s="38">
        <f t="shared" si="182"/>
        <v>0</v>
      </c>
    </row>
    <row r="1336" spans="1:22" x14ac:dyDescent="0.35">
      <c r="A1336" s="192" t="s">
        <v>23</v>
      </c>
      <c r="B1336" s="31" t="s">
        <v>22</v>
      </c>
      <c r="C1336" s="66"/>
      <c r="O1336" s="36" t="e">
        <f t="shared" si="177"/>
        <v>#DIV/0!</v>
      </c>
      <c r="P1336" s="36" t="e">
        <f t="shared" si="178"/>
        <v>#DIV/0!</v>
      </c>
      <c r="Q1336" s="36" t="e">
        <f t="shared" si="179"/>
        <v>#DIV/0!</v>
      </c>
      <c r="R1336" s="31" t="e">
        <f t="shared" si="180"/>
        <v>#DIV/0!</v>
      </c>
      <c r="S1336" s="31" t="e">
        <f t="shared" si="183"/>
        <v>#DIV/0!</v>
      </c>
      <c r="T1336" s="38">
        <f t="shared" si="184"/>
        <v>0</v>
      </c>
      <c r="U1336" s="38">
        <f t="shared" si="181"/>
        <v>0</v>
      </c>
      <c r="V1336" s="38">
        <f t="shared" si="182"/>
        <v>0</v>
      </c>
    </row>
    <row r="1337" spans="1:22" x14ac:dyDescent="0.35">
      <c r="A1337" s="192" t="s">
        <v>23</v>
      </c>
      <c r="B1337" s="31" t="s">
        <v>22</v>
      </c>
      <c r="C1337" s="66"/>
      <c r="O1337" s="36" t="e">
        <f t="shared" si="177"/>
        <v>#DIV/0!</v>
      </c>
      <c r="P1337" s="36" t="e">
        <f t="shared" si="178"/>
        <v>#DIV/0!</v>
      </c>
      <c r="Q1337" s="36" t="e">
        <f t="shared" si="179"/>
        <v>#DIV/0!</v>
      </c>
      <c r="R1337" s="31" t="e">
        <f t="shared" si="180"/>
        <v>#DIV/0!</v>
      </c>
      <c r="S1337" s="31" t="e">
        <f t="shared" si="183"/>
        <v>#DIV/0!</v>
      </c>
      <c r="T1337" s="38">
        <f t="shared" si="184"/>
        <v>0</v>
      </c>
      <c r="U1337" s="38">
        <f t="shared" si="181"/>
        <v>0</v>
      </c>
      <c r="V1337" s="38">
        <f t="shared" si="182"/>
        <v>0</v>
      </c>
    </row>
    <row r="1338" spans="1:22" x14ac:dyDescent="0.35">
      <c r="A1338" s="192" t="s">
        <v>23</v>
      </c>
      <c r="B1338" s="31" t="s">
        <v>22</v>
      </c>
      <c r="C1338" s="66"/>
      <c r="O1338" s="36" t="e">
        <f t="shared" si="177"/>
        <v>#DIV/0!</v>
      </c>
      <c r="P1338" s="36" t="e">
        <f t="shared" si="178"/>
        <v>#DIV/0!</v>
      </c>
      <c r="Q1338" s="36" t="e">
        <f t="shared" si="179"/>
        <v>#DIV/0!</v>
      </c>
      <c r="R1338" s="31" t="e">
        <f t="shared" si="180"/>
        <v>#DIV/0!</v>
      </c>
      <c r="S1338" s="31" t="e">
        <f t="shared" si="183"/>
        <v>#DIV/0!</v>
      </c>
      <c r="T1338" s="38">
        <f t="shared" si="184"/>
        <v>0</v>
      </c>
      <c r="U1338" s="38">
        <f t="shared" si="181"/>
        <v>0</v>
      </c>
      <c r="V1338" s="38">
        <f t="shared" si="182"/>
        <v>0</v>
      </c>
    </row>
    <row r="1339" spans="1:22" x14ac:dyDescent="0.35">
      <c r="A1339" s="192" t="s">
        <v>23</v>
      </c>
      <c r="B1339" s="31" t="s">
        <v>22</v>
      </c>
      <c r="C1339" s="66"/>
      <c r="O1339" s="36" t="e">
        <f t="shared" si="177"/>
        <v>#DIV/0!</v>
      </c>
      <c r="P1339" s="36" t="e">
        <f t="shared" si="178"/>
        <v>#DIV/0!</v>
      </c>
      <c r="Q1339" s="36" t="e">
        <f t="shared" si="179"/>
        <v>#DIV/0!</v>
      </c>
      <c r="R1339" s="31" t="e">
        <f t="shared" si="180"/>
        <v>#DIV/0!</v>
      </c>
      <c r="S1339" s="31" t="e">
        <f t="shared" si="183"/>
        <v>#DIV/0!</v>
      </c>
      <c r="T1339" s="38">
        <f t="shared" si="184"/>
        <v>0</v>
      </c>
      <c r="U1339" s="38">
        <f t="shared" si="181"/>
        <v>0</v>
      </c>
      <c r="V1339" s="38">
        <f t="shared" si="182"/>
        <v>0</v>
      </c>
    </row>
    <row r="1340" spans="1:22" x14ac:dyDescent="0.35">
      <c r="A1340" s="192" t="s">
        <v>23</v>
      </c>
      <c r="B1340" s="31" t="s">
        <v>22</v>
      </c>
      <c r="C1340" s="66"/>
      <c r="O1340" s="36" t="e">
        <f t="shared" si="177"/>
        <v>#DIV/0!</v>
      </c>
      <c r="P1340" s="36" t="e">
        <f t="shared" si="178"/>
        <v>#DIV/0!</v>
      </c>
      <c r="Q1340" s="36" t="e">
        <f t="shared" si="179"/>
        <v>#DIV/0!</v>
      </c>
      <c r="R1340" s="31" t="e">
        <f t="shared" si="180"/>
        <v>#DIV/0!</v>
      </c>
      <c r="S1340" s="31" t="e">
        <f t="shared" si="183"/>
        <v>#DIV/0!</v>
      </c>
      <c r="T1340" s="38">
        <f t="shared" si="184"/>
        <v>0</v>
      </c>
      <c r="U1340" s="38">
        <f t="shared" si="181"/>
        <v>0</v>
      </c>
      <c r="V1340" s="38">
        <f t="shared" si="182"/>
        <v>0</v>
      </c>
    </row>
    <row r="1341" spans="1:22" x14ac:dyDescent="0.35">
      <c r="A1341" s="192" t="s">
        <v>23</v>
      </c>
      <c r="B1341" s="31" t="s">
        <v>22</v>
      </c>
      <c r="C1341" s="66"/>
      <c r="O1341" s="36" t="e">
        <f t="shared" si="177"/>
        <v>#DIV/0!</v>
      </c>
      <c r="P1341" s="36" t="e">
        <f t="shared" si="178"/>
        <v>#DIV/0!</v>
      </c>
      <c r="Q1341" s="36" t="e">
        <f t="shared" si="179"/>
        <v>#DIV/0!</v>
      </c>
      <c r="R1341" s="31" t="e">
        <f t="shared" si="180"/>
        <v>#DIV/0!</v>
      </c>
      <c r="S1341" s="31" t="e">
        <f t="shared" si="183"/>
        <v>#DIV/0!</v>
      </c>
      <c r="T1341" s="38">
        <f t="shared" si="184"/>
        <v>0</v>
      </c>
      <c r="U1341" s="38">
        <f t="shared" si="181"/>
        <v>0</v>
      </c>
      <c r="V1341" s="38">
        <f t="shared" si="182"/>
        <v>0</v>
      </c>
    </row>
    <row r="1342" spans="1:22" x14ac:dyDescent="0.35">
      <c r="A1342" s="192" t="s">
        <v>23</v>
      </c>
      <c r="B1342" s="31" t="s">
        <v>22</v>
      </c>
      <c r="C1342" s="66"/>
      <c r="O1342" s="36" t="e">
        <f t="shared" si="177"/>
        <v>#DIV/0!</v>
      </c>
      <c r="P1342" s="36" t="e">
        <f t="shared" si="178"/>
        <v>#DIV/0!</v>
      </c>
      <c r="Q1342" s="36" t="e">
        <f t="shared" si="179"/>
        <v>#DIV/0!</v>
      </c>
      <c r="R1342" s="31" t="e">
        <f t="shared" si="180"/>
        <v>#DIV/0!</v>
      </c>
      <c r="S1342" s="31" t="e">
        <f t="shared" si="183"/>
        <v>#DIV/0!</v>
      </c>
      <c r="T1342" s="38">
        <f t="shared" si="184"/>
        <v>0</v>
      </c>
      <c r="U1342" s="38">
        <f t="shared" si="181"/>
        <v>0</v>
      </c>
      <c r="V1342" s="38">
        <f t="shared" si="182"/>
        <v>0</v>
      </c>
    </row>
    <row r="1343" spans="1:22" x14ac:dyDescent="0.35">
      <c r="A1343" s="192" t="s">
        <v>23</v>
      </c>
      <c r="B1343" s="31" t="s">
        <v>22</v>
      </c>
      <c r="C1343" s="66"/>
      <c r="O1343" s="36" t="e">
        <f t="shared" si="177"/>
        <v>#DIV/0!</v>
      </c>
      <c r="P1343" s="36" t="e">
        <f t="shared" si="178"/>
        <v>#DIV/0!</v>
      </c>
      <c r="Q1343" s="36" t="e">
        <f t="shared" si="179"/>
        <v>#DIV/0!</v>
      </c>
      <c r="R1343" s="31" t="e">
        <f t="shared" si="180"/>
        <v>#DIV/0!</v>
      </c>
      <c r="S1343" s="31" t="e">
        <f t="shared" si="183"/>
        <v>#DIV/0!</v>
      </c>
      <c r="T1343" s="38">
        <f t="shared" si="184"/>
        <v>0</v>
      </c>
      <c r="U1343" s="38">
        <f t="shared" si="181"/>
        <v>0</v>
      </c>
      <c r="V1343" s="38">
        <f t="shared" si="182"/>
        <v>0</v>
      </c>
    </row>
    <row r="1344" spans="1:22" x14ac:dyDescent="0.35">
      <c r="A1344" s="192" t="s">
        <v>23</v>
      </c>
      <c r="B1344" s="31" t="s">
        <v>22</v>
      </c>
      <c r="C1344" s="66"/>
      <c r="O1344" s="36" t="e">
        <f t="shared" ref="O1344:O1407" si="185">M1344/L1344</f>
        <v>#DIV/0!</v>
      </c>
      <c r="P1344" s="36" t="e">
        <f t="shared" si="178"/>
        <v>#DIV/0!</v>
      </c>
      <c r="Q1344" s="36" t="e">
        <f t="shared" si="179"/>
        <v>#DIV/0!</v>
      </c>
      <c r="R1344" s="31" t="e">
        <f t="shared" si="180"/>
        <v>#DIV/0!</v>
      </c>
      <c r="S1344" s="31" t="e">
        <f t="shared" si="183"/>
        <v>#DIV/0!</v>
      </c>
      <c r="T1344" s="38">
        <f t="shared" si="184"/>
        <v>0</v>
      </c>
      <c r="U1344" s="38">
        <f t="shared" si="181"/>
        <v>0</v>
      </c>
      <c r="V1344" s="38">
        <f t="shared" si="182"/>
        <v>0</v>
      </c>
    </row>
    <row r="1345" spans="1:22" x14ac:dyDescent="0.35">
      <c r="A1345" s="192" t="s">
        <v>23</v>
      </c>
      <c r="B1345" s="31" t="s">
        <v>22</v>
      </c>
      <c r="C1345" s="66"/>
      <c r="O1345" s="36" t="e">
        <f t="shared" si="185"/>
        <v>#DIV/0!</v>
      </c>
      <c r="P1345" s="36" t="e">
        <f t="shared" si="178"/>
        <v>#DIV/0!</v>
      </c>
      <c r="Q1345" s="36" t="e">
        <f t="shared" si="179"/>
        <v>#DIV/0!</v>
      </c>
      <c r="R1345" s="31" t="e">
        <f t="shared" si="180"/>
        <v>#DIV/0!</v>
      </c>
      <c r="S1345" s="31" t="e">
        <f t="shared" si="183"/>
        <v>#DIV/0!</v>
      </c>
      <c r="T1345" s="38">
        <f t="shared" si="184"/>
        <v>0</v>
      </c>
      <c r="U1345" s="38">
        <f t="shared" si="181"/>
        <v>0</v>
      </c>
      <c r="V1345" s="38">
        <f t="shared" si="182"/>
        <v>0</v>
      </c>
    </row>
    <row r="1346" spans="1:22" x14ac:dyDescent="0.35">
      <c r="A1346" s="192" t="s">
        <v>23</v>
      </c>
      <c r="B1346" s="31" t="s">
        <v>22</v>
      </c>
      <c r="C1346" s="66"/>
      <c r="O1346" s="36" t="e">
        <f t="shared" si="185"/>
        <v>#DIV/0!</v>
      </c>
      <c r="P1346" s="36" t="e">
        <f t="shared" si="178"/>
        <v>#DIV/0!</v>
      </c>
      <c r="Q1346" s="36" t="e">
        <f t="shared" si="179"/>
        <v>#DIV/0!</v>
      </c>
      <c r="R1346" s="31" t="e">
        <f t="shared" si="180"/>
        <v>#DIV/0!</v>
      </c>
      <c r="S1346" s="31" t="e">
        <f t="shared" si="183"/>
        <v>#DIV/0!</v>
      </c>
      <c r="T1346" s="38">
        <f t="shared" si="184"/>
        <v>0</v>
      </c>
      <c r="U1346" s="38">
        <f t="shared" si="181"/>
        <v>0</v>
      </c>
      <c r="V1346" s="38">
        <f t="shared" si="182"/>
        <v>0</v>
      </c>
    </row>
    <row r="1347" spans="1:22" x14ac:dyDescent="0.35">
      <c r="A1347" s="192" t="s">
        <v>23</v>
      </c>
      <c r="B1347" s="31" t="s">
        <v>22</v>
      </c>
      <c r="C1347" s="66"/>
      <c r="O1347" s="36" t="e">
        <f t="shared" si="185"/>
        <v>#DIV/0!</v>
      </c>
      <c r="P1347" s="36" t="e">
        <f t="shared" si="178"/>
        <v>#DIV/0!</v>
      </c>
      <c r="Q1347" s="36" t="e">
        <f t="shared" si="179"/>
        <v>#DIV/0!</v>
      </c>
      <c r="R1347" s="31" t="e">
        <f t="shared" si="180"/>
        <v>#DIV/0!</v>
      </c>
      <c r="S1347" s="31" t="e">
        <f t="shared" si="183"/>
        <v>#DIV/0!</v>
      </c>
      <c r="T1347" s="38">
        <f t="shared" si="184"/>
        <v>0</v>
      </c>
      <c r="U1347" s="38">
        <f t="shared" si="181"/>
        <v>0</v>
      </c>
      <c r="V1347" s="38">
        <f t="shared" si="182"/>
        <v>0</v>
      </c>
    </row>
    <row r="1348" spans="1:22" x14ac:dyDescent="0.35">
      <c r="A1348" s="192" t="s">
        <v>23</v>
      </c>
      <c r="B1348" s="31" t="s">
        <v>22</v>
      </c>
      <c r="C1348" s="66"/>
      <c r="O1348" s="36" t="e">
        <f t="shared" si="185"/>
        <v>#DIV/0!</v>
      </c>
      <c r="P1348" s="36" t="e">
        <f t="shared" si="178"/>
        <v>#DIV/0!</v>
      </c>
      <c r="Q1348" s="36" t="e">
        <f t="shared" si="179"/>
        <v>#DIV/0!</v>
      </c>
      <c r="R1348" s="31" t="e">
        <f t="shared" si="180"/>
        <v>#DIV/0!</v>
      </c>
      <c r="S1348" s="31" t="e">
        <f t="shared" si="183"/>
        <v>#DIV/0!</v>
      </c>
      <c r="T1348" s="38">
        <f t="shared" si="184"/>
        <v>0</v>
      </c>
      <c r="U1348" s="38">
        <f t="shared" si="181"/>
        <v>0</v>
      </c>
      <c r="V1348" s="38">
        <f t="shared" si="182"/>
        <v>0</v>
      </c>
    </row>
    <row r="1349" spans="1:22" x14ac:dyDescent="0.35">
      <c r="A1349" s="192" t="s">
        <v>23</v>
      </c>
      <c r="B1349" s="31" t="s">
        <v>22</v>
      </c>
      <c r="C1349" s="66"/>
      <c r="O1349" s="36" t="e">
        <f t="shared" si="185"/>
        <v>#DIV/0!</v>
      </c>
      <c r="P1349" s="36" t="e">
        <f t="shared" si="178"/>
        <v>#DIV/0!</v>
      </c>
      <c r="Q1349" s="36" t="e">
        <f t="shared" si="179"/>
        <v>#DIV/0!</v>
      </c>
      <c r="R1349" s="31" t="e">
        <f t="shared" si="180"/>
        <v>#DIV/0!</v>
      </c>
      <c r="S1349" s="31" t="e">
        <f t="shared" si="183"/>
        <v>#DIV/0!</v>
      </c>
      <c r="T1349" s="38">
        <f t="shared" si="184"/>
        <v>0</v>
      </c>
      <c r="U1349" s="38">
        <f t="shared" si="181"/>
        <v>0</v>
      </c>
      <c r="V1349" s="38">
        <f t="shared" si="182"/>
        <v>0</v>
      </c>
    </row>
    <row r="1350" spans="1:22" x14ac:dyDescent="0.35">
      <c r="A1350" s="192" t="s">
        <v>23</v>
      </c>
      <c r="B1350" s="31" t="s">
        <v>22</v>
      </c>
      <c r="C1350" s="66"/>
      <c r="O1350" s="36" t="e">
        <f t="shared" si="185"/>
        <v>#DIV/0!</v>
      </c>
      <c r="P1350" s="36" t="e">
        <f t="shared" si="178"/>
        <v>#DIV/0!</v>
      </c>
      <c r="Q1350" s="36" t="e">
        <f t="shared" si="179"/>
        <v>#DIV/0!</v>
      </c>
      <c r="R1350" s="31" t="e">
        <f t="shared" si="180"/>
        <v>#DIV/0!</v>
      </c>
      <c r="S1350" s="31" t="e">
        <f t="shared" si="183"/>
        <v>#DIV/0!</v>
      </c>
      <c r="T1350" s="38">
        <f t="shared" si="184"/>
        <v>0</v>
      </c>
      <c r="U1350" s="38">
        <f t="shared" si="181"/>
        <v>0</v>
      </c>
      <c r="V1350" s="38">
        <f t="shared" si="182"/>
        <v>0</v>
      </c>
    </row>
    <row r="1351" spans="1:22" x14ac:dyDescent="0.35">
      <c r="A1351" s="192" t="s">
        <v>23</v>
      </c>
      <c r="B1351" s="31" t="s">
        <v>22</v>
      </c>
      <c r="C1351" s="66"/>
      <c r="O1351" s="36" t="e">
        <f t="shared" si="185"/>
        <v>#DIV/0!</v>
      </c>
      <c r="P1351" s="36" t="e">
        <f t="shared" si="178"/>
        <v>#DIV/0!</v>
      </c>
      <c r="Q1351" s="36" t="e">
        <f t="shared" si="179"/>
        <v>#DIV/0!</v>
      </c>
      <c r="R1351" s="31" t="e">
        <f t="shared" si="180"/>
        <v>#DIV/0!</v>
      </c>
      <c r="S1351" s="31" t="e">
        <f t="shared" si="183"/>
        <v>#DIV/0!</v>
      </c>
      <c r="T1351" s="38">
        <f t="shared" si="184"/>
        <v>0</v>
      </c>
      <c r="U1351" s="38">
        <f t="shared" si="181"/>
        <v>0</v>
      </c>
      <c r="V1351" s="38">
        <f t="shared" si="182"/>
        <v>0</v>
      </c>
    </row>
    <row r="1352" spans="1:22" x14ac:dyDescent="0.35">
      <c r="A1352" s="192" t="s">
        <v>23</v>
      </c>
      <c r="B1352" s="31" t="s">
        <v>22</v>
      </c>
      <c r="C1352" s="66"/>
      <c r="O1352" s="36" t="e">
        <f t="shared" si="185"/>
        <v>#DIV/0!</v>
      </c>
      <c r="P1352" s="36" t="e">
        <f t="shared" si="178"/>
        <v>#DIV/0!</v>
      </c>
      <c r="Q1352" s="36" t="e">
        <f t="shared" si="179"/>
        <v>#DIV/0!</v>
      </c>
      <c r="R1352" s="31" t="e">
        <f t="shared" si="180"/>
        <v>#DIV/0!</v>
      </c>
      <c r="S1352" s="31" t="e">
        <f t="shared" si="183"/>
        <v>#DIV/0!</v>
      </c>
      <c r="T1352" s="38">
        <f t="shared" si="184"/>
        <v>0</v>
      </c>
      <c r="U1352" s="38">
        <f t="shared" si="181"/>
        <v>0</v>
      </c>
      <c r="V1352" s="38">
        <f t="shared" si="182"/>
        <v>0</v>
      </c>
    </row>
    <row r="1353" spans="1:22" x14ac:dyDescent="0.35">
      <c r="A1353" s="192" t="s">
        <v>23</v>
      </c>
      <c r="B1353" s="31" t="s">
        <v>22</v>
      </c>
      <c r="C1353" s="66"/>
      <c r="O1353" s="36" t="e">
        <f t="shared" si="185"/>
        <v>#DIV/0!</v>
      </c>
      <c r="P1353" s="36" t="e">
        <f t="shared" si="178"/>
        <v>#DIV/0!</v>
      </c>
      <c r="Q1353" s="36" t="e">
        <f t="shared" si="179"/>
        <v>#DIV/0!</v>
      </c>
      <c r="R1353" s="31" t="e">
        <f t="shared" si="180"/>
        <v>#DIV/0!</v>
      </c>
      <c r="S1353" s="31" t="e">
        <f t="shared" si="183"/>
        <v>#DIV/0!</v>
      </c>
      <c r="T1353" s="38">
        <f t="shared" si="184"/>
        <v>0</v>
      </c>
      <c r="U1353" s="38">
        <f t="shared" si="181"/>
        <v>0</v>
      </c>
      <c r="V1353" s="38">
        <f t="shared" si="182"/>
        <v>0</v>
      </c>
    </row>
    <row r="1354" spans="1:22" x14ac:dyDescent="0.35">
      <c r="A1354" s="192" t="s">
        <v>23</v>
      </c>
      <c r="B1354" s="31" t="s">
        <v>22</v>
      </c>
      <c r="C1354" s="66"/>
      <c r="O1354" s="36" t="e">
        <f t="shared" si="185"/>
        <v>#DIV/0!</v>
      </c>
      <c r="P1354" s="36" t="e">
        <f t="shared" si="178"/>
        <v>#DIV/0!</v>
      </c>
      <c r="Q1354" s="36" t="e">
        <f t="shared" si="179"/>
        <v>#DIV/0!</v>
      </c>
      <c r="R1354" s="31" t="e">
        <f t="shared" si="180"/>
        <v>#DIV/0!</v>
      </c>
      <c r="S1354" s="31" t="e">
        <f t="shared" si="183"/>
        <v>#DIV/0!</v>
      </c>
      <c r="T1354" s="38">
        <f t="shared" si="184"/>
        <v>0</v>
      </c>
      <c r="U1354" s="38">
        <f t="shared" si="181"/>
        <v>0</v>
      </c>
      <c r="V1354" s="38">
        <f t="shared" si="182"/>
        <v>0</v>
      </c>
    </row>
    <row r="1355" spans="1:22" x14ac:dyDescent="0.35">
      <c r="A1355" s="192" t="s">
        <v>23</v>
      </c>
      <c r="B1355" s="31" t="s">
        <v>22</v>
      </c>
      <c r="C1355" s="66"/>
      <c r="O1355" s="36" t="e">
        <f t="shared" si="185"/>
        <v>#DIV/0!</v>
      </c>
      <c r="P1355" s="36" t="e">
        <f t="shared" si="178"/>
        <v>#DIV/0!</v>
      </c>
      <c r="Q1355" s="36" t="e">
        <f t="shared" si="179"/>
        <v>#DIV/0!</v>
      </c>
      <c r="R1355" s="31" t="e">
        <f t="shared" si="180"/>
        <v>#DIV/0!</v>
      </c>
      <c r="S1355" s="31" t="e">
        <f t="shared" si="183"/>
        <v>#DIV/0!</v>
      </c>
      <c r="T1355" s="38">
        <f t="shared" si="184"/>
        <v>0</v>
      </c>
      <c r="U1355" s="38">
        <f t="shared" si="181"/>
        <v>0</v>
      </c>
      <c r="V1355" s="38">
        <f t="shared" si="182"/>
        <v>0</v>
      </c>
    </row>
    <row r="1356" spans="1:22" x14ac:dyDescent="0.35">
      <c r="A1356" s="192" t="s">
        <v>23</v>
      </c>
      <c r="B1356" s="31" t="s">
        <v>22</v>
      </c>
      <c r="C1356" s="66"/>
      <c r="O1356" s="36" t="e">
        <f t="shared" si="185"/>
        <v>#DIV/0!</v>
      </c>
      <c r="P1356" s="36" t="e">
        <f t="shared" si="178"/>
        <v>#DIV/0!</v>
      </c>
      <c r="Q1356" s="36" t="e">
        <f t="shared" si="179"/>
        <v>#DIV/0!</v>
      </c>
      <c r="R1356" s="31" t="e">
        <f t="shared" si="180"/>
        <v>#DIV/0!</v>
      </c>
      <c r="S1356" s="31" t="e">
        <f t="shared" si="183"/>
        <v>#DIV/0!</v>
      </c>
      <c r="T1356" s="38">
        <f t="shared" si="184"/>
        <v>0</v>
      </c>
      <c r="U1356" s="38">
        <f t="shared" si="181"/>
        <v>0</v>
      </c>
      <c r="V1356" s="38">
        <f t="shared" si="182"/>
        <v>0</v>
      </c>
    </row>
    <row r="1357" spans="1:22" x14ac:dyDescent="0.35">
      <c r="A1357" s="192" t="s">
        <v>23</v>
      </c>
      <c r="B1357" s="31" t="s">
        <v>22</v>
      </c>
      <c r="C1357" s="66"/>
      <c r="O1357" s="36" t="e">
        <f t="shared" si="185"/>
        <v>#DIV/0!</v>
      </c>
      <c r="P1357" s="36" t="e">
        <f t="shared" si="178"/>
        <v>#DIV/0!</v>
      </c>
      <c r="Q1357" s="36" t="e">
        <f t="shared" si="179"/>
        <v>#DIV/0!</v>
      </c>
      <c r="R1357" s="31" t="e">
        <f t="shared" si="180"/>
        <v>#DIV/0!</v>
      </c>
      <c r="S1357" s="31" t="e">
        <f t="shared" si="183"/>
        <v>#DIV/0!</v>
      </c>
      <c r="T1357" s="38">
        <f t="shared" si="184"/>
        <v>0</v>
      </c>
      <c r="U1357" s="38">
        <f t="shared" si="181"/>
        <v>0</v>
      </c>
      <c r="V1357" s="38">
        <f t="shared" si="182"/>
        <v>0</v>
      </c>
    </row>
    <row r="1358" spans="1:22" x14ac:dyDescent="0.35">
      <c r="A1358" s="192" t="s">
        <v>23</v>
      </c>
      <c r="B1358" s="31" t="s">
        <v>22</v>
      </c>
      <c r="C1358" s="66"/>
      <c r="O1358" s="36" t="e">
        <f t="shared" si="185"/>
        <v>#DIV/0!</v>
      </c>
      <c r="P1358" s="36" t="e">
        <f t="shared" si="178"/>
        <v>#DIV/0!</v>
      </c>
      <c r="Q1358" s="36" t="e">
        <f t="shared" si="179"/>
        <v>#DIV/0!</v>
      </c>
      <c r="R1358" s="31" t="e">
        <f t="shared" si="180"/>
        <v>#DIV/0!</v>
      </c>
      <c r="S1358" s="31" t="e">
        <f t="shared" si="183"/>
        <v>#DIV/0!</v>
      </c>
      <c r="T1358" s="38">
        <f t="shared" si="184"/>
        <v>0</v>
      </c>
      <c r="U1358" s="38">
        <f t="shared" si="181"/>
        <v>0</v>
      </c>
      <c r="V1358" s="38">
        <f t="shared" si="182"/>
        <v>0</v>
      </c>
    </row>
    <row r="1359" spans="1:22" x14ac:dyDescent="0.35">
      <c r="A1359" s="192" t="s">
        <v>23</v>
      </c>
      <c r="B1359" s="31" t="s">
        <v>22</v>
      </c>
      <c r="C1359" s="66"/>
      <c r="O1359" s="36" t="e">
        <f t="shared" si="185"/>
        <v>#DIV/0!</v>
      </c>
      <c r="P1359" s="36" t="e">
        <f t="shared" si="178"/>
        <v>#DIV/0!</v>
      </c>
      <c r="Q1359" s="36" t="e">
        <f t="shared" si="179"/>
        <v>#DIV/0!</v>
      </c>
      <c r="R1359" s="31" t="e">
        <f t="shared" si="180"/>
        <v>#DIV/0!</v>
      </c>
      <c r="S1359" s="31" t="e">
        <f t="shared" si="183"/>
        <v>#DIV/0!</v>
      </c>
      <c r="T1359" s="38">
        <f t="shared" si="184"/>
        <v>0</v>
      </c>
      <c r="U1359" s="38">
        <f t="shared" si="181"/>
        <v>0</v>
      </c>
      <c r="V1359" s="38">
        <f t="shared" si="182"/>
        <v>0</v>
      </c>
    </row>
    <row r="1360" spans="1:22" x14ac:dyDescent="0.35">
      <c r="A1360" s="192" t="s">
        <v>23</v>
      </c>
      <c r="B1360" s="31" t="s">
        <v>22</v>
      </c>
      <c r="C1360" s="66"/>
      <c r="O1360" s="36" t="e">
        <f t="shared" si="185"/>
        <v>#DIV/0!</v>
      </c>
      <c r="P1360" s="36" t="e">
        <f t="shared" si="178"/>
        <v>#DIV/0!</v>
      </c>
      <c r="Q1360" s="36" t="e">
        <f t="shared" si="179"/>
        <v>#DIV/0!</v>
      </c>
      <c r="R1360" s="31" t="e">
        <f t="shared" si="180"/>
        <v>#DIV/0!</v>
      </c>
      <c r="S1360" s="31" t="e">
        <f t="shared" si="183"/>
        <v>#DIV/0!</v>
      </c>
      <c r="T1360" s="38">
        <f t="shared" si="184"/>
        <v>0</v>
      </c>
      <c r="U1360" s="38">
        <f t="shared" si="181"/>
        <v>0</v>
      </c>
      <c r="V1360" s="38">
        <f t="shared" si="182"/>
        <v>0</v>
      </c>
    </row>
    <row r="1361" spans="1:22" x14ac:dyDescent="0.35">
      <c r="A1361" s="192" t="s">
        <v>23</v>
      </c>
      <c r="B1361" s="31" t="s">
        <v>22</v>
      </c>
      <c r="C1361" s="66"/>
      <c r="O1361" s="36" t="e">
        <f t="shared" si="185"/>
        <v>#DIV/0!</v>
      </c>
      <c r="P1361" s="36" t="e">
        <f t="shared" si="178"/>
        <v>#DIV/0!</v>
      </c>
      <c r="Q1361" s="36" t="e">
        <f t="shared" si="179"/>
        <v>#DIV/0!</v>
      </c>
      <c r="R1361" s="31" t="e">
        <f t="shared" si="180"/>
        <v>#DIV/0!</v>
      </c>
      <c r="S1361" s="31" t="e">
        <f t="shared" si="183"/>
        <v>#DIV/0!</v>
      </c>
      <c r="T1361" s="38">
        <f t="shared" si="184"/>
        <v>0</v>
      </c>
      <c r="U1361" s="38">
        <f t="shared" si="181"/>
        <v>0</v>
      </c>
      <c r="V1361" s="38">
        <f t="shared" si="182"/>
        <v>0</v>
      </c>
    </row>
    <row r="1362" spans="1:22" x14ac:dyDescent="0.35">
      <c r="A1362" s="192" t="s">
        <v>23</v>
      </c>
      <c r="B1362" s="31" t="s">
        <v>22</v>
      </c>
      <c r="C1362" s="66"/>
      <c r="O1362" s="36" t="e">
        <f t="shared" si="185"/>
        <v>#DIV/0!</v>
      </c>
      <c r="P1362" s="36" t="e">
        <f t="shared" si="178"/>
        <v>#DIV/0!</v>
      </c>
      <c r="Q1362" s="36" t="e">
        <f t="shared" si="179"/>
        <v>#DIV/0!</v>
      </c>
      <c r="R1362" s="31" t="e">
        <f t="shared" si="180"/>
        <v>#DIV/0!</v>
      </c>
      <c r="S1362" s="31" t="e">
        <f t="shared" si="183"/>
        <v>#DIV/0!</v>
      </c>
      <c r="T1362" s="38">
        <f t="shared" si="184"/>
        <v>0</v>
      </c>
      <c r="U1362" s="38">
        <f t="shared" si="181"/>
        <v>0</v>
      </c>
      <c r="V1362" s="38">
        <f t="shared" si="182"/>
        <v>0</v>
      </c>
    </row>
    <row r="1363" spans="1:22" x14ac:dyDescent="0.35">
      <c r="A1363" s="192" t="s">
        <v>23</v>
      </c>
      <c r="B1363" s="31" t="s">
        <v>22</v>
      </c>
      <c r="C1363" s="66"/>
      <c r="O1363" s="36" t="e">
        <f t="shared" si="185"/>
        <v>#DIV/0!</v>
      </c>
      <c r="P1363" s="36" t="e">
        <f t="shared" si="178"/>
        <v>#DIV/0!</v>
      </c>
      <c r="Q1363" s="36" t="e">
        <f t="shared" si="179"/>
        <v>#DIV/0!</v>
      </c>
      <c r="R1363" s="31" t="e">
        <f t="shared" si="180"/>
        <v>#DIV/0!</v>
      </c>
      <c r="S1363" s="31" t="e">
        <f t="shared" si="183"/>
        <v>#DIV/0!</v>
      </c>
      <c r="T1363" s="38">
        <f t="shared" si="184"/>
        <v>0</v>
      </c>
      <c r="U1363" s="38">
        <f t="shared" si="181"/>
        <v>0</v>
      </c>
      <c r="V1363" s="38">
        <f t="shared" si="182"/>
        <v>0</v>
      </c>
    </row>
    <row r="1364" spans="1:22" x14ac:dyDescent="0.35">
      <c r="A1364" s="192" t="s">
        <v>23</v>
      </c>
      <c r="B1364" s="31" t="s">
        <v>22</v>
      </c>
      <c r="C1364" s="66"/>
      <c r="O1364" s="36" t="e">
        <f t="shared" si="185"/>
        <v>#DIV/0!</v>
      </c>
      <c r="P1364" s="36" t="e">
        <f t="shared" si="178"/>
        <v>#DIV/0!</v>
      </c>
      <c r="Q1364" s="36" t="e">
        <f t="shared" si="179"/>
        <v>#DIV/0!</v>
      </c>
      <c r="R1364" s="31" t="e">
        <f t="shared" si="180"/>
        <v>#DIV/0!</v>
      </c>
      <c r="S1364" s="31" t="e">
        <f t="shared" si="183"/>
        <v>#DIV/0!</v>
      </c>
      <c r="T1364" s="38">
        <f t="shared" si="184"/>
        <v>0</v>
      </c>
      <c r="U1364" s="38">
        <f t="shared" si="181"/>
        <v>0</v>
      </c>
      <c r="V1364" s="38">
        <f t="shared" si="182"/>
        <v>0</v>
      </c>
    </row>
    <row r="1365" spans="1:22" x14ac:dyDescent="0.35">
      <c r="A1365" s="192" t="s">
        <v>23</v>
      </c>
      <c r="B1365" s="31" t="s">
        <v>22</v>
      </c>
      <c r="C1365" s="66"/>
      <c r="O1365" s="36" t="e">
        <f t="shared" si="185"/>
        <v>#DIV/0!</v>
      </c>
      <c r="P1365" s="36" t="e">
        <f t="shared" si="178"/>
        <v>#DIV/0!</v>
      </c>
      <c r="Q1365" s="36" t="e">
        <f t="shared" si="179"/>
        <v>#DIV/0!</v>
      </c>
      <c r="R1365" s="31" t="e">
        <f t="shared" si="180"/>
        <v>#DIV/0!</v>
      </c>
      <c r="S1365" s="31" t="e">
        <f t="shared" si="183"/>
        <v>#DIV/0!</v>
      </c>
      <c r="T1365" s="38">
        <f t="shared" si="184"/>
        <v>0</v>
      </c>
      <c r="U1365" s="38">
        <f t="shared" si="181"/>
        <v>0</v>
      </c>
      <c r="V1365" s="38">
        <f t="shared" si="182"/>
        <v>0</v>
      </c>
    </row>
    <row r="1366" spans="1:22" x14ac:dyDescent="0.35">
      <c r="A1366" s="192" t="s">
        <v>23</v>
      </c>
      <c r="B1366" s="31" t="s">
        <v>22</v>
      </c>
      <c r="C1366" s="66"/>
      <c r="O1366" s="36" t="e">
        <f t="shared" si="185"/>
        <v>#DIV/0!</v>
      </c>
      <c r="P1366" s="36" t="e">
        <f t="shared" si="178"/>
        <v>#DIV/0!</v>
      </c>
      <c r="Q1366" s="36" t="e">
        <f t="shared" si="179"/>
        <v>#DIV/0!</v>
      </c>
      <c r="R1366" s="31" t="e">
        <f t="shared" si="180"/>
        <v>#DIV/0!</v>
      </c>
      <c r="S1366" s="31" t="e">
        <f t="shared" si="183"/>
        <v>#DIV/0!</v>
      </c>
      <c r="T1366" s="38">
        <f t="shared" si="184"/>
        <v>0</v>
      </c>
      <c r="U1366" s="38">
        <f t="shared" si="181"/>
        <v>0</v>
      </c>
      <c r="V1366" s="38">
        <f t="shared" si="182"/>
        <v>0</v>
      </c>
    </row>
    <row r="1367" spans="1:22" x14ac:dyDescent="0.35">
      <c r="A1367" s="192" t="s">
        <v>23</v>
      </c>
      <c r="B1367" s="31" t="s">
        <v>22</v>
      </c>
      <c r="C1367" s="66"/>
      <c r="O1367" s="36" t="e">
        <f t="shared" si="185"/>
        <v>#DIV/0!</v>
      </c>
      <c r="P1367" s="36" t="e">
        <f t="shared" si="178"/>
        <v>#DIV/0!</v>
      </c>
      <c r="Q1367" s="36" t="e">
        <f t="shared" si="179"/>
        <v>#DIV/0!</v>
      </c>
      <c r="R1367" s="31" t="e">
        <f t="shared" si="180"/>
        <v>#DIV/0!</v>
      </c>
      <c r="S1367" s="31" t="e">
        <f t="shared" si="183"/>
        <v>#DIV/0!</v>
      </c>
      <c r="T1367" s="38">
        <f t="shared" si="184"/>
        <v>0</v>
      </c>
      <c r="U1367" s="38">
        <f t="shared" si="181"/>
        <v>0</v>
      </c>
      <c r="V1367" s="38">
        <f t="shared" si="182"/>
        <v>0</v>
      </c>
    </row>
    <row r="1368" spans="1:22" x14ac:dyDescent="0.35">
      <c r="A1368" s="192" t="s">
        <v>23</v>
      </c>
      <c r="B1368" s="31" t="s">
        <v>22</v>
      </c>
      <c r="C1368" s="66"/>
      <c r="O1368" s="36" t="e">
        <f t="shared" si="185"/>
        <v>#DIV/0!</v>
      </c>
      <c r="P1368" s="36" t="e">
        <f t="shared" si="178"/>
        <v>#DIV/0!</v>
      </c>
      <c r="Q1368" s="36" t="e">
        <f t="shared" si="179"/>
        <v>#DIV/0!</v>
      </c>
      <c r="R1368" s="31" t="e">
        <f t="shared" si="180"/>
        <v>#DIV/0!</v>
      </c>
      <c r="S1368" s="31" t="e">
        <f t="shared" si="183"/>
        <v>#DIV/0!</v>
      </c>
      <c r="T1368" s="38">
        <f t="shared" si="184"/>
        <v>0</v>
      </c>
      <c r="U1368" s="38">
        <f t="shared" si="181"/>
        <v>0</v>
      </c>
      <c r="V1368" s="38">
        <f t="shared" si="182"/>
        <v>0</v>
      </c>
    </row>
    <row r="1369" spans="1:22" x14ac:dyDescent="0.35">
      <c r="A1369" s="192" t="s">
        <v>23</v>
      </c>
      <c r="B1369" s="31" t="s">
        <v>22</v>
      </c>
      <c r="C1369" s="66"/>
      <c r="O1369" s="36" t="e">
        <f t="shared" si="185"/>
        <v>#DIV/0!</v>
      </c>
      <c r="P1369" s="36" t="e">
        <f t="shared" si="178"/>
        <v>#DIV/0!</v>
      </c>
      <c r="Q1369" s="36" t="e">
        <f t="shared" si="179"/>
        <v>#DIV/0!</v>
      </c>
      <c r="R1369" s="31" t="e">
        <f t="shared" si="180"/>
        <v>#DIV/0!</v>
      </c>
      <c r="S1369" s="31" t="e">
        <f t="shared" si="183"/>
        <v>#DIV/0!</v>
      </c>
      <c r="T1369" s="38">
        <f t="shared" si="184"/>
        <v>0</v>
      </c>
      <c r="U1369" s="38">
        <f t="shared" si="181"/>
        <v>0</v>
      </c>
      <c r="V1369" s="38">
        <f t="shared" si="182"/>
        <v>0</v>
      </c>
    </row>
    <row r="1370" spans="1:22" x14ac:dyDescent="0.35">
      <c r="A1370" s="192" t="s">
        <v>23</v>
      </c>
      <c r="B1370" s="31" t="s">
        <v>22</v>
      </c>
      <c r="C1370" s="66"/>
      <c r="O1370" s="36" t="e">
        <f t="shared" si="185"/>
        <v>#DIV/0!</v>
      </c>
      <c r="P1370" s="36" t="e">
        <f t="shared" si="178"/>
        <v>#DIV/0!</v>
      </c>
      <c r="Q1370" s="36" t="e">
        <f t="shared" si="179"/>
        <v>#DIV/0!</v>
      </c>
      <c r="R1370" s="31" t="e">
        <f t="shared" si="180"/>
        <v>#DIV/0!</v>
      </c>
      <c r="S1370" s="31" t="e">
        <f t="shared" si="183"/>
        <v>#DIV/0!</v>
      </c>
      <c r="T1370" s="38">
        <f t="shared" si="184"/>
        <v>0</v>
      </c>
      <c r="U1370" s="38">
        <f t="shared" si="181"/>
        <v>0</v>
      </c>
      <c r="V1370" s="38">
        <f t="shared" si="182"/>
        <v>0</v>
      </c>
    </row>
    <row r="1371" spans="1:22" x14ac:dyDescent="0.35">
      <c r="A1371" s="192" t="s">
        <v>23</v>
      </c>
      <c r="B1371" s="31" t="s">
        <v>22</v>
      </c>
      <c r="C1371" s="66"/>
      <c r="O1371" s="36" t="e">
        <f t="shared" si="185"/>
        <v>#DIV/0!</v>
      </c>
      <c r="P1371" s="36" t="e">
        <f t="shared" si="178"/>
        <v>#DIV/0!</v>
      </c>
      <c r="Q1371" s="36" t="e">
        <f t="shared" si="179"/>
        <v>#DIV/0!</v>
      </c>
      <c r="R1371" s="31" t="e">
        <f t="shared" si="180"/>
        <v>#DIV/0!</v>
      </c>
      <c r="S1371" s="31" t="e">
        <f t="shared" si="183"/>
        <v>#DIV/0!</v>
      </c>
      <c r="T1371" s="38">
        <f t="shared" si="184"/>
        <v>0</v>
      </c>
      <c r="U1371" s="38">
        <f t="shared" si="181"/>
        <v>0</v>
      </c>
      <c r="V1371" s="38">
        <f t="shared" si="182"/>
        <v>0</v>
      </c>
    </row>
    <row r="1372" spans="1:22" x14ac:dyDescent="0.35">
      <c r="A1372" s="192" t="s">
        <v>23</v>
      </c>
      <c r="B1372" s="31" t="s">
        <v>22</v>
      </c>
      <c r="C1372" s="66"/>
      <c r="O1372" s="36" t="e">
        <f t="shared" si="185"/>
        <v>#DIV/0!</v>
      </c>
      <c r="P1372" s="36" t="e">
        <f t="shared" si="178"/>
        <v>#DIV/0!</v>
      </c>
      <c r="Q1372" s="36" t="e">
        <f t="shared" si="179"/>
        <v>#DIV/0!</v>
      </c>
      <c r="R1372" s="31" t="e">
        <f t="shared" si="180"/>
        <v>#DIV/0!</v>
      </c>
      <c r="S1372" s="31" t="e">
        <f t="shared" si="183"/>
        <v>#DIV/0!</v>
      </c>
      <c r="T1372" s="38">
        <f t="shared" si="184"/>
        <v>0</v>
      </c>
      <c r="U1372" s="38">
        <f t="shared" si="181"/>
        <v>0</v>
      </c>
      <c r="V1372" s="38">
        <f t="shared" si="182"/>
        <v>0</v>
      </c>
    </row>
    <row r="1373" spans="1:22" x14ac:dyDescent="0.35">
      <c r="A1373" s="192" t="s">
        <v>23</v>
      </c>
      <c r="B1373" s="31" t="s">
        <v>22</v>
      </c>
      <c r="C1373" s="66"/>
      <c r="O1373" s="36" t="e">
        <f t="shared" si="185"/>
        <v>#DIV/0!</v>
      </c>
      <c r="P1373" s="36" t="e">
        <f t="shared" si="178"/>
        <v>#DIV/0!</v>
      </c>
      <c r="Q1373" s="36" t="e">
        <f t="shared" si="179"/>
        <v>#DIV/0!</v>
      </c>
      <c r="R1373" s="31" t="e">
        <f t="shared" si="180"/>
        <v>#DIV/0!</v>
      </c>
      <c r="S1373" s="31" t="e">
        <f t="shared" si="183"/>
        <v>#DIV/0!</v>
      </c>
      <c r="T1373" s="38">
        <f t="shared" si="184"/>
        <v>0</v>
      </c>
      <c r="U1373" s="38">
        <f t="shared" si="181"/>
        <v>0</v>
      </c>
      <c r="V1373" s="38">
        <f t="shared" si="182"/>
        <v>0</v>
      </c>
    </row>
    <row r="1374" spans="1:22" x14ac:dyDescent="0.35">
      <c r="A1374" s="192" t="s">
        <v>23</v>
      </c>
      <c r="B1374" s="31" t="s">
        <v>22</v>
      </c>
      <c r="C1374" s="66"/>
      <c r="O1374" s="36" t="e">
        <f t="shared" si="185"/>
        <v>#DIV/0!</v>
      </c>
      <c r="P1374" s="36" t="e">
        <f t="shared" si="178"/>
        <v>#DIV/0!</v>
      </c>
      <c r="Q1374" s="36" t="e">
        <f t="shared" si="179"/>
        <v>#DIV/0!</v>
      </c>
      <c r="R1374" s="31" t="e">
        <f t="shared" si="180"/>
        <v>#DIV/0!</v>
      </c>
      <c r="S1374" s="31" t="e">
        <f t="shared" si="183"/>
        <v>#DIV/0!</v>
      </c>
      <c r="T1374" s="38">
        <f t="shared" si="184"/>
        <v>0</v>
      </c>
      <c r="U1374" s="38">
        <f t="shared" si="181"/>
        <v>0</v>
      </c>
      <c r="V1374" s="38">
        <f t="shared" si="182"/>
        <v>0</v>
      </c>
    </row>
    <row r="1375" spans="1:22" x14ac:dyDescent="0.35">
      <c r="A1375" s="192" t="s">
        <v>23</v>
      </c>
      <c r="B1375" s="31" t="s">
        <v>22</v>
      </c>
      <c r="C1375" s="66"/>
      <c r="O1375" s="36" t="e">
        <f t="shared" si="185"/>
        <v>#DIV/0!</v>
      </c>
      <c r="P1375" s="36" t="e">
        <f t="shared" si="178"/>
        <v>#DIV/0!</v>
      </c>
      <c r="Q1375" s="36" t="e">
        <f t="shared" si="179"/>
        <v>#DIV/0!</v>
      </c>
      <c r="R1375" s="31" t="e">
        <f t="shared" si="180"/>
        <v>#DIV/0!</v>
      </c>
      <c r="S1375" s="31" t="e">
        <f t="shared" si="183"/>
        <v>#DIV/0!</v>
      </c>
      <c r="T1375" s="38">
        <f t="shared" si="184"/>
        <v>0</v>
      </c>
      <c r="U1375" s="38">
        <f t="shared" si="181"/>
        <v>0</v>
      </c>
      <c r="V1375" s="38">
        <f t="shared" si="182"/>
        <v>0</v>
      </c>
    </row>
    <row r="1376" spans="1:22" x14ac:dyDescent="0.35">
      <c r="A1376" s="192" t="s">
        <v>23</v>
      </c>
      <c r="B1376" s="31" t="s">
        <v>22</v>
      </c>
      <c r="C1376" s="66"/>
      <c r="O1376" s="36" t="e">
        <f t="shared" si="185"/>
        <v>#DIV/0!</v>
      </c>
      <c r="P1376" s="36" t="e">
        <f t="shared" si="178"/>
        <v>#DIV/0!</v>
      </c>
      <c r="Q1376" s="36" t="e">
        <f t="shared" si="179"/>
        <v>#DIV/0!</v>
      </c>
      <c r="R1376" s="31" t="e">
        <f t="shared" si="180"/>
        <v>#DIV/0!</v>
      </c>
      <c r="S1376" s="31" t="e">
        <f t="shared" si="183"/>
        <v>#DIV/0!</v>
      </c>
      <c r="T1376" s="38">
        <f t="shared" si="184"/>
        <v>0</v>
      </c>
      <c r="U1376" s="38">
        <f t="shared" si="181"/>
        <v>0</v>
      </c>
      <c r="V1376" s="38">
        <f t="shared" si="182"/>
        <v>0</v>
      </c>
    </row>
    <row r="1377" spans="1:22" x14ac:dyDescent="0.35">
      <c r="A1377" s="192" t="s">
        <v>23</v>
      </c>
      <c r="B1377" s="31" t="s">
        <v>22</v>
      </c>
      <c r="C1377" s="66"/>
      <c r="O1377" s="36" t="e">
        <f t="shared" si="185"/>
        <v>#DIV/0!</v>
      </c>
      <c r="P1377" s="36" t="e">
        <f t="shared" si="178"/>
        <v>#DIV/0!</v>
      </c>
      <c r="Q1377" s="36" t="e">
        <f t="shared" si="179"/>
        <v>#DIV/0!</v>
      </c>
      <c r="R1377" s="31" t="e">
        <f t="shared" si="180"/>
        <v>#DIV/0!</v>
      </c>
      <c r="S1377" s="31" t="e">
        <f t="shared" si="183"/>
        <v>#DIV/0!</v>
      </c>
      <c r="T1377" s="38">
        <f t="shared" si="184"/>
        <v>0</v>
      </c>
      <c r="U1377" s="38">
        <f t="shared" si="181"/>
        <v>0</v>
      </c>
      <c r="V1377" s="38">
        <f t="shared" si="182"/>
        <v>0</v>
      </c>
    </row>
    <row r="1378" spans="1:22" x14ac:dyDescent="0.35">
      <c r="A1378" s="192" t="s">
        <v>23</v>
      </c>
      <c r="B1378" s="31" t="s">
        <v>22</v>
      </c>
      <c r="C1378" s="66"/>
      <c r="O1378" s="36" t="e">
        <f t="shared" si="185"/>
        <v>#DIV/0!</v>
      </c>
      <c r="P1378" s="36" t="e">
        <f t="shared" si="178"/>
        <v>#DIV/0!</v>
      </c>
      <c r="Q1378" s="36" t="e">
        <f t="shared" si="179"/>
        <v>#DIV/0!</v>
      </c>
      <c r="R1378" s="31" t="e">
        <f t="shared" si="180"/>
        <v>#DIV/0!</v>
      </c>
      <c r="S1378" s="31" t="e">
        <f t="shared" si="183"/>
        <v>#DIV/0!</v>
      </c>
      <c r="T1378" s="38">
        <f t="shared" si="184"/>
        <v>0</v>
      </c>
      <c r="U1378" s="38">
        <f t="shared" si="181"/>
        <v>0</v>
      </c>
      <c r="V1378" s="38">
        <f t="shared" si="182"/>
        <v>0</v>
      </c>
    </row>
    <row r="1379" spans="1:22" x14ac:dyDescent="0.35">
      <c r="A1379" s="192" t="s">
        <v>23</v>
      </c>
      <c r="B1379" s="31" t="s">
        <v>22</v>
      </c>
      <c r="C1379" s="66"/>
      <c r="O1379" s="36" t="e">
        <f t="shared" si="185"/>
        <v>#DIV/0!</v>
      </c>
      <c r="P1379" s="36" t="e">
        <f t="shared" si="178"/>
        <v>#DIV/0!</v>
      </c>
      <c r="Q1379" s="36" t="e">
        <f t="shared" si="179"/>
        <v>#DIV/0!</v>
      </c>
      <c r="R1379" s="31" t="e">
        <f t="shared" si="180"/>
        <v>#DIV/0!</v>
      </c>
      <c r="S1379" s="31" t="e">
        <f t="shared" si="183"/>
        <v>#DIV/0!</v>
      </c>
      <c r="T1379" s="38">
        <f t="shared" si="184"/>
        <v>0</v>
      </c>
      <c r="U1379" s="38">
        <f t="shared" si="181"/>
        <v>0</v>
      </c>
      <c r="V1379" s="38">
        <f t="shared" si="182"/>
        <v>0</v>
      </c>
    </row>
    <row r="1380" spans="1:22" x14ac:dyDescent="0.35">
      <c r="A1380" s="192" t="s">
        <v>23</v>
      </c>
      <c r="B1380" s="31" t="s">
        <v>22</v>
      </c>
      <c r="C1380" s="66"/>
      <c r="O1380" s="36" t="e">
        <f t="shared" si="185"/>
        <v>#DIV/0!</v>
      </c>
      <c r="P1380" s="36" t="e">
        <f t="shared" si="178"/>
        <v>#DIV/0!</v>
      </c>
      <c r="Q1380" s="36" t="e">
        <f t="shared" si="179"/>
        <v>#DIV/0!</v>
      </c>
      <c r="R1380" s="31" t="e">
        <f t="shared" si="180"/>
        <v>#DIV/0!</v>
      </c>
      <c r="S1380" s="31" t="e">
        <f t="shared" si="183"/>
        <v>#DIV/0!</v>
      </c>
      <c r="T1380" s="38">
        <f t="shared" si="184"/>
        <v>0</v>
      </c>
      <c r="U1380" s="38">
        <f t="shared" si="181"/>
        <v>0</v>
      </c>
      <c r="V1380" s="38">
        <f t="shared" si="182"/>
        <v>0</v>
      </c>
    </row>
    <row r="1381" spans="1:22" x14ac:dyDescent="0.35">
      <c r="A1381" s="192" t="s">
        <v>23</v>
      </c>
      <c r="B1381" s="31" t="s">
        <v>22</v>
      </c>
      <c r="C1381" s="66"/>
      <c r="O1381" s="36" t="e">
        <f t="shared" si="185"/>
        <v>#DIV/0!</v>
      </c>
      <c r="P1381" s="36" t="e">
        <f t="shared" si="178"/>
        <v>#DIV/0!</v>
      </c>
      <c r="Q1381" s="36" t="e">
        <f t="shared" si="179"/>
        <v>#DIV/0!</v>
      </c>
      <c r="R1381" s="31" t="e">
        <f t="shared" si="180"/>
        <v>#DIV/0!</v>
      </c>
      <c r="S1381" s="31" t="e">
        <f t="shared" si="183"/>
        <v>#DIV/0!</v>
      </c>
      <c r="T1381" s="38">
        <f t="shared" si="184"/>
        <v>0</v>
      </c>
      <c r="U1381" s="38">
        <f t="shared" si="181"/>
        <v>0</v>
      </c>
      <c r="V1381" s="38">
        <f t="shared" si="182"/>
        <v>0</v>
      </c>
    </row>
    <row r="1382" spans="1:22" x14ac:dyDescent="0.35">
      <c r="A1382" s="192" t="s">
        <v>23</v>
      </c>
      <c r="B1382" s="31" t="s">
        <v>22</v>
      </c>
      <c r="C1382" s="66"/>
      <c r="O1382" s="36" t="e">
        <f t="shared" si="185"/>
        <v>#DIV/0!</v>
      </c>
      <c r="P1382" s="36" t="e">
        <f t="shared" ref="P1382:P1445" si="186">N1382/L1382</f>
        <v>#DIV/0!</v>
      </c>
      <c r="Q1382" s="36" t="e">
        <f t="shared" ref="Q1382:Q1445" si="187">(M1382+N1382)/L1382</f>
        <v>#DIV/0!</v>
      </c>
      <c r="R1382" s="31" t="e">
        <f t="shared" ref="R1382:R1445" si="188">IF(Q1382&gt;12.49,"YES","NO")</f>
        <v>#DIV/0!</v>
      </c>
      <c r="S1382" s="31" t="e">
        <f t="shared" si="183"/>
        <v>#DIV/0!</v>
      </c>
      <c r="T1382" s="38">
        <f t="shared" si="184"/>
        <v>0</v>
      </c>
      <c r="U1382" s="38">
        <f t="shared" ref="U1382:U1445" si="189">M1382+N1382</f>
        <v>0</v>
      </c>
      <c r="V1382" s="38">
        <f t="shared" ref="V1382:V1445" si="190">T1382-U1382</f>
        <v>0</v>
      </c>
    </row>
    <row r="1383" spans="1:22" x14ac:dyDescent="0.35">
      <c r="A1383" s="192" t="s">
        <v>23</v>
      </c>
      <c r="B1383" s="31" t="s">
        <v>22</v>
      </c>
      <c r="C1383" s="66"/>
      <c r="O1383" s="36" t="e">
        <f t="shared" si="185"/>
        <v>#DIV/0!</v>
      </c>
      <c r="P1383" s="36" t="e">
        <f t="shared" si="186"/>
        <v>#DIV/0!</v>
      </c>
      <c r="Q1383" s="36" t="e">
        <f t="shared" si="187"/>
        <v>#DIV/0!</v>
      </c>
      <c r="R1383" s="31" t="e">
        <f t="shared" si="188"/>
        <v>#DIV/0!</v>
      </c>
      <c r="S1383" s="31" t="e">
        <f t="shared" si="183"/>
        <v>#DIV/0!</v>
      </c>
      <c r="T1383" s="38">
        <f t="shared" si="184"/>
        <v>0</v>
      </c>
      <c r="U1383" s="38">
        <f t="shared" si="189"/>
        <v>0</v>
      </c>
      <c r="V1383" s="38">
        <f t="shared" si="190"/>
        <v>0</v>
      </c>
    </row>
    <row r="1384" spans="1:22" x14ac:dyDescent="0.35">
      <c r="A1384" s="192" t="s">
        <v>23</v>
      </c>
      <c r="B1384" s="31" t="s">
        <v>22</v>
      </c>
      <c r="C1384" s="66"/>
      <c r="O1384" s="36" t="e">
        <f t="shared" si="185"/>
        <v>#DIV/0!</v>
      </c>
      <c r="P1384" s="36" t="e">
        <f t="shared" si="186"/>
        <v>#DIV/0!</v>
      </c>
      <c r="Q1384" s="36" t="e">
        <f t="shared" si="187"/>
        <v>#DIV/0!</v>
      </c>
      <c r="R1384" s="31" t="e">
        <f t="shared" si="188"/>
        <v>#DIV/0!</v>
      </c>
      <c r="S1384" s="31" t="e">
        <f t="shared" ref="S1384:S1447" si="191">IF(O1384&gt;3.32,"YES","NO")</f>
        <v>#DIV/0!</v>
      </c>
      <c r="T1384" s="38">
        <f t="shared" ref="T1384:T1447" si="192">L1384*12.5</f>
        <v>0</v>
      </c>
      <c r="U1384" s="38">
        <f t="shared" si="189"/>
        <v>0</v>
      </c>
      <c r="V1384" s="38">
        <f t="shared" si="190"/>
        <v>0</v>
      </c>
    </row>
    <row r="1385" spans="1:22" x14ac:dyDescent="0.35">
      <c r="A1385" s="192" t="s">
        <v>23</v>
      </c>
      <c r="B1385" s="31" t="s">
        <v>22</v>
      </c>
      <c r="C1385" s="66"/>
      <c r="O1385" s="36" t="e">
        <f t="shared" si="185"/>
        <v>#DIV/0!</v>
      </c>
      <c r="P1385" s="36" t="e">
        <f t="shared" si="186"/>
        <v>#DIV/0!</v>
      </c>
      <c r="Q1385" s="36" t="e">
        <f t="shared" si="187"/>
        <v>#DIV/0!</v>
      </c>
      <c r="R1385" s="31" t="e">
        <f t="shared" si="188"/>
        <v>#DIV/0!</v>
      </c>
      <c r="S1385" s="31" t="e">
        <f t="shared" si="191"/>
        <v>#DIV/0!</v>
      </c>
      <c r="T1385" s="38">
        <f t="shared" si="192"/>
        <v>0</v>
      </c>
      <c r="U1385" s="38">
        <f t="shared" si="189"/>
        <v>0</v>
      </c>
      <c r="V1385" s="38">
        <f t="shared" si="190"/>
        <v>0</v>
      </c>
    </row>
    <row r="1386" spans="1:22" x14ac:dyDescent="0.35">
      <c r="A1386" s="192" t="s">
        <v>23</v>
      </c>
      <c r="B1386" s="31" t="s">
        <v>22</v>
      </c>
      <c r="C1386" s="66"/>
      <c r="O1386" s="36" t="e">
        <f t="shared" si="185"/>
        <v>#DIV/0!</v>
      </c>
      <c r="P1386" s="36" t="e">
        <f t="shared" si="186"/>
        <v>#DIV/0!</v>
      </c>
      <c r="Q1386" s="36" t="e">
        <f t="shared" si="187"/>
        <v>#DIV/0!</v>
      </c>
      <c r="R1386" s="31" t="e">
        <f t="shared" si="188"/>
        <v>#DIV/0!</v>
      </c>
      <c r="S1386" s="31" t="e">
        <f t="shared" si="191"/>
        <v>#DIV/0!</v>
      </c>
      <c r="T1386" s="38">
        <f t="shared" si="192"/>
        <v>0</v>
      </c>
      <c r="U1386" s="38">
        <f t="shared" si="189"/>
        <v>0</v>
      </c>
      <c r="V1386" s="38">
        <f t="shared" si="190"/>
        <v>0</v>
      </c>
    </row>
    <row r="1387" spans="1:22" x14ac:dyDescent="0.35">
      <c r="A1387" s="192" t="s">
        <v>23</v>
      </c>
      <c r="B1387" s="31" t="s">
        <v>22</v>
      </c>
      <c r="C1387" s="66"/>
      <c r="O1387" s="36" t="e">
        <f t="shared" si="185"/>
        <v>#DIV/0!</v>
      </c>
      <c r="P1387" s="36" t="e">
        <f t="shared" si="186"/>
        <v>#DIV/0!</v>
      </c>
      <c r="Q1387" s="36" t="e">
        <f t="shared" si="187"/>
        <v>#DIV/0!</v>
      </c>
      <c r="R1387" s="31" t="e">
        <f t="shared" si="188"/>
        <v>#DIV/0!</v>
      </c>
      <c r="S1387" s="31" t="e">
        <f t="shared" si="191"/>
        <v>#DIV/0!</v>
      </c>
      <c r="T1387" s="38">
        <f t="shared" si="192"/>
        <v>0</v>
      </c>
      <c r="U1387" s="38">
        <f t="shared" si="189"/>
        <v>0</v>
      </c>
      <c r="V1387" s="38">
        <f t="shared" si="190"/>
        <v>0</v>
      </c>
    </row>
    <row r="1388" spans="1:22" x14ac:dyDescent="0.35">
      <c r="A1388" s="192" t="s">
        <v>23</v>
      </c>
      <c r="B1388" s="31" t="s">
        <v>22</v>
      </c>
      <c r="C1388" s="66"/>
      <c r="O1388" s="36" t="e">
        <f t="shared" si="185"/>
        <v>#DIV/0!</v>
      </c>
      <c r="P1388" s="36" t="e">
        <f t="shared" si="186"/>
        <v>#DIV/0!</v>
      </c>
      <c r="Q1388" s="36" t="e">
        <f t="shared" si="187"/>
        <v>#DIV/0!</v>
      </c>
      <c r="R1388" s="31" t="e">
        <f t="shared" si="188"/>
        <v>#DIV/0!</v>
      </c>
      <c r="S1388" s="31" t="e">
        <f t="shared" si="191"/>
        <v>#DIV/0!</v>
      </c>
      <c r="T1388" s="38">
        <f t="shared" si="192"/>
        <v>0</v>
      </c>
      <c r="U1388" s="38">
        <f t="shared" si="189"/>
        <v>0</v>
      </c>
      <c r="V1388" s="38">
        <f t="shared" si="190"/>
        <v>0</v>
      </c>
    </row>
    <row r="1389" spans="1:22" x14ac:dyDescent="0.35">
      <c r="A1389" s="192" t="s">
        <v>23</v>
      </c>
      <c r="B1389" s="31" t="s">
        <v>22</v>
      </c>
      <c r="C1389" s="66"/>
      <c r="O1389" s="36" t="e">
        <f t="shared" si="185"/>
        <v>#DIV/0!</v>
      </c>
      <c r="P1389" s="36" t="e">
        <f t="shared" si="186"/>
        <v>#DIV/0!</v>
      </c>
      <c r="Q1389" s="36" t="e">
        <f t="shared" si="187"/>
        <v>#DIV/0!</v>
      </c>
      <c r="R1389" s="31" t="e">
        <f t="shared" si="188"/>
        <v>#DIV/0!</v>
      </c>
      <c r="S1389" s="31" t="e">
        <f t="shared" si="191"/>
        <v>#DIV/0!</v>
      </c>
      <c r="T1389" s="38">
        <f t="shared" si="192"/>
        <v>0</v>
      </c>
      <c r="U1389" s="38">
        <f t="shared" si="189"/>
        <v>0</v>
      </c>
      <c r="V1389" s="38">
        <f t="shared" si="190"/>
        <v>0</v>
      </c>
    </row>
    <row r="1390" spans="1:22" x14ac:dyDescent="0.35">
      <c r="A1390" s="192" t="s">
        <v>23</v>
      </c>
      <c r="B1390" s="31" t="s">
        <v>22</v>
      </c>
      <c r="C1390" s="66"/>
      <c r="O1390" s="36" t="e">
        <f t="shared" si="185"/>
        <v>#DIV/0!</v>
      </c>
      <c r="P1390" s="36" t="e">
        <f t="shared" si="186"/>
        <v>#DIV/0!</v>
      </c>
      <c r="Q1390" s="36" t="e">
        <f t="shared" si="187"/>
        <v>#DIV/0!</v>
      </c>
      <c r="R1390" s="31" t="e">
        <f t="shared" si="188"/>
        <v>#DIV/0!</v>
      </c>
      <c r="S1390" s="31" t="e">
        <f t="shared" si="191"/>
        <v>#DIV/0!</v>
      </c>
      <c r="T1390" s="38">
        <f t="shared" si="192"/>
        <v>0</v>
      </c>
      <c r="U1390" s="38">
        <f t="shared" si="189"/>
        <v>0</v>
      </c>
      <c r="V1390" s="38">
        <f t="shared" si="190"/>
        <v>0</v>
      </c>
    </row>
    <row r="1391" spans="1:22" x14ac:dyDescent="0.35">
      <c r="A1391" s="192" t="s">
        <v>23</v>
      </c>
      <c r="B1391" s="31" t="s">
        <v>22</v>
      </c>
      <c r="C1391" s="66"/>
      <c r="O1391" s="36" t="e">
        <f t="shared" si="185"/>
        <v>#DIV/0!</v>
      </c>
      <c r="P1391" s="36" t="e">
        <f t="shared" si="186"/>
        <v>#DIV/0!</v>
      </c>
      <c r="Q1391" s="36" t="e">
        <f t="shared" si="187"/>
        <v>#DIV/0!</v>
      </c>
      <c r="R1391" s="31" t="e">
        <f t="shared" si="188"/>
        <v>#DIV/0!</v>
      </c>
      <c r="S1391" s="31" t="e">
        <f t="shared" si="191"/>
        <v>#DIV/0!</v>
      </c>
      <c r="T1391" s="38">
        <f t="shared" si="192"/>
        <v>0</v>
      </c>
      <c r="U1391" s="38">
        <f t="shared" si="189"/>
        <v>0</v>
      </c>
      <c r="V1391" s="38">
        <f t="shared" si="190"/>
        <v>0</v>
      </c>
    </row>
    <row r="1392" spans="1:22" x14ac:dyDescent="0.35">
      <c r="A1392" s="192" t="s">
        <v>23</v>
      </c>
      <c r="B1392" s="31" t="s">
        <v>22</v>
      </c>
      <c r="C1392" s="66"/>
      <c r="O1392" s="36" t="e">
        <f t="shared" si="185"/>
        <v>#DIV/0!</v>
      </c>
      <c r="P1392" s="36" t="e">
        <f t="shared" si="186"/>
        <v>#DIV/0!</v>
      </c>
      <c r="Q1392" s="36" t="e">
        <f t="shared" si="187"/>
        <v>#DIV/0!</v>
      </c>
      <c r="R1392" s="31" t="e">
        <f t="shared" si="188"/>
        <v>#DIV/0!</v>
      </c>
      <c r="S1392" s="31" t="e">
        <f t="shared" si="191"/>
        <v>#DIV/0!</v>
      </c>
      <c r="T1392" s="38">
        <f t="shared" si="192"/>
        <v>0</v>
      </c>
      <c r="U1392" s="38">
        <f t="shared" si="189"/>
        <v>0</v>
      </c>
      <c r="V1392" s="38">
        <f t="shared" si="190"/>
        <v>0</v>
      </c>
    </row>
    <row r="1393" spans="1:22" x14ac:dyDescent="0.35">
      <c r="A1393" s="192" t="s">
        <v>23</v>
      </c>
      <c r="B1393" s="31" t="s">
        <v>22</v>
      </c>
      <c r="C1393" s="66"/>
      <c r="O1393" s="36" t="e">
        <f t="shared" si="185"/>
        <v>#DIV/0!</v>
      </c>
      <c r="P1393" s="36" t="e">
        <f t="shared" si="186"/>
        <v>#DIV/0!</v>
      </c>
      <c r="Q1393" s="36" t="e">
        <f t="shared" si="187"/>
        <v>#DIV/0!</v>
      </c>
      <c r="R1393" s="31" t="e">
        <f t="shared" si="188"/>
        <v>#DIV/0!</v>
      </c>
      <c r="S1393" s="31" t="e">
        <f t="shared" si="191"/>
        <v>#DIV/0!</v>
      </c>
      <c r="T1393" s="38">
        <f t="shared" si="192"/>
        <v>0</v>
      </c>
      <c r="U1393" s="38">
        <f t="shared" si="189"/>
        <v>0</v>
      </c>
      <c r="V1393" s="38">
        <f t="shared" si="190"/>
        <v>0</v>
      </c>
    </row>
    <row r="1394" spans="1:22" x14ac:dyDescent="0.35">
      <c r="A1394" s="192" t="s">
        <v>23</v>
      </c>
      <c r="B1394" s="31" t="s">
        <v>22</v>
      </c>
      <c r="C1394" s="66"/>
      <c r="O1394" s="36" t="e">
        <f t="shared" si="185"/>
        <v>#DIV/0!</v>
      </c>
      <c r="P1394" s="36" t="e">
        <f t="shared" si="186"/>
        <v>#DIV/0!</v>
      </c>
      <c r="Q1394" s="36" t="e">
        <f t="shared" si="187"/>
        <v>#DIV/0!</v>
      </c>
      <c r="R1394" s="31" t="e">
        <f t="shared" si="188"/>
        <v>#DIV/0!</v>
      </c>
      <c r="S1394" s="31" t="e">
        <f t="shared" si="191"/>
        <v>#DIV/0!</v>
      </c>
      <c r="T1394" s="38">
        <f t="shared" si="192"/>
        <v>0</v>
      </c>
      <c r="U1394" s="38">
        <f t="shared" si="189"/>
        <v>0</v>
      </c>
      <c r="V1394" s="38">
        <f t="shared" si="190"/>
        <v>0</v>
      </c>
    </row>
    <row r="1395" spans="1:22" x14ac:dyDescent="0.35">
      <c r="A1395" s="192" t="s">
        <v>23</v>
      </c>
      <c r="B1395" s="31" t="s">
        <v>22</v>
      </c>
      <c r="C1395" s="66"/>
      <c r="O1395" s="36" t="e">
        <f t="shared" si="185"/>
        <v>#DIV/0!</v>
      </c>
      <c r="P1395" s="36" t="e">
        <f t="shared" si="186"/>
        <v>#DIV/0!</v>
      </c>
      <c r="Q1395" s="36" t="e">
        <f t="shared" si="187"/>
        <v>#DIV/0!</v>
      </c>
      <c r="R1395" s="31" t="e">
        <f t="shared" si="188"/>
        <v>#DIV/0!</v>
      </c>
      <c r="S1395" s="31" t="e">
        <f t="shared" si="191"/>
        <v>#DIV/0!</v>
      </c>
      <c r="T1395" s="38">
        <f t="shared" si="192"/>
        <v>0</v>
      </c>
      <c r="U1395" s="38">
        <f t="shared" si="189"/>
        <v>0</v>
      </c>
      <c r="V1395" s="38">
        <f t="shared" si="190"/>
        <v>0</v>
      </c>
    </row>
    <row r="1396" spans="1:22" x14ac:dyDescent="0.35">
      <c r="A1396" s="192" t="s">
        <v>23</v>
      </c>
      <c r="B1396" s="31" t="s">
        <v>22</v>
      </c>
      <c r="C1396" s="66"/>
      <c r="O1396" s="36" t="e">
        <f t="shared" si="185"/>
        <v>#DIV/0!</v>
      </c>
      <c r="P1396" s="36" t="e">
        <f t="shared" si="186"/>
        <v>#DIV/0!</v>
      </c>
      <c r="Q1396" s="36" t="e">
        <f t="shared" si="187"/>
        <v>#DIV/0!</v>
      </c>
      <c r="R1396" s="31" t="e">
        <f t="shared" si="188"/>
        <v>#DIV/0!</v>
      </c>
      <c r="S1396" s="31" t="e">
        <f t="shared" si="191"/>
        <v>#DIV/0!</v>
      </c>
      <c r="T1396" s="38">
        <f t="shared" si="192"/>
        <v>0</v>
      </c>
      <c r="U1396" s="38">
        <f t="shared" si="189"/>
        <v>0</v>
      </c>
      <c r="V1396" s="38">
        <f t="shared" si="190"/>
        <v>0</v>
      </c>
    </row>
    <row r="1397" spans="1:22" x14ac:dyDescent="0.35">
      <c r="A1397" s="192" t="s">
        <v>23</v>
      </c>
      <c r="B1397" s="31" t="s">
        <v>22</v>
      </c>
      <c r="C1397" s="66"/>
      <c r="O1397" s="36" t="e">
        <f t="shared" si="185"/>
        <v>#DIV/0!</v>
      </c>
      <c r="P1397" s="36" t="e">
        <f t="shared" si="186"/>
        <v>#DIV/0!</v>
      </c>
      <c r="Q1397" s="36" t="e">
        <f t="shared" si="187"/>
        <v>#DIV/0!</v>
      </c>
      <c r="R1397" s="31" t="e">
        <f t="shared" si="188"/>
        <v>#DIV/0!</v>
      </c>
      <c r="S1397" s="31" t="e">
        <f t="shared" si="191"/>
        <v>#DIV/0!</v>
      </c>
      <c r="T1397" s="38">
        <f t="shared" si="192"/>
        <v>0</v>
      </c>
      <c r="U1397" s="38">
        <f t="shared" si="189"/>
        <v>0</v>
      </c>
      <c r="V1397" s="38">
        <f t="shared" si="190"/>
        <v>0</v>
      </c>
    </row>
    <row r="1398" spans="1:22" x14ac:dyDescent="0.35">
      <c r="A1398" s="192" t="s">
        <v>23</v>
      </c>
      <c r="B1398" s="31" t="s">
        <v>22</v>
      </c>
      <c r="C1398" s="66"/>
      <c r="O1398" s="36" t="e">
        <f t="shared" si="185"/>
        <v>#DIV/0!</v>
      </c>
      <c r="P1398" s="36" t="e">
        <f t="shared" si="186"/>
        <v>#DIV/0!</v>
      </c>
      <c r="Q1398" s="36" t="e">
        <f t="shared" si="187"/>
        <v>#DIV/0!</v>
      </c>
      <c r="R1398" s="31" t="e">
        <f t="shared" si="188"/>
        <v>#DIV/0!</v>
      </c>
      <c r="S1398" s="31" t="e">
        <f t="shared" si="191"/>
        <v>#DIV/0!</v>
      </c>
      <c r="T1398" s="38">
        <f t="shared" si="192"/>
        <v>0</v>
      </c>
      <c r="U1398" s="38">
        <f t="shared" si="189"/>
        <v>0</v>
      </c>
      <c r="V1398" s="38">
        <f t="shared" si="190"/>
        <v>0</v>
      </c>
    </row>
    <row r="1399" spans="1:22" x14ac:dyDescent="0.35">
      <c r="A1399" s="192" t="s">
        <v>23</v>
      </c>
      <c r="B1399" s="31" t="s">
        <v>22</v>
      </c>
      <c r="C1399" s="66"/>
      <c r="O1399" s="36" t="e">
        <f t="shared" si="185"/>
        <v>#DIV/0!</v>
      </c>
      <c r="P1399" s="36" t="e">
        <f t="shared" si="186"/>
        <v>#DIV/0!</v>
      </c>
      <c r="Q1399" s="36" t="e">
        <f t="shared" si="187"/>
        <v>#DIV/0!</v>
      </c>
      <c r="R1399" s="31" t="e">
        <f t="shared" si="188"/>
        <v>#DIV/0!</v>
      </c>
      <c r="S1399" s="31" t="e">
        <f t="shared" si="191"/>
        <v>#DIV/0!</v>
      </c>
      <c r="T1399" s="38">
        <f t="shared" si="192"/>
        <v>0</v>
      </c>
      <c r="U1399" s="38">
        <f t="shared" si="189"/>
        <v>0</v>
      </c>
      <c r="V1399" s="38">
        <f t="shared" si="190"/>
        <v>0</v>
      </c>
    </row>
    <row r="1400" spans="1:22" x14ac:dyDescent="0.35">
      <c r="A1400" s="192" t="s">
        <v>23</v>
      </c>
      <c r="B1400" s="31" t="s">
        <v>22</v>
      </c>
      <c r="C1400" s="66"/>
      <c r="O1400" s="36" t="e">
        <f t="shared" si="185"/>
        <v>#DIV/0!</v>
      </c>
      <c r="P1400" s="36" t="e">
        <f t="shared" si="186"/>
        <v>#DIV/0!</v>
      </c>
      <c r="Q1400" s="36" t="e">
        <f t="shared" si="187"/>
        <v>#DIV/0!</v>
      </c>
      <c r="R1400" s="31" t="e">
        <f t="shared" si="188"/>
        <v>#DIV/0!</v>
      </c>
      <c r="S1400" s="31" t="e">
        <f t="shared" si="191"/>
        <v>#DIV/0!</v>
      </c>
      <c r="T1400" s="38">
        <f t="shared" si="192"/>
        <v>0</v>
      </c>
      <c r="U1400" s="38">
        <f t="shared" si="189"/>
        <v>0</v>
      </c>
      <c r="V1400" s="38">
        <f t="shared" si="190"/>
        <v>0</v>
      </c>
    </row>
    <row r="1401" spans="1:22" x14ac:dyDescent="0.35">
      <c r="A1401" s="192" t="s">
        <v>23</v>
      </c>
      <c r="B1401" s="31" t="s">
        <v>22</v>
      </c>
      <c r="C1401" s="66"/>
      <c r="O1401" s="36" t="e">
        <f t="shared" si="185"/>
        <v>#DIV/0!</v>
      </c>
      <c r="P1401" s="36" t="e">
        <f t="shared" si="186"/>
        <v>#DIV/0!</v>
      </c>
      <c r="Q1401" s="36" t="e">
        <f t="shared" si="187"/>
        <v>#DIV/0!</v>
      </c>
      <c r="R1401" s="31" t="e">
        <f t="shared" si="188"/>
        <v>#DIV/0!</v>
      </c>
      <c r="S1401" s="31" t="e">
        <f t="shared" si="191"/>
        <v>#DIV/0!</v>
      </c>
      <c r="T1401" s="38">
        <f t="shared" si="192"/>
        <v>0</v>
      </c>
      <c r="U1401" s="38">
        <f t="shared" si="189"/>
        <v>0</v>
      </c>
      <c r="V1401" s="38">
        <f t="shared" si="190"/>
        <v>0</v>
      </c>
    </row>
    <row r="1402" spans="1:22" x14ac:dyDescent="0.35">
      <c r="A1402" s="192" t="s">
        <v>23</v>
      </c>
      <c r="B1402" s="31" t="s">
        <v>22</v>
      </c>
      <c r="C1402" s="66"/>
      <c r="O1402" s="36" t="e">
        <f t="shared" si="185"/>
        <v>#DIV/0!</v>
      </c>
      <c r="P1402" s="36" t="e">
        <f t="shared" si="186"/>
        <v>#DIV/0!</v>
      </c>
      <c r="Q1402" s="36" t="e">
        <f t="shared" si="187"/>
        <v>#DIV/0!</v>
      </c>
      <c r="R1402" s="31" t="e">
        <f t="shared" si="188"/>
        <v>#DIV/0!</v>
      </c>
      <c r="S1402" s="31" t="e">
        <f t="shared" si="191"/>
        <v>#DIV/0!</v>
      </c>
      <c r="T1402" s="38">
        <f t="shared" si="192"/>
        <v>0</v>
      </c>
      <c r="U1402" s="38">
        <f t="shared" si="189"/>
        <v>0</v>
      </c>
      <c r="V1402" s="38">
        <f t="shared" si="190"/>
        <v>0</v>
      </c>
    </row>
    <row r="1403" spans="1:22" x14ac:dyDescent="0.35">
      <c r="A1403" s="192" t="s">
        <v>23</v>
      </c>
      <c r="B1403" s="31" t="s">
        <v>22</v>
      </c>
      <c r="C1403" s="66"/>
      <c r="O1403" s="36" t="e">
        <f t="shared" si="185"/>
        <v>#DIV/0!</v>
      </c>
      <c r="P1403" s="36" t="e">
        <f t="shared" si="186"/>
        <v>#DIV/0!</v>
      </c>
      <c r="Q1403" s="36" t="e">
        <f t="shared" si="187"/>
        <v>#DIV/0!</v>
      </c>
      <c r="R1403" s="31" t="e">
        <f t="shared" si="188"/>
        <v>#DIV/0!</v>
      </c>
      <c r="S1403" s="31" t="e">
        <f t="shared" si="191"/>
        <v>#DIV/0!</v>
      </c>
      <c r="T1403" s="38">
        <f t="shared" si="192"/>
        <v>0</v>
      </c>
      <c r="U1403" s="38">
        <f t="shared" si="189"/>
        <v>0</v>
      </c>
      <c r="V1403" s="38">
        <f t="shared" si="190"/>
        <v>0</v>
      </c>
    </row>
    <row r="1404" spans="1:22" x14ac:dyDescent="0.35">
      <c r="A1404" s="192" t="s">
        <v>23</v>
      </c>
      <c r="B1404" s="31" t="s">
        <v>22</v>
      </c>
      <c r="C1404" s="66"/>
      <c r="O1404" s="36" t="e">
        <f t="shared" si="185"/>
        <v>#DIV/0!</v>
      </c>
      <c r="P1404" s="36" t="e">
        <f t="shared" si="186"/>
        <v>#DIV/0!</v>
      </c>
      <c r="Q1404" s="36" t="e">
        <f t="shared" si="187"/>
        <v>#DIV/0!</v>
      </c>
      <c r="R1404" s="31" t="e">
        <f t="shared" si="188"/>
        <v>#DIV/0!</v>
      </c>
      <c r="S1404" s="31" t="e">
        <f t="shared" si="191"/>
        <v>#DIV/0!</v>
      </c>
      <c r="T1404" s="38">
        <f t="shared" si="192"/>
        <v>0</v>
      </c>
      <c r="U1404" s="38">
        <f t="shared" si="189"/>
        <v>0</v>
      </c>
      <c r="V1404" s="38">
        <f t="shared" si="190"/>
        <v>0</v>
      </c>
    </row>
    <row r="1405" spans="1:22" x14ac:dyDescent="0.35">
      <c r="A1405" s="192" t="s">
        <v>23</v>
      </c>
      <c r="B1405" s="31" t="s">
        <v>22</v>
      </c>
      <c r="C1405" s="66"/>
      <c r="O1405" s="36" t="e">
        <f t="shared" si="185"/>
        <v>#DIV/0!</v>
      </c>
      <c r="P1405" s="36" t="e">
        <f t="shared" si="186"/>
        <v>#DIV/0!</v>
      </c>
      <c r="Q1405" s="36" t="e">
        <f t="shared" si="187"/>
        <v>#DIV/0!</v>
      </c>
      <c r="R1405" s="31" t="e">
        <f t="shared" si="188"/>
        <v>#DIV/0!</v>
      </c>
      <c r="S1405" s="31" t="e">
        <f t="shared" si="191"/>
        <v>#DIV/0!</v>
      </c>
      <c r="T1405" s="38">
        <f t="shared" si="192"/>
        <v>0</v>
      </c>
      <c r="U1405" s="38">
        <f t="shared" si="189"/>
        <v>0</v>
      </c>
      <c r="V1405" s="38">
        <f t="shared" si="190"/>
        <v>0</v>
      </c>
    </row>
    <row r="1406" spans="1:22" x14ac:dyDescent="0.35">
      <c r="A1406" s="192" t="s">
        <v>23</v>
      </c>
      <c r="B1406" s="31" t="s">
        <v>22</v>
      </c>
      <c r="C1406" s="66"/>
      <c r="O1406" s="36" t="e">
        <f t="shared" si="185"/>
        <v>#DIV/0!</v>
      </c>
      <c r="P1406" s="36" t="e">
        <f t="shared" si="186"/>
        <v>#DIV/0!</v>
      </c>
      <c r="Q1406" s="36" t="e">
        <f t="shared" si="187"/>
        <v>#DIV/0!</v>
      </c>
      <c r="R1406" s="31" t="e">
        <f t="shared" si="188"/>
        <v>#DIV/0!</v>
      </c>
      <c r="S1406" s="31" t="e">
        <f t="shared" si="191"/>
        <v>#DIV/0!</v>
      </c>
      <c r="T1406" s="38">
        <f t="shared" si="192"/>
        <v>0</v>
      </c>
      <c r="U1406" s="38">
        <f t="shared" si="189"/>
        <v>0</v>
      </c>
      <c r="V1406" s="38">
        <f t="shared" si="190"/>
        <v>0</v>
      </c>
    </row>
    <row r="1407" spans="1:22" x14ac:dyDescent="0.35">
      <c r="A1407" s="192" t="s">
        <v>23</v>
      </c>
      <c r="B1407" s="31" t="s">
        <v>22</v>
      </c>
      <c r="C1407" s="66"/>
      <c r="O1407" s="36" t="e">
        <f t="shared" si="185"/>
        <v>#DIV/0!</v>
      </c>
      <c r="P1407" s="36" t="e">
        <f t="shared" si="186"/>
        <v>#DIV/0!</v>
      </c>
      <c r="Q1407" s="36" t="e">
        <f t="shared" si="187"/>
        <v>#DIV/0!</v>
      </c>
      <c r="R1407" s="31" t="e">
        <f t="shared" si="188"/>
        <v>#DIV/0!</v>
      </c>
      <c r="S1407" s="31" t="e">
        <f t="shared" si="191"/>
        <v>#DIV/0!</v>
      </c>
      <c r="T1407" s="38">
        <f t="shared" si="192"/>
        <v>0</v>
      </c>
      <c r="U1407" s="38">
        <f t="shared" si="189"/>
        <v>0</v>
      </c>
      <c r="V1407" s="38">
        <f t="shared" si="190"/>
        <v>0</v>
      </c>
    </row>
    <row r="1408" spans="1:22" x14ac:dyDescent="0.35">
      <c r="A1408" s="192" t="s">
        <v>23</v>
      </c>
      <c r="B1408" s="31" t="s">
        <v>22</v>
      </c>
      <c r="C1408" s="66"/>
      <c r="O1408" s="36" t="e">
        <f t="shared" ref="O1408:O1471" si="193">M1408/L1408</f>
        <v>#DIV/0!</v>
      </c>
      <c r="P1408" s="36" t="e">
        <f t="shared" si="186"/>
        <v>#DIV/0!</v>
      </c>
      <c r="Q1408" s="36" t="e">
        <f t="shared" si="187"/>
        <v>#DIV/0!</v>
      </c>
      <c r="R1408" s="31" t="e">
        <f t="shared" si="188"/>
        <v>#DIV/0!</v>
      </c>
      <c r="S1408" s="31" t="e">
        <f t="shared" si="191"/>
        <v>#DIV/0!</v>
      </c>
      <c r="T1408" s="38">
        <f t="shared" si="192"/>
        <v>0</v>
      </c>
      <c r="U1408" s="38">
        <f t="shared" si="189"/>
        <v>0</v>
      </c>
      <c r="V1408" s="38">
        <f t="shared" si="190"/>
        <v>0</v>
      </c>
    </row>
    <row r="1409" spans="1:22" x14ac:dyDescent="0.35">
      <c r="A1409" s="192" t="s">
        <v>23</v>
      </c>
      <c r="B1409" s="31" t="s">
        <v>22</v>
      </c>
      <c r="C1409" s="66"/>
      <c r="O1409" s="36" t="e">
        <f t="shared" si="193"/>
        <v>#DIV/0!</v>
      </c>
      <c r="P1409" s="36" t="e">
        <f t="shared" si="186"/>
        <v>#DIV/0!</v>
      </c>
      <c r="Q1409" s="36" t="e">
        <f t="shared" si="187"/>
        <v>#DIV/0!</v>
      </c>
      <c r="R1409" s="31" t="e">
        <f t="shared" si="188"/>
        <v>#DIV/0!</v>
      </c>
      <c r="S1409" s="31" t="e">
        <f t="shared" si="191"/>
        <v>#DIV/0!</v>
      </c>
      <c r="T1409" s="38">
        <f t="shared" si="192"/>
        <v>0</v>
      </c>
      <c r="U1409" s="38">
        <f t="shared" si="189"/>
        <v>0</v>
      </c>
      <c r="V1409" s="38">
        <f t="shared" si="190"/>
        <v>0</v>
      </c>
    </row>
    <row r="1410" spans="1:22" x14ac:dyDescent="0.35">
      <c r="A1410" s="192" t="s">
        <v>23</v>
      </c>
      <c r="B1410" s="31" t="s">
        <v>22</v>
      </c>
      <c r="C1410" s="66"/>
      <c r="O1410" s="36" t="e">
        <f t="shared" si="193"/>
        <v>#DIV/0!</v>
      </c>
      <c r="P1410" s="36" t="e">
        <f t="shared" si="186"/>
        <v>#DIV/0!</v>
      </c>
      <c r="Q1410" s="36" t="e">
        <f t="shared" si="187"/>
        <v>#DIV/0!</v>
      </c>
      <c r="R1410" s="31" t="e">
        <f t="shared" si="188"/>
        <v>#DIV/0!</v>
      </c>
      <c r="S1410" s="31" t="e">
        <f t="shared" si="191"/>
        <v>#DIV/0!</v>
      </c>
      <c r="T1410" s="38">
        <f t="shared" si="192"/>
        <v>0</v>
      </c>
      <c r="U1410" s="38">
        <f t="shared" si="189"/>
        <v>0</v>
      </c>
      <c r="V1410" s="38">
        <f t="shared" si="190"/>
        <v>0</v>
      </c>
    </row>
    <row r="1411" spans="1:22" x14ac:dyDescent="0.35">
      <c r="A1411" s="192" t="s">
        <v>23</v>
      </c>
      <c r="B1411" s="31" t="s">
        <v>22</v>
      </c>
      <c r="C1411" s="66"/>
      <c r="O1411" s="36" t="e">
        <f t="shared" si="193"/>
        <v>#DIV/0!</v>
      </c>
      <c r="P1411" s="36" t="e">
        <f t="shared" si="186"/>
        <v>#DIV/0!</v>
      </c>
      <c r="Q1411" s="36" t="e">
        <f t="shared" si="187"/>
        <v>#DIV/0!</v>
      </c>
      <c r="R1411" s="31" t="e">
        <f t="shared" si="188"/>
        <v>#DIV/0!</v>
      </c>
      <c r="S1411" s="31" t="e">
        <f t="shared" si="191"/>
        <v>#DIV/0!</v>
      </c>
      <c r="T1411" s="38">
        <f t="shared" si="192"/>
        <v>0</v>
      </c>
      <c r="U1411" s="38">
        <f t="shared" si="189"/>
        <v>0</v>
      </c>
      <c r="V1411" s="38">
        <f t="shared" si="190"/>
        <v>0</v>
      </c>
    </row>
    <row r="1412" spans="1:22" x14ac:dyDescent="0.35">
      <c r="A1412" s="192" t="s">
        <v>23</v>
      </c>
      <c r="B1412" s="31" t="s">
        <v>22</v>
      </c>
      <c r="C1412" s="66"/>
      <c r="O1412" s="36" t="e">
        <f t="shared" si="193"/>
        <v>#DIV/0!</v>
      </c>
      <c r="P1412" s="36" t="e">
        <f t="shared" si="186"/>
        <v>#DIV/0!</v>
      </c>
      <c r="Q1412" s="36" t="e">
        <f t="shared" si="187"/>
        <v>#DIV/0!</v>
      </c>
      <c r="R1412" s="31" t="e">
        <f t="shared" si="188"/>
        <v>#DIV/0!</v>
      </c>
      <c r="S1412" s="31" t="e">
        <f t="shared" si="191"/>
        <v>#DIV/0!</v>
      </c>
      <c r="T1412" s="38">
        <f t="shared" si="192"/>
        <v>0</v>
      </c>
      <c r="U1412" s="38">
        <f t="shared" si="189"/>
        <v>0</v>
      </c>
      <c r="V1412" s="38">
        <f t="shared" si="190"/>
        <v>0</v>
      </c>
    </row>
    <row r="1413" spans="1:22" x14ac:dyDescent="0.35">
      <c r="A1413" s="192" t="s">
        <v>23</v>
      </c>
      <c r="B1413" s="31" t="s">
        <v>22</v>
      </c>
      <c r="C1413" s="66"/>
      <c r="O1413" s="36" t="e">
        <f t="shared" si="193"/>
        <v>#DIV/0!</v>
      </c>
      <c r="P1413" s="36" t="e">
        <f t="shared" si="186"/>
        <v>#DIV/0!</v>
      </c>
      <c r="Q1413" s="36" t="e">
        <f t="shared" si="187"/>
        <v>#DIV/0!</v>
      </c>
      <c r="R1413" s="31" t="e">
        <f t="shared" si="188"/>
        <v>#DIV/0!</v>
      </c>
      <c r="S1413" s="31" t="e">
        <f t="shared" si="191"/>
        <v>#DIV/0!</v>
      </c>
      <c r="T1413" s="38">
        <f t="shared" si="192"/>
        <v>0</v>
      </c>
      <c r="U1413" s="38">
        <f t="shared" si="189"/>
        <v>0</v>
      </c>
      <c r="V1413" s="38">
        <f t="shared" si="190"/>
        <v>0</v>
      </c>
    </row>
    <row r="1414" spans="1:22" x14ac:dyDescent="0.35">
      <c r="A1414" s="192" t="s">
        <v>23</v>
      </c>
      <c r="B1414" s="31" t="s">
        <v>22</v>
      </c>
      <c r="C1414" s="66"/>
      <c r="O1414" s="36" t="e">
        <f t="shared" si="193"/>
        <v>#DIV/0!</v>
      </c>
      <c r="P1414" s="36" t="e">
        <f t="shared" si="186"/>
        <v>#DIV/0!</v>
      </c>
      <c r="Q1414" s="36" t="e">
        <f t="shared" si="187"/>
        <v>#DIV/0!</v>
      </c>
      <c r="R1414" s="31" t="e">
        <f t="shared" si="188"/>
        <v>#DIV/0!</v>
      </c>
      <c r="S1414" s="31" t="e">
        <f t="shared" si="191"/>
        <v>#DIV/0!</v>
      </c>
      <c r="T1414" s="38">
        <f t="shared" si="192"/>
        <v>0</v>
      </c>
      <c r="U1414" s="38">
        <f t="shared" si="189"/>
        <v>0</v>
      </c>
      <c r="V1414" s="38">
        <f t="shared" si="190"/>
        <v>0</v>
      </c>
    </row>
    <row r="1415" spans="1:22" x14ac:dyDescent="0.35">
      <c r="A1415" s="192" t="s">
        <v>23</v>
      </c>
      <c r="B1415" s="31" t="s">
        <v>22</v>
      </c>
      <c r="C1415" s="66"/>
      <c r="O1415" s="36" t="e">
        <f t="shared" si="193"/>
        <v>#DIV/0!</v>
      </c>
      <c r="P1415" s="36" t="e">
        <f t="shared" si="186"/>
        <v>#DIV/0!</v>
      </c>
      <c r="Q1415" s="36" t="e">
        <f t="shared" si="187"/>
        <v>#DIV/0!</v>
      </c>
      <c r="R1415" s="31" t="e">
        <f t="shared" si="188"/>
        <v>#DIV/0!</v>
      </c>
      <c r="S1415" s="31" t="e">
        <f t="shared" si="191"/>
        <v>#DIV/0!</v>
      </c>
      <c r="T1415" s="38">
        <f t="shared" si="192"/>
        <v>0</v>
      </c>
      <c r="U1415" s="38">
        <f t="shared" si="189"/>
        <v>0</v>
      </c>
      <c r="V1415" s="38">
        <f t="shared" si="190"/>
        <v>0</v>
      </c>
    </row>
    <row r="1416" spans="1:22" x14ac:dyDescent="0.35">
      <c r="A1416" s="192" t="s">
        <v>23</v>
      </c>
      <c r="B1416" s="31" t="s">
        <v>22</v>
      </c>
      <c r="C1416" s="66"/>
      <c r="O1416" s="36" t="e">
        <f t="shared" si="193"/>
        <v>#DIV/0!</v>
      </c>
      <c r="P1416" s="36" t="e">
        <f t="shared" si="186"/>
        <v>#DIV/0!</v>
      </c>
      <c r="Q1416" s="36" t="e">
        <f t="shared" si="187"/>
        <v>#DIV/0!</v>
      </c>
      <c r="R1416" s="31" t="e">
        <f t="shared" si="188"/>
        <v>#DIV/0!</v>
      </c>
      <c r="S1416" s="31" t="e">
        <f t="shared" si="191"/>
        <v>#DIV/0!</v>
      </c>
      <c r="T1416" s="38">
        <f t="shared" si="192"/>
        <v>0</v>
      </c>
      <c r="U1416" s="38">
        <f t="shared" si="189"/>
        <v>0</v>
      </c>
      <c r="V1416" s="38">
        <f t="shared" si="190"/>
        <v>0</v>
      </c>
    </row>
    <row r="1417" spans="1:22" x14ac:dyDescent="0.35">
      <c r="A1417" s="192" t="s">
        <v>23</v>
      </c>
      <c r="B1417" s="31" t="s">
        <v>22</v>
      </c>
      <c r="C1417" s="66"/>
      <c r="O1417" s="36" t="e">
        <f t="shared" si="193"/>
        <v>#DIV/0!</v>
      </c>
      <c r="P1417" s="36" t="e">
        <f t="shared" si="186"/>
        <v>#DIV/0!</v>
      </c>
      <c r="Q1417" s="36" t="e">
        <f t="shared" si="187"/>
        <v>#DIV/0!</v>
      </c>
      <c r="R1417" s="31" t="e">
        <f t="shared" si="188"/>
        <v>#DIV/0!</v>
      </c>
      <c r="S1417" s="31" t="e">
        <f t="shared" si="191"/>
        <v>#DIV/0!</v>
      </c>
      <c r="T1417" s="38">
        <f t="shared" si="192"/>
        <v>0</v>
      </c>
      <c r="U1417" s="38">
        <f t="shared" si="189"/>
        <v>0</v>
      </c>
      <c r="V1417" s="38">
        <f t="shared" si="190"/>
        <v>0</v>
      </c>
    </row>
    <row r="1418" spans="1:22" x14ac:dyDescent="0.35">
      <c r="A1418" s="192" t="s">
        <v>23</v>
      </c>
      <c r="B1418" s="31" t="s">
        <v>22</v>
      </c>
      <c r="C1418" s="66"/>
      <c r="O1418" s="36" t="e">
        <f t="shared" si="193"/>
        <v>#DIV/0!</v>
      </c>
      <c r="P1418" s="36" t="e">
        <f t="shared" si="186"/>
        <v>#DIV/0!</v>
      </c>
      <c r="Q1418" s="36" t="e">
        <f t="shared" si="187"/>
        <v>#DIV/0!</v>
      </c>
      <c r="R1418" s="31" t="e">
        <f t="shared" si="188"/>
        <v>#DIV/0!</v>
      </c>
      <c r="S1418" s="31" t="e">
        <f t="shared" si="191"/>
        <v>#DIV/0!</v>
      </c>
      <c r="T1418" s="38">
        <f t="shared" si="192"/>
        <v>0</v>
      </c>
      <c r="U1418" s="38">
        <f t="shared" si="189"/>
        <v>0</v>
      </c>
      <c r="V1418" s="38">
        <f t="shared" si="190"/>
        <v>0</v>
      </c>
    </row>
    <row r="1419" spans="1:22" x14ac:dyDescent="0.35">
      <c r="A1419" s="192" t="s">
        <v>23</v>
      </c>
      <c r="B1419" s="31" t="s">
        <v>22</v>
      </c>
      <c r="C1419" s="66"/>
      <c r="O1419" s="36" t="e">
        <f t="shared" si="193"/>
        <v>#DIV/0!</v>
      </c>
      <c r="P1419" s="36" t="e">
        <f t="shared" si="186"/>
        <v>#DIV/0!</v>
      </c>
      <c r="Q1419" s="36" t="e">
        <f t="shared" si="187"/>
        <v>#DIV/0!</v>
      </c>
      <c r="R1419" s="31" t="e">
        <f t="shared" si="188"/>
        <v>#DIV/0!</v>
      </c>
      <c r="S1419" s="31" t="e">
        <f t="shared" si="191"/>
        <v>#DIV/0!</v>
      </c>
      <c r="T1419" s="38">
        <f t="shared" si="192"/>
        <v>0</v>
      </c>
      <c r="U1419" s="38">
        <f t="shared" si="189"/>
        <v>0</v>
      </c>
      <c r="V1419" s="38">
        <f t="shared" si="190"/>
        <v>0</v>
      </c>
    </row>
    <row r="1420" spans="1:22" x14ac:dyDescent="0.35">
      <c r="A1420" s="192" t="s">
        <v>23</v>
      </c>
      <c r="B1420" s="31" t="s">
        <v>22</v>
      </c>
      <c r="C1420" s="66"/>
      <c r="O1420" s="36" t="e">
        <f t="shared" si="193"/>
        <v>#DIV/0!</v>
      </c>
      <c r="P1420" s="36" t="e">
        <f t="shared" si="186"/>
        <v>#DIV/0!</v>
      </c>
      <c r="Q1420" s="36" t="e">
        <f t="shared" si="187"/>
        <v>#DIV/0!</v>
      </c>
      <c r="R1420" s="31" t="e">
        <f t="shared" si="188"/>
        <v>#DIV/0!</v>
      </c>
      <c r="S1420" s="31" t="e">
        <f t="shared" si="191"/>
        <v>#DIV/0!</v>
      </c>
      <c r="T1420" s="38">
        <f t="shared" si="192"/>
        <v>0</v>
      </c>
      <c r="U1420" s="38">
        <f t="shared" si="189"/>
        <v>0</v>
      </c>
      <c r="V1420" s="38">
        <f t="shared" si="190"/>
        <v>0</v>
      </c>
    </row>
    <row r="1421" spans="1:22" x14ac:dyDescent="0.35">
      <c r="A1421" s="192" t="s">
        <v>23</v>
      </c>
      <c r="B1421" s="31" t="s">
        <v>22</v>
      </c>
      <c r="C1421" s="66"/>
      <c r="O1421" s="36" t="e">
        <f t="shared" si="193"/>
        <v>#DIV/0!</v>
      </c>
      <c r="P1421" s="36" t="e">
        <f t="shared" si="186"/>
        <v>#DIV/0!</v>
      </c>
      <c r="Q1421" s="36" t="e">
        <f t="shared" si="187"/>
        <v>#DIV/0!</v>
      </c>
      <c r="R1421" s="31" t="e">
        <f t="shared" si="188"/>
        <v>#DIV/0!</v>
      </c>
      <c r="S1421" s="31" t="e">
        <f t="shared" si="191"/>
        <v>#DIV/0!</v>
      </c>
      <c r="T1421" s="38">
        <f t="shared" si="192"/>
        <v>0</v>
      </c>
      <c r="U1421" s="38">
        <f t="shared" si="189"/>
        <v>0</v>
      </c>
      <c r="V1421" s="38">
        <f t="shared" si="190"/>
        <v>0</v>
      </c>
    </row>
    <row r="1422" spans="1:22" x14ac:dyDescent="0.35">
      <c r="A1422" s="192" t="s">
        <v>23</v>
      </c>
      <c r="B1422" s="31" t="s">
        <v>22</v>
      </c>
      <c r="C1422" s="66"/>
      <c r="O1422" s="36" t="e">
        <f t="shared" si="193"/>
        <v>#DIV/0!</v>
      </c>
      <c r="P1422" s="36" t="e">
        <f t="shared" si="186"/>
        <v>#DIV/0!</v>
      </c>
      <c r="Q1422" s="36" t="e">
        <f t="shared" si="187"/>
        <v>#DIV/0!</v>
      </c>
      <c r="R1422" s="31" t="e">
        <f t="shared" si="188"/>
        <v>#DIV/0!</v>
      </c>
      <c r="S1422" s="31" t="e">
        <f t="shared" si="191"/>
        <v>#DIV/0!</v>
      </c>
      <c r="T1422" s="38">
        <f t="shared" si="192"/>
        <v>0</v>
      </c>
      <c r="U1422" s="38">
        <f t="shared" si="189"/>
        <v>0</v>
      </c>
      <c r="V1422" s="38">
        <f t="shared" si="190"/>
        <v>0</v>
      </c>
    </row>
    <row r="1423" spans="1:22" x14ac:dyDescent="0.35">
      <c r="A1423" s="192" t="s">
        <v>23</v>
      </c>
      <c r="B1423" s="31" t="s">
        <v>22</v>
      </c>
      <c r="C1423" s="66"/>
      <c r="O1423" s="36" t="e">
        <f t="shared" si="193"/>
        <v>#DIV/0!</v>
      </c>
      <c r="P1423" s="36" t="e">
        <f t="shared" si="186"/>
        <v>#DIV/0!</v>
      </c>
      <c r="Q1423" s="36" t="e">
        <f t="shared" si="187"/>
        <v>#DIV/0!</v>
      </c>
      <c r="R1423" s="31" t="e">
        <f t="shared" si="188"/>
        <v>#DIV/0!</v>
      </c>
      <c r="S1423" s="31" t="e">
        <f t="shared" si="191"/>
        <v>#DIV/0!</v>
      </c>
      <c r="T1423" s="38">
        <f t="shared" si="192"/>
        <v>0</v>
      </c>
      <c r="U1423" s="38">
        <f t="shared" si="189"/>
        <v>0</v>
      </c>
      <c r="V1423" s="38">
        <f t="shared" si="190"/>
        <v>0</v>
      </c>
    </row>
    <row r="1424" spans="1:22" x14ac:dyDescent="0.35">
      <c r="A1424" s="192" t="s">
        <v>23</v>
      </c>
      <c r="B1424" s="31" t="s">
        <v>22</v>
      </c>
      <c r="C1424" s="66"/>
      <c r="O1424" s="36" t="e">
        <f t="shared" si="193"/>
        <v>#DIV/0!</v>
      </c>
      <c r="P1424" s="36" t="e">
        <f t="shared" si="186"/>
        <v>#DIV/0!</v>
      </c>
      <c r="Q1424" s="36" t="e">
        <f t="shared" si="187"/>
        <v>#DIV/0!</v>
      </c>
      <c r="R1424" s="31" t="e">
        <f t="shared" si="188"/>
        <v>#DIV/0!</v>
      </c>
      <c r="S1424" s="31" t="e">
        <f t="shared" si="191"/>
        <v>#DIV/0!</v>
      </c>
      <c r="T1424" s="38">
        <f t="shared" si="192"/>
        <v>0</v>
      </c>
      <c r="U1424" s="38">
        <f t="shared" si="189"/>
        <v>0</v>
      </c>
      <c r="V1424" s="38">
        <f t="shared" si="190"/>
        <v>0</v>
      </c>
    </row>
    <row r="1425" spans="1:22" x14ac:dyDescent="0.35">
      <c r="A1425" s="192" t="s">
        <v>23</v>
      </c>
      <c r="B1425" s="31" t="s">
        <v>22</v>
      </c>
      <c r="C1425" s="66"/>
      <c r="O1425" s="36" t="e">
        <f t="shared" si="193"/>
        <v>#DIV/0!</v>
      </c>
      <c r="P1425" s="36" t="e">
        <f t="shared" si="186"/>
        <v>#DIV/0!</v>
      </c>
      <c r="Q1425" s="36" t="e">
        <f t="shared" si="187"/>
        <v>#DIV/0!</v>
      </c>
      <c r="R1425" s="31" t="e">
        <f t="shared" si="188"/>
        <v>#DIV/0!</v>
      </c>
      <c r="S1425" s="31" t="e">
        <f t="shared" si="191"/>
        <v>#DIV/0!</v>
      </c>
      <c r="T1425" s="38">
        <f t="shared" si="192"/>
        <v>0</v>
      </c>
      <c r="U1425" s="38">
        <f t="shared" si="189"/>
        <v>0</v>
      </c>
      <c r="V1425" s="38">
        <f t="shared" si="190"/>
        <v>0</v>
      </c>
    </row>
    <row r="1426" spans="1:22" x14ac:dyDescent="0.35">
      <c r="A1426" s="192" t="s">
        <v>23</v>
      </c>
      <c r="B1426" s="31" t="s">
        <v>22</v>
      </c>
      <c r="C1426" s="66"/>
      <c r="O1426" s="36" t="e">
        <f t="shared" si="193"/>
        <v>#DIV/0!</v>
      </c>
      <c r="P1426" s="36" t="e">
        <f t="shared" si="186"/>
        <v>#DIV/0!</v>
      </c>
      <c r="Q1426" s="36" t="e">
        <f t="shared" si="187"/>
        <v>#DIV/0!</v>
      </c>
      <c r="R1426" s="31" t="e">
        <f t="shared" si="188"/>
        <v>#DIV/0!</v>
      </c>
      <c r="S1426" s="31" t="e">
        <f t="shared" si="191"/>
        <v>#DIV/0!</v>
      </c>
      <c r="T1426" s="38">
        <f t="shared" si="192"/>
        <v>0</v>
      </c>
      <c r="U1426" s="38">
        <f t="shared" si="189"/>
        <v>0</v>
      </c>
      <c r="V1426" s="38">
        <f t="shared" si="190"/>
        <v>0</v>
      </c>
    </row>
    <row r="1427" spans="1:22" x14ac:dyDescent="0.35">
      <c r="A1427" s="192" t="s">
        <v>23</v>
      </c>
      <c r="B1427" s="31" t="s">
        <v>22</v>
      </c>
      <c r="C1427" s="66"/>
      <c r="O1427" s="36" t="e">
        <f t="shared" si="193"/>
        <v>#DIV/0!</v>
      </c>
      <c r="P1427" s="36" t="e">
        <f t="shared" si="186"/>
        <v>#DIV/0!</v>
      </c>
      <c r="Q1427" s="36" t="e">
        <f t="shared" si="187"/>
        <v>#DIV/0!</v>
      </c>
      <c r="R1427" s="31" t="e">
        <f t="shared" si="188"/>
        <v>#DIV/0!</v>
      </c>
      <c r="S1427" s="31" t="e">
        <f t="shared" si="191"/>
        <v>#DIV/0!</v>
      </c>
      <c r="T1427" s="38">
        <f t="shared" si="192"/>
        <v>0</v>
      </c>
      <c r="U1427" s="38">
        <f t="shared" si="189"/>
        <v>0</v>
      </c>
      <c r="V1427" s="38">
        <f t="shared" si="190"/>
        <v>0</v>
      </c>
    </row>
    <row r="1428" spans="1:22" x14ac:dyDescent="0.35">
      <c r="A1428" s="192" t="s">
        <v>23</v>
      </c>
      <c r="B1428" s="31" t="s">
        <v>22</v>
      </c>
      <c r="C1428" s="66"/>
      <c r="O1428" s="36" t="e">
        <f t="shared" si="193"/>
        <v>#DIV/0!</v>
      </c>
      <c r="P1428" s="36" t="e">
        <f t="shared" si="186"/>
        <v>#DIV/0!</v>
      </c>
      <c r="Q1428" s="36" t="e">
        <f t="shared" si="187"/>
        <v>#DIV/0!</v>
      </c>
      <c r="R1428" s="31" t="e">
        <f t="shared" si="188"/>
        <v>#DIV/0!</v>
      </c>
      <c r="S1428" s="31" t="e">
        <f t="shared" si="191"/>
        <v>#DIV/0!</v>
      </c>
      <c r="T1428" s="38">
        <f t="shared" si="192"/>
        <v>0</v>
      </c>
      <c r="U1428" s="38">
        <f t="shared" si="189"/>
        <v>0</v>
      </c>
      <c r="V1428" s="38">
        <f t="shared" si="190"/>
        <v>0</v>
      </c>
    </row>
    <row r="1429" spans="1:22" x14ac:dyDescent="0.35">
      <c r="A1429" s="192" t="s">
        <v>23</v>
      </c>
      <c r="B1429" s="31" t="s">
        <v>22</v>
      </c>
      <c r="O1429" s="36" t="e">
        <f t="shared" si="193"/>
        <v>#DIV/0!</v>
      </c>
      <c r="P1429" s="36" t="e">
        <f t="shared" si="186"/>
        <v>#DIV/0!</v>
      </c>
      <c r="Q1429" s="36" t="e">
        <f t="shared" si="187"/>
        <v>#DIV/0!</v>
      </c>
      <c r="R1429" s="31" t="e">
        <f t="shared" si="188"/>
        <v>#DIV/0!</v>
      </c>
      <c r="S1429" s="31" t="e">
        <f t="shared" si="191"/>
        <v>#DIV/0!</v>
      </c>
      <c r="T1429" s="38">
        <f t="shared" si="192"/>
        <v>0</v>
      </c>
      <c r="U1429" s="38">
        <f t="shared" si="189"/>
        <v>0</v>
      </c>
      <c r="V1429" s="38">
        <f t="shared" si="190"/>
        <v>0</v>
      </c>
    </row>
    <row r="1430" spans="1:22" x14ac:dyDescent="0.35">
      <c r="A1430" s="192" t="s">
        <v>23</v>
      </c>
      <c r="B1430" s="31" t="s">
        <v>22</v>
      </c>
      <c r="O1430" s="36" t="e">
        <f t="shared" si="193"/>
        <v>#DIV/0!</v>
      </c>
      <c r="P1430" s="36" t="e">
        <f t="shared" si="186"/>
        <v>#DIV/0!</v>
      </c>
      <c r="Q1430" s="36" t="e">
        <f t="shared" si="187"/>
        <v>#DIV/0!</v>
      </c>
      <c r="R1430" s="31" t="e">
        <f t="shared" si="188"/>
        <v>#DIV/0!</v>
      </c>
      <c r="S1430" s="31" t="e">
        <f t="shared" si="191"/>
        <v>#DIV/0!</v>
      </c>
      <c r="T1430" s="38">
        <f t="shared" si="192"/>
        <v>0</v>
      </c>
      <c r="U1430" s="38">
        <f t="shared" si="189"/>
        <v>0</v>
      </c>
      <c r="V1430" s="38">
        <f t="shared" si="190"/>
        <v>0</v>
      </c>
    </row>
    <row r="1431" spans="1:22" x14ac:dyDescent="0.35">
      <c r="A1431" s="192" t="s">
        <v>23</v>
      </c>
      <c r="B1431" s="31" t="s">
        <v>22</v>
      </c>
      <c r="O1431" s="36" t="e">
        <f t="shared" si="193"/>
        <v>#DIV/0!</v>
      </c>
      <c r="P1431" s="36" t="e">
        <f t="shared" si="186"/>
        <v>#DIV/0!</v>
      </c>
      <c r="Q1431" s="36" t="e">
        <f t="shared" si="187"/>
        <v>#DIV/0!</v>
      </c>
      <c r="R1431" s="31" t="e">
        <f t="shared" si="188"/>
        <v>#DIV/0!</v>
      </c>
      <c r="S1431" s="31" t="e">
        <f t="shared" si="191"/>
        <v>#DIV/0!</v>
      </c>
      <c r="T1431" s="38">
        <f t="shared" si="192"/>
        <v>0</v>
      </c>
      <c r="U1431" s="38">
        <f t="shared" si="189"/>
        <v>0</v>
      </c>
      <c r="V1431" s="38">
        <f t="shared" si="190"/>
        <v>0</v>
      </c>
    </row>
    <row r="1432" spans="1:22" x14ac:dyDescent="0.35">
      <c r="A1432" s="192" t="s">
        <v>23</v>
      </c>
      <c r="B1432" s="31" t="s">
        <v>22</v>
      </c>
      <c r="O1432" s="36" t="e">
        <f t="shared" si="193"/>
        <v>#DIV/0!</v>
      </c>
      <c r="P1432" s="36" t="e">
        <f t="shared" si="186"/>
        <v>#DIV/0!</v>
      </c>
      <c r="Q1432" s="36" t="e">
        <f t="shared" si="187"/>
        <v>#DIV/0!</v>
      </c>
      <c r="R1432" s="31" t="e">
        <f t="shared" si="188"/>
        <v>#DIV/0!</v>
      </c>
      <c r="S1432" s="31" t="e">
        <f t="shared" si="191"/>
        <v>#DIV/0!</v>
      </c>
      <c r="T1432" s="38">
        <f t="shared" si="192"/>
        <v>0</v>
      </c>
      <c r="U1432" s="38">
        <f t="shared" si="189"/>
        <v>0</v>
      </c>
      <c r="V1432" s="38">
        <f t="shared" si="190"/>
        <v>0</v>
      </c>
    </row>
    <row r="1433" spans="1:22" x14ac:dyDescent="0.35">
      <c r="A1433" s="192" t="s">
        <v>23</v>
      </c>
      <c r="B1433" s="31" t="s">
        <v>22</v>
      </c>
      <c r="O1433" s="36" t="e">
        <f t="shared" si="193"/>
        <v>#DIV/0!</v>
      </c>
      <c r="P1433" s="36" t="e">
        <f t="shared" si="186"/>
        <v>#DIV/0!</v>
      </c>
      <c r="Q1433" s="36" t="e">
        <f t="shared" si="187"/>
        <v>#DIV/0!</v>
      </c>
      <c r="R1433" s="31" t="e">
        <f t="shared" si="188"/>
        <v>#DIV/0!</v>
      </c>
      <c r="S1433" s="31" t="e">
        <f t="shared" si="191"/>
        <v>#DIV/0!</v>
      </c>
      <c r="T1433" s="38">
        <f t="shared" si="192"/>
        <v>0</v>
      </c>
      <c r="U1433" s="38">
        <f t="shared" si="189"/>
        <v>0</v>
      </c>
      <c r="V1433" s="38">
        <f t="shared" si="190"/>
        <v>0</v>
      </c>
    </row>
    <row r="1434" spans="1:22" x14ac:dyDescent="0.35">
      <c r="A1434" s="192" t="s">
        <v>23</v>
      </c>
      <c r="B1434" s="31" t="s">
        <v>22</v>
      </c>
      <c r="O1434" s="36" t="e">
        <f t="shared" si="193"/>
        <v>#DIV/0!</v>
      </c>
      <c r="P1434" s="36" t="e">
        <f t="shared" si="186"/>
        <v>#DIV/0!</v>
      </c>
      <c r="Q1434" s="36" t="e">
        <f t="shared" si="187"/>
        <v>#DIV/0!</v>
      </c>
      <c r="R1434" s="31" t="e">
        <f t="shared" si="188"/>
        <v>#DIV/0!</v>
      </c>
      <c r="S1434" s="31" t="e">
        <f t="shared" si="191"/>
        <v>#DIV/0!</v>
      </c>
      <c r="T1434" s="38">
        <f t="shared" si="192"/>
        <v>0</v>
      </c>
      <c r="U1434" s="38">
        <f t="shared" si="189"/>
        <v>0</v>
      </c>
      <c r="V1434" s="38">
        <f t="shared" si="190"/>
        <v>0</v>
      </c>
    </row>
    <row r="1435" spans="1:22" x14ac:dyDescent="0.35">
      <c r="A1435" s="192" t="s">
        <v>23</v>
      </c>
      <c r="B1435" s="31" t="s">
        <v>22</v>
      </c>
      <c r="O1435" s="36" t="e">
        <f t="shared" si="193"/>
        <v>#DIV/0!</v>
      </c>
      <c r="P1435" s="36" t="e">
        <f t="shared" si="186"/>
        <v>#DIV/0!</v>
      </c>
      <c r="Q1435" s="36" t="e">
        <f t="shared" si="187"/>
        <v>#DIV/0!</v>
      </c>
      <c r="R1435" s="31" t="e">
        <f t="shared" si="188"/>
        <v>#DIV/0!</v>
      </c>
      <c r="S1435" s="31" t="e">
        <f t="shared" si="191"/>
        <v>#DIV/0!</v>
      </c>
      <c r="T1435" s="38">
        <f t="shared" si="192"/>
        <v>0</v>
      </c>
      <c r="U1435" s="38">
        <f t="shared" si="189"/>
        <v>0</v>
      </c>
      <c r="V1435" s="38">
        <f t="shared" si="190"/>
        <v>0</v>
      </c>
    </row>
    <row r="1436" spans="1:22" x14ac:dyDescent="0.35">
      <c r="A1436" s="192" t="s">
        <v>23</v>
      </c>
      <c r="B1436" s="31" t="s">
        <v>22</v>
      </c>
      <c r="O1436" s="36" t="e">
        <f t="shared" si="193"/>
        <v>#DIV/0!</v>
      </c>
      <c r="P1436" s="36" t="e">
        <f t="shared" si="186"/>
        <v>#DIV/0!</v>
      </c>
      <c r="Q1436" s="36" t="e">
        <f t="shared" si="187"/>
        <v>#DIV/0!</v>
      </c>
      <c r="R1436" s="31" t="e">
        <f t="shared" si="188"/>
        <v>#DIV/0!</v>
      </c>
      <c r="S1436" s="31" t="e">
        <f t="shared" si="191"/>
        <v>#DIV/0!</v>
      </c>
      <c r="T1436" s="38">
        <f t="shared" si="192"/>
        <v>0</v>
      </c>
      <c r="U1436" s="38">
        <f t="shared" si="189"/>
        <v>0</v>
      </c>
      <c r="V1436" s="38">
        <f t="shared" si="190"/>
        <v>0</v>
      </c>
    </row>
    <row r="1437" spans="1:22" x14ac:dyDescent="0.35">
      <c r="A1437" s="192" t="s">
        <v>23</v>
      </c>
      <c r="B1437" s="31" t="s">
        <v>22</v>
      </c>
      <c r="O1437" s="36" t="e">
        <f t="shared" si="193"/>
        <v>#DIV/0!</v>
      </c>
      <c r="P1437" s="36" t="e">
        <f t="shared" si="186"/>
        <v>#DIV/0!</v>
      </c>
      <c r="Q1437" s="36" t="e">
        <f t="shared" si="187"/>
        <v>#DIV/0!</v>
      </c>
      <c r="R1437" s="31" t="e">
        <f t="shared" si="188"/>
        <v>#DIV/0!</v>
      </c>
      <c r="S1437" s="31" t="e">
        <f t="shared" si="191"/>
        <v>#DIV/0!</v>
      </c>
      <c r="T1437" s="38">
        <f t="shared" si="192"/>
        <v>0</v>
      </c>
      <c r="U1437" s="38">
        <f t="shared" si="189"/>
        <v>0</v>
      </c>
      <c r="V1437" s="38">
        <f t="shared" si="190"/>
        <v>0</v>
      </c>
    </row>
    <row r="1438" spans="1:22" x14ac:dyDescent="0.35">
      <c r="A1438" s="192" t="s">
        <v>23</v>
      </c>
      <c r="B1438" s="31" t="s">
        <v>22</v>
      </c>
      <c r="O1438" s="36" t="e">
        <f t="shared" si="193"/>
        <v>#DIV/0!</v>
      </c>
      <c r="P1438" s="36" t="e">
        <f t="shared" si="186"/>
        <v>#DIV/0!</v>
      </c>
      <c r="Q1438" s="36" t="e">
        <f t="shared" si="187"/>
        <v>#DIV/0!</v>
      </c>
      <c r="R1438" s="31" t="e">
        <f t="shared" si="188"/>
        <v>#DIV/0!</v>
      </c>
      <c r="S1438" s="31" t="e">
        <f t="shared" si="191"/>
        <v>#DIV/0!</v>
      </c>
      <c r="T1438" s="38">
        <f t="shared" si="192"/>
        <v>0</v>
      </c>
      <c r="U1438" s="38">
        <f t="shared" si="189"/>
        <v>0</v>
      </c>
      <c r="V1438" s="38">
        <f t="shared" si="190"/>
        <v>0</v>
      </c>
    </row>
    <row r="1439" spans="1:22" x14ac:dyDescent="0.35">
      <c r="A1439" s="192" t="s">
        <v>23</v>
      </c>
      <c r="B1439" s="31" t="s">
        <v>22</v>
      </c>
      <c r="O1439" s="36" t="e">
        <f t="shared" si="193"/>
        <v>#DIV/0!</v>
      </c>
      <c r="P1439" s="36" t="e">
        <f t="shared" si="186"/>
        <v>#DIV/0!</v>
      </c>
      <c r="Q1439" s="36" t="e">
        <f t="shared" si="187"/>
        <v>#DIV/0!</v>
      </c>
      <c r="R1439" s="31" t="e">
        <f t="shared" si="188"/>
        <v>#DIV/0!</v>
      </c>
      <c r="S1439" s="31" t="e">
        <f t="shared" si="191"/>
        <v>#DIV/0!</v>
      </c>
      <c r="T1439" s="38">
        <f t="shared" si="192"/>
        <v>0</v>
      </c>
      <c r="U1439" s="38">
        <f t="shared" si="189"/>
        <v>0</v>
      </c>
      <c r="V1439" s="38">
        <f t="shared" si="190"/>
        <v>0</v>
      </c>
    </row>
    <row r="1440" spans="1:22" x14ac:dyDescent="0.35">
      <c r="A1440" s="192" t="s">
        <v>23</v>
      </c>
      <c r="B1440" s="31" t="s">
        <v>22</v>
      </c>
      <c r="O1440" s="36" t="e">
        <f t="shared" si="193"/>
        <v>#DIV/0!</v>
      </c>
      <c r="P1440" s="36" t="e">
        <f t="shared" si="186"/>
        <v>#DIV/0!</v>
      </c>
      <c r="Q1440" s="36" t="e">
        <f t="shared" si="187"/>
        <v>#DIV/0!</v>
      </c>
      <c r="R1440" s="31" t="e">
        <f t="shared" si="188"/>
        <v>#DIV/0!</v>
      </c>
      <c r="S1440" s="31" t="e">
        <f t="shared" si="191"/>
        <v>#DIV/0!</v>
      </c>
      <c r="T1440" s="38">
        <f t="shared" si="192"/>
        <v>0</v>
      </c>
      <c r="U1440" s="38">
        <f t="shared" si="189"/>
        <v>0</v>
      </c>
      <c r="V1440" s="38">
        <f t="shared" si="190"/>
        <v>0</v>
      </c>
    </row>
    <row r="1441" spans="1:22" x14ac:dyDescent="0.35">
      <c r="A1441" s="192" t="s">
        <v>23</v>
      </c>
      <c r="B1441" s="31" t="s">
        <v>22</v>
      </c>
      <c r="O1441" s="36" t="e">
        <f t="shared" si="193"/>
        <v>#DIV/0!</v>
      </c>
      <c r="P1441" s="36" t="e">
        <f t="shared" si="186"/>
        <v>#DIV/0!</v>
      </c>
      <c r="Q1441" s="36" t="e">
        <f t="shared" si="187"/>
        <v>#DIV/0!</v>
      </c>
      <c r="R1441" s="31" t="e">
        <f t="shared" si="188"/>
        <v>#DIV/0!</v>
      </c>
      <c r="S1441" s="31" t="e">
        <f t="shared" si="191"/>
        <v>#DIV/0!</v>
      </c>
      <c r="T1441" s="38">
        <f t="shared" si="192"/>
        <v>0</v>
      </c>
      <c r="U1441" s="38">
        <f t="shared" si="189"/>
        <v>0</v>
      </c>
      <c r="V1441" s="38">
        <f t="shared" si="190"/>
        <v>0</v>
      </c>
    </row>
    <row r="1442" spans="1:22" x14ac:dyDescent="0.35">
      <c r="A1442" s="192" t="s">
        <v>23</v>
      </c>
      <c r="B1442" s="31" t="s">
        <v>22</v>
      </c>
      <c r="O1442" s="36" t="e">
        <f t="shared" si="193"/>
        <v>#DIV/0!</v>
      </c>
      <c r="P1442" s="36" t="e">
        <f t="shared" si="186"/>
        <v>#DIV/0!</v>
      </c>
      <c r="Q1442" s="36" t="e">
        <f t="shared" si="187"/>
        <v>#DIV/0!</v>
      </c>
      <c r="R1442" s="31" t="e">
        <f t="shared" si="188"/>
        <v>#DIV/0!</v>
      </c>
      <c r="S1442" s="31" t="e">
        <f t="shared" si="191"/>
        <v>#DIV/0!</v>
      </c>
      <c r="T1442" s="38">
        <f t="shared" si="192"/>
        <v>0</v>
      </c>
      <c r="U1442" s="38">
        <f t="shared" si="189"/>
        <v>0</v>
      </c>
      <c r="V1442" s="38">
        <f t="shared" si="190"/>
        <v>0</v>
      </c>
    </row>
    <row r="1443" spans="1:22" x14ac:dyDescent="0.35">
      <c r="A1443" s="192" t="s">
        <v>23</v>
      </c>
      <c r="B1443" s="31" t="s">
        <v>22</v>
      </c>
      <c r="O1443" s="36" t="e">
        <f t="shared" si="193"/>
        <v>#DIV/0!</v>
      </c>
      <c r="P1443" s="36" t="e">
        <f t="shared" si="186"/>
        <v>#DIV/0!</v>
      </c>
      <c r="Q1443" s="36" t="e">
        <f t="shared" si="187"/>
        <v>#DIV/0!</v>
      </c>
      <c r="R1443" s="31" t="e">
        <f t="shared" si="188"/>
        <v>#DIV/0!</v>
      </c>
      <c r="S1443" s="31" t="e">
        <f t="shared" si="191"/>
        <v>#DIV/0!</v>
      </c>
      <c r="T1443" s="38">
        <f t="shared" si="192"/>
        <v>0</v>
      </c>
      <c r="U1443" s="38">
        <f t="shared" si="189"/>
        <v>0</v>
      </c>
      <c r="V1443" s="38">
        <f t="shared" si="190"/>
        <v>0</v>
      </c>
    </row>
    <row r="1444" spans="1:22" x14ac:dyDescent="0.35">
      <c r="A1444" s="192" t="s">
        <v>23</v>
      </c>
      <c r="B1444" s="31" t="s">
        <v>22</v>
      </c>
      <c r="O1444" s="36" t="e">
        <f t="shared" si="193"/>
        <v>#DIV/0!</v>
      </c>
      <c r="P1444" s="36" t="e">
        <f t="shared" si="186"/>
        <v>#DIV/0!</v>
      </c>
      <c r="Q1444" s="36" t="e">
        <f t="shared" si="187"/>
        <v>#DIV/0!</v>
      </c>
      <c r="R1444" s="31" t="e">
        <f t="shared" si="188"/>
        <v>#DIV/0!</v>
      </c>
      <c r="S1444" s="31" t="e">
        <f t="shared" si="191"/>
        <v>#DIV/0!</v>
      </c>
      <c r="T1444" s="38">
        <f t="shared" si="192"/>
        <v>0</v>
      </c>
      <c r="U1444" s="38">
        <f t="shared" si="189"/>
        <v>0</v>
      </c>
      <c r="V1444" s="38">
        <f t="shared" si="190"/>
        <v>0</v>
      </c>
    </row>
    <row r="1445" spans="1:22" x14ac:dyDescent="0.35">
      <c r="A1445" s="192" t="s">
        <v>23</v>
      </c>
      <c r="B1445" s="31" t="s">
        <v>22</v>
      </c>
      <c r="O1445" s="36" t="e">
        <f t="shared" si="193"/>
        <v>#DIV/0!</v>
      </c>
      <c r="P1445" s="36" t="e">
        <f t="shared" si="186"/>
        <v>#DIV/0!</v>
      </c>
      <c r="Q1445" s="36" t="e">
        <f t="shared" si="187"/>
        <v>#DIV/0!</v>
      </c>
      <c r="R1445" s="31" t="e">
        <f t="shared" si="188"/>
        <v>#DIV/0!</v>
      </c>
      <c r="S1445" s="31" t="e">
        <f t="shared" si="191"/>
        <v>#DIV/0!</v>
      </c>
      <c r="T1445" s="38">
        <f t="shared" si="192"/>
        <v>0</v>
      </c>
      <c r="U1445" s="38">
        <f t="shared" si="189"/>
        <v>0</v>
      </c>
      <c r="V1445" s="38">
        <f t="shared" si="190"/>
        <v>0</v>
      </c>
    </row>
    <row r="1446" spans="1:22" x14ac:dyDescent="0.35">
      <c r="A1446" s="192" t="s">
        <v>23</v>
      </c>
      <c r="B1446" s="31" t="s">
        <v>22</v>
      </c>
      <c r="O1446" s="36" t="e">
        <f t="shared" si="193"/>
        <v>#DIV/0!</v>
      </c>
      <c r="P1446" s="36" t="e">
        <f t="shared" ref="P1446:P1509" si="194">N1446/L1446</f>
        <v>#DIV/0!</v>
      </c>
      <c r="Q1446" s="36" t="e">
        <f t="shared" ref="Q1446:Q1509" si="195">(M1446+N1446)/L1446</f>
        <v>#DIV/0!</v>
      </c>
      <c r="R1446" s="31" t="e">
        <f t="shared" ref="R1446:R1509" si="196">IF(Q1446&gt;12.49,"YES","NO")</f>
        <v>#DIV/0!</v>
      </c>
      <c r="S1446" s="31" t="e">
        <f t="shared" si="191"/>
        <v>#DIV/0!</v>
      </c>
      <c r="T1446" s="38">
        <f t="shared" si="192"/>
        <v>0</v>
      </c>
      <c r="U1446" s="38">
        <f t="shared" ref="U1446:U1509" si="197">M1446+N1446</f>
        <v>0</v>
      </c>
      <c r="V1446" s="38">
        <f t="shared" ref="V1446:V1509" si="198">T1446-U1446</f>
        <v>0</v>
      </c>
    </row>
    <row r="1447" spans="1:22" x14ac:dyDescent="0.35">
      <c r="A1447" s="192" t="s">
        <v>23</v>
      </c>
      <c r="B1447" s="31" t="s">
        <v>22</v>
      </c>
      <c r="O1447" s="36" t="e">
        <f t="shared" si="193"/>
        <v>#DIV/0!</v>
      </c>
      <c r="P1447" s="36" t="e">
        <f t="shared" si="194"/>
        <v>#DIV/0!</v>
      </c>
      <c r="Q1447" s="36" t="e">
        <f t="shared" si="195"/>
        <v>#DIV/0!</v>
      </c>
      <c r="R1447" s="31" t="e">
        <f t="shared" si="196"/>
        <v>#DIV/0!</v>
      </c>
      <c r="S1447" s="31" t="e">
        <f t="shared" si="191"/>
        <v>#DIV/0!</v>
      </c>
      <c r="T1447" s="38">
        <f t="shared" si="192"/>
        <v>0</v>
      </c>
      <c r="U1447" s="38">
        <f t="shared" si="197"/>
        <v>0</v>
      </c>
      <c r="V1447" s="38">
        <f t="shared" si="198"/>
        <v>0</v>
      </c>
    </row>
    <row r="1448" spans="1:22" x14ac:dyDescent="0.35">
      <c r="A1448" s="192" t="s">
        <v>23</v>
      </c>
      <c r="B1448" s="31" t="s">
        <v>22</v>
      </c>
      <c r="O1448" s="36" t="e">
        <f t="shared" si="193"/>
        <v>#DIV/0!</v>
      </c>
      <c r="P1448" s="36" t="e">
        <f t="shared" si="194"/>
        <v>#DIV/0!</v>
      </c>
      <c r="Q1448" s="36" t="e">
        <f t="shared" si="195"/>
        <v>#DIV/0!</v>
      </c>
      <c r="R1448" s="31" t="e">
        <f t="shared" si="196"/>
        <v>#DIV/0!</v>
      </c>
      <c r="S1448" s="31" t="e">
        <f t="shared" ref="S1448:S1511" si="199">IF(O1448&gt;3.32,"YES","NO")</f>
        <v>#DIV/0!</v>
      </c>
      <c r="T1448" s="38">
        <f t="shared" ref="T1448:T1511" si="200">L1448*12.5</f>
        <v>0</v>
      </c>
      <c r="U1448" s="38">
        <f t="shared" si="197"/>
        <v>0</v>
      </c>
      <c r="V1448" s="38">
        <f t="shared" si="198"/>
        <v>0</v>
      </c>
    </row>
    <row r="1449" spans="1:22" x14ac:dyDescent="0.35">
      <c r="A1449" s="192" t="s">
        <v>23</v>
      </c>
      <c r="B1449" s="31" t="s">
        <v>22</v>
      </c>
      <c r="O1449" s="36" t="e">
        <f t="shared" si="193"/>
        <v>#DIV/0!</v>
      </c>
      <c r="P1449" s="36" t="e">
        <f t="shared" si="194"/>
        <v>#DIV/0!</v>
      </c>
      <c r="Q1449" s="36" t="e">
        <f t="shared" si="195"/>
        <v>#DIV/0!</v>
      </c>
      <c r="R1449" s="31" t="e">
        <f t="shared" si="196"/>
        <v>#DIV/0!</v>
      </c>
      <c r="S1449" s="31" t="e">
        <f t="shared" si="199"/>
        <v>#DIV/0!</v>
      </c>
      <c r="T1449" s="38">
        <f t="shared" si="200"/>
        <v>0</v>
      </c>
      <c r="U1449" s="38">
        <f t="shared" si="197"/>
        <v>0</v>
      </c>
      <c r="V1449" s="38">
        <f t="shared" si="198"/>
        <v>0</v>
      </c>
    </row>
    <row r="1450" spans="1:22" x14ac:dyDescent="0.35">
      <c r="A1450" s="192" t="s">
        <v>23</v>
      </c>
      <c r="B1450" s="31" t="s">
        <v>22</v>
      </c>
      <c r="O1450" s="36" t="e">
        <f t="shared" si="193"/>
        <v>#DIV/0!</v>
      </c>
      <c r="P1450" s="36" t="e">
        <f t="shared" si="194"/>
        <v>#DIV/0!</v>
      </c>
      <c r="Q1450" s="36" t="e">
        <f t="shared" si="195"/>
        <v>#DIV/0!</v>
      </c>
      <c r="R1450" s="31" t="e">
        <f t="shared" si="196"/>
        <v>#DIV/0!</v>
      </c>
      <c r="S1450" s="31" t="e">
        <f t="shared" si="199"/>
        <v>#DIV/0!</v>
      </c>
      <c r="T1450" s="38">
        <f t="shared" si="200"/>
        <v>0</v>
      </c>
      <c r="U1450" s="38">
        <f t="shared" si="197"/>
        <v>0</v>
      </c>
      <c r="V1450" s="38">
        <f t="shared" si="198"/>
        <v>0</v>
      </c>
    </row>
    <row r="1451" spans="1:22" x14ac:dyDescent="0.35">
      <c r="A1451" s="192" t="s">
        <v>23</v>
      </c>
      <c r="B1451" s="31" t="s">
        <v>22</v>
      </c>
      <c r="O1451" s="36" t="e">
        <f t="shared" si="193"/>
        <v>#DIV/0!</v>
      </c>
      <c r="P1451" s="36" t="e">
        <f t="shared" si="194"/>
        <v>#DIV/0!</v>
      </c>
      <c r="Q1451" s="36" t="e">
        <f t="shared" si="195"/>
        <v>#DIV/0!</v>
      </c>
      <c r="R1451" s="31" t="e">
        <f t="shared" si="196"/>
        <v>#DIV/0!</v>
      </c>
      <c r="S1451" s="31" t="e">
        <f t="shared" si="199"/>
        <v>#DIV/0!</v>
      </c>
      <c r="T1451" s="38">
        <f t="shared" si="200"/>
        <v>0</v>
      </c>
      <c r="U1451" s="38">
        <f t="shared" si="197"/>
        <v>0</v>
      </c>
      <c r="V1451" s="38">
        <f t="shared" si="198"/>
        <v>0</v>
      </c>
    </row>
    <row r="1452" spans="1:22" x14ac:dyDescent="0.35">
      <c r="A1452" s="192" t="s">
        <v>23</v>
      </c>
      <c r="B1452" s="31" t="s">
        <v>22</v>
      </c>
      <c r="O1452" s="36" t="e">
        <f t="shared" si="193"/>
        <v>#DIV/0!</v>
      </c>
      <c r="P1452" s="36" t="e">
        <f t="shared" si="194"/>
        <v>#DIV/0!</v>
      </c>
      <c r="Q1452" s="36" t="e">
        <f t="shared" si="195"/>
        <v>#DIV/0!</v>
      </c>
      <c r="R1452" s="31" t="e">
        <f t="shared" si="196"/>
        <v>#DIV/0!</v>
      </c>
      <c r="S1452" s="31" t="e">
        <f t="shared" si="199"/>
        <v>#DIV/0!</v>
      </c>
      <c r="T1452" s="38">
        <f t="shared" si="200"/>
        <v>0</v>
      </c>
      <c r="U1452" s="38">
        <f t="shared" si="197"/>
        <v>0</v>
      </c>
      <c r="V1452" s="38">
        <f t="shared" si="198"/>
        <v>0</v>
      </c>
    </row>
    <row r="1453" spans="1:22" x14ac:dyDescent="0.35">
      <c r="A1453" s="192" t="s">
        <v>23</v>
      </c>
      <c r="B1453" s="31" t="s">
        <v>22</v>
      </c>
      <c r="O1453" s="36" t="e">
        <f t="shared" si="193"/>
        <v>#DIV/0!</v>
      </c>
      <c r="P1453" s="36" t="e">
        <f t="shared" si="194"/>
        <v>#DIV/0!</v>
      </c>
      <c r="Q1453" s="36" t="e">
        <f t="shared" si="195"/>
        <v>#DIV/0!</v>
      </c>
      <c r="R1453" s="31" t="e">
        <f t="shared" si="196"/>
        <v>#DIV/0!</v>
      </c>
      <c r="S1453" s="31" t="e">
        <f t="shared" si="199"/>
        <v>#DIV/0!</v>
      </c>
      <c r="T1453" s="38">
        <f t="shared" si="200"/>
        <v>0</v>
      </c>
      <c r="U1453" s="38">
        <f t="shared" si="197"/>
        <v>0</v>
      </c>
      <c r="V1453" s="38">
        <f t="shared" si="198"/>
        <v>0</v>
      </c>
    </row>
    <row r="1454" spans="1:22" x14ac:dyDescent="0.35">
      <c r="A1454" s="192" t="s">
        <v>23</v>
      </c>
      <c r="B1454" s="31" t="s">
        <v>22</v>
      </c>
      <c r="O1454" s="36" t="e">
        <f t="shared" si="193"/>
        <v>#DIV/0!</v>
      </c>
      <c r="P1454" s="36" t="e">
        <f t="shared" si="194"/>
        <v>#DIV/0!</v>
      </c>
      <c r="Q1454" s="36" t="e">
        <f t="shared" si="195"/>
        <v>#DIV/0!</v>
      </c>
      <c r="R1454" s="31" t="e">
        <f t="shared" si="196"/>
        <v>#DIV/0!</v>
      </c>
      <c r="S1454" s="31" t="e">
        <f t="shared" si="199"/>
        <v>#DIV/0!</v>
      </c>
      <c r="T1454" s="38">
        <f t="shared" si="200"/>
        <v>0</v>
      </c>
      <c r="U1454" s="38">
        <f t="shared" si="197"/>
        <v>0</v>
      </c>
      <c r="V1454" s="38">
        <f t="shared" si="198"/>
        <v>0</v>
      </c>
    </row>
    <row r="1455" spans="1:22" x14ac:dyDescent="0.35">
      <c r="A1455" s="192" t="s">
        <v>23</v>
      </c>
      <c r="B1455" s="31" t="s">
        <v>22</v>
      </c>
      <c r="O1455" s="36" t="e">
        <f t="shared" si="193"/>
        <v>#DIV/0!</v>
      </c>
      <c r="P1455" s="36" t="e">
        <f t="shared" si="194"/>
        <v>#DIV/0!</v>
      </c>
      <c r="Q1455" s="36" t="e">
        <f t="shared" si="195"/>
        <v>#DIV/0!</v>
      </c>
      <c r="R1455" s="31" t="e">
        <f t="shared" si="196"/>
        <v>#DIV/0!</v>
      </c>
      <c r="S1455" s="31" t="e">
        <f t="shared" si="199"/>
        <v>#DIV/0!</v>
      </c>
      <c r="T1455" s="38">
        <f t="shared" si="200"/>
        <v>0</v>
      </c>
      <c r="U1455" s="38">
        <f t="shared" si="197"/>
        <v>0</v>
      </c>
      <c r="V1455" s="38">
        <f t="shared" si="198"/>
        <v>0</v>
      </c>
    </row>
    <row r="1456" spans="1:22" x14ac:dyDescent="0.35">
      <c r="A1456" s="192" t="s">
        <v>23</v>
      </c>
      <c r="B1456" s="31" t="s">
        <v>22</v>
      </c>
      <c r="O1456" s="36" t="e">
        <f t="shared" si="193"/>
        <v>#DIV/0!</v>
      </c>
      <c r="P1456" s="36" t="e">
        <f t="shared" si="194"/>
        <v>#DIV/0!</v>
      </c>
      <c r="Q1456" s="36" t="e">
        <f t="shared" si="195"/>
        <v>#DIV/0!</v>
      </c>
      <c r="R1456" s="31" t="e">
        <f t="shared" si="196"/>
        <v>#DIV/0!</v>
      </c>
      <c r="S1456" s="31" t="e">
        <f t="shared" si="199"/>
        <v>#DIV/0!</v>
      </c>
      <c r="T1456" s="38">
        <f t="shared" si="200"/>
        <v>0</v>
      </c>
      <c r="U1456" s="38">
        <f t="shared" si="197"/>
        <v>0</v>
      </c>
      <c r="V1456" s="38">
        <f t="shared" si="198"/>
        <v>0</v>
      </c>
    </row>
    <row r="1457" spans="1:22" x14ac:dyDescent="0.35">
      <c r="A1457" s="192" t="s">
        <v>23</v>
      </c>
      <c r="B1457" s="31" t="s">
        <v>22</v>
      </c>
      <c r="O1457" s="36" t="e">
        <f t="shared" si="193"/>
        <v>#DIV/0!</v>
      </c>
      <c r="P1457" s="36" t="e">
        <f t="shared" si="194"/>
        <v>#DIV/0!</v>
      </c>
      <c r="Q1457" s="36" t="e">
        <f t="shared" si="195"/>
        <v>#DIV/0!</v>
      </c>
      <c r="R1457" s="31" t="e">
        <f t="shared" si="196"/>
        <v>#DIV/0!</v>
      </c>
      <c r="S1457" s="31" t="e">
        <f t="shared" si="199"/>
        <v>#DIV/0!</v>
      </c>
      <c r="T1457" s="38">
        <f t="shared" si="200"/>
        <v>0</v>
      </c>
      <c r="U1457" s="38">
        <f t="shared" si="197"/>
        <v>0</v>
      </c>
      <c r="V1457" s="38">
        <f t="shared" si="198"/>
        <v>0</v>
      </c>
    </row>
    <row r="1458" spans="1:22" x14ac:dyDescent="0.35">
      <c r="A1458" s="192" t="s">
        <v>23</v>
      </c>
      <c r="B1458" s="31" t="s">
        <v>22</v>
      </c>
      <c r="O1458" s="36" t="e">
        <f t="shared" si="193"/>
        <v>#DIV/0!</v>
      </c>
      <c r="P1458" s="36" t="e">
        <f t="shared" si="194"/>
        <v>#DIV/0!</v>
      </c>
      <c r="Q1458" s="36" t="e">
        <f t="shared" si="195"/>
        <v>#DIV/0!</v>
      </c>
      <c r="R1458" s="31" t="e">
        <f t="shared" si="196"/>
        <v>#DIV/0!</v>
      </c>
      <c r="S1458" s="31" t="e">
        <f t="shared" si="199"/>
        <v>#DIV/0!</v>
      </c>
      <c r="T1458" s="38">
        <f t="shared" si="200"/>
        <v>0</v>
      </c>
      <c r="U1458" s="38">
        <f t="shared" si="197"/>
        <v>0</v>
      </c>
      <c r="V1458" s="38">
        <f t="shared" si="198"/>
        <v>0</v>
      </c>
    </row>
    <row r="1459" spans="1:22" x14ac:dyDescent="0.35">
      <c r="A1459" s="192" t="s">
        <v>23</v>
      </c>
      <c r="B1459" s="31" t="s">
        <v>22</v>
      </c>
      <c r="O1459" s="36" t="e">
        <f t="shared" si="193"/>
        <v>#DIV/0!</v>
      </c>
      <c r="P1459" s="36" t="e">
        <f t="shared" si="194"/>
        <v>#DIV/0!</v>
      </c>
      <c r="Q1459" s="36" t="e">
        <f t="shared" si="195"/>
        <v>#DIV/0!</v>
      </c>
      <c r="R1459" s="31" t="e">
        <f t="shared" si="196"/>
        <v>#DIV/0!</v>
      </c>
      <c r="S1459" s="31" t="e">
        <f t="shared" si="199"/>
        <v>#DIV/0!</v>
      </c>
      <c r="T1459" s="38">
        <f t="shared" si="200"/>
        <v>0</v>
      </c>
      <c r="U1459" s="38">
        <f t="shared" si="197"/>
        <v>0</v>
      </c>
      <c r="V1459" s="38">
        <f t="shared" si="198"/>
        <v>0</v>
      </c>
    </row>
    <row r="1460" spans="1:22" x14ac:dyDescent="0.35">
      <c r="A1460" s="192" t="s">
        <v>23</v>
      </c>
      <c r="B1460" s="31" t="s">
        <v>22</v>
      </c>
      <c r="O1460" s="36" t="e">
        <f t="shared" si="193"/>
        <v>#DIV/0!</v>
      </c>
      <c r="P1460" s="36" t="e">
        <f t="shared" si="194"/>
        <v>#DIV/0!</v>
      </c>
      <c r="Q1460" s="36" t="e">
        <f t="shared" si="195"/>
        <v>#DIV/0!</v>
      </c>
      <c r="R1460" s="31" t="e">
        <f t="shared" si="196"/>
        <v>#DIV/0!</v>
      </c>
      <c r="S1460" s="31" t="e">
        <f t="shared" si="199"/>
        <v>#DIV/0!</v>
      </c>
      <c r="T1460" s="38">
        <f t="shared" si="200"/>
        <v>0</v>
      </c>
      <c r="U1460" s="38">
        <f t="shared" si="197"/>
        <v>0</v>
      </c>
      <c r="V1460" s="38">
        <f t="shared" si="198"/>
        <v>0</v>
      </c>
    </row>
    <row r="1461" spans="1:22" x14ac:dyDescent="0.35">
      <c r="A1461" s="192" t="s">
        <v>23</v>
      </c>
      <c r="B1461" s="31" t="s">
        <v>22</v>
      </c>
      <c r="O1461" s="36" t="e">
        <f t="shared" si="193"/>
        <v>#DIV/0!</v>
      </c>
      <c r="P1461" s="36" t="e">
        <f t="shared" si="194"/>
        <v>#DIV/0!</v>
      </c>
      <c r="Q1461" s="36" t="e">
        <f t="shared" si="195"/>
        <v>#DIV/0!</v>
      </c>
      <c r="R1461" s="31" t="e">
        <f t="shared" si="196"/>
        <v>#DIV/0!</v>
      </c>
      <c r="S1461" s="31" t="e">
        <f t="shared" si="199"/>
        <v>#DIV/0!</v>
      </c>
      <c r="T1461" s="38">
        <f t="shared" si="200"/>
        <v>0</v>
      </c>
      <c r="U1461" s="38">
        <f t="shared" si="197"/>
        <v>0</v>
      </c>
      <c r="V1461" s="38">
        <f t="shared" si="198"/>
        <v>0</v>
      </c>
    </row>
    <row r="1462" spans="1:22" x14ac:dyDescent="0.35">
      <c r="A1462" s="192" t="s">
        <v>23</v>
      </c>
      <c r="B1462" s="31" t="s">
        <v>22</v>
      </c>
      <c r="O1462" s="36" t="e">
        <f t="shared" si="193"/>
        <v>#DIV/0!</v>
      </c>
      <c r="P1462" s="36" t="e">
        <f t="shared" si="194"/>
        <v>#DIV/0!</v>
      </c>
      <c r="Q1462" s="36" t="e">
        <f t="shared" si="195"/>
        <v>#DIV/0!</v>
      </c>
      <c r="R1462" s="31" t="e">
        <f t="shared" si="196"/>
        <v>#DIV/0!</v>
      </c>
      <c r="S1462" s="31" t="e">
        <f t="shared" si="199"/>
        <v>#DIV/0!</v>
      </c>
      <c r="T1462" s="38">
        <f t="shared" si="200"/>
        <v>0</v>
      </c>
      <c r="U1462" s="38">
        <f t="shared" si="197"/>
        <v>0</v>
      </c>
      <c r="V1462" s="38">
        <f t="shared" si="198"/>
        <v>0</v>
      </c>
    </row>
    <row r="1463" spans="1:22" x14ac:dyDescent="0.35">
      <c r="A1463" s="192" t="s">
        <v>23</v>
      </c>
      <c r="B1463" s="31" t="s">
        <v>22</v>
      </c>
      <c r="O1463" s="36" t="e">
        <f t="shared" si="193"/>
        <v>#DIV/0!</v>
      </c>
      <c r="P1463" s="36" t="e">
        <f t="shared" si="194"/>
        <v>#DIV/0!</v>
      </c>
      <c r="Q1463" s="36" t="e">
        <f t="shared" si="195"/>
        <v>#DIV/0!</v>
      </c>
      <c r="R1463" s="31" t="e">
        <f t="shared" si="196"/>
        <v>#DIV/0!</v>
      </c>
      <c r="S1463" s="31" t="e">
        <f t="shared" si="199"/>
        <v>#DIV/0!</v>
      </c>
      <c r="T1463" s="38">
        <f t="shared" si="200"/>
        <v>0</v>
      </c>
      <c r="U1463" s="38">
        <f t="shared" si="197"/>
        <v>0</v>
      </c>
      <c r="V1463" s="38">
        <f t="shared" si="198"/>
        <v>0</v>
      </c>
    </row>
    <row r="1464" spans="1:22" x14ac:dyDescent="0.35">
      <c r="A1464" s="192" t="s">
        <v>23</v>
      </c>
      <c r="B1464" s="31" t="s">
        <v>22</v>
      </c>
      <c r="O1464" s="36" t="e">
        <f t="shared" si="193"/>
        <v>#DIV/0!</v>
      </c>
      <c r="P1464" s="36" t="e">
        <f t="shared" si="194"/>
        <v>#DIV/0!</v>
      </c>
      <c r="Q1464" s="36" t="e">
        <f t="shared" si="195"/>
        <v>#DIV/0!</v>
      </c>
      <c r="R1464" s="31" t="e">
        <f t="shared" si="196"/>
        <v>#DIV/0!</v>
      </c>
      <c r="S1464" s="31" t="e">
        <f t="shared" si="199"/>
        <v>#DIV/0!</v>
      </c>
      <c r="T1464" s="38">
        <f t="shared" si="200"/>
        <v>0</v>
      </c>
      <c r="U1464" s="38">
        <f t="shared" si="197"/>
        <v>0</v>
      </c>
      <c r="V1464" s="38">
        <f t="shared" si="198"/>
        <v>0</v>
      </c>
    </row>
    <row r="1465" spans="1:22" x14ac:dyDescent="0.35">
      <c r="A1465" s="192" t="s">
        <v>23</v>
      </c>
      <c r="B1465" s="31" t="s">
        <v>22</v>
      </c>
      <c r="O1465" s="36" t="e">
        <f t="shared" si="193"/>
        <v>#DIV/0!</v>
      </c>
      <c r="P1465" s="36" t="e">
        <f t="shared" si="194"/>
        <v>#DIV/0!</v>
      </c>
      <c r="Q1465" s="36" t="e">
        <f t="shared" si="195"/>
        <v>#DIV/0!</v>
      </c>
      <c r="R1465" s="31" t="e">
        <f t="shared" si="196"/>
        <v>#DIV/0!</v>
      </c>
      <c r="S1465" s="31" t="e">
        <f t="shared" si="199"/>
        <v>#DIV/0!</v>
      </c>
      <c r="T1465" s="38">
        <f t="shared" si="200"/>
        <v>0</v>
      </c>
      <c r="U1465" s="38">
        <f t="shared" si="197"/>
        <v>0</v>
      </c>
      <c r="V1465" s="38">
        <f t="shared" si="198"/>
        <v>0</v>
      </c>
    </row>
    <row r="1466" spans="1:22" x14ac:dyDescent="0.35">
      <c r="A1466" s="192" t="s">
        <v>23</v>
      </c>
      <c r="B1466" s="31" t="s">
        <v>22</v>
      </c>
      <c r="O1466" s="36" t="e">
        <f t="shared" si="193"/>
        <v>#DIV/0!</v>
      </c>
      <c r="P1466" s="36" t="e">
        <f t="shared" si="194"/>
        <v>#DIV/0!</v>
      </c>
      <c r="Q1466" s="36" t="e">
        <f t="shared" si="195"/>
        <v>#DIV/0!</v>
      </c>
      <c r="R1466" s="31" t="e">
        <f t="shared" si="196"/>
        <v>#DIV/0!</v>
      </c>
      <c r="S1466" s="31" t="e">
        <f t="shared" si="199"/>
        <v>#DIV/0!</v>
      </c>
      <c r="T1466" s="38">
        <f t="shared" si="200"/>
        <v>0</v>
      </c>
      <c r="U1466" s="38">
        <f t="shared" si="197"/>
        <v>0</v>
      </c>
      <c r="V1466" s="38">
        <f t="shared" si="198"/>
        <v>0</v>
      </c>
    </row>
    <row r="1467" spans="1:22" x14ac:dyDescent="0.35">
      <c r="A1467" s="192" t="s">
        <v>23</v>
      </c>
      <c r="B1467" s="31" t="s">
        <v>22</v>
      </c>
      <c r="O1467" s="36" t="e">
        <f t="shared" si="193"/>
        <v>#DIV/0!</v>
      </c>
      <c r="P1467" s="36" t="e">
        <f t="shared" si="194"/>
        <v>#DIV/0!</v>
      </c>
      <c r="Q1467" s="36" t="e">
        <f t="shared" si="195"/>
        <v>#DIV/0!</v>
      </c>
      <c r="R1467" s="31" t="e">
        <f t="shared" si="196"/>
        <v>#DIV/0!</v>
      </c>
      <c r="S1467" s="31" t="e">
        <f t="shared" si="199"/>
        <v>#DIV/0!</v>
      </c>
      <c r="T1467" s="38">
        <f t="shared" si="200"/>
        <v>0</v>
      </c>
      <c r="U1467" s="38">
        <f t="shared" si="197"/>
        <v>0</v>
      </c>
      <c r="V1467" s="38">
        <f t="shared" si="198"/>
        <v>0</v>
      </c>
    </row>
    <row r="1468" spans="1:22" x14ac:dyDescent="0.35">
      <c r="A1468" s="192" t="s">
        <v>23</v>
      </c>
      <c r="B1468" s="31" t="s">
        <v>22</v>
      </c>
      <c r="O1468" s="36" t="e">
        <f t="shared" si="193"/>
        <v>#DIV/0!</v>
      </c>
      <c r="P1468" s="36" t="e">
        <f t="shared" si="194"/>
        <v>#DIV/0!</v>
      </c>
      <c r="Q1468" s="36" t="e">
        <f t="shared" si="195"/>
        <v>#DIV/0!</v>
      </c>
      <c r="R1468" s="31" t="e">
        <f t="shared" si="196"/>
        <v>#DIV/0!</v>
      </c>
      <c r="S1468" s="31" t="e">
        <f t="shared" si="199"/>
        <v>#DIV/0!</v>
      </c>
      <c r="T1468" s="38">
        <f t="shared" si="200"/>
        <v>0</v>
      </c>
      <c r="U1468" s="38">
        <f t="shared" si="197"/>
        <v>0</v>
      </c>
      <c r="V1468" s="38">
        <f t="shared" si="198"/>
        <v>0</v>
      </c>
    </row>
    <row r="1469" spans="1:22" x14ac:dyDescent="0.35">
      <c r="A1469" s="192" t="s">
        <v>23</v>
      </c>
      <c r="B1469" s="31" t="s">
        <v>22</v>
      </c>
      <c r="O1469" s="36" t="e">
        <f t="shared" si="193"/>
        <v>#DIV/0!</v>
      </c>
      <c r="P1469" s="36" t="e">
        <f t="shared" si="194"/>
        <v>#DIV/0!</v>
      </c>
      <c r="Q1469" s="36" t="e">
        <f t="shared" si="195"/>
        <v>#DIV/0!</v>
      </c>
      <c r="R1469" s="31" t="e">
        <f t="shared" si="196"/>
        <v>#DIV/0!</v>
      </c>
      <c r="S1469" s="31" t="e">
        <f t="shared" si="199"/>
        <v>#DIV/0!</v>
      </c>
      <c r="T1469" s="38">
        <f t="shared" si="200"/>
        <v>0</v>
      </c>
      <c r="U1469" s="38">
        <f t="shared" si="197"/>
        <v>0</v>
      </c>
      <c r="V1469" s="38">
        <f t="shared" si="198"/>
        <v>0</v>
      </c>
    </row>
    <row r="1470" spans="1:22" x14ac:dyDescent="0.35">
      <c r="A1470" s="192" t="s">
        <v>23</v>
      </c>
      <c r="B1470" s="31" t="s">
        <v>22</v>
      </c>
      <c r="O1470" s="36" t="e">
        <f t="shared" si="193"/>
        <v>#DIV/0!</v>
      </c>
      <c r="P1470" s="36" t="e">
        <f t="shared" si="194"/>
        <v>#DIV/0!</v>
      </c>
      <c r="Q1470" s="36" t="e">
        <f t="shared" si="195"/>
        <v>#DIV/0!</v>
      </c>
      <c r="R1470" s="31" t="e">
        <f t="shared" si="196"/>
        <v>#DIV/0!</v>
      </c>
      <c r="S1470" s="31" t="e">
        <f t="shared" si="199"/>
        <v>#DIV/0!</v>
      </c>
      <c r="T1470" s="38">
        <f t="shared" si="200"/>
        <v>0</v>
      </c>
      <c r="U1470" s="38">
        <f t="shared" si="197"/>
        <v>0</v>
      </c>
      <c r="V1470" s="38">
        <f t="shared" si="198"/>
        <v>0</v>
      </c>
    </row>
    <row r="1471" spans="1:22" x14ac:dyDescent="0.35">
      <c r="A1471" s="192" t="s">
        <v>23</v>
      </c>
      <c r="B1471" s="31" t="s">
        <v>22</v>
      </c>
      <c r="O1471" s="36" t="e">
        <f t="shared" si="193"/>
        <v>#DIV/0!</v>
      </c>
      <c r="P1471" s="36" t="e">
        <f t="shared" si="194"/>
        <v>#DIV/0!</v>
      </c>
      <c r="Q1471" s="36" t="e">
        <f t="shared" si="195"/>
        <v>#DIV/0!</v>
      </c>
      <c r="R1471" s="31" t="e">
        <f t="shared" si="196"/>
        <v>#DIV/0!</v>
      </c>
      <c r="S1471" s="31" t="e">
        <f t="shared" si="199"/>
        <v>#DIV/0!</v>
      </c>
      <c r="T1471" s="38">
        <f t="shared" si="200"/>
        <v>0</v>
      </c>
      <c r="U1471" s="38">
        <f t="shared" si="197"/>
        <v>0</v>
      </c>
      <c r="V1471" s="38">
        <f t="shared" si="198"/>
        <v>0</v>
      </c>
    </row>
    <row r="1472" spans="1:22" x14ac:dyDescent="0.35">
      <c r="A1472" s="192" t="s">
        <v>23</v>
      </c>
      <c r="B1472" s="31" t="s">
        <v>22</v>
      </c>
      <c r="O1472" s="36" t="e">
        <f t="shared" ref="O1472:O1535" si="201">M1472/L1472</f>
        <v>#DIV/0!</v>
      </c>
      <c r="P1472" s="36" t="e">
        <f t="shared" si="194"/>
        <v>#DIV/0!</v>
      </c>
      <c r="Q1472" s="36" t="e">
        <f t="shared" si="195"/>
        <v>#DIV/0!</v>
      </c>
      <c r="R1472" s="31" t="e">
        <f t="shared" si="196"/>
        <v>#DIV/0!</v>
      </c>
      <c r="S1472" s="31" t="e">
        <f t="shared" si="199"/>
        <v>#DIV/0!</v>
      </c>
      <c r="T1472" s="38">
        <f t="shared" si="200"/>
        <v>0</v>
      </c>
      <c r="U1472" s="38">
        <f t="shared" si="197"/>
        <v>0</v>
      </c>
      <c r="V1472" s="38">
        <f t="shared" si="198"/>
        <v>0</v>
      </c>
    </row>
    <row r="1473" spans="1:22" x14ac:dyDescent="0.35">
      <c r="A1473" s="192" t="s">
        <v>23</v>
      </c>
      <c r="B1473" s="31" t="s">
        <v>22</v>
      </c>
      <c r="O1473" s="36" t="e">
        <f t="shared" si="201"/>
        <v>#DIV/0!</v>
      </c>
      <c r="P1473" s="36" t="e">
        <f t="shared" si="194"/>
        <v>#DIV/0!</v>
      </c>
      <c r="Q1473" s="36" t="e">
        <f t="shared" si="195"/>
        <v>#DIV/0!</v>
      </c>
      <c r="R1473" s="31" t="e">
        <f t="shared" si="196"/>
        <v>#DIV/0!</v>
      </c>
      <c r="S1473" s="31" t="e">
        <f t="shared" si="199"/>
        <v>#DIV/0!</v>
      </c>
      <c r="T1473" s="38">
        <f t="shared" si="200"/>
        <v>0</v>
      </c>
      <c r="U1473" s="38">
        <f t="shared" si="197"/>
        <v>0</v>
      </c>
      <c r="V1473" s="38">
        <f t="shared" si="198"/>
        <v>0</v>
      </c>
    </row>
    <row r="1474" spans="1:22" x14ac:dyDescent="0.35">
      <c r="A1474" s="192" t="s">
        <v>23</v>
      </c>
      <c r="B1474" s="31" t="s">
        <v>22</v>
      </c>
      <c r="O1474" s="36" t="e">
        <f t="shared" si="201"/>
        <v>#DIV/0!</v>
      </c>
      <c r="P1474" s="36" t="e">
        <f t="shared" si="194"/>
        <v>#DIV/0!</v>
      </c>
      <c r="Q1474" s="36" t="e">
        <f t="shared" si="195"/>
        <v>#DIV/0!</v>
      </c>
      <c r="R1474" s="31" t="e">
        <f t="shared" si="196"/>
        <v>#DIV/0!</v>
      </c>
      <c r="S1474" s="31" t="e">
        <f t="shared" si="199"/>
        <v>#DIV/0!</v>
      </c>
      <c r="T1474" s="38">
        <f t="shared" si="200"/>
        <v>0</v>
      </c>
      <c r="U1474" s="38">
        <f t="shared" si="197"/>
        <v>0</v>
      </c>
      <c r="V1474" s="38">
        <f t="shared" si="198"/>
        <v>0</v>
      </c>
    </row>
    <row r="1475" spans="1:22" x14ac:dyDescent="0.35">
      <c r="A1475" s="192" t="s">
        <v>23</v>
      </c>
      <c r="B1475" s="31" t="s">
        <v>22</v>
      </c>
      <c r="O1475" s="36" t="e">
        <f t="shared" si="201"/>
        <v>#DIV/0!</v>
      </c>
      <c r="P1475" s="36" t="e">
        <f t="shared" si="194"/>
        <v>#DIV/0!</v>
      </c>
      <c r="Q1475" s="36" t="e">
        <f t="shared" si="195"/>
        <v>#DIV/0!</v>
      </c>
      <c r="R1475" s="31" t="e">
        <f t="shared" si="196"/>
        <v>#DIV/0!</v>
      </c>
      <c r="S1475" s="31" t="e">
        <f t="shared" si="199"/>
        <v>#DIV/0!</v>
      </c>
      <c r="T1475" s="38">
        <f t="shared" si="200"/>
        <v>0</v>
      </c>
      <c r="U1475" s="38">
        <f t="shared" si="197"/>
        <v>0</v>
      </c>
      <c r="V1475" s="38">
        <f t="shared" si="198"/>
        <v>0</v>
      </c>
    </row>
    <row r="1476" spans="1:22" x14ac:dyDescent="0.35">
      <c r="A1476" s="192" t="s">
        <v>23</v>
      </c>
      <c r="B1476" s="31" t="s">
        <v>22</v>
      </c>
      <c r="O1476" s="36" t="e">
        <f t="shared" si="201"/>
        <v>#DIV/0!</v>
      </c>
      <c r="P1476" s="36" t="e">
        <f t="shared" si="194"/>
        <v>#DIV/0!</v>
      </c>
      <c r="Q1476" s="36" t="e">
        <f t="shared" si="195"/>
        <v>#DIV/0!</v>
      </c>
      <c r="R1476" s="31" t="e">
        <f t="shared" si="196"/>
        <v>#DIV/0!</v>
      </c>
      <c r="S1476" s="31" t="e">
        <f t="shared" si="199"/>
        <v>#DIV/0!</v>
      </c>
      <c r="T1476" s="38">
        <f t="shared" si="200"/>
        <v>0</v>
      </c>
      <c r="U1476" s="38">
        <f t="shared" si="197"/>
        <v>0</v>
      </c>
      <c r="V1476" s="38">
        <f t="shared" si="198"/>
        <v>0</v>
      </c>
    </row>
    <row r="1477" spans="1:22" x14ac:dyDescent="0.35">
      <c r="A1477" s="192" t="s">
        <v>23</v>
      </c>
      <c r="B1477" s="31" t="s">
        <v>22</v>
      </c>
      <c r="O1477" s="36" t="e">
        <f t="shared" si="201"/>
        <v>#DIV/0!</v>
      </c>
      <c r="P1477" s="36" t="e">
        <f t="shared" si="194"/>
        <v>#DIV/0!</v>
      </c>
      <c r="Q1477" s="36" t="e">
        <f t="shared" si="195"/>
        <v>#DIV/0!</v>
      </c>
      <c r="R1477" s="31" t="e">
        <f t="shared" si="196"/>
        <v>#DIV/0!</v>
      </c>
      <c r="S1477" s="31" t="e">
        <f t="shared" si="199"/>
        <v>#DIV/0!</v>
      </c>
      <c r="T1477" s="38">
        <f t="shared" si="200"/>
        <v>0</v>
      </c>
      <c r="U1477" s="38">
        <f t="shared" si="197"/>
        <v>0</v>
      </c>
      <c r="V1477" s="38">
        <f t="shared" si="198"/>
        <v>0</v>
      </c>
    </row>
    <row r="1478" spans="1:22" x14ac:dyDescent="0.35">
      <c r="A1478" s="192" t="s">
        <v>23</v>
      </c>
      <c r="B1478" s="31" t="s">
        <v>22</v>
      </c>
      <c r="O1478" s="36" t="e">
        <f t="shared" si="201"/>
        <v>#DIV/0!</v>
      </c>
      <c r="P1478" s="36" t="e">
        <f t="shared" si="194"/>
        <v>#DIV/0!</v>
      </c>
      <c r="Q1478" s="36" t="e">
        <f t="shared" si="195"/>
        <v>#DIV/0!</v>
      </c>
      <c r="R1478" s="31" t="e">
        <f t="shared" si="196"/>
        <v>#DIV/0!</v>
      </c>
      <c r="S1478" s="31" t="e">
        <f t="shared" si="199"/>
        <v>#DIV/0!</v>
      </c>
      <c r="T1478" s="38">
        <f t="shared" si="200"/>
        <v>0</v>
      </c>
      <c r="U1478" s="38">
        <f t="shared" si="197"/>
        <v>0</v>
      </c>
      <c r="V1478" s="38">
        <f t="shared" si="198"/>
        <v>0</v>
      </c>
    </row>
    <row r="1479" spans="1:22" x14ac:dyDescent="0.35">
      <c r="A1479" s="192" t="s">
        <v>23</v>
      </c>
      <c r="B1479" s="31" t="s">
        <v>22</v>
      </c>
      <c r="O1479" s="36" t="e">
        <f t="shared" si="201"/>
        <v>#DIV/0!</v>
      </c>
      <c r="P1479" s="36" t="e">
        <f t="shared" si="194"/>
        <v>#DIV/0!</v>
      </c>
      <c r="Q1479" s="36" t="e">
        <f t="shared" si="195"/>
        <v>#DIV/0!</v>
      </c>
      <c r="R1479" s="31" t="e">
        <f t="shared" si="196"/>
        <v>#DIV/0!</v>
      </c>
      <c r="S1479" s="31" t="e">
        <f t="shared" si="199"/>
        <v>#DIV/0!</v>
      </c>
      <c r="T1479" s="38">
        <f t="shared" si="200"/>
        <v>0</v>
      </c>
      <c r="U1479" s="38">
        <f t="shared" si="197"/>
        <v>0</v>
      </c>
      <c r="V1479" s="38">
        <f t="shared" si="198"/>
        <v>0</v>
      </c>
    </row>
    <row r="1480" spans="1:22" x14ac:dyDescent="0.35">
      <c r="A1480" s="192" t="s">
        <v>23</v>
      </c>
      <c r="B1480" s="31" t="s">
        <v>22</v>
      </c>
      <c r="O1480" s="36" t="e">
        <f t="shared" si="201"/>
        <v>#DIV/0!</v>
      </c>
      <c r="P1480" s="36" t="e">
        <f t="shared" si="194"/>
        <v>#DIV/0!</v>
      </c>
      <c r="Q1480" s="36" t="e">
        <f t="shared" si="195"/>
        <v>#DIV/0!</v>
      </c>
      <c r="R1480" s="31" t="e">
        <f t="shared" si="196"/>
        <v>#DIV/0!</v>
      </c>
      <c r="S1480" s="31" t="e">
        <f t="shared" si="199"/>
        <v>#DIV/0!</v>
      </c>
      <c r="T1480" s="38">
        <f t="shared" si="200"/>
        <v>0</v>
      </c>
      <c r="U1480" s="38">
        <f t="shared" si="197"/>
        <v>0</v>
      </c>
      <c r="V1480" s="38">
        <f t="shared" si="198"/>
        <v>0</v>
      </c>
    </row>
    <row r="1481" spans="1:22" x14ac:dyDescent="0.35">
      <c r="A1481" s="192" t="s">
        <v>23</v>
      </c>
      <c r="B1481" s="31" t="s">
        <v>22</v>
      </c>
      <c r="O1481" s="36" t="e">
        <f t="shared" si="201"/>
        <v>#DIV/0!</v>
      </c>
      <c r="P1481" s="36" t="e">
        <f t="shared" si="194"/>
        <v>#DIV/0!</v>
      </c>
      <c r="Q1481" s="36" t="e">
        <f t="shared" si="195"/>
        <v>#DIV/0!</v>
      </c>
      <c r="R1481" s="31" t="e">
        <f t="shared" si="196"/>
        <v>#DIV/0!</v>
      </c>
      <c r="S1481" s="31" t="e">
        <f t="shared" si="199"/>
        <v>#DIV/0!</v>
      </c>
      <c r="T1481" s="38">
        <f t="shared" si="200"/>
        <v>0</v>
      </c>
      <c r="U1481" s="38">
        <f t="shared" si="197"/>
        <v>0</v>
      </c>
      <c r="V1481" s="38">
        <f t="shared" si="198"/>
        <v>0</v>
      </c>
    </row>
    <row r="1482" spans="1:22" x14ac:dyDescent="0.35">
      <c r="A1482" s="192" t="s">
        <v>23</v>
      </c>
      <c r="B1482" s="31" t="s">
        <v>22</v>
      </c>
      <c r="O1482" s="36" t="e">
        <f t="shared" si="201"/>
        <v>#DIV/0!</v>
      </c>
      <c r="P1482" s="36" t="e">
        <f t="shared" si="194"/>
        <v>#DIV/0!</v>
      </c>
      <c r="Q1482" s="36" t="e">
        <f t="shared" si="195"/>
        <v>#DIV/0!</v>
      </c>
      <c r="R1482" s="31" t="e">
        <f t="shared" si="196"/>
        <v>#DIV/0!</v>
      </c>
      <c r="S1482" s="31" t="e">
        <f t="shared" si="199"/>
        <v>#DIV/0!</v>
      </c>
      <c r="T1482" s="38">
        <f t="shared" si="200"/>
        <v>0</v>
      </c>
      <c r="U1482" s="38">
        <f t="shared" si="197"/>
        <v>0</v>
      </c>
      <c r="V1482" s="38">
        <f t="shared" si="198"/>
        <v>0</v>
      </c>
    </row>
    <row r="1483" spans="1:22" x14ac:dyDescent="0.35">
      <c r="A1483" s="192" t="s">
        <v>23</v>
      </c>
      <c r="B1483" s="31" t="s">
        <v>22</v>
      </c>
      <c r="O1483" s="36" t="e">
        <f t="shared" si="201"/>
        <v>#DIV/0!</v>
      </c>
      <c r="P1483" s="36" t="e">
        <f t="shared" si="194"/>
        <v>#DIV/0!</v>
      </c>
      <c r="Q1483" s="36" t="e">
        <f t="shared" si="195"/>
        <v>#DIV/0!</v>
      </c>
      <c r="R1483" s="31" t="e">
        <f t="shared" si="196"/>
        <v>#DIV/0!</v>
      </c>
      <c r="S1483" s="31" t="e">
        <f t="shared" si="199"/>
        <v>#DIV/0!</v>
      </c>
      <c r="T1483" s="38">
        <f t="shared" si="200"/>
        <v>0</v>
      </c>
      <c r="U1483" s="38">
        <f t="shared" si="197"/>
        <v>0</v>
      </c>
      <c r="V1483" s="38">
        <f t="shared" si="198"/>
        <v>0</v>
      </c>
    </row>
    <row r="1484" spans="1:22" x14ac:dyDescent="0.35">
      <c r="A1484" s="192" t="s">
        <v>23</v>
      </c>
      <c r="B1484" s="31" t="s">
        <v>22</v>
      </c>
      <c r="O1484" s="36" t="e">
        <f t="shared" si="201"/>
        <v>#DIV/0!</v>
      </c>
      <c r="P1484" s="36" t="e">
        <f t="shared" si="194"/>
        <v>#DIV/0!</v>
      </c>
      <c r="Q1484" s="36" t="e">
        <f t="shared" si="195"/>
        <v>#DIV/0!</v>
      </c>
      <c r="R1484" s="31" t="e">
        <f t="shared" si="196"/>
        <v>#DIV/0!</v>
      </c>
      <c r="S1484" s="31" t="e">
        <f t="shared" si="199"/>
        <v>#DIV/0!</v>
      </c>
      <c r="T1484" s="38">
        <f t="shared" si="200"/>
        <v>0</v>
      </c>
      <c r="U1484" s="38">
        <f t="shared" si="197"/>
        <v>0</v>
      </c>
      <c r="V1484" s="38">
        <f t="shared" si="198"/>
        <v>0</v>
      </c>
    </row>
    <row r="1485" spans="1:22" x14ac:dyDescent="0.35">
      <c r="A1485" s="192" t="s">
        <v>23</v>
      </c>
      <c r="B1485" s="31" t="s">
        <v>22</v>
      </c>
      <c r="O1485" s="36" t="e">
        <f t="shared" si="201"/>
        <v>#DIV/0!</v>
      </c>
      <c r="P1485" s="36" t="e">
        <f t="shared" si="194"/>
        <v>#DIV/0!</v>
      </c>
      <c r="Q1485" s="36" t="e">
        <f t="shared" si="195"/>
        <v>#DIV/0!</v>
      </c>
      <c r="R1485" s="31" t="e">
        <f t="shared" si="196"/>
        <v>#DIV/0!</v>
      </c>
      <c r="S1485" s="31" t="e">
        <f t="shared" si="199"/>
        <v>#DIV/0!</v>
      </c>
      <c r="T1485" s="38">
        <f t="shared" si="200"/>
        <v>0</v>
      </c>
      <c r="U1485" s="38">
        <f t="shared" si="197"/>
        <v>0</v>
      </c>
      <c r="V1485" s="38">
        <f t="shared" si="198"/>
        <v>0</v>
      </c>
    </row>
    <row r="1486" spans="1:22" x14ac:dyDescent="0.35">
      <c r="A1486" s="192" t="s">
        <v>23</v>
      </c>
      <c r="B1486" s="31" t="s">
        <v>22</v>
      </c>
      <c r="O1486" s="36" t="e">
        <f t="shared" si="201"/>
        <v>#DIV/0!</v>
      </c>
      <c r="P1486" s="36" t="e">
        <f t="shared" si="194"/>
        <v>#DIV/0!</v>
      </c>
      <c r="Q1486" s="36" t="e">
        <f t="shared" si="195"/>
        <v>#DIV/0!</v>
      </c>
      <c r="R1486" s="31" t="e">
        <f t="shared" si="196"/>
        <v>#DIV/0!</v>
      </c>
      <c r="S1486" s="31" t="e">
        <f t="shared" si="199"/>
        <v>#DIV/0!</v>
      </c>
      <c r="T1486" s="38">
        <f t="shared" si="200"/>
        <v>0</v>
      </c>
      <c r="U1486" s="38">
        <f t="shared" si="197"/>
        <v>0</v>
      </c>
      <c r="V1486" s="38">
        <f t="shared" si="198"/>
        <v>0</v>
      </c>
    </row>
    <row r="1487" spans="1:22" x14ac:dyDescent="0.35">
      <c r="A1487" s="192" t="s">
        <v>23</v>
      </c>
      <c r="B1487" s="31" t="s">
        <v>22</v>
      </c>
      <c r="O1487" s="36" t="e">
        <f t="shared" si="201"/>
        <v>#DIV/0!</v>
      </c>
      <c r="P1487" s="36" t="e">
        <f t="shared" si="194"/>
        <v>#DIV/0!</v>
      </c>
      <c r="Q1487" s="36" t="e">
        <f t="shared" si="195"/>
        <v>#DIV/0!</v>
      </c>
      <c r="R1487" s="31" t="e">
        <f t="shared" si="196"/>
        <v>#DIV/0!</v>
      </c>
      <c r="S1487" s="31" t="e">
        <f t="shared" si="199"/>
        <v>#DIV/0!</v>
      </c>
      <c r="T1487" s="38">
        <f t="shared" si="200"/>
        <v>0</v>
      </c>
      <c r="U1487" s="38">
        <f t="shared" si="197"/>
        <v>0</v>
      </c>
      <c r="V1487" s="38">
        <f t="shared" si="198"/>
        <v>0</v>
      </c>
    </row>
    <row r="1488" spans="1:22" x14ac:dyDescent="0.35">
      <c r="A1488" s="192" t="s">
        <v>23</v>
      </c>
      <c r="B1488" s="31" t="s">
        <v>22</v>
      </c>
      <c r="O1488" s="36" t="e">
        <f t="shared" si="201"/>
        <v>#DIV/0!</v>
      </c>
      <c r="P1488" s="36" t="e">
        <f t="shared" si="194"/>
        <v>#DIV/0!</v>
      </c>
      <c r="Q1488" s="36" t="e">
        <f t="shared" si="195"/>
        <v>#DIV/0!</v>
      </c>
      <c r="R1488" s="31" t="e">
        <f t="shared" si="196"/>
        <v>#DIV/0!</v>
      </c>
      <c r="S1488" s="31" t="e">
        <f t="shared" si="199"/>
        <v>#DIV/0!</v>
      </c>
      <c r="T1488" s="38">
        <f t="shared" si="200"/>
        <v>0</v>
      </c>
      <c r="U1488" s="38">
        <f t="shared" si="197"/>
        <v>0</v>
      </c>
      <c r="V1488" s="38">
        <f t="shared" si="198"/>
        <v>0</v>
      </c>
    </row>
    <row r="1489" spans="1:22" x14ac:dyDescent="0.35">
      <c r="A1489" s="192" t="s">
        <v>23</v>
      </c>
      <c r="B1489" s="31" t="s">
        <v>22</v>
      </c>
      <c r="O1489" s="36" t="e">
        <f t="shared" si="201"/>
        <v>#DIV/0!</v>
      </c>
      <c r="P1489" s="36" t="e">
        <f t="shared" si="194"/>
        <v>#DIV/0!</v>
      </c>
      <c r="Q1489" s="36" t="e">
        <f t="shared" si="195"/>
        <v>#DIV/0!</v>
      </c>
      <c r="R1489" s="31" t="e">
        <f t="shared" si="196"/>
        <v>#DIV/0!</v>
      </c>
      <c r="S1489" s="31" t="e">
        <f t="shared" si="199"/>
        <v>#DIV/0!</v>
      </c>
      <c r="T1489" s="38">
        <f t="shared" si="200"/>
        <v>0</v>
      </c>
      <c r="U1489" s="38">
        <f t="shared" si="197"/>
        <v>0</v>
      </c>
      <c r="V1489" s="38">
        <f t="shared" si="198"/>
        <v>0</v>
      </c>
    </row>
    <row r="1490" spans="1:22" x14ac:dyDescent="0.35">
      <c r="A1490" s="192" t="s">
        <v>23</v>
      </c>
      <c r="B1490" s="31" t="s">
        <v>22</v>
      </c>
      <c r="O1490" s="36" t="e">
        <f t="shared" si="201"/>
        <v>#DIV/0!</v>
      </c>
      <c r="P1490" s="36" t="e">
        <f t="shared" si="194"/>
        <v>#DIV/0!</v>
      </c>
      <c r="Q1490" s="36" t="e">
        <f t="shared" si="195"/>
        <v>#DIV/0!</v>
      </c>
      <c r="R1490" s="31" t="e">
        <f t="shared" si="196"/>
        <v>#DIV/0!</v>
      </c>
      <c r="S1490" s="31" t="e">
        <f t="shared" si="199"/>
        <v>#DIV/0!</v>
      </c>
      <c r="T1490" s="38">
        <f t="shared" si="200"/>
        <v>0</v>
      </c>
      <c r="U1490" s="38">
        <f t="shared" si="197"/>
        <v>0</v>
      </c>
      <c r="V1490" s="38">
        <f t="shared" si="198"/>
        <v>0</v>
      </c>
    </row>
    <row r="1491" spans="1:22" x14ac:dyDescent="0.35">
      <c r="A1491" s="192" t="s">
        <v>23</v>
      </c>
      <c r="B1491" s="31" t="s">
        <v>22</v>
      </c>
      <c r="O1491" s="36" t="e">
        <f t="shared" si="201"/>
        <v>#DIV/0!</v>
      </c>
      <c r="P1491" s="36" t="e">
        <f t="shared" si="194"/>
        <v>#DIV/0!</v>
      </c>
      <c r="Q1491" s="36" t="e">
        <f t="shared" si="195"/>
        <v>#DIV/0!</v>
      </c>
      <c r="R1491" s="31" t="e">
        <f t="shared" si="196"/>
        <v>#DIV/0!</v>
      </c>
      <c r="S1491" s="31" t="e">
        <f t="shared" si="199"/>
        <v>#DIV/0!</v>
      </c>
      <c r="T1491" s="38">
        <f t="shared" si="200"/>
        <v>0</v>
      </c>
      <c r="U1491" s="38">
        <f t="shared" si="197"/>
        <v>0</v>
      </c>
      <c r="V1491" s="38">
        <f t="shared" si="198"/>
        <v>0</v>
      </c>
    </row>
    <row r="1492" spans="1:22" x14ac:dyDescent="0.35">
      <c r="A1492" s="192" t="s">
        <v>23</v>
      </c>
      <c r="B1492" s="31" t="s">
        <v>22</v>
      </c>
      <c r="O1492" s="36" t="e">
        <f t="shared" si="201"/>
        <v>#DIV/0!</v>
      </c>
      <c r="P1492" s="36" t="e">
        <f t="shared" si="194"/>
        <v>#DIV/0!</v>
      </c>
      <c r="Q1492" s="36" t="e">
        <f t="shared" si="195"/>
        <v>#DIV/0!</v>
      </c>
      <c r="R1492" s="31" t="e">
        <f t="shared" si="196"/>
        <v>#DIV/0!</v>
      </c>
      <c r="S1492" s="31" t="e">
        <f t="shared" si="199"/>
        <v>#DIV/0!</v>
      </c>
      <c r="T1492" s="38">
        <f t="shared" si="200"/>
        <v>0</v>
      </c>
      <c r="U1492" s="38">
        <f t="shared" si="197"/>
        <v>0</v>
      </c>
      <c r="V1492" s="38">
        <f t="shared" si="198"/>
        <v>0</v>
      </c>
    </row>
    <row r="1493" spans="1:22" x14ac:dyDescent="0.35">
      <c r="A1493" s="192" t="s">
        <v>23</v>
      </c>
      <c r="B1493" s="31" t="s">
        <v>22</v>
      </c>
      <c r="O1493" s="36" t="e">
        <f t="shared" si="201"/>
        <v>#DIV/0!</v>
      </c>
      <c r="P1493" s="36" t="e">
        <f t="shared" si="194"/>
        <v>#DIV/0!</v>
      </c>
      <c r="Q1493" s="36" t="e">
        <f t="shared" si="195"/>
        <v>#DIV/0!</v>
      </c>
      <c r="R1493" s="31" t="e">
        <f t="shared" si="196"/>
        <v>#DIV/0!</v>
      </c>
      <c r="S1493" s="31" t="e">
        <f t="shared" si="199"/>
        <v>#DIV/0!</v>
      </c>
      <c r="T1493" s="38">
        <f t="shared" si="200"/>
        <v>0</v>
      </c>
      <c r="U1493" s="38">
        <f t="shared" si="197"/>
        <v>0</v>
      </c>
      <c r="V1493" s="38">
        <f t="shared" si="198"/>
        <v>0</v>
      </c>
    </row>
    <row r="1494" spans="1:22" x14ac:dyDescent="0.35">
      <c r="A1494" s="192" t="s">
        <v>23</v>
      </c>
      <c r="B1494" s="31" t="s">
        <v>22</v>
      </c>
      <c r="O1494" s="36" t="e">
        <f t="shared" si="201"/>
        <v>#DIV/0!</v>
      </c>
      <c r="P1494" s="36" t="e">
        <f t="shared" si="194"/>
        <v>#DIV/0!</v>
      </c>
      <c r="Q1494" s="36" t="e">
        <f t="shared" si="195"/>
        <v>#DIV/0!</v>
      </c>
      <c r="R1494" s="31" t="e">
        <f t="shared" si="196"/>
        <v>#DIV/0!</v>
      </c>
      <c r="S1494" s="31" t="e">
        <f t="shared" si="199"/>
        <v>#DIV/0!</v>
      </c>
      <c r="T1494" s="38">
        <f t="shared" si="200"/>
        <v>0</v>
      </c>
      <c r="U1494" s="38">
        <f t="shared" si="197"/>
        <v>0</v>
      </c>
      <c r="V1494" s="38">
        <f t="shared" si="198"/>
        <v>0</v>
      </c>
    </row>
    <row r="1495" spans="1:22" x14ac:dyDescent="0.35">
      <c r="A1495" s="192" t="s">
        <v>23</v>
      </c>
      <c r="B1495" s="31" t="s">
        <v>22</v>
      </c>
      <c r="O1495" s="36" t="e">
        <f t="shared" si="201"/>
        <v>#DIV/0!</v>
      </c>
      <c r="P1495" s="36" t="e">
        <f t="shared" si="194"/>
        <v>#DIV/0!</v>
      </c>
      <c r="Q1495" s="36" t="e">
        <f t="shared" si="195"/>
        <v>#DIV/0!</v>
      </c>
      <c r="R1495" s="31" t="e">
        <f t="shared" si="196"/>
        <v>#DIV/0!</v>
      </c>
      <c r="S1495" s="31" t="e">
        <f t="shared" si="199"/>
        <v>#DIV/0!</v>
      </c>
      <c r="T1495" s="38">
        <f t="shared" si="200"/>
        <v>0</v>
      </c>
      <c r="U1495" s="38">
        <f t="shared" si="197"/>
        <v>0</v>
      </c>
      <c r="V1495" s="38">
        <f t="shared" si="198"/>
        <v>0</v>
      </c>
    </row>
    <row r="1496" spans="1:22" x14ac:dyDescent="0.35">
      <c r="A1496" s="192" t="s">
        <v>23</v>
      </c>
      <c r="B1496" s="31" t="s">
        <v>22</v>
      </c>
      <c r="O1496" s="36" t="e">
        <f t="shared" si="201"/>
        <v>#DIV/0!</v>
      </c>
      <c r="P1496" s="36" t="e">
        <f t="shared" si="194"/>
        <v>#DIV/0!</v>
      </c>
      <c r="Q1496" s="36" t="e">
        <f t="shared" si="195"/>
        <v>#DIV/0!</v>
      </c>
      <c r="R1496" s="31" t="e">
        <f t="shared" si="196"/>
        <v>#DIV/0!</v>
      </c>
      <c r="S1496" s="31" t="e">
        <f t="shared" si="199"/>
        <v>#DIV/0!</v>
      </c>
      <c r="T1496" s="38">
        <f t="shared" si="200"/>
        <v>0</v>
      </c>
      <c r="U1496" s="38">
        <f t="shared" si="197"/>
        <v>0</v>
      </c>
      <c r="V1496" s="38">
        <f t="shared" si="198"/>
        <v>0</v>
      </c>
    </row>
    <row r="1497" spans="1:22" x14ac:dyDescent="0.35">
      <c r="A1497" s="192" t="s">
        <v>23</v>
      </c>
      <c r="B1497" s="31" t="s">
        <v>22</v>
      </c>
      <c r="O1497" s="36" t="e">
        <f t="shared" si="201"/>
        <v>#DIV/0!</v>
      </c>
      <c r="P1497" s="36" t="e">
        <f t="shared" si="194"/>
        <v>#DIV/0!</v>
      </c>
      <c r="Q1497" s="36" t="e">
        <f t="shared" si="195"/>
        <v>#DIV/0!</v>
      </c>
      <c r="R1497" s="31" t="e">
        <f t="shared" si="196"/>
        <v>#DIV/0!</v>
      </c>
      <c r="S1497" s="31" t="e">
        <f t="shared" si="199"/>
        <v>#DIV/0!</v>
      </c>
      <c r="T1497" s="38">
        <f t="shared" si="200"/>
        <v>0</v>
      </c>
      <c r="U1497" s="38">
        <f t="shared" si="197"/>
        <v>0</v>
      </c>
      <c r="V1497" s="38">
        <f t="shared" si="198"/>
        <v>0</v>
      </c>
    </row>
    <row r="1498" spans="1:22" x14ac:dyDescent="0.35">
      <c r="A1498" s="192" t="s">
        <v>23</v>
      </c>
      <c r="B1498" s="31" t="s">
        <v>22</v>
      </c>
      <c r="O1498" s="36" t="e">
        <f t="shared" si="201"/>
        <v>#DIV/0!</v>
      </c>
      <c r="P1498" s="36" t="e">
        <f t="shared" si="194"/>
        <v>#DIV/0!</v>
      </c>
      <c r="Q1498" s="36" t="e">
        <f t="shared" si="195"/>
        <v>#DIV/0!</v>
      </c>
      <c r="R1498" s="31" t="e">
        <f t="shared" si="196"/>
        <v>#DIV/0!</v>
      </c>
      <c r="S1498" s="31" t="e">
        <f t="shared" si="199"/>
        <v>#DIV/0!</v>
      </c>
      <c r="T1498" s="38">
        <f t="shared" si="200"/>
        <v>0</v>
      </c>
      <c r="U1498" s="38">
        <f t="shared" si="197"/>
        <v>0</v>
      </c>
      <c r="V1498" s="38">
        <f t="shared" si="198"/>
        <v>0</v>
      </c>
    </row>
    <row r="1499" spans="1:22" x14ac:dyDescent="0.35">
      <c r="A1499" s="192" t="s">
        <v>23</v>
      </c>
      <c r="B1499" s="31" t="s">
        <v>22</v>
      </c>
      <c r="O1499" s="36" t="e">
        <f t="shared" si="201"/>
        <v>#DIV/0!</v>
      </c>
      <c r="P1499" s="36" t="e">
        <f t="shared" si="194"/>
        <v>#DIV/0!</v>
      </c>
      <c r="Q1499" s="36" t="e">
        <f t="shared" si="195"/>
        <v>#DIV/0!</v>
      </c>
      <c r="R1499" s="31" t="e">
        <f t="shared" si="196"/>
        <v>#DIV/0!</v>
      </c>
      <c r="S1499" s="31" t="e">
        <f t="shared" si="199"/>
        <v>#DIV/0!</v>
      </c>
      <c r="T1499" s="38">
        <f t="shared" si="200"/>
        <v>0</v>
      </c>
      <c r="U1499" s="38">
        <f t="shared" si="197"/>
        <v>0</v>
      </c>
      <c r="V1499" s="38">
        <f t="shared" si="198"/>
        <v>0</v>
      </c>
    </row>
    <row r="1500" spans="1:22" x14ac:dyDescent="0.35">
      <c r="A1500" s="192" t="s">
        <v>23</v>
      </c>
      <c r="B1500" s="31" t="s">
        <v>22</v>
      </c>
      <c r="O1500" s="36" t="e">
        <f t="shared" si="201"/>
        <v>#DIV/0!</v>
      </c>
      <c r="P1500" s="36" t="e">
        <f t="shared" si="194"/>
        <v>#DIV/0!</v>
      </c>
      <c r="Q1500" s="36" t="e">
        <f t="shared" si="195"/>
        <v>#DIV/0!</v>
      </c>
      <c r="R1500" s="31" t="e">
        <f t="shared" si="196"/>
        <v>#DIV/0!</v>
      </c>
      <c r="S1500" s="31" t="e">
        <f t="shared" si="199"/>
        <v>#DIV/0!</v>
      </c>
      <c r="T1500" s="38">
        <f t="shared" si="200"/>
        <v>0</v>
      </c>
      <c r="U1500" s="38">
        <f t="shared" si="197"/>
        <v>0</v>
      </c>
      <c r="V1500" s="38">
        <f t="shared" si="198"/>
        <v>0</v>
      </c>
    </row>
    <row r="1501" spans="1:22" x14ac:dyDescent="0.35">
      <c r="A1501" s="192" t="s">
        <v>23</v>
      </c>
      <c r="B1501" s="31" t="s">
        <v>22</v>
      </c>
      <c r="O1501" s="36" t="e">
        <f t="shared" si="201"/>
        <v>#DIV/0!</v>
      </c>
      <c r="P1501" s="36" t="e">
        <f t="shared" si="194"/>
        <v>#DIV/0!</v>
      </c>
      <c r="Q1501" s="36" t="e">
        <f t="shared" si="195"/>
        <v>#DIV/0!</v>
      </c>
      <c r="R1501" s="31" t="e">
        <f t="shared" si="196"/>
        <v>#DIV/0!</v>
      </c>
      <c r="S1501" s="31" t="e">
        <f t="shared" si="199"/>
        <v>#DIV/0!</v>
      </c>
      <c r="T1501" s="38">
        <f t="shared" si="200"/>
        <v>0</v>
      </c>
      <c r="U1501" s="38">
        <f t="shared" si="197"/>
        <v>0</v>
      </c>
      <c r="V1501" s="38">
        <f t="shared" si="198"/>
        <v>0</v>
      </c>
    </row>
    <row r="1502" spans="1:22" x14ac:dyDescent="0.35">
      <c r="A1502" s="192" t="s">
        <v>23</v>
      </c>
      <c r="B1502" s="31" t="s">
        <v>22</v>
      </c>
      <c r="O1502" s="36" t="e">
        <f t="shared" si="201"/>
        <v>#DIV/0!</v>
      </c>
      <c r="P1502" s="36" t="e">
        <f t="shared" si="194"/>
        <v>#DIV/0!</v>
      </c>
      <c r="Q1502" s="36" t="e">
        <f t="shared" si="195"/>
        <v>#DIV/0!</v>
      </c>
      <c r="R1502" s="31" t="e">
        <f t="shared" si="196"/>
        <v>#DIV/0!</v>
      </c>
      <c r="S1502" s="31" t="e">
        <f t="shared" si="199"/>
        <v>#DIV/0!</v>
      </c>
      <c r="T1502" s="38">
        <f t="shared" si="200"/>
        <v>0</v>
      </c>
      <c r="U1502" s="38">
        <f t="shared" si="197"/>
        <v>0</v>
      </c>
      <c r="V1502" s="38">
        <f t="shared" si="198"/>
        <v>0</v>
      </c>
    </row>
    <row r="1503" spans="1:22" x14ac:dyDescent="0.35">
      <c r="A1503" s="192" t="s">
        <v>23</v>
      </c>
      <c r="B1503" s="31" t="s">
        <v>22</v>
      </c>
      <c r="O1503" s="36" t="e">
        <f t="shared" si="201"/>
        <v>#DIV/0!</v>
      </c>
      <c r="P1503" s="36" t="e">
        <f t="shared" si="194"/>
        <v>#DIV/0!</v>
      </c>
      <c r="Q1503" s="36" t="e">
        <f t="shared" si="195"/>
        <v>#DIV/0!</v>
      </c>
      <c r="R1503" s="31" t="e">
        <f t="shared" si="196"/>
        <v>#DIV/0!</v>
      </c>
      <c r="S1503" s="31" t="e">
        <f t="shared" si="199"/>
        <v>#DIV/0!</v>
      </c>
      <c r="T1503" s="38">
        <f t="shared" si="200"/>
        <v>0</v>
      </c>
      <c r="U1503" s="38">
        <f t="shared" si="197"/>
        <v>0</v>
      </c>
      <c r="V1503" s="38">
        <f t="shared" si="198"/>
        <v>0</v>
      </c>
    </row>
    <row r="1504" spans="1:22" x14ac:dyDescent="0.35">
      <c r="A1504" s="192" t="s">
        <v>23</v>
      </c>
      <c r="B1504" s="31" t="s">
        <v>22</v>
      </c>
      <c r="O1504" s="36" t="e">
        <f t="shared" si="201"/>
        <v>#DIV/0!</v>
      </c>
      <c r="P1504" s="36" t="e">
        <f t="shared" si="194"/>
        <v>#DIV/0!</v>
      </c>
      <c r="Q1504" s="36" t="e">
        <f t="shared" si="195"/>
        <v>#DIV/0!</v>
      </c>
      <c r="R1504" s="31" t="e">
        <f t="shared" si="196"/>
        <v>#DIV/0!</v>
      </c>
      <c r="S1504" s="31" t="e">
        <f t="shared" si="199"/>
        <v>#DIV/0!</v>
      </c>
      <c r="T1504" s="38">
        <f t="shared" si="200"/>
        <v>0</v>
      </c>
      <c r="U1504" s="38">
        <f t="shared" si="197"/>
        <v>0</v>
      </c>
      <c r="V1504" s="38">
        <f t="shared" si="198"/>
        <v>0</v>
      </c>
    </row>
    <row r="1505" spans="1:22" x14ac:dyDescent="0.35">
      <c r="A1505" s="192" t="s">
        <v>23</v>
      </c>
      <c r="B1505" s="31" t="s">
        <v>22</v>
      </c>
      <c r="O1505" s="36" t="e">
        <f t="shared" si="201"/>
        <v>#DIV/0!</v>
      </c>
      <c r="P1505" s="36" t="e">
        <f t="shared" si="194"/>
        <v>#DIV/0!</v>
      </c>
      <c r="Q1505" s="36" t="e">
        <f t="shared" si="195"/>
        <v>#DIV/0!</v>
      </c>
      <c r="R1505" s="31" t="e">
        <f t="shared" si="196"/>
        <v>#DIV/0!</v>
      </c>
      <c r="S1505" s="31" t="e">
        <f t="shared" si="199"/>
        <v>#DIV/0!</v>
      </c>
      <c r="T1505" s="38">
        <f t="shared" si="200"/>
        <v>0</v>
      </c>
      <c r="U1505" s="38">
        <f t="shared" si="197"/>
        <v>0</v>
      </c>
      <c r="V1505" s="38">
        <f t="shared" si="198"/>
        <v>0</v>
      </c>
    </row>
    <row r="1506" spans="1:22" x14ac:dyDescent="0.35">
      <c r="A1506" s="192" t="s">
        <v>23</v>
      </c>
      <c r="B1506" s="31" t="s">
        <v>22</v>
      </c>
      <c r="O1506" s="36" t="e">
        <f t="shared" si="201"/>
        <v>#DIV/0!</v>
      </c>
      <c r="P1506" s="36" t="e">
        <f t="shared" si="194"/>
        <v>#DIV/0!</v>
      </c>
      <c r="Q1506" s="36" t="e">
        <f t="shared" si="195"/>
        <v>#DIV/0!</v>
      </c>
      <c r="R1506" s="31" t="e">
        <f t="shared" si="196"/>
        <v>#DIV/0!</v>
      </c>
      <c r="S1506" s="31" t="e">
        <f t="shared" si="199"/>
        <v>#DIV/0!</v>
      </c>
      <c r="T1506" s="38">
        <f t="shared" si="200"/>
        <v>0</v>
      </c>
      <c r="U1506" s="38">
        <f t="shared" si="197"/>
        <v>0</v>
      </c>
      <c r="V1506" s="38">
        <f t="shared" si="198"/>
        <v>0</v>
      </c>
    </row>
    <row r="1507" spans="1:22" x14ac:dyDescent="0.35">
      <c r="A1507" s="192" t="s">
        <v>23</v>
      </c>
      <c r="B1507" s="31" t="s">
        <v>22</v>
      </c>
      <c r="O1507" s="36" t="e">
        <f t="shared" si="201"/>
        <v>#DIV/0!</v>
      </c>
      <c r="P1507" s="36" t="e">
        <f t="shared" si="194"/>
        <v>#DIV/0!</v>
      </c>
      <c r="Q1507" s="36" t="e">
        <f t="shared" si="195"/>
        <v>#DIV/0!</v>
      </c>
      <c r="R1507" s="31" t="e">
        <f t="shared" si="196"/>
        <v>#DIV/0!</v>
      </c>
      <c r="S1507" s="31" t="e">
        <f t="shared" si="199"/>
        <v>#DIV/0!</v>
      </c>
      <c r="T1507" s="38">
        <f t="shared" si="200"/>
        <v>0</v>
      </c>
      <c r="U1507" s="38">
        <f t="shared" si="197"/>
        <v>0</v>
      </c>
      <c r="V1507" s="38">
        <f t="shared" si="198"/>
        <v>0</v>
      </c>
    </row>
    <row r="1508" spans="1:22" x14ac:dyDescent="0.35">
      <c r="A1508" s="192" t="s">
        <v>23</v>
      </c>
      <c r="B1508" s="31" t="s">
        <v>22</v>
      </c>
      <c r="O1508" s="36" t="e">
        <f t="shared" si="201"/>
        <v>#DIV/0!</v>
      </c>
      <c r="P1508" s="36" t="e">
        <f t="shared" si="194"/>
        <v>#DIV/0!</v>
      </c>
      <c r="Q1508" s="36" t="e">
        <f t="shared" si="195"/>
        <v>#DIV/0!</v>
      </c>
      <c r="R1508" s="31" t="e">
        <f t="shared" si="196"/>
        <v>#DIV/0!</v>
      </c>
      <c r="S1508" s="31" t="e">
        <f t="shared" si="199"/>
        <v>#DIV/0!</v>
      </c>
      <c r="T1508" s="38">
        <f t="shared" si="200"/>
        <v>0</v>
      </c>
      <c r="U1508" s="38">
        <f t="shared" si="197"/>
        <v>0</v>
      </c>
      <c r="V1508" s="38">
        <f t="shared" si="198"/>
        <v>0</v>
      </c>
    </row>
    <row r="1509" spans="1:22" x14ac:dyDescent="0.35">
      <c r="A1509" s="192" t="s">
        <v>23</v>
      </c>
      <c r="B1509" s="31" t="s">
        <v>22</v>
      </c>
      <c r="O1509" s="36" t="e">
        <f t="shared" si="201"/>
        <v>#DIV/0!</v>
      </c>
      <c r="P1509" s="36" t="e">
        <f t="shared" si="194"/>
        <v>#DIV/0!</v>
      </c>
      <c r="Q1509" s="36" t="e">
        <f t="shared" si="195"/>
        <v>#DIV/0!</v>
      </c>
      <c r="R1509" s="31" t="e">
        <f t="shared" si="196"/>
        <v>#DIV/0!</v>
      </c>
      <c r="S1509" s="31" t="e">
        <f t="shared" si="199"/>
        <v>#DIV/0!</v>
      </c>
      <c r="T1509" s="38">
        <f t="shared" si="200"/>
        <v>0</v>
      </c>
      <c r="U1509" s="38">
        <f t="shared" si="197"/>
        <v>0</v>
      </c>
      <c r="V1509" s="38">
        <f t="shared" si="198"/>
        <v>0</v>
      </c>
    </row>
    <row r="1510" spans="1:22" x14ac:dyDescent="0.35">
      <c r="A1510" s="192" t="s">
        <v>23</v>
      </c>
      <c r="B1510" s="31" t="s">
        <v>22</v>
      </c>
      <c r="O1510" s="36" t="e">
        <f t="shared" si="201"/>
        <v>#DIV/0!</v>
      </c>
      <c r="P1510" s="36" t="e">
        <f t="shared" ref="P1510:P1573" si="202">N1510/L1510</f>
        <v>#DIV/0!</v>
      </c>
      <c r="Q1510" s="36" t="e">
        <f t="shared" ref="Q1510:Q1573" si="203">(M1510+N1510)/L1510</f>
        <v>#DIV/0!</v>
      </c>
      <c r="R1510" s="31" t="e">
        <f t="shared" ref="R1510:R1573" si="204">IF(Q1510&gt;12.49,"YES","NO")</f>
        <v>#DIV/0!</v>
      </c>
      <c r="S1510" s="31" t="e">
        <f t="shared" si="199"/>
        <v>#DIV/0!</v>
      </c>
      <c r="T1510" s="38">
        <f t="shared" si="200"/>
        <v>0</v>
      </c>
      <c r="U1510" s="38">
        <f t="shared" ref="U1510:U1573" si="205">M1510+N1510</f>
        <v>0</v>
      </c>
      <c r="V1510" s="38">
        <f t="shared" ref="V1510:V1573" si="206">T1510-U1510</f>
        <v>0</v>
      </c>
    </row>
    <row r="1511" spans="1:22" x14ac:dyDescent="0.35">
      <c r="A1511" s="192" t="s">
        <v>23</v>
      </c>
      <c r="B1511" s="31" t="s">
        <v>22</v>
      </c>
      <c r="O1511" s="36" t="e">
        <f t="shared" si="201"/>
        <v>#DIV/0!</v>
      </c>
      <c r="P1511" s="36" t="e">
        <f t="shared" si="202"/>
        <v>#DIV/0!</v>
      </c>
      <c r="Q1511" s="36" t="e">
        <f t="shared" si="203"/>
        <v>#DIV/0!</v>
      </c>
      <c r="R1511" s="31" t="e">
        <f t="shared" si="204"/>
        <v>#DIV/0!</v>
      </c>
      <c r="S1511" s="31" t="e">
        <f t="shared" si="199"/>
        <v>#DIV/0!</v>
      </c>
      <c r="T1511" s="38">
        <f t="shared" si="200"/>
        <v>0</v>
      </c>
      <c r="U1511" s="38">
        <f t="shared" si="205"/>
        <v>0</v>
      </c>
      <c r="V1511" s="38">
        <f t="shared" si="206"/>
        <v>0</v>
      </c>
    </row>
    <row r="1512" spans="1:22" x14ac:dyDescent="0.35">
      <c r="A1512" s="192" t="s">
        <v>23</v>
      </c>
      <c r="B1512" s="31" t="s">
        <v>22</v>
      </c>
      <c r="O1512" s="36" t="e">
        <f t="shared" si="201"/>
        <v>#DIV/0!</v>
      </c>
      <c r="P1512" s="36" t="e">
        <f t="shared" si="202"/>
        <v>#DIV/0!</v>
      </c>
      <c r="Q1512" s="36" t="e">
        <f t="shared" si="203"/>
        <v>#DIV/0!</v>
      </c>
      <c r="R1512" s="31" t="e">
        <f t="shared" si="204"/>
        <v>#DIV/0!</v>
      </c>
      <c r="S1512" s="31" t="e">
        <f t="shared" ref="S1512:S1575" si="207">IF(O1512&gt;3.32,"YES","NO")</f>
        <v>#DIV/0!</v>
      </c>
      <c r="T1512" s="38">
        <f t="shared" ref="T1512:T1575" si="208">L1512*12.5</f>
        <v>0</v>
      </c>
      <c r="U1512" s="38">
        <f t="shared" si="205"/>
        <v>0</v>
      </c>
      <c r="V1512" s="38">
        <f t="shared" si="206"/>
        <v>0</v>
      </c>
    </row>
    <row r="1513" spans="1:22" x14ac:dyDescent="0.35">
      <c r="A1513" s="192" t="s">
        <v>23</v>
      </c>
      <c r="B1513" s="31" t="s">
        <v>22</v>
      </c>
      <c r="O1513" s="36" t="e">
        <f t="shared" si="201"/>
        <v>#DIV/0!</v>
      </c>
      <c r="P1513" s="36" t="e">
        <f t="shared" si="202"/>
        <v>#DIV/0!</v>
      </c>
      <c r="Q1513" s="36" t="e">
        <f t="shared" si="203"/>
        <v>#DIV/0!</v>
      </c>
      <c r="R1513" s="31" t="e">
        <f t="shared" si="204"/>
        <v>#DIV/0!</v>
      </c>
      <c r="S1513" s="31" t="e">
        <f t="shared" si="207"/>
        <v>#DIV/0!</v>
      </c>
      <c r="T1513" s="38">
        <f t="shared" si="208"/>
        <v>0</v>
      </c>
      <c r="U1513" s="38">
        <f t="shared" si="205"/>
        <v>0</v>
      </c>
      <c r="V1513" s="38">
        <f t="shared" si="206"/>
        <v>0</v>
      </c>
    </row>
    <row r="1514" spans="1:22" x14ac:dyDescent="0.35">
      <c r="A1514" s="192" t="s">
        <v>23</v>
      </c>
      <c r="B1514" s="31" t="s">
        <v>22</v>
      </c>
      <c r="O1514" s="36" t="e">
        <f t="shared" si="201"/>
        <v>#DIV/0!</v>
      </c>
      <c r="P1514" s="36" t="e">
        <f t="shared" si="202"/>
        <v>#DIV/0!</v>
      </c>
      <c r="Q1514" s="36" t="e">
        <f t="shared" si="203"/>
        <v>#DIV/0!</v>
      </c>
      <c r="R1514" s="31" t="e">
        <f t="shared" si="204"/>
        <v>#DIV/0!</v>
      </c>
      <c r="S1514" s="31" t="e">
        <f t="shared" si="207"/>
        <v>#DIV/0!</v>
      </c>
      <c r="T1514" s="38">
        <f t="shared" si="208"/>
        <v>0</v>
      </c>
      <c r="U1514" s="38">
        <f t="shared" si="205"/>
        <v>0</v>
      </c>
      <c r="V1514" s="38">
        <f t="shared" si="206"/>
        <v>0</v>
      </c>
    </row>
    <row r="1515" spans="1:22" x14ac:dyDescent="0.35">
      <c r="A1515" s="192" t="s">
        <v>23</v>
      </c>
      <c r="B1515" s="31" t="s">
        <v>22</v>
      </c>
      <c r="O1515" s="36" t="e">
        <f t="shared" si="201"/>
        <v>#DIV/0!</v>
      </c>
      <c r="P1515" s="36" t="e">
        <f t="shared" si="202"/>
        <v>#DIV/0!</v>
      </c>
      <c r="Q1515" s="36" t="e">
        <f t="shared" si="203"/>
        <v>#DIV/0!</v>
      </c>
      <c r="R1515" s="31" t="e">
        <f t="shared" si="204"/>
        <v>#DIV/0!</v>
      </c>
      <c r="S1515" s="31" t="e">
        <f t="shared" si="207"/>
        <v>#DIV/0!</v>
      </c>
      <c r="T1515" s="38">
        <f t="shared" si="208"/>
        <v>0</v>
      </c>
      <c r="U1515" s="38">
        <f t="shared" si="205"/>
        <v>0</v>
      </c>
      <c r="V1515" s="38">
        <f t="shared" si="206"/>
        <v>0</v>
      </c>
    </row>
    <row r="1516" spans="1:22" x14ac:dyDescent="0.35">
      <c r="A1516" s="192" t="s">
        <v>23</v>
      </c>
      <c r="B1516" s="31" t="s">
        <v>22</v>
      </c>
      <c r="O1516" s="36" t="e">
        <f t="shared" si="201"/>
        <v>#DIV/0!</v>
      </c>
      <c r="P1516" s="36" t="e">
        <f t="shared" si="202"/>
        <v>#DIV/0!</v>
      </c>
      <c r="Q1516" s="36" t="e">
        <f t="shared" si="203"/>
        <v>#DIV/0!</v>
      </c>
      <c r="R1516" s="31" t="e">
        <f t="shared" si="204"/>
        <v>#DIV/0!</v>
      </c>
      <c r="S1516" s="31" t="e">
        <f t="shared" si="207"/>
        <v>#DIV/0!</v>
      </c>
      <c r="T1516" s="38">
        <f t="shared" si="208"/>
        <v>0</v>
      </c>
      <c r="U1516" s="38">
        <f t="shared" si="205"/>
        <v>0</v>
      </c>
      <c r="V1516" s="38">
        <f t="shared" si="206"/>
        <v>0</v>
      </c>
    </row>
    <row r="1517" spans="1:22" x14ac:dyDescent="0.35">
      <c r="A1517" s="192" t="s">
        <v>23</v>
      </c>
      <c r="B1517" s="31" t="s">
        <v>22</v>
      </c>
      <c r="O1517" s="36" t="e">
        <f t="shared" si="201"/>
        <v>#DIV/0!</v>
      </c>
      <c r="P1517" s="36" t="e">
        <f t="shared" si="202"/>
        <v>#DIV/0!</v>
      </c>
      <c r="Q1517" s="36" t="e">
        <f t="shared" si="203"/>
        <v>#DIV/0!</v>
      </c>
      <c r="R1517" s="31" t="e">
        <f t="shared" si="204"/>
        <v>#DIV/0!</v>
      </c>
      <c r="S1517" s="31" t="e">
        <f t="shared" si="207"/>
        <v>#DIV/0!</v>
      </c>
      <c r="T1517" s="38">
        <f t="shared" si="208"/>
        <v>0</v>
      </c>
      <c r="U1517" s="38">
        <f t="shared" si="205"/>
        <v>0</v>
      </c>
      <c r="V1517" s="38">
        <f t="shared" si="206"/>
        <v>0</v>
      </c>
    </row>
    <row r="1518" spans="1:22" x14ac:dyDescent="0.35">
      <c r="A1518" s="192" t="s">
        <v>23</v>
      </c>
      <c r="B1518" s="31" t="s">
        <v>22</v>
      </c>
      <c r="O1518" s="36" t="e">
        <f t="shared" si="201"/>
        <v>#DIV/0!</v>
      </c>
      <c r="P1518" s="36" t="e">
        <f t="shared" si="202"/>
        <v>#DIV/0!</v>
      </c>
      <c r="Q1518" s="36" t="e">
        <f t="shared" si="203"/>
        <v>#DIV/0!</v>
      </c>
      <c r="R1518" s="31" t="e">
        <f t="shared" si="204"/>
        <v>#DIV/0!</v>
      </c>
      <c r="S1518" s="31" t="e">
        <f t="shared" si="207"/>
        <v>#DIV/0!</v>
      </c>
      <c r="T1518" s="38">
        <f t="shared" si="208"/>
        <v>0</v>
      </c>
      <c r="U1518" s="38">
        <f t="shared" si="205"/>
        <v>0</v>
      </c>
      <c r="V1518" s="38">
        <f t="shared" si="206"/>
        <v>0</v>
      </c>
    </row>
    <row r="1519" spans="1:22" x14ac:dyDescent="0.35">
      <c r="A1519" s="192" t="s">
        <v>23</v>
      </c>
      <c r="B1519" s="31" t="s">
        <v>22</v>
      </c>
      <c r="O1519" s="36" t="e">
        <f t="shared" si="201"/>
        <v>#DIV/0!</v>
      </c>
      <c r="P1519" s="36" t="e">
        <f t="shared" si="202"/>
        <v>#DIV/0!</v>
      </c>
      <c r="Q1519" s="36" t="e">
        <f t="shared" si="203"/>
        <v>#DIV/0!</v>
      </c>
      <c r="R1519" s="31" t="e">
        <f t="shared" si="204"/>
        <v>#DIV/0!</v>
      </c>
      <c r="S1519" s="31" t="e">
        <f t="shared" si="207"/>
        <v>#DIV/0!</v>
      </c>
      <c r="T1519" s="38">
        <f t="shared" si="208"/>
        <v>0</v>
      </c>
      <c r="U1519" s="38">
        <f t="shared" si="205"/>
        <v>0</v>
      </c>
      <c r="V1519" s="38">
        <f t="shared" si="206"/>
        <v>0</v>
      </c>
    </row>
    <row r="1520" spans="1:22" x14ac:dyDescent="0.35">
      <c r="A1520" s="192" t="s">
        <v>23</v>
      </c>
      <c r="B1520" s="31" t="s">
        <v>22</v>
      </c>
      <c r="O1520" s="36" t="e">
        <f t="shared" si="201"/>
        <v>#DIV/0!</v>
      </c>
      <c r="P1520" s="36" t="e">
        <f t="shared" si="202"/>
        <v>#DIV/0!</v>
      </c>
      <c r="Q1520" s="36" t="e">
        <f t="shared" si="203"/>
        <v>#DIV/0!</v>
      </c>
      <c r="R1520" s="31" t="e">
        <f t="shared" si="204"/>
        <v>#DIV/0!</v>
      </c>
      <c r="S1520" s="31" t="e">
        <f t="shared" si="207"/>
        <v>#DIV/0!</v>
      </c>
      <c r="T1520" s="38">
        <f t="shared" si="208"/>
        <v>0</v>
      </c>
      <c r="U1520" s="38">
        <f t="shared" si="205"/>
        <v>0</v>
      </c>
      <c r="V1520" s="38">
        <f t="shared" si="206"/>
        <v>0</v>
      </c>
    </row>
    <row r="1521" spans="1:22" x14ac:dyDescent="0.35">
      <c r="A1521" s="192" t="s">
        <v>23</v>
      </c>
      <c r="B1521" s="31" t="s">
        <v>22</v>
      </c>
      <c r="O1521" s="36" t="e">
        <f t="shared" si="201"/>
        <v>#DIV/0!</v>
      </c>
      <c r="P1521" s="36" t="e">
        <f t="shared" si="202"/>
        <v>#DIV/0!</v>
      </c>
      <c r="Q1521" s="36" t="e">
        <f t="shared" si="203"/>
        <v>#DIV/0!</v>
      </c>
      <c r="R1521" s="31" t="e">
        <f t="shared" si="204"/>
        <v>#DIV/0!</v>
      </c>
      <c r="S1521" s="31" t="e">
        <f t="shared" si="207"/>
        <v>#DIV/0!</v>
      </c>
      <c r="T1521" s="38">
        <f t="shared" si="208"/>
        <v>0</v>
      </c>
      <c r="U1521" s="38">
        <f t="shared" si="205"/>
        <v>0</v>
      </c>
      <c r="V1521" s="38">
        <f t="shared" si="206"/>
        <v>0</v>
      </c>
    </row>
    <row r="1522" spans="1:22" x14ac:dyDescent="0.35">
      <c r="A1522" s="192" t="s">
        <v>23</v>
      </c>
      <c r="B1522" s="31" t="s">
        <v>22</v>
      </c>
      <c r="O1522" s="36" t="e">
        <f t="shared" si="201"/>
        <v>#DIV/0!</v>
      </c>
      <c r="P1522" s="36" t="e">
        <f t="shared" si="202"/>
        <v>#DIV/0!</v>
      </c>
      <c r="Q1522" s="36" t="e">
        <f t="shared" si="203"/>
        <v>#DIV/0!</v>
      </c>
      <c r="R1522" s="31" t="e">
        <f t="shared" si="204"/>
        <v>#DIV/0!</v>
      </c>
      <c r="S1522" s="31" t="e">
        <f t="shared" si="207"/>
        <v>#DIV/0!</v>
      </c>
      <c r="T1522" s="38">
        <f t="shared" si="208"/>
        <v>0</v>
      </c>
      <c r="U1522" s="38">
        <f t="shared" si="205"/>
        <v>0</v>
      </c>
      <c r="V1522" s="38">
        <f t="shared" si="206"/>
        <v>0</v>
      </c>
    </row>
    <row r="1523" spans="1:22" x14ac:dyDescent="0.35">
      <c r="A1523" s="192" t="s">
        <v>23</v>
      </c>
      <c r="B1523" s="31" t="s">
        <v>22</v>
      </c>
      <c r="O1523" s="36" t="e">
        <f t="shared" si="201"/>
        <v>#DIV/0!</v>
      </c>
      <c r="P1523" s="36" t="e">
        <f t="shared" si="202"/>
        <v>#DIV/0!</v>
      </c>
      <c r="Q1523" s="36" t="e">
        <f t="shared" si="203"/>
        <v>#DIV/0!</v>
      </c>
      <c r="R1523" s="31" t="e">
        <f t="shared" si="204"/>
        <v>#DIV/0!</v>
      </c>
      <c r="S1523" s="31" t="e">
        <f t="shared" si="207"/>
        <v>#DIV/0!</v>
      </c>
      <c r="T1523" s="38">
        <f t="shared" si="208"/>
        <v>0</v>
      </c>
      <c r="U1523" s="38">
        <f t="shared" si="205"/>
        <v>0</v>
      </c>
      <c r="V1523" s="38">
        <f t="shared" si="206"/>
        <v>0</v>
      </c>
    </row>
    <row r="1524" spans="1:22" x14ac:dyDescent="0.35">
      <c r="A1524" s="192" t="s">
        <v>23</v>
      </c>
      <c r="B1524" s="31" t="s">
        <v>22</v>
      </c>
      <c r="O1524" s="36" t="e">
        <f t="shared" si="201"/>
        <v>#DIV/0!</v>
      </c>
      <c r="P1524" s="36" t="e">
        <f t="shared" si="202"/>
        <v>#DIV/0!</v>
      </c>
      <c r="Q1524" s="36" t="e">
        <f t="shared" si="203"/>
        <v>#DIV/0!</v>
      </c>
      <c r="R1524" s="31" t="e">
        <f t="shared" si="204"/>
        <v>#DIV/0!</v>
      </c>
      <c r="S1524" s="31" t="e">
        <f t="shared" si="207"/>
        <v>#DIV/0!</v>
      </c>
      <c r="T1524" s="38">
        <f t="shared" si="208"/>
        <v>0</v>
      </c>
      <c r="U1524" s="38">
        <f t="shared" si="205"/>
        <v>0</v>
      </c>
      <c r="V1524" s="38">
        <f t="shared" si="206"/>
        <v>0</v>
      </c>
    </row>
    <row r="1525" spans="1:22" x14ac:dyDescent="0.35">
      <c r="A1525" s="192" t="s">
        <v>23</v>
      </c>
      <c r="B1525" s="31" t="s">
        <v>22</v>
      </c>
      <c r="O1525" s="36" t="e">
        <f t="shared" si="201"/>
        <v>#DIV/0!</v>
      </c>
      <c r="P1525" s="36" t="e">
        <f t="shared" si="202"/>
        <v>#DIV/0!</v>
      </c>
      <c r="Q1525" s="36" t="e">
        <f t="shared" si="203"/>
        <v>#DIV/0!</v>
      </c>
      <c r="R1525" s="31" t="e">
        <f t="shared" si="204"/>
        <v>#DIV/0!</v>
      </c>
      <c r="S1525" s="31" t="e">
        <f t="shared" si="207"/>
        <v>#DIV/0!</v>
      </c>
      <c r="T1525" s="38">
        <f t="shared" si="208"/>
        <v>0</v>
      </c>
      <c r="U1525" s="38">
        <f t="shared" si="205"/>
        <v>0</v>
      </c>
      <c r="V1525" s="38">
        <f t="shared" si="206"/>
        <v>0</v>
      </c>
    </row>
    <row r="1526" spans="1:22" x14ac:dyDescent="0.35">
      <c r="A1526" s="192" t="s">
        <v>23</v>
      </c>
      <c r="B1526" s="31" t="s">
        <v>22</v>
      </c>
      <c r="O1526" s="36" t="e">
        <f t="shared" si="201"/>
        <v>#DIV/0!</v>
      </c>
      <c r="P1526" s="36" t="e">
        <f t="shared" si="202"/>
        <v>#DIV/0!</v>
      </c>
      <c r="Q1526" s="36" t="e">
        <f t="shared" si="203"/>
        <v>#DIV/0!</v>
      </c>
      <c r="R1526" s="31" t="e">
        <f t="shared" si="204"/>
        <v>#DIV/0!</v>
      </c>
      <c r="S1526" s="31" t="e">
        <f t="shared" si="207"/>
        <v>#DIV/0!</v>
      </c>
      <c r="T1526" s="38">
        <f t="shared" si="208"/>
        <v>0</v>
      </c>
      <c r="U1526" s="38">
        <f t="shared" si="205"/>
        <v>0</v>
      </c>
      <c r="V1526" s="38">
        <f t="shared" si="206"/>
        <v>0</v>
      </c>
    </row>
    <row r="1527" spans="1:22" x14ac:dyDescent="0.35">
      <c r="A1527" s="192" t="s">
        <v>23</v>
      </c>
      <c r="B1527" s="31" t="s">
        <v>22</v>
      </c>
      <c r="O1527" s="36" t="e">
        <f t="shared" si="201"/>
        <v>#DIV/0!</v>
      </c>
      <c r="P1527" s="36" t="e">
        <f t="shared" si="202"/>
        <v>#DIV/0!</v>
      </c>
      <c r="Q1527" s="36" t="e">
        <f t="shared" si="203"/>
        <v>#DIV/0!</v>
      </c>
      <c r="R1527" s="31" t="e">
        <f t="shared" si="204"/>
        <v>#DIV/0!</v>
      </c>
      <c r="S1527" s="31" t="e">
        <f t="shared" si="207"/>
        <v>#DIV/0!</v>
      </c>
      <c r="T1527" s="38">
        <f t="shared" si="208"/>
        <v>0</v>
      </c>
      <c r="U1527" s="38">
        <f t="shared" si="205"/>
        <v>0</v>
      </c>
      <c r="V1527" s="38">
        <f t="shared" si="206"/>
        <v>0</v>
      </c>
    </row>
    <row r="1528" spans="1:22" x14ac:dyDescent="0.35">
      <c r="A1528" s="192" t="s">
        <v>23</v>
      </c>
      <c r="B1528" s="31" t="s">
        <v>22</v>
      </c>
      <c r="O1528" s="36" t="e">
        <f t="shared" si="201"/>
        <v>#DIV/0!</v>
      </c>
      <c r="P1528" s="36" t="e">
        <f t="shared" si="202"/>
        <v>#DIV/0!</v>
      </c>
      <c r="Q1528" s="36" t="e">
        <f t="shared" si="203"/>
        <v>#DIV/0!</v>
      </c>
      <c r="R1528" s="31" t="e">
        <f t="shared" si="204"/>
        <v>#DIV/0!</v>
      </c>
      <c r="S1528" s="31" t="e">
        <f t="shared" si="207"/>
        <v>#DIV/0!</v>
      </c>
      <c r="T1528" s="38">
        <f t="shared" si="208"/>
        <v>0</v>
      </c>
      <c r="U1528" s="38">
        <f t="shared" si="205"/>
        <v>0</v>
      </c>
      <c r="V1528" s="38">
        <f t="shared" si="206"/>
        <v>0</v>
      </c>
    </row>
    <row r="1529" spans="1:22" x14ac:dyDescent="0.35">
      <c r="A1529" s="192" t="s">
        <v>23</v>
      </c>
      <c r="B1529" s="31" t="s">
        <v>22</v>
      </c>
      <c r="O1529" s="36" t="e">
        <f t="shared" si="201"/>
        <v>#DIV/0!</v>
      </c>
      <c r="P1529" s="36" t="e">
        <f t="shared" si="202"/>
        <v>#DIV/0!</v>
      </c>
      <c r="Q1529" s="36" t="e">
        <f t="shared" si="203"/>
        <v>#DIV/0!</v>
      </c>
      <c r="R1529" s="31" t="e">
        <f t="shared" si="204"/>
        <v>#DIV/0!</v>
      </c>
      <c r="S1529" s="31" t="e">
        <f t="shared" si="207"/>
        <v>#DIV/0!</v>
      </c>
      <c r="T1529" s="38">
        <f t="shared" si="208"/>
        <v>0</v>
      </c>
      <c r="U1529" s="38">
        <f t="shared" si="205"/>
        <v>0</v>
      </c>
      <c r="V1529" s="38">
        <f t="shared" si="206"/>
        <v>0</v>
      </c>
    </row>
    <row r="1530" spans="1:22" x14ac:dyDescent="0.35">
      <c r="A1530" s="192" t="s">
        <v>23</v>
      </c>
      <c r="B1530" s="31" t="s">
        <v>22</v>
      </c>
      <c r="O1530" s="36" t="e">
        <f t="shared" si="201"/>
        <v>#DIV/0!</v>
      </c>
      <c r="P1530" s="36" t="e">
        <f t="shared" si="202"/>
        <v>#DIV/0!</v>
      </c>
      <c r="Q1530" s="36" t="e">
        <f t="shared" si="203"/>
        <v>#DIV/0!</v>
      </c>
      <c r="R1530" s="31" t="e">
        <f t="shared" si="204"/>
        <v>#DIV/0!</v>
      </c>
      <c r="S1530" s="31" t="e">
        <f t="shared" si="207"/>
        <v>#DIV/0!</v>
      </c>
      <c r="T1530" s="38">
        <f t="shared" si="208"/>
        <v>0</v>
      </c>
      <c r="U1530" s="38">
        <f t="shared" si="205"/>
        <v>0</v>
      </c>
      <c r="V1530" s="38">
        <f t="shared" si="206"/>
        <v>0</v>
      </c>
    </row>
    <row r="1531" spans="1:22" x14ac:dyDescent="0.35">
      <c r="A1531" s="192" t="s">
        <v>23</v>
      </c>
      <c r="B1531" s="31" t="s">
        <v>22</v>
      </c>
      <c r="O1531" s="36" t="e">
        <f t="shared" si="201"/>
        <v>#DIV/0!</v>
      </c>
      <c r="P1531" s="36" t="e">
        <f t="shared" si="202"/>
        <v>#DIV/0!</v>
      </c>
      <c r="Q1531" s="36" t="e">
        <f t="shared" si="203"/>
        <v>#DIV/0!</v>
      </c>
      <c r="R1531" s="31" t="e">
        <f t="shared" si="204"/>
        <v>#DIV/0!</v>
      </c>
      <c r="S1531" s="31" t="e">
        <f t="shared" si="207"/>
        <v>#DIV/0!</v>
      </c>
      <c r="T1531" s="38">
        <f t="shared" si="208"/>
        <v>0</v>
      </c>
      <c r="U1531" s="38">
        <f t="shared" si="205"/>
        <v>0</v>
      </c>
      <c r="V1531" s="38">
        <f t="shared" si="206"/>
        <v>0</v>
      </c>
    </row>
    <row r="1532" spans="1:22" x14ac:dyDescent="0.35">
      <c r="A1532" s="192" t="s">
        <v>23</v>
      </c>
      <c r="B1532" s="31" t="s">
        <v>22</v>
      </c>
      <c r="O1532" s="36" t="e">
        <f t="shared" si="201"/>
        <v>#DIV/0!</v>
      </c>
      <c r="P1532" s="36" t="e">
        <f t="shared" si="202"/>
        <v>#DIV/0!</v>
      </c>
      <c r="Q1532" s="36" t="e">
        <f t="shared" si="203"/>
        <v>#DIV/0!</v>
      </c>
      <c r="R1532" s="31" t="e">
        <f t="shared" si="204"/>
        <v>#DIV/0!</v>
      </c>
      <c r="S1532" s="31" t="e">
        <f t="shared" si="207"/>
        <v>#DIV/0!</v>
      </c>
      <c r="T1532" s="38">
        <f t="shared" si="208"/>
        <v>0</v>
      </c>
      <c r="U1532" s="38">
        <f t="shared" si="205"/>
        <v>0</v>
      </c>
      <c r="V1532" s="38">
        <f t="shared" si="206"/>
        <v>0</v>
      </c>
    </row>
    <row r="1533" spans="1:22" x14ac:dyDescent="0.35">
      <c r="A1533" s="192" t="s">
        <v>23</v>
      </c>
      <c r="B1533" s="31" t="s">
        <v>22</v>
      </c>
      <c r="O1533" s="36" t="e">
        <f t="shared" si="201"/>
        <v>#DIV/0!</v>
      </c>
      <c r="P1533" s="36" t="e">
        <f t="shared" si="202"/>
        <v>#DIV/0!</v>
      </c>
      <c r="Q1533" s="36" t="e">
        <f t="shared" si="203"/>
        <v>#DIV/0!</v>
      </c>
      <c r="R1533" s="31" t="e">
        <f t="shared" si="204"/>
        <v>#DIV/0!</v>
      </c>
      <c r="S1533" s="31" t="e">
        <f t="shared" si="207"/>
        <v>#DIV/0!</v>
      </c>
      <c r="T1533" s="38">
        <f t="shared" si="208"/>
        <v>0</v>
      </c>
      <c r="U1533" s="38">
        <f t="shared" si="205"/>
        <v>0</v>
      </c>
      <c r="V1533" s="38">
        <f t="shared" si="206"/>
        <v>0</v>
      </c>
    </row>
    <row r="1534" spans="1:22" x14ac:dyDescent="0.35">
      <c r="A1534" s="192" t="s">
        <v>23</v>
      </c>
      <c r="B1534" s="31" t="s">
        <v>22</v>
      </c>
      <c r="O1534" s="36" t="e">
        <f t="shared" si="201"/>
        <v>#DIV/0!</v>
      </c>
      <c r="P1534" s="36" t="e">
        <f t="shared" si="202"/>
        <v>#DIV/0!</v>
      </c>
      <c r="Q1534" s="36" t="e">
        <f t="shared" si="203"/>
        <v>#DIV/0!</v>
      </c>
      <c r="R1534" s="31" t="e">
        <f t="shared" si="204"/>
        <v>#DIV/0!</v>
      </c>
      <c r="S1534" s="31" t="e">
        <f t="shared" si="207"/>
        <v>#DIV/0!</v>
      </c>
      <c r="T1534" s="38">
        <f t="shared" si="208"/>
        <v>0</v>
      </c>
      <c r="U1534" s="38">
        <f t="shared" si="205"/>
        <v>0</v>
      </c>
      <c r="V1534" s="38">
        <f t="shared" si="206"/>
        <v>0</v>
      </c>
    </row>
    <row r="1535" spans="1:22" x14ac:dyDescent="0.35">
      <c r="A1535" s="192" t="s">
        <v>23</v>
      </c>
      <c r="B1535" s="31" t="s">
        <v>22</v>
      </c>
      <c r="O1535" s="36" t="e">
        <f t="shared" si="201"/>
        <v>#DIV/0!</v>
      </c>
      <c r="P1535" s="36" t="e">
        <f t="shared" si="202"/>
        <v>#DIV/0!</v>
      </c>
      <c r="Q1535" s="36" t="e">
        <f t="shared" si="203"/>
        <v>#DIV/0!</v>
      </c>
      <c r="R1535" s="31" t="e">
        <f t="shared" si="204"/>
        <v>#DIV/0!</v>
      </c>
      <c r="S1535" s="31" t="e">
        <f t="shared" si="207"/>
        <v>#DIV/0!</v>
      </c>
      <c r="T1535" s="38">
        <f t="shared" si="208"/>
        <v>0</v>
      </c>
      <c r="U1535" s="38">
        <f t="shared" si="205"/>
        <v>0</v>
      </c>
      <c r="V1535" s="38">
        <f t="shared" si="206"/>
        <v>0</v>
      </c>
    </row>
    <row r="1536" spans="1:22" x14ac:dyDescent="0.35">
      <c r="A1536" s="192" t="s">
        <v>23</v>
      </c>
      <c r="B1536" s="31" t="s">
        <v>22</v>
      </c>
      <c r="O1536" s="36" t="e">
        <f t="shared" ref="O1536:O1599" si="209">M1536/L1536</f>
        <v>#DIV/0!</v>
      </c>
      <c r="P1536" s="36" t="e">
        <f t="shared" si="202"/>
        <v>#DIV/0!</v>
      </c>
      <c r="Q1536" s="36" t="e">
        <f t="shared" si="203"/>
        <v>#DIV/0!</v>
      </c>
      <c r="R1536" s="31" t="e">
        <f t="shared" si="204"/>
        <v>#DIV/0!</v>
      </c>
      <c r="S1536" s="31" t="e">
        <f t="shared" si="207"/>
        <v>#DIV/0!</v>
      </c>
      <c r="T1536" s="38">
        <f t="shared" si="208"/>
        <v>0</v>
      </c>
      <c r="U1536" s="38">
        <f t="shared" si="205"/>
        <v>0</v>
      </c>
      <c r="V1536" s="38">
        <f t="shared" si="206"/>
        <v>0</v>
      </c>
    </row>
    <row r="1537" spans="1:22" x14ac:dyDescent="0.35">
      <c r="A1537" s="192" t="s">
        <v>23</v>
      </c>
      <c r="B1537" s="31" t="s">
        <v>22</v>
      </c>
      <c r="O1537" s="36" t="e">
        <f t="shared" si="209"/>
        <v>#DIV/0!</v>
      </c>
      <c r="P1537" s="36" t="e">
        <f t="shared" si="202"/>
        <v>#DIV/0!</v>
      </c>
      <c r="Q1537" s="36" t="e">
        <f t="shared" si="203"/>
        <v>#DIV/0!</v>
      </c>
      <c r="R1537" s="31" t="e">
        <f t="shared" si="204"/>
        <v>#DIV/0!</v>
      </c>
      <c r="S1537" s="31" t="e">
        <f t="shared" si="207"/>
        <v>#DIV/0!</v>
      </c>
      <c r="T1537" s="38">
        <f t="shared" si="208"/>
        <v>0</v>
      </c>
      <c r="U1537" s="38">
        <f t="shared" si="205"/>
        <v>0</v>
      </c>
      <c r="V1537" s="38">
        <f t="shared" si="206"/>
        <v>0</v>
      </c>
    </row>
    <row r="1538" spans="1:22" x14ac:dyDescent="0.35">
      <c r="A1538" s="192" t="s">
        <v>23</v>
      </c>
      <c r="B1538" s="31" t="s">
        <v>22</v>
      </c>
      <c r="O1538" s="36" t="e">
        <f t="shared" si="209"/>
        <v>#DIV/0!</v>
      </c>
      <c r="P1538" s="36" t="e">
        <f t="shared" si="202"/>
        <v>#DIV/0!</v>
      </c>
      <c r="Q1538" s="36" t="e">
        <f t="shared" si="203"/>
        <v>#DIV/0!</v>
      </c>
      <c r="R1538" s="31" t="e">
        <f t="shared" si="204"/>
        <v>#DIV/0!</v>
      </c>
      <c r="S1538" s="31" t="e">
        <f t="shared" si="207"/>
        <v>#DIV/0!</v>
      </c>
      <c r="T1538" s="38">
        <f t="shared" si="208"/>
        <v>0</v>
      </c>
      <c r="U1538" s="38">
        <f t="shared" si="205"/>
        <v>0</v>
      </c>
      <c r="V1538" s="38">
        <f t="shared" si="206"/>
        <v>0</v>
      </c>
    </row>
    <row r="1539" spans="1:22" x14ac:dyDescent="0.35">
      <c r="A1539" s="192" t="s">
        <v>23</v>
      </c>
      <c r="B1539" s="31" t="s">
        <v>22</v>
      </c>
      <c r="O1539" s="36" t="e">
        <f t="shared" si="209"/>
        <v>#DIV/0!</v>
      </c>
      <c r="P1539" s="36" t="e">
        <f t="shared" si="202"/>
        <v>#DIV/0!</v>
      </c>
      <c r="Q1539" s="36" t="e">
        <f t="shared" si="203"/>
        <v>#DIV/0!</v>
      </c>
      <c r="R1539" s="31" t="e">
        <f t="shared" si="204"/>
        <v>#DIV/0!</v>
      </c>
      <c r="S1539" s="31" t="e">
        <f t="shared" si="207"/>
        <v>#DIV/0!</v>
      </c>
      <c r="T1539" s="38">
        <f t="shared" si="208"/>
        <v>0</v>
      </c>
      <c r="U1539" s="38">
        <f t="shared" si="205"/>
        <v>0</v>
      </c>
      <c r="V1539" s="38">
        <f t="shared" si="206"/>
        <v>0</v>
      </c>
    </row>
    <row r="1540" spans="1:22" x14ac:dyDescent="0.35">
      <c r="A1540" s="192" t="s">
        <v>23</v>
      </c>
      <c r="B1540" s="31" t="s">
        <v>22</v>
      </c>
      <c r="O1540" s="36" t="e">
        <f t="shared" si="209"/>
        <v>#DIV/0!</v>
      </c>
      <c r="P1540" s="36" t="e">
        <f t="shared" si="202"/>
        <v>#DIV/0!</v>
      </c>
      <c r="Q1540" s="36" t="e">
        <f t="shared" si="203"/>
        <v>#DIV/0!</v>
      </c>
      <c r="R1540" s="31" t="e">
        <f t="shared" si="204"/>
        <v>#DIV/0!</v>
      </c>
      <c r="S1540" s="31" t="e">
        <f t="shared" si="207"/>
        <v>#DIV/0!</v>
      </c>
      <c r="T1540" s="38">
        <f t="shared" si="208"/>
        <v>0</v>
      </c>
      <c r="U1540" s="38">
        <f t="shared" si="205"/>
        <v>0</v>
      </c>
      <c r="V1540" s="38">
        <f t="shared" si="206"/>
        <v>0</v>
      </c>
    </row>
    <row r="1541" spans="1:22" x14ac:dyDescent="0.35">
      <c r="A1541" s="192" t="s">
        <v>23</v>
      </c>
      <c r="B1541" s="31" t="s">
        <v>22</v>
      </c>
      <c r="O1541" s="36" t="e">
        <f t="shared" si="209"/>
        <v>#DIV/0!</v>
      </c>
      <c r="P1541" s="36" t="e">
        <f t="shared" si="202"/>
        <v>#DIV/0!</v>
      </c>
      <c r="Q1541" s="36" t="e">
        <f t="shared" si="203"/>
        <v>#DIV/0!</v>
      </c>
      <c r="R1541" s="31" t="e">
        <f t="shared" si="204"/>
        <v>#DIV/0!</v>
      </c>
      <c r="S1541" s="31" t="e">
        <f t="shared" si="207"/>
        <v>#DIV/0!</v>
      </c>
      <c r="T1541" s="38">
        <f t="shared" si="208"/>
        <v>0</v>
      </c>
      <c r="U1541" s="38">
        <f t="shared" si="205"/>
        <v>0</v>
      </c>
      <c r="V1541" s="38">
        <f t="shared" si="206"/>
        <v>0</v>
      </c>
    </row>
    <row r="1542" spans="1:22" x14ac:dyDescent="0.35">
      <c r="A1542" s="192" t="s">
        <v>23</v>
      </c>
      <c r="B1542" s="31" t="s">
        <v>22</v>
      </c>
      <c r="O1542" s="36" t="e">
        <f t="shared" si="209"/>
        <v>#DIV/0!</v>
      </c>
      <c r="P1542" s="36" t="e">
        <f t="shared" si="202"/>
        <v>#DIV/0!</v>
      </c>
      <c r="Q1542" s="36" t="e">
        <f t="shared" si="203"/>
        <v>#DIV/0!</v>
      </c>
      <c r="R1542" s="31" t="e">
        <f t="shared" si="204"/>
        <v>#DIV/0!</v>
      </c>
      <c r="S1542" s="31" t="e">
        <f t="shared" si="207"/>
        <v>#DIV/0!</v>
      </c>
      <c r="T1542" s="38">
        <f t="shared" si="208"/>
        <v>0</v>
      </c>
      <c r="U1542" s="38">
        <f t="shared" si="205"/>
        <v>0</v>
      </c>
      <c r="V1542" s="38">
        <f t="shared" si="206"/>
        <v>0</v>
      </c>
    </row>
    <row r="1543" spans="1:22" x14ac:dyDescent="0.35">
      <c r="A1543" s="192" t="s">
        <v>23</v>
      </c>
      <c r="B1543" s="31" t="s">
        <v>22</v>
      </c>
      <c r="O1543" s="36" t="e">
        <f t="shared" si="209"/>
        <v>#DIV/0!</v>
      </c>
      <c r="P1543" s="36" t="e">
        <f t="shared" si="202"/>
        <v>#DIV/0!</v>
      </c>
      <c r="Q1543" s="36" t="e">
        <f t="shared" si="203"/>
        <v>#DIV/0!</v>
      </c>
      <c r="R1543" s="31" t="e">
        <f t="shared" si="204"/>
        <v>#DIV/0!</v>
      </c>
      <c r="S1543" s="31" t="e">
        <f t="shared" si="207"/>
        <v>#DIV/0!</v>
      </c>
      <c r="T1543" s="38">
        <f t="shared" si="208"/>
        <v>0</v>
      </c>
      <c r="U1543" s="38">
        <f t="shared" si="205"/>
        <v>0</v>
      </c>
      <c r="V1543" s="38">
        <f t="shared" si="206"/>
        <v>0</v>
      </c>
    </row>
    <row r="1544" spans="1:22" x14ac:dyDescent="0.35">
      <c r="A1544" s="192" t="s">
        <v>23</v>
      </c>
      <c r="B1544" s="31" t="s">
        <v>22</v>
      </c>
      <c r="O1544" s="36" t="e">
        <f t="shared" si="209"/>
        <v>#DIV/0!</v>
      </c>
      <c r="P1544" s="36" t="e">
        <f t="shared" si="202"/>
        <v>#DIV/0!</v>
      </c>
      <c r="Q1544" s="36" t="e">
        <f t="shared" si="203"/>
        <v>#DIV/0!</v>
      </c>
      <c r="R1544" s="31" t="e">
        <f t="shared" si="204"/>
        <v>#DIV/0!</v>
      </c>
      <c r="S1544" s="31" t="e">
        <f t="shared" si="207"/>
        <v>#DIV/0!</v>
      </c>
      <c r="T1544" s="38">
        <f t="shared" si="208"/>
        <v>0</v>
      </c>
      <c r="U1544" s="38">
        <f t="shared" si="205"/>
        <v>0</v>
      </c>
      <c r="V1544" s="38">
        <f t="shared" si="206"/>
        <v>0</v>
      </c>
    </row>
    <row r="1545" spans="1:22" x14ac:dyDescent="0.35">
      <c r="A1545" s="192" t="s">
        <v>23</v>
      </c>
      <c r="B1545" s="31" t="s">
        <v>22</v>
      </c>
      <c r="O1545" s="36" t="e">
        <f t="shared" si="209"/>
        <v>#DIV/0!</v>
      </c>
      <c r="P1545" s="36" t="e">
        <f t="shared" si="202"/>
        <v>#DIV/0!</v>
      </c>
      <c r="Q1545" s="36" t="e">
        <f t="shared" si="203"/>
        <v>#DIV/0!</v>
      </c>
      <c r="R1545" s="31" t="e">
        <f t="shared" si="204"/>
        <v>#DIV/0!</v>
      </c>
      <c r="S1545" s="31" t="e">
        <f t="shared" si="207"/>
        <v>#DIV/0!</v>
      </c>
      <c r="T1545" s="38">
        <f t="shared" si="208"/>
        <v>0</v>
      </c>
      <c r="U1545" s="38">
        <f t="shared" si="205"/>
        <v>0</v>
      </c>
      <c r="V1545" s="38">
        <f t="shared" si="206"/>
        <v>0</v>
      </c>
    </row>
    <row r="1546" spans="1:22" x14ac:dyDescent="0.35">
      <c r="A1546" s="192" t="s">
        <v>23</v>
      </c>
      <c r="B1546" s="31" t="s">
        <v>22</v>
      </c>
      <c r="O1546" s="36" t="e">
        <f t="shared" si="209"/>
        <v>#DIV/0!</v>
      </c>
      <c r="P1546" s="36" t="e">
        <f t="shared" si="202"/>
        <v>#DIV/0!</v>
      </c>
      <c r="Q1546" s="36" t="e">
        <f t="shared" si="203"/>
        <v>#DIV/0!</v>
      </c>
      <c r="R1546" s="31" t="e">
        <f t="shared" si="204"/>
        <v>#DIV/0!</v>
      </c>
      <c r="S1546" s="31" t="e">
        <f t="shared" si="207"/>
        <v>#DIV/0!</v>
      </c>
      <c r="T1546" s="38">
        <f t="shared" si="208"/>
        <v>0</v>
      </c>
      <c r="U1546" s="38">
        <f t="shared" si="205"/>
        <v>0</v>
      </c>
      <c r="V1546" s="38">
        <f t="shared" si="206"/>
        <v>0</v>
      </c>
    </row>
    <row r="1547" spans="1:22" x14ac:dyDescent="0.35">
      <c r="A1547" s="192" t="s">
        <v>23</v>
      </c>
      <c r="B1547" s="31" t="s">
        <v>22</v>
      </c>
      <c r="O1547" s="36" t="e">
        <f t="shared" si="209"/>
        <v>#DIV/0!</v>
      </c>
      <c r="P1547" s="36" t="e">
        <f t="shared" si="202"/>
        <v>#DIV/0!</v>
      </c>
      <c r="Q1547" s="36" t="e">
        <f t="shared" si="203"/>
        <v>#DIV/0!</v>
      </c>
      <c r="R1547" s="31" t="e">
        <f t="shared" si="204"/>
        <v>#DIV/0!</v>
      </c>
      <c r="S1547" s="31" t="e">
        <f t="shared" si="207"/>
        <v>#DIV/0!</v>
      </c>
      <c r="T1547" s="38">
        <f t="shared" si="208"/>
        <v>0</v>
      </c>
      <c r="U1547" s="38">
        <f t="shared" si="205"/>
        <v>0</v>
      </c>
      <c r="V1547" s="38">
        <f t="shared" si="206"/>
        <v>0</v>
      </c>
    </row>
    <row r="1548" spans="1:22" x14ac:dyDescent="0.35">
      <c r="A1548" s="192" t="s">
        <v>23</v>
      </c>
      <c r="B1548" s="31" t="s">
        <v>22</v>
      </c>
      <c r="O1548" s="36" t="e">
        <f t="shared" si="209"/>
        <v>#DIV/0!</v>
      </c>
      <c r="P1548" s="36" t="e">
        <f t="shared" si="202"/>
        <v>#DIV/0!</v>
      </c>
      <c r="Q1548" s="36" t="e">
        <f t="shared" si="203"/>
        <v>#DIV/0!</v>
      </c>
      <c r="R1548" s="31" t="e">
        <f t="shared" si="204"/>
        <v>#DIV/0!</v>
      </c>
      <c r="S1548" s="31" t="e">
        <f t="shared" si="207"/>
        <v>#DIV/0!</v>
      </c>
      <c r="T1548" s="38">
        <f t="shared" si="208"/>
        <v>0</v>
      </c>
      <c r="U1548" s="38">
        <f t="shared" si="205"/>
        <v>0</v>
      </c>
      <c r="V1548" s="38">
        <f t="shared" si="206"/>
        <v>0</v>
      </c>
    </row>
    <row r="1549" spans="1:22" x14ac:dyDescent="0.35">
      <c r="A1549" s="192" t="s">
        <v>23</v>
      </c>
      <c r="B1549" s="31" t="s">
        <v>22</v>
      </c>
      <c r="O1549" s="36" t="e">
        <f t="shared" si="209"/>
        <v>#DIV/0!</v>
      </c>
      <c r="P1549" s="36" t="e">
        <f t="shared" si="202"/>
        <v>#DIV/0!</v>
      </c>
      <c r="Q1549" s="36" t="e">
        <f t="shared" si="203"/>
        <v>#DIV/0!</v>
      </c>
      <c r="R1549" s="31" t="e">
        <f t="shared" si="204"/>
        <v>#DIV/0!</v>
      </c>
      <c r="S1549" s="31" t="e">
        <f t="shared" si="207"/>
        <v>#DIV/0!</v>
      </c>
      <c r="T1549" s="38">
        <f t="shared" si="208"/>
        <v>0</v>
      </c>
      <c r="U1549" s="38">
        <f t="shared" si="205"/>
        <v>0</v>
      </c>
      <c r="V1549" s="38">
        <f t="shared" si="206"/>
        <v>0</v>
      </c>
    </row>
    <row r="1550" spans="1:22" x14ac:dyDescent="0.35">
      <c r="A1550" s="192" t="s">
        <v>23</v>
      </c>
      <c r="B1550" s="31" t="s">
        <v>22</v>
      </c>
      <c r="O1550" s="36" t="e">
        <f t="shared" si="209"/>
        <v>#DIV/0!</v>
      </c>
      <c r="P1550" s="36" t="e">
        <f t="shared" si="202"/>
        <v>#DIV/0!</v>
      </c>
      <c r="Q1550" s="36" t="e">
        <f t="shared" si="203"/>
        <v>#DIV/0!</v>
      </c>
      <c r="R1550" s="31" t="e">
        <f t="shared" si="204"/>
        <v>#DIV/0!</v>
      </c>
      <c r="S1550" s="31" t="e">
        <f t="shared" si="207"/>
        <v>#DIV/0!</v>
      </c>
      <c r="T1550" s="38">
        <f t="shared" si="208"/>
        <v>0</v>
      </c>
      <c r="U1550" s="38">
        <f t="shared" si="205"/>
        <v>0</v>
      </c>
      <c r="V1550" s="38">
        <f t="shared" si="206"/>
        <v>0</v>
      </c>
    </row>
    <row r="1551" spans="1:22" x14ac:dyDescent="0.35">
      <c r="A1551" s="192" t="s">
        <v>23</v>
      </c>
      <c r="B1551" s="31" t="s">
        <v>22</v>
      </c>
      <c r="O1551" s="36" t="e">
        <f t="shared" si="209"/>
        <v>#DIV/0!</v>
      </c>
      <c r="P1551" s="36" t="e">
        <f t="shared" si="202"/>
        <v>#DIV/0!</v>
      </c>
      <c r="Q1551" s="36" t="e">
        <f t="shared" si="203"/>
        <v>#DIV/0!</v>
      </c>
      <c r="R1551" s="31" t="e">
        <f t="shared" si="204"/>
        <v>#DIV/0!</v>
      </c>
      <c r="S1551" s="31" t="e">
        <f t="shared" si="207"/>
        <v>#DIV/0!</v>
      </c>
      <c r="T1551" s="38">
        <f t="shared" si="208"/>
        <v>0</v>
      </c>
      <c r="U1551" s="38">
        <f t="shared" si="205"/>
        <v>0</v>
      </c>
      <c r="V1551" s="38">
        <f t="shared" si="206"/>
        <v>0</v>
      </c>
    </row>
    <row r="1552" spans="1:22" x14ac:dyDescent="0.35">
      <c r="A1552" s="192" t="s">
        <v>23</v>
      </c>
      <c r="B1552" s="31" t="s">
        <v>22</v>
      </c>
      <c r="O1552" s="36" t="e">
        <f t="shared" si="209"/>
        <v>#DIV/0!</v>
      </c>
      <c r="P1552" s="36" t="e">
        <f t="shared" si="202"/>
        <v>#DIV/0!</v>
      </c>
      <c r="Q1552" s="36" t="e">
        <f t="shared" si="203"/>
        <v>#DIV/0!</v>
      </c>
      <c r="R1552" s="31" t="e">
        <f t="shared" si="204"/>
        <v>#DIV/0!</v>
      </c>
      <c r="S1552" s="31" t="e">
        <f t="shared" si="207"/>
        <v>#DIV/0!</v>
      </c>
      <c r="T1552" s="38">
        <f t="shared" si="208"/>
        <v>0</v>
      </c>
      <c r="U1552" s="38">
        <f t="shared" si="205"/>
        <v>0</v>
      </c>
      <c r="V1552" s="38">
        <f t="shared" si="206"/>
        <v>0</v>
      </c>
    </row>
    <row r="1553" spans="1:22" x14ac:dyDescent="0.35">
      <c r="A1553" s="192" t="s">
        <v>23</v>
      </c>
      <c r="B1553" s="31" t="s">
        <v>22</v>
      </c>
      <c r="O1553" s="36" t="e">
        <f t="shared" si="209"/>
        <v>#DIV/0!</v>
      </c>
      <c r="P1553" s="36" t="e">
        <f t="shared" si="202"/>
        <v>#DIV/0!</v>
      </c>
      <c r="Q1553" s="36" t="e">
        <f t="shared" si="203"/>
        <v>#DIV/0!</v>
      </c>
      <c r="R1553" s="31" t="e">
        <f t="shared" si="204"/>
        <v>#DIV/0!</v>
      </c>
      <c r="S1553" s="31" t="e">
        <f t="shared" si="207"/>
        <v>#DIV/0!</v>
      </c>
      <c r="T1553" s="38">
        <f t="shared" si="208"/>
        <v>0</v>
      </c>
      <c r="U1553" s="38">
        <f t="shared" si="205"/>
        <v>0</v>
      </c>
      <c r="V1553" s="38">
        <f t="shared" si="206"/>
        <v>0</v>
      </c>
    </row>
    <row r="1554" spans="1:22" x14ac:dyDescent="0.35">
      <c r="A1554" s="192" t="s">
        <v>23</v>
      </c>
      <c r="B1554" s="31" t="s">
        <v>22</v>
      </c>
      <c r="O1554" s="36" t="e">
        <f t="shared" si="209"/>
        <v>#DIV/0!</v>
      </c>
      <c r="P1554" s="36" t="e">
        <f t="shared" si="202"/>
        <v>#DIV/0!</v>
      </c>
      <c r="Q1554" s="36" t="e">
        <f t="shared" si="203"/>
        <v>#DIV/0!</v>
      </c>
      <c r="R1554" s="31" t="e">
        <f t="shared" si="204"/>
        <v>#DIV/0!</v>
      </c>
      <c r="S1554" s="31" t="e">
        <f t="shared" si="207"/>
        <v>#DIV/0!</v>
      </c>
      <c r="T1554" s="38">
        <f t="shared" si="208"/>
        <v>0</v>
      </c>
      <c r="U1554" s="38">
        <f t="shared" si="205"/>
        <v>0</v>
      </c>
      <c r="V1554" s="38">
        <f t="shared" si="206"/>
        <v>0</v>
      </c>
    </row>
    <row r="1555" spans="1:22" x14ac:dyDescent="0.35">
      <c r="A1555" s="192" t="s">
        <v>23</v>
      </c>
      <c r="B1555" s="31" t="s">
        <v>22</v>
      </c>
      <c r="O1555" s="36" t="e">
        <f t="shared" si="209"/>
        <v>#DIV/0!</v>
      </c>
      <c r="P1555" s="36" t="e">
        <f t="shared" si="202"/>
        <v>#DIV/0!</v>
      </c>
      <c r="Q1555" s="36" t="e">
        <f t="shared" si="203"/>
        <v>#DIV/0!</v>
      </c>
      <c r="R1555" s="31" t="e">
        <f t="shared" si="204"/>
        <v>#DIV/0!</v>
      </c>
      <c r="S1555" s="31" t="e">
        <f t="shared" si="207"/>
        <v>#DIV/0!</v>
      </c>
      <c r="T1555" s="38">
        <f t="shared" si="208"/>
        <v>0</v>
      </c>
      <c r="U1555" s="38">
        <f t="shared" si="205"/>
        <v>0</v>
      </c>
      <c r="V1555" s="38">
        <f t="shared" si="206"/>
        <v>0</v>
      </c>
    </row>
    <row r="1556" spans="1:22" x14ac:dyDescent="0.35">
      <c r="A1556" s="192" t="s">
        <v>23</v>
      </c>
      <c r="B1556" s="31" t="s">
        <v>22</v>
      </c>
      <c r="O1556" s="36" t="e">
        <f t="shared" si="209"/>
        <v>#DIV/0!</v>
      </c>
      <c r="P1556" s="36" t="e">
        <f t="shared" si="202"/>
        <v>#DIV/0!</v>
      </c>
      <c r="Q1556" s="36" t="e">
        <f t="shared" si="203"/>
        <v>#DIV/0!</v>
      </c>
      <c r="R1556" s="31" t="e">
        <f t="shared" si="204"/>
        <v>#DIV/0!</v>
      </c>
      <c r="S1556" s="31" t="e">
        <f t="shared" si="207"/>
        <v>#DIV/0!</v>
      </c>
      <c r="T1556" s="38">
        <f t="shared" si="208"/>
        <v>0</v>
      </c>
      <c r="U1556" s="38">
        <f t="shared" si="205"/>
        <v>0</v>
      </c>
      <c r="V1556" s="38">
        <f t="shared" si="206"/>
        <v>0</v>
      </c>
    </row>
    <row r="1557" spans="1:22" x14ac:dyDescent="0.35">
      <c r="A1557" s="192" t="s">
        <v>23</v>
      </c>
      <c r="B1557" s="31" t="s">
        <v>22</v>
      </c>
      <c r="O1557" s="36" t="e">
        <f t="shared" si="209"/>
        <v>#DIV/0!</v>
      </c>
      <c r="P1557" s="36" t="e">
        <f t="shared" si="202"/>
        <v>#DIV/0!</v>
      </c>
      <c r="Q1557" s="36" t="e">
        <f t="shared" si="203"/>
        <v>#DIV/0!</v>
      </c>
      <c r="R1557" s="31" t="e">
        <f t="shared" si="204"/>
        <v>#DIV/0!</v>
      </c>
      <c r="S1557" s="31" t="e">
        <f t="shared" si="207"/>
        <v>#DIV/0!</v>
      </c>
      <c r="T1557" s="38">
        <f t="shared" si="208"/>
        <v>0</v>
      </c>
      <c r="U1557" s="38">
        <f t="shared" si="205"/>
        <v>0</v>
      </c>
      <c r="V1557" s="38">
        <f t="shared" si="206"/>
        <v>0</v>
      </c>
    </row>
    <row r="1558" spans="1:22" x14ac:dyDescent="0.35">
      <c r="A1558" s="192" t="s">
        <v>23</v>
      </c>
      <c r="B1558" s="31" t="s">
        <v>22</v>
      </c>
      <c r="O1558" s="36" t="e">
        <f t="shared" si="209"/>
        <v>#DIV/0!</v>
      </c>
      <c r="P1558" s="36" t="e">
        <f t="shared" si="202"/>
        <v>#DIV/0!</v>
      </c>
      <c r="Q1558" s="36" t="e">
        <f t="shared" si="203"/>
        <v>#DIV/0!</v>
      </c>
      <c r="R1558" s="31" t="e">
        <f t="shared" si="204"/>
        <v>#DIV/0!</v>
      </c>
      <c r="S1558" s="31" t="e">
        <f t="shared" si="207"/>
        <v>#DIV/0!</v>
      </c>
      <c r="T1558" s="38">
        <f t="shared" si="208"/>
        <v>0</v>
      </c>
      <c r="U1558" s="38">
        <f t="shared" si="205"/>
        <v>0</v>
      </c>
      <c r="V1558" s="38">
        <f t="shared" si="206"/>
        <v>0</v>
      </c>
    </row>
    <row r="1559" spans="1:22" x14ac:dyDescent="0.35">
      <c r="A1559" s="192" t="s">
        <v>23</v>
      </c>
      <c r="B1559" s="31" t="s">
        <v>22</v>
      </c>
      <c r="O1559" s="36" t="e">
        <f t="shared" si="209"/>
        <v>#DIV/0!</v>
      </c>
      <c r="P1559" s="36" t="e">
        <f t="shared" si="202"/>
        <v>#DIV/0!</v>
      </c>
      <c r="Q1559" s="36" t="e">
        <f t="shared" si="203"/>
        <v>#DIV/0!</v>
      </c>
      <c r="R1559" s="31" t="e">
        <f t="shared" si="204"/>
        <v>#DIV/0!</v>
      </c>
      <c r="S1559" s="31" t="e">
        <f t="shared" si="207"/>
        <v>#DIV/0!</v>
      </c>
      <c r="T1559" s="38">
        <f t="shared" si="208"/>
        <v>0</v>
      </c>
      <c r="U1559" s="38">
        <f t="shared" si="205"/>
        <v>0</v>
      </c>
      <c r="V1559" s="38">
        <f t="shared" si="206"/>
        <v>0</v>
      </c>
    </row>
    <row r="1560" spans="1:22" x14ac:dyDescent="0.35">
      <c r="A1560" s="192" t="s">
        <v>23</v>
      </c>
      <c r="B1560" s="31" t="s">
        <v>22</v>
      </c>
      <c r="O1560" s="36" t="e">
        <f t="shared" si="209"/>
        <v>#DIV/0!</v>
      </c>
      <c r="P1560" s="36" t="e">
        <f t="shared" si="202"/>
        <v>#DIV/0!</v>
      </c>
      <c r="Q1560" s="36" t="e">
        <f t="shared" si="203"/>
        <v>#DIV/0!</v>
      </c>
      <c r="R1560" s="31" t="e">
        <f t="shared" si="204"/>
        <v>#DIV/0!</v>
      </c>
      <c r="S1560" s="31" t="e">
        <f t="shared" si="207"/>
        <v>#DIV/0!</v>
      </c>
      <c r="T1560" s="38">
        <f t="shared" si="208"/>
        <v>0</v>
      </c>
      <c r="U1560" s="38">
        <f t="shared" si="205"/>
        <v>0</v>
      </c>
      <c r="V1560" s="38">
        <f t="shared" si="206"/>
        <v>0</v>
      </c>
    </row>
    <row r="1561" spans="1:22" x14ac:dyDescent="0.35">
      <c r="A1561" s="192" t="s">
        <v>23</v>
      </c>
      <c r="B1561" s="31" t="s">
        <v>22</v>
      </c>
      <c r="O1561" s="36" t="e">
        <f t="shared" si="209"/>
        <v>#DIV/0!</v>
      </c>
      <c r="P1561" s="36" t="e">
        <f t="shared" si="202"/>
        <v>#DIV/0!</v>
      </c>
      <c r="Q1561" s="36" t="e">
        <f t="shared" si="203"/>
        <v>#DIV/0!</v>
      </c>
      <c r="R1561" s="31" t="e">
        <f t="shared" si="204"/>
        <v>#DIV/0!</v>
      </c>
      <c r="S1561" s="31" t="e">
        <f t="shared" si="207"/>
        <v>#DIV/0!</v>
      </c>
      <c r="T1561" s="38">
        <f t="shared" si="208"/>
        <v>0</v>
      </c>
      <c r="U1561" s="38">
        <f t="shared" si="205"/>
        <v>0</v>
      </c>
      <c r="V1561" s="38">
        <f t="shared" si="206"/>
        <v>0</v>
      </c>
    </row>
    <row r="1562" spans="1:22" x14ac:dyDescent="0.35">
      <c r="A1562" s="192" t="s">
        <v>23</v>
      </c>
      <c r="B1562" s="31" t="s">
        <v>22</v>
      </c>
      <c r="O1562" s="36" t="e">
        <f t="shared" si="209"/>
        <v>#DIV/0!</v>
      </c>
      <c r="P1562" s="36" t="e">
        <f t="shared" si="202"/>
        <v>#DIV/0!</v>
      </c>
      <c r="Q1562" s="36" t="e">
        <f t="shared" si="203"/>
        <v>#DIV/0!</v>
      </c>
      <c r="R1562" s="31" t="e">
        <f t="shared" si="204"/>
        <v>#DIV/0!</v>
      </c>
      <c r="S1562" s="31" t="e">
        <f t="shared" si="207"/>
        <v>#DIV/0!</v>
      </c>
      <c r="T1562" s="38">
        <f t="shared" si="208"/>
        <v>0</v>
      </c>
      <c r="U1562" s="38">
        <f t="shared" si="205"/>
        <v>0</v>
      </c>
      <c r="V1562" s="38">
        <f t="shared" si="206"/>
        <v>0</v>
      </c>
    </row>
    <row r="1563" spans="1:22" x14ac:dyDescent="0.35">
      <c r="A1563" s="192" t="s">
        <v>23</v>
      </c>
      <c r="B1563" s="31" t="s">
        <v>22</v>
      </c>
      <c r="O1563" s="36" t="e">
        <f t="shared" si="209"/>
        <v>#DIV/0!</v>
      </c>
      <c r="P1563" s="36" t="e">
        <f t="shared" si="202"/>
        <v>#DIV/0!</v>
      </c>
      <c r="Q1563" s="36" t="e">
        <f t="shared" si="203"/>
        <v>#DIV/0!</v>
      </c>
      <c r="R1563" s="31" t="e">
        <f t="shared" si="204"/>
        <v>#DIV/0!</v>
      </c>
      <c r="S1563" s="31" t="e">
        <f t="shared" si="207"/>
        <v>#DIV/0!</v>
      </c>
      <c r="T1563" s="38">
        <f t="shared" si="208"/>
        <v>0</v>
      </c>
      <c r="U1563" s="38">
        <f t="shared" si="205"/>
        <v>0</v>
      </c>
      <c r="V1563" s="38">
        <f t="shared" si="206"/>
        <v>0</v>
      </c>
    </row>
    <row r="1564" spans="1:22" x14ac:dyDescent="0.35">
      <c r="A1564" s="192" t="s">
        <v>23</v>
      </c>
      <c r="B1564" s="31" t="s">
        <v>22</v>
      </c>
      <c r="O1564" s="36" t="e">
        <f t="shared" si="209"/>
        <v>#DIV/0!</v>
      </c>
      <c r="P1564" s="36" t="e">
        <f t="shared" si="202"/>
        <v>#DIV/0!</v>
      </c>
      <c r="Q1564" s="36" t="e">
        <f t="shared" si="203"/>
        <v>#DIV/0!</v>
      </c>
      <c r="R1564" s="31" t="e">
        <f t="shared" si="204"/>
        <v>#DIV/0!</v>
      </c>
      <c r="S1564" s="31" t="e">
        <f t="shared" si="207"/>
        <v>#DIV/0!</v>
      </c>
      <c r="T1564" s="38">
        <f t="shared" si="208"/>
        <v>0</v>
      </c>
      <c r="U1564" s="38">
        <f t="shared" si="205"/>
        <v>0</v>
      </c>
      <c r="V1564" s="38">
        <f t="shared" si="206"/>
        <v>0</v>
      </c>
    </row>
    <row r="1565" spans="1:22" x14ac:dyDescent="0.35">
      <c r="A1565" s="192" t="s">
        <v>23</v>
      </c>
      <c r="B1565" s="31" t="s">
        <v>22</v>
      </c>
      <c r="O1565" s="36" t="e">
        <f t="shared" si="209"/>
        <v>#DIV/0!</v>
      </c>
      <c r="P1565" s="36" t="e">
        <f t="shared" si="202"/>
        <v>#DIV/0!</v>
      </c>
      <c r="Q1565" s="36" t="e">
        <f t="shared" si="203"/>
        <v>#DIV/0!</v>
      </c>
      <c r="R1565" s="31" t="e">
        <f t="shared" si="204"/>
        <v>#DIV/0!</v>
      </c>
      <c r="S1565" s="31" t="e">
        <f t="shared" si="207"/>
        <v>#DIV/0!</v>
      </c>
      <c r="T1565" s="38">
        <f t="shared" si="208"/>
        <v>0</v>
      </c>
      <c r="U1565" s="38">
        <f t="shared" si="205"/>
        <v>0</v>
      </c>
      <c r="V1565" s="38">
        <f t="shared" si="206"/>
        <v>0</v>
      </c>
    </row>
    <row r="1566" spans="1:22" x14ac:dyDescent="0.35">
      <c r="A1566" s="192" t="s">
        <v>23</v>
      </c>
      <c r="B1566" s="31" t="s">
        <v>22</v>
      </c>
      <c r="O1566" s="36" t="e">
        <f t="shared" si="209"/>
        <v>#DIV/0!</v>
      </c>
      <c r="P1566" s="36" t="e">
        <f t="shared" si="202"/>
        <v>#DIV/0!</v>
      </c>
      <c r="Q1566" s="36" t="e">
        <f t="shared" si="203"/>
        <v>#DIV/0!</v>
      </c>
      <c r="R1566" s="31" t="e">
        <f t="shared" si="204"/>
        <v>#DIV/0!</v>
      </c>
      <c r="S1566" s="31" t="e">
        <f t="shared" si="207"/>
        <v>#DIV/0!</v>
      </c>
      <c r="T1566" s="38">
        <f t="shared" si="208"/>
        <v>0</v>
      </c>
      <c r="U1566" s="38">
        <f t="shared" si="205"/>
        <v>0</v>
      </c>
      <c r="V1566" s="38">
        <f t="shared" si="206"/>
        <v>0</v>
      </c>
    </row>
    <row r="1567" spans="1:22" x14ac:dyDescent="0.35">
      <c r="A1567" s="192" t="s">
        <v>23</v>
      </c>
      <c r="B1567" s="31" t="s">
        <v>22</v>
      </c>
      <c r="O1567" s="36" t="e">
        <f t="shared" si="209"/>
        <v>#DIV/0!</v>
      </c>
      <c r="P1567" s="36" t="e">
        <f t="shared" si="202"/>
        <v>#DIV/0!</v>
      </c>
      <c r="Q1567" s="36" t="e">
        <f t="shared" si="203"/>
        <v>#DIV/0!</v>
      </c>
      <c r="R1567" s="31" t="e">
        <f t="shared" si="204"/>
        <v>#DIV/0!</v>
      </c>
      <c r="S1567" s="31" t="e">
        <f t="shared" si="207"/>
        <v>#DIV/0!</v>
      </c>
      <c r="T1567" s="38">
        <f t="shared" si="208"/>
        <v>0</v>
      </c>
      <c r="U1567" s="38">
        <f t="shared" si="205"/>
        <v>0</v>
      </c>
      <c r="V1567" s="38">
        <f t="shared" si="206"/>
        <v>0</v>
      </c>
    </row>
    <row r="1568" spans="1:22" x14ac:dyDescent="0.35">
      <c r="A1568" s="192" t="s">
        <v>23</v>
      </c>
      <c r="B1568" s="31" t="s">
        <v>22</v>
      </c>
      <c r="O1568" s="36" t="e">
        <f t="shared" si="209"/>
        <v>#DIV/0!</v>
      </c>
      <c r="P1568" s="36" t="e">
        <f t="shared" si="202"/>
        <v>#DIV/0!</v>
      </c>
      <c r="Q1568" s="36" t="e">
        <f t="shared" si="203"/>
        <v>#DIV/0!</v>
      </c>
      <c r="R1568" s="31" t="e">
        <f t="shared" si="204"/>
        <v>#DIV/0!</v>
      </c>
      <c r="S1568" s="31" t="e">
        <f t="shared" si="207"/>
        <v>#DIV/0!</v>
      </c>
      <c r="T1568" s="38">
        <f t="shared" si="208"/>
        <v>0</v>
      </c>
      <c r="U1568" s="38">
        <f t="shared" si="205"/>
        <v>0</v>
      </c>
      <c r="V1568" s="38">
        <f t="shared" si="206"/>
        <v>0</v>
      </c>
    </row>
    <row r="1569" spans="1:22" x14ac:dyDescent="0.35">
      <c r="A1569" s="192" t="s">
        <v>23</v>
      </c>
      <c r="B1569" s="31" t="s">
        <v>22</v>
      </c>
      <c r="O1569" s="36" t="e">
        <f t="shared" si="209"/>
        <v>#DIV/0!</v>
      </c>
      <c r="P1569" s="36" t="e">
        <f t="shared" si="202"/>
        <v>#DIV/0!</v>
      </c>
      <c r="Q1569" s="36" t="e">
        <f t="shared" si="203"/>
        <v>#DIV/0!</v>
      </c>
      <c r="R1569" s="31" t="e">
        <f t="shared" si="204"/>
        <v>#DIV/0!</v>
      </c>
      <c r="S1569" s="31" t="e">
        <f t="shared" si="207"/>
        <v>#DIV/0!</v>
      </c>
      <c r="T1569" s="38">
        <f t="shared" si="208"/>
        <v>0</v>
      </c>
      <c r="U1569" s="38">
        <f t="shared" si="205"/>
        <v>0</v>
      </c>
      <c r="V1569" s="38">
        <f t="shared" si="206"/>
        <v>0</v>
      </c>
    </row>
    <row r="1570" spans="1:22" x14ac:dyDescent="0.35">
      <c r="A1570" s="192" t="s">
        <v>23</v>
      </c>
      <c r="B1570" s="31" t="s">
        <v>22</v>
      </c>
      <c r="O1570" s="36" t="e">
        <f t="shared" si="209"/>
        <v>#DIV/0!</v>
      </c>
      <c r="P1570" s="36" t="e">
        <f t="shared" si="202"/>
        <v>#DIV/0!</v>
      </c>
      <c r="Q1570" s="36" t="e">
        <f t="shared" si="203"/>
        <v>#DIV/0!</v>
      </c>
      <c r="R1570" s="31" t="e">
        <f t="shared" si="204"/>
        <v>#DIV/0!</v>
      </c>
      <c r="S1570" s="31" t="e">
        <f t="shared" si="207"/>
        <v>#DIV/0!</v>
      </c>
      <c r="T1570" s="38">
        <f t="shared" si="208"/>
        <v>0</v>
      </c>
      <c r="U1570" s="38">
        <f t="shared" si="205"/>
        <v>0</v>
      </c>
      <c r="V1570" s="38">
        <f t="shared" si="206"/>
        <v>0</v>
      </c>
    </row>
    <row r="1571" spans="1:22" x14ac:dyDescent="0.35">
      <c r="A1571" s="192" t="s">
        <v>23</v>
      </c>
      <c r="B1571" s="31" t="s">
        <v>22</v>
      </c>
      <c r="O1571" s="36" t="e">
        <f t="shared" si="209"/>
        <v>#DIV/0!</v>
      </c>
      <c r="P1571" s="36" t="e">
        <f t="shared" si="202"/>
        <v>#DIV/0!</v>
      </c>
      <c r="Q1571" s="36" t="e">
        <f t="shared" si="203"/>
        <v>#DIV/0!</v>
      </c>
      <c r="R1571" s="31" t="e">
        <f t="shared" si="204"/>
        <v>#DIV/0!</v>
      </c>
      <c r="S1571" s="31" t="e">
        <f t="shared" si="207"/>
        <v>#DIV/0!</v>
      </c>
      <c r="T1571" s="38">
        <f t="shared" si="208"/>
        <v>0</v>
      </c>
      <c r="U1571" s="38">
        <f t="shared" si="205"/>
        <v>0</v>
      </c>
      <c r="V1571" s="38">
        <f t="shared" si="206"/>
        <v>0</v>
      </c>
    </row>
    <row r="1572" spans="1:22" x14ac:dyDescent="0.35">
      <c r="A1572" s="192" t="s">
        <v>23</v>
      </c>
      <c r="B1572" s="31" t="s">
        <v>22</v>
      </c>
      <c r="O1572" s="36" t="e">
        <f t="shared" si="209"/>
        <v>#DIV/0!</v>
      </c>
      <c r="P1572" s="36" t="e">
        <f t="shared" si="202"/>
        <v>#DIV/0!</v>
      </c>
      <c r="Q1572" s="36" t="e">
        <f t="shared" si="203"/>
        <v>#DIV/0!</v>
      </c>
      <c r="R1572" s="31" t="e">
        <f t="shared" si="204"/>
        <v>#DIV/0!</v>
      </c>
      <c r="S1572" s="31" t="e">
        <f t="shared" si="207"/>
        <v>#DIV/0!</v>
      </c>
      <c r="T1572" s="38">
        <f t="shared" si="208"/>
        <v>0</v>
      </c>
      <c r="U1572" s="38">
        <f t="shared" si="205"/>
        <v>0</v>
      </c>
      <c r="V1572" s="38">
        <f t="shared" si="206"/>
        <v>0</v>
      </c>
    </row>
    <row r="1573" spans="1:22" x14ac:dyDescent="0.35">
      <c r="A1573" s="192" t="s">
        <v>23</v>
      </c>
      <c r="B1573" s="31" t="s">
        <v>22</v>
      </c>
      <c r="O1573" s="36" t="e">
        <f t="shared" si="209"/>
        <v>#DIV/0!</v>
      </c>
      <c r="P1573" s="36" t="e">
        <f t="shared" si="202"/>
        <v>#DIV/0!</v>
      </c>
      <c r="Q1573" s="36" t="e">
        <f t="shared" si="203"/>
        <v>#DIV/0!</v>
      </c>
      <c r="R1573" s="31" t="e">
        <f t="shared" si="204"/>
        <v>#DIV/0!</v>
      </c>
      <c r="S1573" s="31" t="e">
        <f t="shared" si="207"/>
        <v>#DIV/0!</v>
      </c>
      <c r="T1573" s="38">
        <f t="shared" si="208"/>
        <v>0</v>
      </c>
      <c r="U1573" s="38">
        <f t="shared" si="205"/>
        <v>0</v>
      </c>
      <c r="V1573" s="38">
        <f t="shared" si="206"/>
        <v>0</v>
      </c>
    </row>
    <row r="1574" spans="1:22" x14ac:dyDescent="0.35">
      <c r="A1574" s="192" t="s">
        <v>23</v>
      </c>
      <c r="B1574" s="31" t="s">
        <v>22</v>
      </c>
      <c r="O1574" s="36" t="e">
        <f t="shared" si="209"/>
        <v>#DIV/0!</v>
      </c>
      <c r="P1574" s="36" t="e">
        <f t="shared" ref="P1574:P1637" si="210">N1574/L1574</f>
        <v>#DIV/0!</v>
      </c>
      <c r="Q1574" s="36" t="e">
        <f t="shared" ref="Q1574:Q1637" si="211">(M1574+N1574)/L1574</f>
        <v>#DIV/0!</v>
      </c>
      <c r="R1574" s="31" t="e">
        <f t="shared" ref="R1574:R1637" si="212">IF(Q1574&gt;12.49,"YES","NO")</f>
        <v>#DIV/0!</v>
      </c>
      <c r="S1574" s="31" t="e">
        <f t="shared" si="207"/>
        <v>#DIV/0!</v>
      </c>
      <c r="T1574" s="38">
        <f t="shared" si="208"/>
        <v>0</v>
      </c>
      <c r="U1574" s="38">
        <f t="shared" ref="U1574:U1637" si="213">M1574+N1574</f>
        <v>0</v>
      </c>
      <c r="V1574" s="38">
        <f t="shared" ref="V1574:V1637" si="214">T1574-U1574</f>
        <v>0</v>
      </c>
    </row>
    <row r="1575" spans="1:22" x14ac:dyDescent="0.35">
      <c r="A1575" s="192" t="s">
        <v>23</v>
      </c>
      <c r="B1575" s="31" t="s">
        <v>22</v>
      </c>
      <c r="O1575" s="36" t="e">
        <f t="shared" si="209"/>
        <v>#DIV/0!</v>
      </c>
      <c r="P1575" s="36" t="e">
        <f t="shared" si="210"/>
        <v>#DIV/0!</v>
      </c>
      <c r="Q1575" s="36" t="e">
        <f t="shared" si="211"/>
        <v>#DIV/0!</v>
      </c>
      <c r="R1575" s="31" t="e">
        <f t="shared" si="212"/>
        <v>#DIV/0!</v>
      </c>
      <c r="S1575" s="31" t="e">
        <f t="shared" si="207"/>
        <v>#DIV/0!</v>
      </c>
      <c r="T1575" s="38">
        <f t="shared" si="208"/>
        <v>0</v>
      </c>
      <c r="U1575" s="38">
        <f t="shared" si="213"/>
        <v>0</v>
      </c>
      <c r="V1575" s="38">
        <f t="shared" si="214"/>
        <v>0</v>
      </c>
    </row>
    <row r="1576" spans="1:22" x14ac:dyDescent="0.35">
      <c r="A1576" s="192" t="s">
        <v>23</v>
      </c>
      <c r="B1576" s="31" t="s">
        <v>22</v>
      </c>
      <c r="O1576" s="36" t="e">
        <f t="shared" si="209"/>
        <v>#DIV/0!</v>
      </c>
      <c r="P1576" s="36" t="e">
        <f t="shared" si="210"/>
        <v>#DIV/0!</v>
      </c>
      <c r="Q1576" s="36" t="e">
        <f t="shared" si="211"/>
        <v>#DIV/0!</v>
      </c>
      <c r="R1576" s="31" t="e">
        <f t="shared" si="212"/>
        <v>#DIV/0!</v>
      </c>
      <c r="S1576" s="31" t="e">
        <f t="shared" ref="S1576:S1639" si="215">IF(O1576&gt;3.32,"YES","NO")</f>
        <v>#DIV/0!</v>
      </c>
      <c r="T1576" s="38">
        <f t="shared" ref="T1576:T1639" si="216">L1576*12.5</f>
        <v>0</v>
      </c>
      <c r="U1576" s="38">
        <f t="shared" si="213"/>
        <v>0</v>
      </c>
      <c r="V1576" s="38">
        <f t="shared" si="214"/>
        <v>0</v>
      </c>
    </row>
    <row r="1577" spans="1:22" x14ac:dyDescent="0.35">
      <c r="A1577" s="192" t="s">
        <v>23</v>
      </c>
      <c r="B1577" s="31" t="s">
        <v>22</v>
      </c>
      <c r="O1577" s="36" t="e">
        <f t="shared" si="209"/>
        <v>#DIV/0!</v>
      </c>
      <c r="P1577" s="36" t="e">
        <f t="shared" si="210"/>
        <v>#DIV/0!</v>
      </c>
      <c r="Q1577" s="36" t="e">
        <f t="shared" si="211"/>
        <v>#DIV/0!</v>
      </c>
      <c r="R1577" s="31" t="e">
        <f t="shared" si="212"/>
        <v>#DIV/0!</v>
      </c>
      <c r="S1577" s="31" t="e">
        <f t="shared" si="215"/>
        <v>#DIV/0!</v>
      </c>
      <c r="T1577" s="38">
        <f t="shared" si="216"/>
        <v>0</v>
      </c>
      <c r="U1577" s="38">
        <f t="shared" si="213"/>
        <v>0</v>
      </c>
      <c r="V1577" s="38">
        <f t="shared" si="214"/>
        <v>0</v>
      </c>
    </row>
    <row r="1578" spans="1:22" x14ac:dyDescent="0.35">
      <c r="A1578" s="192" t="s">
        <v>23</v>
      </c>
      <c r="B1578" s="31" t="s">
        <v>22</v>
      </c>
      <c r="O1578" s="36" t="e">
        <f t="shared" si="209"/>
        <v>#DIV/0!</v>
      </c>
      <c r="P1578" s="36" t="e">
        <f t="shared" si="210"/>
        <v>#DIV/0!</v>
      </c>
      <c r="Q1578" s="36" t="e">
        <f t="shared" si="211"/>
        <v>#DIV/0!</v>
      </c>
      <c r="R1578" s="31" t="e">
        <f t="shared" si="212"/>
        <v>#DIV/0!</v>
      </c>
      <c r="S1578" s="31" t="e">
        <f t="shared" si="215"/>
        <v>#DIV/0!</v>
      </c>
      <c r="T1578" s="38">
        <f t="shared" si="216"/>
        <v>0</v>
      </c>
      <c r="U1578" s="38">
        <f t="shared" si="213"/>
        <v>0</v>
      </c>
      <c r="V1578" s="38">
        <f t="shared" si="214"/>
        <v>0</v>
      </c>
    </row>
    <row r="1579" spans="1:22" x14ac:dyDescent="0.35">
      <c r="A1579" s="192" t="s">
        <v>23</v>
      </c>
      <c r="B1579" s="31" t="s">
        <v>22</v>
      </c>
      <c r="O1579" s="36" t="e">
        <f t="shared" si="209"/>
        <v>#DIV/0!</v>
      </c>
      <c r="P1579" s="36" t="e">
        <f t="shared" si="210"/>
        <v>#DIV/0!</v>
      </c>
      <c r="Q1579" s="36" t="e">
        <f t="shared" si="211"/>
        <v>#DIV/0!</v>
      </c>
      <c r="R1579" s="31" t="e">
        <f t="shared" si="212"/>
        <v>#DIV/0!</v>
      </c>
      <c r="S1579" s="31" t="e">
        <f t="shared" si="215"/>
        <v>#DIV/0!</v>
      </c>
      <c r="T1579" s="38">
        <f t="shared" si="216"/>
        <v>0</v>
      </c>
      <c r="U1579" s="38">
        <f t="shared" si="213"/>
        <v>0</v>
      </c>
      <c r="V1579" s="38">
        <f t="shared" si="214"/>
        <v>0</v>
      </c>
    </row>
    <row r="1580" spans="1:22" x14ac:dyDescent="0.35">
      <c r="A1580" s="192" t="s">
        <v>23</v>
      </c>
      <c r="B1580" s="31" t="s">
        <v>22</v>
      </c>
      <c r="O1580" s="36" t="e">
        <f t="shared" si="209"/>
        <v>#DIV/0!</v>
      </c>
      <c r="P1580" s="36" t="e">
        <f t="shared" si="210"/>
        <v>#DIV/0!</v>
      </c>
      <c r="Q1580" s="36" t="e">
        <f t="shared" si="211"/>
        <v>#DIV/0!</v>
      </c>
      <c r="R1580" s="31" t="e">
        <f t="shared" si="212"/>
        <v>#DIV/0!</v>
      </c>
      <c r="S1580" s="31" t="e">
        <f t="shared" si="215"/>
        <v>#DIV/0!</v>
      </c>
      <c r="T1580" s="38">
        <f t="shared" si="216"/>
        <v>0</v>
      </c>
      <c r="U1580" s="38">
        <f t="shared" si="213"/>
        <v>0</v>
      </c>
      <c r="V1580" s="38">
        <f t="shared" si="214"/>
        <v>0</v>
      </c>
    </row>
    <row r="1581" spans="1:22" x14ac:dyDescent="0.35">
      <c r="A1581" s="192" t="s">
        <v>23</v>
      </c>
      <c r="B1581" s="31" t="s">
        <v>22</v>
      </c>
      <c r="O1581" s="36" t="e">
        <f t="shared" si="209"/>
        <v>#DIV/0!</v>
      </c>
      <c r="P1581" s="36" t="e">
        <f t="shared" si="210"/>
        <v>#DIV/0!</v>
      </c>
      <c r="Q1581" s="36" t="e">
        <f t="shared" si="211"/>
        <v>#DIV/0!</v>
      </c>
      <c r="R1581" s="31" t="e">
        <f t="shared" si="212"/>
        <v>#DIV/0!</v>
      </c>
      <c r="S1581" s="31" t="e">
        <f t="shared" si="215"/>
        <v>#DIV/0!</v>
      </c>
      <c r="T1581" s="38">
        <f t="shared" si="216"/>
        <v>0</v>
      </c>
      <c r="U1581" s="38">
        <f t="shared" si="213"/>
        <v>0</v>
      </c>
      <c r="V1581" s="38">
        <f t="shared" si="214"/>
        <v>0</v>
      </c>
    </row>
    <row r="1582" spans="1:22" x14ac:dyDescent="0.35">
      <c r="A1582" s="192" t="s">
        <v>23</v>
      </c>
      <c r="B1582" s="31" t="s">
        <v>22</v>
      </c>
      <c r="O1582" s="36" t="e">
        <f t="shared" si="209"/>
        <v>#DIV/0!</v>
      </c>
      <c r="P1582" s="36" t="e">
        <f t="shared" si="210"/>
        <v>#DIV/0!</v>
      </c>
      <c r="Q1582" s="36" t="e">
        <f t="shared" si="211"/>
        <v>#DIV/0!</v>
      </c>
      <c r="R1582" s="31" t="e">
        <f t="shared" si="212"/>
        <v>#DIV/0!</v>
      </c>
      <c r="S1582" s="31" t="e">
        <f t="shared" si="215"/>
        <v>#DIV/0!</v>
      </c>
      <c r="T1582" s="38">
        <f t="shared" si="216"/>
        <v>0</v>
      </c>
      <c r="U1582" s="38">
        <f t="shared" si="213"/>
        <v>0</v>
      </c>
      <c r="V1582" s="38">
        <f t="shared" si="214"/>
        <v>0</v>
      </c>
    </row>
    <row r="1583" spans="1:22" x14ac:dyDescent="0.35">
      <c r="A1583" s="192" t="s">
        <v>23</v>
      </c>
      <c r="B1583" s="31" t="s">
        <v>22</v>
      </c>
      <c r="O1583" s="36" t="e">
        <f t="shared" si="209"/>
        <v>#DIV/0!</v>
      </c>
      <c r="P1583" s="36" t="e">
        <f t="shared" si="210"/>
        <v>#DIV/0!</v>
      </c>
      <c r="Q1583" s="36" t="e">
        <f t="shared" si="211"/>
        <v>#DIV/0!</v>
      </c>
      <c r="R1583" s="31" t="e">
        <f t="shared" si="212"/>
        <v>#DIV/0!</v>
      </c>
      <c r="S1583" s="31" t="e">
        <f t="shared" si="215"/>
        <v>#DIV/0!</v>
      </c>
      <c r="T1583" s="38">
        <f t="shared" si="216"/>
        <v>0</v>
      </c>
      <c r="U1583" s="38">
        <f t="shared" si="213"/>
        <v>0</v>
      </c>
      <c r="V1583" s="38">
        <f t="shared" si="214"/>
        <v>0</v>
      </c>
    </row>
    <row r="1584" spans="1:22" x14ac:dyDescent="0.35">
      <c r="A1584" s="192" t="s">
        <v>23</v>
      </c>
      <c r="B1584" s="31" t="s">
        <v>22</v>
      </c>
      <c r="O1584" s="36" t="e">
        <f t="shared" si="209"/>
        <v>#DIV/0!</v>
      </c>
      <c r="P1584" s="36" t="e">
        <f t="shared" si="210"/>
        <v>#DIV/0!</v>
      </c>
      <c r="Q1584" s="36" t="e">
        <f t="shared" si="211"/>
        <v>#DIV/0!</v>
      </c>
      <c r="R1584" s="31" t="e">
        <f t="shared" si="212"/>
        <v>#DIV/0!</v>
      </c>
      <c r="S1584" s="31" t="e">
        <f t="shared" si="215"/>
        <v>#DIV/0!</v>
      </c>
      <c r="T1584" s="38">
        <f t="shared" si="216"/>
        <v>0</v>
      </c>
      <c r="U1584" s="38">
        <f t="shared" si="213"/>
        <v>0</v>
      </c>
      <c r="V1584" s="38">
        <f t="shared" si="214"/>
        <v>0</v>
      </c>
    </row>
    <row r="1585" spans="1:22" x14ac:dyDescent="0.35">
      <c r="A1585" s="192" t="s">
        <v>23</v>
      </c>
      <c r="B1585" s="31" t="s">
        <v>22</v>
      </c>
      <c r="O1585" s="36" t="e">
        <f t="shared" si="209"/>
        <v>#DIV/0!</v>
      </c>
      <c r="P1585" s="36" t="e">
        <f t="shared" si="210"/>
        <v>#DIV/0!</v>
      </c>
      <c r="Q1585" s="36" t="e">
        <f t="shared" si="211"/>
        <v>#DIV/0!</v>
      </c>
      <c r="R1585" s="31" t="e">
        <f t="shared" si="212"/>
        <v>#DIV/0!</v>
      </c>
      <c r="S1585" s="31" t="e">
        <f t="shared" si="215"/>
        <v>#DIV/0!</v>
      </c>
      <c r="T1585" s="38">
        <f t="shared" si="216"/>
        <v>0</v>
      </c>
      <c r="U1585" s="38">
        <f t="shared" si="213"/>
        <v>0</v>
      </c>
      <c r="V1585" s="38">
        <f t="shared" si="214"/>
        <v>0</v>
      </c>
    </row>
    <row r="1586" spans="1:22" x14ac:dyDescent="0.35">
      <c r="A1586" s="192" t="s">
        <v>23</v>
      </c>
      <c r="B1586" s="31" t="s">
        <v>22</v>
      </c>
      <c r="O1586" s="36" t="e">
        <f t="shared" si="209"/>
        <v>#DIV/0!</v>
      </c>
      <c r="P1586" s="36" t="e">
        <f t="shared" si="210"/>
        <v>#DIV/0!</v>
      </c>
      <c r="Q1586" s="36" t="e">
        <f t="shared" si="211"/>
        <v>#DIV/0!</v>
      </c>
      <c r="R1586" s="31" t="e">
        <f t="shared" si="212"/>
        <v>#DIV/0!</v>
      </c>
      <c r="S1586" s="31" t="e">
        <f t="shared" si="215"/>
        <v>#DIV/0!</v>
      </c>
      <c r="T1586" s="38">
        <f t="shared" si="216"/>
        <v>0</v>
      </c>
      <c r="U1586" s="38">
        <f t="shared" si="213"/>
        <v>0</v>
      </c>
      <c r="V1586" s="38">
        <f t="shared" si="214"/>
        <v>0</v>
      </c>
    </row>
    <row r="1587" spans="1:22" x14ac:dyDescent="0.35">
      <c r="A1587" s="192" t="s">
        <v>23</v>
      </c>
      <c r="B1587" s="31" t="s">
        <v>22</v>
      </c>
      <c r="O1587" s="36" t="e">
        <f t="shared" si="209"/>
        <v>#DIV/0!</v>
      </c>
      <c r="P1587" s="36" t="e">
        <f t="shared" si="210"/>
        <v>#DIV/0!</v>
      </c>
      <c r="Q1587" s="36" t="e">
        <f t="shared" si="211"/>
        <v>#DIV/0!</v>
      </c>
      <c r="R1587" s="31" t="e">
        <f t="shared" si="212"/>
        <v>#DIV/0!</v>
      </c>
      <c r="S1587" s="31" t="e">
        <f t="shared" si="215"/>
        <v>#DIV/0!</v>
      </c>
      <c r="T1587" s="38">
        <f t="shared" si="216"/>
        <v>0</v>
      </c>
      <c r="U1587" s="38">
        <f t="shared" si="213"/>
        <v>0</v>
      </c>
      <c r="V1587" s="38">
        <f t="shared" si="214"/>
        <v>0</v>
      </c>
    </row>
    <row r="1588" spans="1:22" x14ac:dyDescent="0.35">
      <c r="A1588" s="192" t="s">
        <v>23</v>
      </c>
      <c r="B1588" s="31" t="s">
        <v>22</v>
      </c>
      <c r="O1588" s="36" t="e">
        <f t="shared" si="209"/>
        <v>#DIV/0!</v>
      </c>
      <c r="P1588" s="36" t="e">
        <f t="shared" si="210"/>
        <v>#DIV/0!</v>
      </c>
      <c r="Q1588" s="36" t="e">
        <f t="shared" si="211"/>
        <v>#DIV/0!</v>
      </c>
      <c r="R1588" s="31" t="e">
        <f t="shared" si="212"/>
        <v>#DIV/0!</v>
      </c>
      <c r="S1588" s="31" t="e">
        <f t="shared" si="215"/>
        <v>#DIV/0!</v>
      </c>
      <c r="T1588" s="38">
        <f t="shared" si="216"/>
        <v>0</v>
      </c>
      <c r="U1588" s="38">
        <f t="shared" si="213"/>
        <v>0</v>
      </c>
      <c r="V1588" s="38">
        <f t="shared" si="214"/>
        <v>0</v>
      </c>
    </row>
    <row r="1589" spans="1:22" x14ac:dyDescent="0.35">
      <c r="A1589" s="192" t="s">
        <v>23</v>
      </c>
      <c r="B1589" s="31" t="s">
        <v>22</v>
      </c>
      <c r="O1589" s="36" t="e">
        <f t="shared" si="209"/>
        <v>#DIV/0!</v>
      </c>
      <c r="P1589" s="36" t="e">
        <f t="shared" si="210"/>
        <v>#DIV/0!</v>
      </c>
      <c r="Q1589" s="36" t="e">
        <f t="shared" si="211"/>
        <v>#DIV/0!</v>
      </c>
      <c r="R1589" s="31" t="e">
        <f t="shared" si="212"/>
        <v>#DIV/0!</v>
      </c>
      <c r="S1589" s="31" t="e">
        <f t="shared" si="215"/>
        <v>#DIV/0!</v>
      </c>
      <c r="T1589" s="38">
        <f t="shared" si="216"/>
        <v>0</v>
      </c>
      <c r="U1589" s="38">
        <f t="shared" si="213"/>
        <v>0</v>
      </c>
      <c r="V1589" s="38">
        <f t="shared" si="214"/>
        <v>0</v>
      </c>
    </row>
    <row r="1590" spans="1:22" x14ac:dyDescent="0.35">
      <c r="A1590" s="192" t="s">
        <v>23</v>
      </c>
      <c r="B1590" s="31" t="s">
        <v>22</v>
      </c>
      <c r="O1590" s="36" t="e">
        <f t="shared" si="209"/>
        <v>#DIV/0!</v>
      </c>
      <c r="P1590" s="36" t="e">
        <f t="shared" si="210"/>
        <v>#DIV/0!</v>
      </c>
      <c r="Q1590" s="36" t="e">
        <f t="shared" si="211"/>
        <v>#DIV/0!</v>
      </c>
      <c r="R1590" s="31" t="e">
        <f t="shared" si="212"/>
        <v>#DIV/0!</v>
      </c>
      <c r="S1590" s="31" t="e">
        <f t="shared" si="215"/>
        <v>#DIV/0!</v>
      </c>
      <c r="T1590" s="38">
        <f t="shared" si="216"/>
        <v>0</v>
      </c>
      <c r="U1590" s="38">
        <f t="shared" si="213"/>
        <v>0</v>
      </c>
      <c r="V1590" s="38">
        <f t="shared" si="214"/>
        <v>0</v>
      </c>
    </row>
    <row r="1591" spans="1:22" x14ac:dyDescent="0.35">
      <c r="A1591" s="192" t="s">
        <v>23</v>
      </c>
      <c r="B1591" s="31" t="s">
        <v>22</v>
      </c>
      <c r="O1591" s="36" t="e">
        <f t="shared" si="209"/>
        <v>#DIV/0!</v>
      </c>
      <c r="P1591" s="36" t="e">
        <f t="shared" si="210"/>
        <v>#DIV/0!</v>
      </c>
      <c r="Q1591" s="36" t="e">
        <f t="shared" si="211"/>
        <v>#DIV/0!</v>
      </c>
      <c r="R1591" s="31" t="e">
        <f t="shared" si="212"/>
        <v>#DIV/0!</v>
      </c>
      <c r="S1591" s="31" t="e">
        <f t="shared" si="215"/>
        <v>#DIV/0!</v>
      </c>
      <c r="T1591" s="38">
        <f t="shared" si="216"/>
        <v>0</v>
      </c>
      <c r="U1591" s="38">
        <f t="shared" si="213"/>
        <v>0</v>
      </c>
      <c r="V1591" s="38">
        <f t="shared" si="214"/>
        <v>0</v>
      </c>
    </row>
    <row r="1592" spans="1:22" x14ac:dyDescent="0.35">
      <c r="A1592" s="192" t="s">
        <v>23</v>
      </c>
      <c r="B1592" s="31" t="s">
        <v>22</v>
      </c>
      <c r="O1592" s="36" t="e">
        <f t="shared" si="209"/>
        <v>#DIV/0!</v>
      </c>
      <c r="P1592" s="36" t="e">
        <f t="shared" si="210"/>
        <v>#DIV/0!</v>
      </c>
      <c r="Q1592" s="36" t="e">
        <f t="shared" si="211"/>
        <v>#DIV/0!</v>
      </c>
      <c r="R1592" s="31" t="e">
        <f t="shared" si="212"/>
        <v>#DIV/0!</v>
      </c>
      <c r="S1592" s="31" t="e">
        <f t="shared" si="215"/>
        <v>#DIV/0!</v>
      </c>
      <c r="T1592" s="38">
        <f t="shared" si="216"/>
        <v>0</v>
      </c>
      <c r="U1592" s="38">
        <f t="shared" si="213"/>
        <v>0</v>
      </c>
      <c r="V1592" s="38">
        <f t="shared" si="214"/>
        <v>0</v>
      </c>
    </row>
    <row r="1593" spans="1:22" x14ac:dyDescent="0.35">
      <c r="A1593" s="192" t="s">
        <v>23</v>
      </c>
      <c r="B1593" s="31" t="s">
        <v>22</v>
      </c>
      <c r="O1593" s="36" t="e">
        <f t="shared" si="209"/>
        <v>#DIV/0!</v>
      </c>
      <c r="P1593" s="36" t="e">
        <f t="shared" si="210"/>
        <v>#DIV/0!</v>
      </c>
      <c r="Q1593" s="36" t="e">
        <f t="shared" si="211"/>
        <v>#DIV/0!</v>
      </c>
      <c r="R1593" s="31" t="e">
        <f t="shared" si="212"/>
        <v>#DIV/0!</v>
      </c>
      <c r="S1593" s="31" t="e">
        <f t="shared" si="215"/>
        <v>#DIV/0!</v>
      </c>
      <c r="T1593" s="38">
        <f t="shared" si="216"/>
        <v>0</v>
      </c>
      <c r="U1593" s="38">
        <f t="shared" si="213"/>
        <v>0</v>
      </c>
      <c r="V1593" s="38">
        <f t="shared" si="214"/>
        <v>0</v>
      </c>
    </row>
    <row r="1594" spans="1:22" x14ac:dyDescent="0.35">
      <c r="A1594" s="192" t="s">
        <v>23</v>
      </c>
      <c r="B1594" s="31" t="s">
        <v>22</v>
      </c>
      <c r="O1594" s="36" t="e">
        <f t="shared" si="209"/>
        <v>#DIV/0!</v>
      </c>
      <c r="P1594" s="36" t="e">
        <f t="shared" si="210"/>
        <v>#DIV/0!</v>
      </c>
      <c r="Q1594" s="36" t="e">
        <f t="shared" si="211"/>
        <v>#DIV/0!</v>
      </c>
      <c r="R1594" s="31" t="e">
        <f t="shared" si="212"/>
        <v>#DIV/0!</v>
      </c>
      <c r="S1594" s="31" t="e">
        <f t="shared" si="215"/>
        <v>#DIV/0!</v>
      </c>
      <c r="T1594" s="38">
        <f t="shared" si="216"/>
        <v>0</v>
      </c>
      <c r="U1594" s="38">
        <f t="shared" si="213"/>
        <v>0</v>
      </c>
      <c r="V1594" s="38">
        <f t="shared" si="214"/>
        <v>0</v>
      </c>
    </row>
    <row r="1595" spans="1:22" x14ac:dyDescent="0.35">
      <c r="A1595" s="192" t="s">
        <v>23</v>
      </c>
      <c r="B1595" s="31" t="s">
        <v>22</v>
      </c>
      <c r="O1595" s="36" t="e">
        <f t="shared" si="209"/>
        <v>#DIV/0!</v>
      </c>
      <c r="P1595" s="36" t="e">
        <f t="shared" si="210"/>
        <v>#DIV/0!</v>
      </c>
      <c r="Q1595" s="36" t="e">
        <f t="shared" si="211"/>
        <v>#DIV/0!</v>
      </c>
      <c r="R1595" s="31" t="e">
        <f t="shared" si="212"/>
        <v>#DIV/0!</v>
      </c>
      <c r="S1595" s="31" t="e">
        <f t="shared" si="215"/>
        <v>#DIV/0!</v>
      </c>
      <c r="T1595" s="38">
        <f t="shared" si="216"/>
        <v>0</v>
      </c>
      <c r="U1595" s="38">
        <f t="shared" si="213"/>
        <v>0</v>
      </c>
      <c r="V1595" s="38">
        <f t="shared" si="214"/>
        <v>0</v>
      </c>
    </row>
    <row r="1596" spans="1:22" x14ac:dyDescent="0.35">
      <c r="A1596" s="192" t="s">
        <v>23</v>
      </c>
      <c r="B1596" s="31" t="s">
        <v>22</v>
      </c>
      <c r="O1596" s="36" t="e">
        <f t="shared" si="209"/>
        <v>#DIV/0!</v>
      </c>
      <c r="P1596" s="36" t="e">
        <f t="shared" si="210"/>
        <v>#DIV/0!</v>
      </c>
      <c r="Q1596" s="36" t="e">
        <f t="shared" si="211"/>
        <v>#DIV/0!</v>
      </c>
      <c r="R1596" s="31" t="e">
        <f t="shared" si="212"/>
        <v>#DIV/0!</v>
      </c>
      <c r="S1596" s="31" t="e">
        <f t="shared" si="215"/>
        <v>#DIV/0!</v>
      </c>
      <c r="T1596" s="38">
        <f t="shared" si="216"/>
        <v>0</v>
      </c>
      <c r="U1596" s="38">
        <f t="shared" si="213"/>
        <v>0</v>
      </c>
      <c r="V1596" s="38">
        <f t="shared" si="214"/>
        <v>0</v>
      </c>
    </row>
    <row r="1597" spans="1:22" x14ac:dyDescent="0.35">
      <c r="A1597" s="192" t="s">
        <v>23</v>
      </c>
      <c r="B1597" s="31" t="s">
        <v>22</v>
      </c>
      <c r="O1597" s="36" t="e">
        <f t="shared" si="209"/>
        <v>#DIV/0!</v>
      </c>
      <c r="P1597" s="36" t="e">
        <f t="shared" si="210"/>
        <v>#DIV/0!</v>
      </c>
      <c r="Q1597" s="36" t="e">
        <f t="shared" si="211"/>
        <v>#DIV/0!</v>
      </c>
      <c r="R1597" s="31" t="e">
        <f t="shared" si="212"/>
        <v>#DIV/0!</v>
      </c>
      <c r="S1597" s="31" t="e">
        <f t="shared" si="215"/>
        <v>#DIV/0!</v>
      </c>
      <c r="T1597" s="38">
        <f t="shared" si="216"/>
        <v>0</v>
      </c>
      <c r="U1597" s="38">
        <f t="shared" si="213"/>
        <v>0</v>
      </c>
      <c r="V1597" s="38">
        <f t="shared" si="214"/>
        <v>0</v>
      </c>
    </row>
    <row r="1598" spans="1:22" x14ac:dyDescent="0.35">
      <c r="A1598" s="192" t="s">
        <v>23</v>
      </c>
      <c r="B1598" s="31" t="s">
        <v>22</v>
      </c>
      <c r="O1598" s="36" t="e">
        <f t="shared" si="209"/>
        <v>#DIV/0!</v>
      </c>
      <c r="P1598" s="36" t="e">
        <f t="shared" si="210"/>
        <v>#DIV/0!</v>
      </c>
      <c r="Q1598" s="36" t="e">
        <f t="shared" si="211"/>
        <v>#DIV/0!</v>
      </c>
      <c r="R1598" s="31" t="e">
        <f t="shared" si="212"/>
        <v>#DIV/0!</v>
      </c>
      <c r="S1598" s="31" t="e">
        <f t="shared" si="215"/>
        <v>#DIV/0!</v>
      </c>
      <c r="T1598" s="38">
        <f t="shared" si="216"/>
        <v>0</v>
      </c>
      <c r="U1598" s="38">
        <f t="shared" si="213"/>
        <v>0</v>
      </c>
      <c r="V1598" s="38">
        <f t="shared" si="214"/>
        <v>0</v>
      </c>
    </row>
    <row r="1599" spans="1:22" x14ac:dyDescent="0.35">
      <c r="A1599" s="192" t="s">
        <v>23</v>
      </c>
      <c r="B1599" s="31" t="s">
        <v>22</v>
      </c>
      <c r="O1599" s="36" t="e">
        <f t="shared" si="209"/>
        <v>#DIV/0!</v>
      </c>
      <c r="P1599" s="36" t="e">
        <f t="shared" si="210"/>
        <v>#DIV/0!</v>
      </c>
      <c r="Q1599" s="36" t="e">
        <f t="shared" si="211"/>
        <v>#DIV/0!</v>
      </c>
      <c r="R1599" s="31" t="e">
        <f t="shared" si="212"/>
        <v>#DIV/0!</v>
      </c>
      <c r="S1599" s="31" t="e">
        <f t="shared" si="215"/>
        <v>#DIV/0!</v>
      </c>
      <c r="T1599" s="38">
        <f t="shared" si="216"/>
        <v>0</v>
      </c>
      <c r="U1599" s="38">
        <f t="shared" si="213"/>
        <v>0</v>
      </c>
      <c r="V1599" s="38">
        <f t="shared" si="214"/>
        <v>0</v>
      </c>
    </row>
    <row r="1600" spans="1:22" x14ac:dyDescent="0.35">
      <c r="A1600" s="192" t="s">
        <v>23</v>
      </c>
      <c r="B1600" s="31" t="s">
        <v>22</v>
      </c>
      <c r="O1600" s="36" t="e">
        <f t="shared" ref="O1600:O1663" si="217">M1600/L1600</f>
        <v>#DIV/0!</v>
      </c>
      <c r="P1600" s="36" t="e">
        <f t="shared" si="210"/>
        <v>#DIV/0!</v>
      </c>
      <c r="Q1600" s="36" t="e">
        <f t="shared" si="211"/>
        <v>#DIV/0!</v>
      </c>
      <c r="R1600" s="31" t="e">
        <f t="shared" si="212"/>
        <v>#DIV/0!</v>
      </c>
      <c r="S1600" s="31" t="e">
        <f t="shared" si="215"/>
        <v>#DIV/0!</v>
      </c>
      <c r="T1600" s="38">
        <f t="shared" si="216"/>
        <v>0</v>
      </c>
      <c r="U1600" s="38">
        <f t="shared" si="213"/>
        <v>0</v>
      </c>
      <c r="V1600" s="38">
        <f t="shared" si="214"/>
        <v>0</v>
      </c>
    </row>
    <row r="1601" spans="1:22" x14ac:dyDescent="0.35">
      <c r="A1601" s="192" t="s">
        <v>23</v>
      </c>
      <c r="B1601" s="31" t="s">
        <v>22</v>
      </c>
      <c r="O1601" s="36" t="e">
        <f t="shared" si="217"/>
        <v>#DIV/0!</v>
      </c>
      <c r="P1601" s="36" t="e">
        <f t="shared" si="210"/>
        <v>#DIV/0!</v>
      </c>
      <c r="Q1601" s="36" t="e">
        <f t="shared" si="211"/>
        <v>#DIV/0!</v>
      </c>
      <c r="R1601" s="31" t="e">
        <f t="shared" si="212"/>
        <v>#DIV/0!</v>
      </c>
      <c r="S1601" s="31" t="e">
        <f t="shared" si="215"/>
        <v>#DIV/0!</v>
      </c>
      <c r="T1601" s="38">
        <f t="shared" si="216"/>
        <v>0</v>
      </c>
      <c r="U1601" s="38">
        <f t="shared" si="213"/>
        <v>0</v>
      </c>
      <c r="V1601" s="38">
        <f t="shared" si="214"/>
        <v>0</v>
      </c>
    </row>
    <row r="1602" spans="1:22" x14ac:dyDescent="0.35">
      <c r="A1602" s="192" t="s">
        <v>23</v>
      </c>
      <c r="B1602" s="31" t="s">
        <v>22</v>
      </c>
      <c r="O1602" s="36" t="e">
        <f t="shared" si="217"/>
        <v>#DIV/0!</v>
      </c>
      <c r="P1602" s="36" t="e">
        <f t="shared" si="210"/>
        <v>#DIV/0!</v>
      </c>
      <c r="Q1602" s="36" t="e">
        <f t="shared" si="211"/>
        <v>#DIV/0!</v>
      </c>
      <c r="R1602" s="31" t="e">
        <f t="shared" si="212"/>
        <v>#DIV/0!</v>
      </c>
      <c r="S1602" s="31" t="e">
        <f t="shared" si="215"/>
        <v>#DIV/0!</v>
      </c>
      <c r="T1602" s="38">
        <f t="shared" si="216"/>
        <v>0</v>
      </c>
      <c r="U1602" s="38">
        <f t="shared" si="213"/>
        <v>0</v>
      </c>
      <c r="V1602" s="38">
        <f t="shared" si="214"/>
        <v>0</v>
      </c>
    </row>
    <row r="1603" spans="1:22" x14ac:dyDescent="0.35">
      <c r="A1603" s="192" t="s">
        <v>23</v>
      </c>
      <c r="B1603" s="31" t="s">
        <v>22</v>
      </c>
      <c r="O1603" s="36" t="e">
        <f t="shared" si="217"/>
        <v>#DIV/0!</v>
      </c>
      <c r="P1603" s="36" t="e">
        <f t="shared" si="210"/>
        <v>#DIV/0!</v>
      </c>
      <c r="Q1603" s="36" t="e">
        <f t="shared" si="211"/>
        <v>#DIV/0!</v>
      </c>
      <c r="R1603" s="31" t="e">
        <f t="shared" si="212"/>
        <v>#DIV/0!</v>
      </c>
      <c r="S1603" s="31" t="e">
        <f t="shared" si="215"/>
        <v>#DIV/0!</v>
      </c>
      <c r="T1603" s="38">
        <f t="shared" si="216"/>
        <v>0</v>
      </c>
      <c r="U1603" s="38">
        <f t="shared" si="213"/>
        <v>0</v>
      </c>
      <c r="V1603" s="38">
        <f t="shared" si="214"/>
        <v>0</v>
      </c>
    </row>
    <row r="1604" spans="1:22" x14ac:dyDescent="0.35">
      <c r="A1604" s="192" t="s">
        <v>23</v>
      </c>
      <c r="B1604" s="31" t="s">
        <v>22</v>
      </c>
      <c r="O1604" s="36" t="e">
        <f t="shared" si="217"/>
        <v>#DIV/0!</v>
      </c>
      <c r="P1604" s="36" t="e">
        <f t="shared" si="210"/>
        <v>#DIV/0!</v>
      </c>
      <c r="Q1604" s="36" t="e">
        <f t="shared" si="211"/>
        <v>#DIV/0!</v>
      </c>
      <c r="R1604" s="31" t="e">
        <f t="shared" si="212"/>
        <v>#DIV/0!</v>
      </c>
      <c r="S1604" s="31" t="e">
        <f t="shared" si="215"/>
        <v>#DIV/0!</v>
      </c>
      <c r="T1604" s="38">
        <f t="shared" si="216"/>
        <v>0</v>
      </c>
      <c r="U1604" s="38">
        <f t="shared" si="213"/>
        <v>0</v>
      </c>
      <c r="V1604" s="38">
        <f t="shared" si="214"/>
        <v>0</v>
      </c>
    </row>
    <row r="1605" spans="1:22" x14ac:dyDescent="0.35">
      <c r="A1605" s="192" t="s">
        <v>23</v>
      </c>
      <c r="B1605" s="31" t="s">
        <v>22</v>
      </c>
      <c r="O1605" s="36" t="e">
        <f t="shared" si="217"/>
        <v>#DIV/0!</v>
      </c>
      <c r="P1605" s="36" t="e">
        <f t="shared" si="210"/>
        <v>#DIV/0!</v>
      </c>
      <c r="Q1605" s="36" t="e">
        <f t="shared" si="211"/>
        <v>#DIV/0!</v>
      </c>
      <c r="R1605" s="31" t="e">
        <f t="shared" si="212"/>
        <v>#DIV/0!</v>
      </c>
      <c r="S1605" s="31" t="e">
        <f t="shared" si="215"/>
        <v>#DIV/0!</v>
      </c>
      <c r="T1605" s="38">
        <f t="shared" si="216"/>
        <v>0</v>
      </c>
      <c r="U1605" s="38">
        <f t="shared" si="213"/>
        <v>0</v>
      </c>
      <c r="V1605" s="38">
        <f t="shared" si="214"/>
        <v>0</v>
      </c>
    </row>
    <row r="1606" spans="1:22" x14ac:dyDescent="0.35">
      <c r="A1606" s="192" t="s">
        <v>23</v>
      </c>
      <c r="B1606" s="31" t="s">
        <v>22</v>
      </c>
      <c r="O1606" s="36" t="e">
        <f t="shared" si="217"/>
        <v>#DIV/0!</v>
      </c>
      <c r="P1606" s="36" t="e">
        <f t="shared" si="210"/>
        <v>#DIV/0!</v>
      </c>
      <c r="Q1606" s="36" t="e">
        <f t="shared" si="211"/>
        <v>#DIV/0!</v>
      </c>
      <c r="R1606" s="31" t="e">
        <f t="shared" si="212"/>
        <v>#DIV/0!</v>
      </c>
      <c r="S1606" s="31" t="e">
        <f t="shared" si="215"/>
        <v>#DIV/0!</v>
      </c>
      <c r="T1606" s="38">
        <f t="shared" si="216"/>
        <v>0</v>
      </c>
      <c r="U1606" s="38">
        <f t="shared" si="213"/>
        <v>0</v>
      </c>
      <c r="V1606" s="38">
        <f t="shared" si="214"/>
        <v>0</v>
      </c>
    </row>
    <row r="1607" spans="1:22" x14ac:dyDescent="0.35">
      <c r="A1607" s="192" t="s">
        <v>23</v>
      </c>
      <c r="B1607" s="31" t="s">
        <v>22</v>
      </c>
      <c r="O1607" s="36" t="e">
        <f t="shared" si="217"/>
        <v>#DIV/0!</v>
      </c>
      <c r="P1607" s="36" t="e">
        <f t="shared" si="210"/>
        <v>#DIV/0!</v>
      </c>
      <c r="Q1607" s="36" t="e">
        <f t="shared" si="211"/>
        <v>#DIV/0!</v>
      </c>
      <c r="R1607" s="31" t="e">
        <f t="shared" si="212"/>
        <v>#DIV/0!</v>
      </c>
      <c r="S1607" s="31" t="e">
        <f t="shared" si="215"/>
        <v>#DIV/0!</v>
      </c>
      <c r="T1607" s="38">
        <f t="shared" si="216"/>
        <v>0</v>
      </c>
      <c r="U1607" s="38">
        <f t="shared" si="213"/>
        <v>0</v>
      </c>
      <c r="V1607" s="38">
        <f t="shared" si="214"/>
        <v>0</v>
      </c>
    </row>
    <row r="1608" spans="1:22" x14ac:dyDescent="0.35">
      <c r="A1608" s="192" t="s">
        <v>23</v>
      </c>
      <c r="B1608" s="31" t="s">
        <v>22</v>
      </c>
      <c r="O1608" s="36" t="e">
        <f t="shared" si="217"/>
        <v>#DIV/0!</v>
      </c>
      <c r="P1608" s="36" t="e">
        <f t="shared" si="210"/>
        <v>#DIV/0!</v>
      </c>
      <c r="Q1608" s="36" t="e">
        <f t="shared" si="211"/>
        <v>#DIV/0!</v>
      </c>
      <c r="R1608" s="31" t="e">
        <f t="shared" si="212"/>
        <v>#DIV/0!</v>
      </c>
      <c r="S1608" s="31" t="e">
        <f t="shared" si="215"/>
        <v>#DIV/0!</v>
      </c>
      <c r="T1608" s="38">
        <f t="shared" si="216"/>
        <v>0</v>
      </c>
      <c r="U1608" s="38">
        <f t="shared" si="213"/>
        <v>0</v>
      </c>
      <c r="V1608" s="38">
        <f t="shared" si="214"/>
        <v>0</v>
      </c>
    </row>
    <row r="1609" spans="1:22" x14ac:dyDescent="0.35">
      <c r="A1609" s="192" t="s">
        <v>23</v>
      </c>
      <c r="B1609" s="31" t="s">
        <v>22</v>
      </c>
      <c r="O1609" s="36" t="e">
        <f t="shared" si="217"/>
        <v>#DIV/0!</v>
      </c>
      <c r="P1609" s="36" t="e">
        <f t="shared" si="210"/>
        <v>#DIV/0!</v>
      </c>
      <c r="Q1609" s="36" t="e">
        <f t="shared" si="211"/>
        <v>#DIV/0!</v>
      </c>
      <c r="R1609" s="31" t="e">
        <f t="shared" si="212"/>
        <v>#DIV/0!</v>
      </c>
      <c r="S1609" s="31" t="e">
        <f t="shared" si="215"/>
        <v>#DIV/0!</v>
      </c>
      <c r="T1609" s="38">
        <f t="shared" si="216"/>
        <v>0</v>
      </c>
      <c r="U1609" s="38">
        <f t="shared" si="213"/>
        <v>0</v>
      </c>
      <c r="V1609" s="38">
        <f t="shared" si="214"/>
        <v>0</v>
      </c>
    </row>
    <row r="1610" spans="1:22" x14ac:dyDescent="0.35">
      <c r="A1610" s="192" t="s">
        <v>23</v>
      </c>
      <c r="B1610" s="31" t="s">
        <v>22</v>
      </c>
      <c r="O1610" s="36" t="e">
        <f t="shared" si="217"/>
        <v>#DIV/0!</v>
      </c>
      <c r="P1610" s="36" t="e">
        <f t="shared" si="210"/>
        <v>#DIV/0!</v>
      </c>
      <c r="Q1610" s="36" t="e">
        <f t="shared" si="211"/>
        <v>#DIV/0!</v>
      </c>
      <c r="R1610" s="31" t="e">
        <f t="shared" si="212"/>
        <v>#DIV/0!</v>
      </c>
      <c r="S1610" s="31" t="e">
        <f t="shared" si="215"/>
        <v>#DIV/0!</v>
      </c>
      <c r="T1610" s="38">
        <f t="shared" si="216"/>
        <v>0</v>
      </c>
      <c r="U1610" s="38">
        <f t="shared" si="213"/>
        <v>0</v>
      </c>
      <c r="V1610" s="38">
        <f t="shared" si="214"/>
        <v>0</v>
      </c>
    </row>
    <row r="1611" spans="1:22" x14ac:dyDescent="0.35">
      <c r="A1611" s="192" t="s">
        <v>23</v>
      </c>
      <c r="B1611" s="31" t="s">
        <v>22</v>
      </c>
      <c r="O1611" s="36" t="e">
        <f t="shared" si="217"/>
        <v>#DIV/0!</v>
      </c>
      <c r="P1611" s="36" t="e">
        <f t="shared" si="210"/>
        <v>#DIV/0!</v>
      </c>
      <c r="Q1611" s="36" t="e">
        <f t="shared" si="211"/>
        <v>#DIV/0!</v>
      </c>
      <c r="R1611" s="31" t="e">
        <f t="shared" si="212"/>
        <v>#DIV/0!</v>
      </c>
      <c r="S1611" s="31" t="e">
        <f t="shared" si="215"/>
        <v>#DIV/0!</v>
      </c>
      <c r="T1611" s="38">
        <f t="shared" si="216"/>
        <v>0</v>
      </c>
      <c r="U1611" s="38">
        <f t="shared" si="213"/>
        <v>0</v>
      </c>
      <c r="V1611" s="38">
        <f t="shared" si="214"/>
        <v>0</v>
      </c>
    </row>
    <row r="1612" spans="1:22" x14ac:dyDescent="0.35">
      <c r="A1612" s="192" t="s">
        <v>23</v>
      </c>
      <c r="B1612" s="31" t="s">
        <v>22</v>
      </c>
      <c r="O1612" s="36" t="e">
        <f t="shared" si="217"/>
        <v>#DIV/0!</v>
      </c>
      <c r="P1612" s="36" t="e">
        <f t="shared" si="210"/>
        <v>#DIV/0!</v>
      </c>
      <c r="Q1612" s="36" t="e">
        <f t="shared" si="211"/>
        <v>#DIV/0!</v>
      </c>
      <c r="R1612" s="31" t="e">
        <f t="shared" si="212"/>
        <v>#DIV/0!</v>
      </c>
      <c r="S1612" s="31" t="e">
        <f t="shared" si="215"/>
        <v>#DIV/0!</v>
      </c>
      <c r="T1612" s="38">
        <f t="shared" si="216"/>
        <v>0</v>
      </c>
      <c r="U1612" s="38">
        <f t="shared" si="213"/>
        <v>0</v>
      </c>
      <c r="V1612" s="38">
        <f t="shared" si="214"/>
        <v>0</v>
      </c>
    </row>
    <row r="1613" spans="1:22" x14ac:dyDescent="0.35">
      <c r="A1613" s="192" t="s">
        <v>23</v>
      </c>
      <c r="B1613" s="31" t="s">
        <v>22</v>
      </c>
      <c r="O1613" s="36" t="e">
        <f t="shared" si="217"/>
        <v>#DIV/0!</v>
      </c>
      <c r="P1613" s="36" t="e">
        <f t="shared" si="210"/>
        <v>#DIV/0!</v>
      </c>
      <c r="Q1613" s="36" t="e">
        <f t="shared" si="211"/>
        <v>#DIV/0!</v>
      </c>
      <c r="R1613" s="31" t="e">
        <f t="shared" si="212"/>
        <v>#DIV/0!</v>
      </c>
      <c r="S1613" s="31" t="e">
        <f t="shared" si="215"/>
        <v>#DIV/0!</v>
      </c>
      <c r="T1613" s="38">
        <f t="shared" si="216"/>
        <v>0</v>
      </c>
      <c r="U1613" s="38">
        <f t="shared" si="213"/>
        <v>0</v>
      </c>
      <c r="V1613" s="38">
        <f t="shared" si="214"/>
        <v>0</v>
      </c>
    </row>
    <row r="1614" spans="1:22" x14ac:dyDescent="0.35">
      <c r="A1614" s="192" t="s">
        <v>23</v>
      </c>
      <c r="B1614" s="31" t="s">
        <v>22</v>
      </c>
      <c r="O1614" s="36" t="e">
        <f t="shared" si="217"/>
        <v>#DIV/0!</v>
      </c>
      <c r="P1614" s="36" t="e">
        <f t="shared" si="210"/>
        <v>#DIV/0!</v>
      </c>
      <c r="Q1614" s="36" t="e">
        <f t="shared" si="211"/>
        <v>#DIV/0!</v>
      </c>
      <c r="R1614" s="31" t="e">
        <f t="shared" si="212"/>
        <v>#DIV/0!</v>
      </c>
      <c r="S1614" s="31" t="e">
        <f t="shared" si="215"/>
        <v>#DIV/0!</v>
      </c>
      <c r="T1614" s="38">
        <f t="shared" si="216"/>
        <v>0</v>
      </c>
      <c r="U1614" s="38">
        <f t="shared" si="213"/>
        <v>0</v>
      </c>
      <c r="V1614" s="38">
        <f t="shared" si="214"/>
        <v>0</v>
      </c>
    </row>
    <row r="1615" spans="1:22" x14ac:dyDescent="0.35">
      <c r="A1615" s="192" t="s">
        <v>23</v>
      </c>
      <c r="B1615" s="31" t="s">
        <v>22</v>
      </c>
      <c r="O1615" s="36" t="e">
        <f t="shared" si="217"/>
        <v>#DIV/0!</v>
      </c>
      <c r="P1615" s="36" t="e">
        <f t="shared" si="210"/>
        <v>#DIV/0!</v>
      </c>
      <c r="Q1615" s="36" t="e">
        <f t="shared" si="211"/>
        <v>#DIV/0!</v>
      </c>
      <c r="R1615" s="31" t="e">
        <f t="shared" si="212"/>
        <v>#DIV/0!</v>
      </c>
      <c r="S1615" s="31" t="e">
        <f t="shared" si="215"/>
        <v>#DIV/0!</v>
      </c>
      <c r="T1615" s="38">
        <f t="shared" si="216"/>
        <v>0</v>
      </c>
      <c r="U1615" s="38">
        <f t="shared" si="213"/>
        <v>0</v>
      </c>
      <c r="V1615" s="38">
        <f t="shared" si="214"/>
        <v>0</v>
      </c>
    </row>
    <row r="1616" spans="1:22" x14ac:dyDescent="0.35">
      <c r="A1616" s="192" t="s">
        <v>23</v>
      </c>
      <c r="B1616" s="31" t="s">
        <v>22</v>
      </c>
      <c r="O1616" s="36" t="e">
        <f t="shared" si="217"/>
        <v>#DIV/0!</v>
      </c>
      <c r="P1616" s="36" t="e">
        <f t="shared" si="210"/>
        <v>#DIV/0!</v>
      </c>
      <c r="Q1616" s="36" t="e">
        <f t="shared" si="211"/>
        <v>#DIV/0!</v>
      </c>
      <c r="R1616" s="31" t="e">
        <f t="shared" si="212"/>
        <v>#DIV/0!</v>
      </c>
      <c r="S1616" s="31" t="e">
        <f t="shared" si="215"/>
        <v>#DIV/0!</v>
      </c>
      <c r="T1616" s="38">
        <f t="shared" si="216"/>
        <v>0</v>
      </c>
      <c r="U1616" s="38">
        <f t="shared" si="213"/>
        <v>0</v>
      </c>
      <c r="V1616" s="38">
        <f t="shared" si="214"/>
        <v>0</v>
      </c>
    </row>
    <row r="1617" spans="1:22" x14ac:dyDescent="0.35">
      <c r="A1617" s="192" t="s">
        <v>23</v>
      </c>
      <c r="B1617" s="31" t="s">
        <v>22</v>
      </c>
      <c r="O1617" s="36" t="e">
        <f t="shared" si="217"/>
        <v>#DIV/0!</v>
      </c>
      <c r="P1617" s="36" t="e">
        <f t="shared" si="210"/>
        <v>#DIV/0!</v>
      </c>
      <c r="Q1617" s="36" t="e">
        <f t="shared" si="211"/>
        <v>#DIV/0!</v>
      </c>
      <c r="R1617" s="31" t="e">
        <f t="shared" si="212"/>
        <v>#DIV/0!</v>
      </c>
      <c r="S1617" s="31" t="e">
        <f t="shared" si="215"/>
        <v>#DIV/0!</v>
      </c>
      <c r="T1617" s="38">
        <f t="shared" si="216"/>
        <v>0</v>
      </c>
      <c r="U1617" s="38">
        <f t="shared" si="213"/>
        <v>0</v>
      </c>
      <c r="V1617" s="38">
        <f t="shared" si="214"/>
        <v>0</v>
      </c>
    </row>
    <row r="1618" spans="1:22" x14ac:dyDescent="0.35">
      <c r="A1618" s="192" t="s">
        <v>23</v>
      </c>
      <c r="B1618" s="31" t="s">
        <v>22</v>
      </c>
      <c r="O1618" s="36" t="e">
        <f t="shared" si="217"/>
        <v>#DIV/0!</v>
      </c>
      <c r="P1618" s="36" t="e">
        <f t="shared" si="210"/>
        <v>#DIV/0!</v>
      </c>
      <c r="Q1618" s="36" t="e">
        <f t="shared" si="211"/>
        <v>#DIV/0!</v>
      </c>
      <c r="R1618" s="31" t="e">
        <f t="shared" si="212"/>
        <v>#DIV/0!</v>
      </c>
      <c r="S1618" s="31" t="e">
        <f t="shared" si="215"/>
        <v>#DIV/0!</v>
      </c>
      <c r="T1618" s="38">
        <f t="shared" si="216"/>
        <v>0</v>
      </c>
      <c r="U1618" s="38">
        <f t="shared" si="213"/>
        <v>0</v>
      </c>
      <c r="V1618" s="38">
        <f t="shared" si="214"/>
        <v>0</v>
      </c>
    </row>
    <row r="1619" spans="1:22" x14ac:dyDescent="0.35">
      <c r="A1619" s="192" t="s">
        <v>23</v>
      </c>
      <c r="B1619" s="31" t="s">
        <v>22</v>
      </c>
      <c r="O1619" s="36" t="e">
        <f t="shared" si="217"/>
        <v>#DIV/0!</v>
      </c>
      <c r="P1619" s="36" t="e">
        <f t="shared" si="210"/>
        <v>#DIV/0!</v>
      </c>
      <c r="Q1619" s="36" t="e">
        <f t="shared" si="211"/>
        <v>#DIV/0!</v>
      </c>
      <c r="R1619" s="31" t="e">
        <f t="shared" si="212"/>
        <v>#DIV/0!</v>
      </c>
      <c r="S1619" s="31" t="e">
        <f t="shared" si="215"/>
        <v>#DIV/0!</v>
      </c>
      <c r="T1619" s="38">
        <f t="shared" si="216"/>
        <v>0</v>
      </c>
      <c r="U1619" s="38">
        <f t="shared" si="213"/>
        <v>0</v>
      </c>
      <c r="V1619" s="38">
        <f t="shared" si="214"/>
        <v>0</v>
      </c>
    </row>
    <row r="1620" spans="1:22" x14ac:dyDescent="0.35">
      <c r="A1620" s="192" t="s">
        <v>23</v>
      </c>
      <c r="B1620" s="31" t="s">
        <v>22</v>
      </c>
      <c r="O1620" s="36" t="e">
        <f t="shared" si="217"/>
        <v>#DIV/0!</v>
      </c>
      <c r="P1620" s="36" t="e">
        <f t="shared" si="210"/>
        <v>#DIV/0!</v>
      </c>
      <c r="Q1620" s="36" t="e">
        <f t="shared" si="211"/>
        <v>#DIV/0!</v>
      </c>
      <c r="R1620" s="31" t="e">
        <f t="shared" si="212"/>
        <v>#DIV/0!</v>
      </c>
      <c r="S1620" s="31" t="e">
        <f t="shared" si="215"/>
        <v>#DIV/0!</v>
      </c>
      <c r="T1620" s="38">
        <f t="shared" si="216"/>
        <v>0</v>
      </c>
      <c r="U1620" s="38">
        <f t="shared" si="213"/>
        <v>0</v>
      </c>
      <c r="V1620" s="38">
        <f t="shared" si="214"/>
        <v>0</v>
      </c>
    </row>
    <row r="1621" spans="1:22" x14ac:dyDescent="0.35">
      <c r="A1621" s="192" t="s">
        <v>23</v>
      </c>
      <c r="B1621" s="31" t="s">
        <v>22</v>
      </c>
      <c r="O1621" s="36" t="e">
        <f t="shared" si="217"/>
        <v>#DIV/0!</v>
      </c>
      <c r="P1621" s="36" t="e">
        <f t="shared" si="210"/>
        <v>#DIV/0!</v>
      </c>
      <c r="Q1621" s="36" t="e">
        <f t="shared" si="211"/>
        <v>#DIV/0!</v>
      </c>
      <c r="R1621" s="31" t="e">
        <f t="shared" si="212"/>
        <v>#DIV/0!</v>
      </c>
      <c r="S1621" s="31" t="e">
        <f t="shared" si="215"/>
        <v>#DIV/0!</v>
      </c>
      <c r="T1621" s="38">
        <f t="shared" si="216"/>
        <v>0</v>
      </c>
      <c r="U1621" s="38">
        <f t="shared" si="213"/>
        <v>0</v>
      </c>
      <c r="V1621" s="38">
        <f t="shared" si="214"/>
        <v>0</v>
      </c>
    </row>
    <row r="1622" spans="1:22" x14ac:dyDescent="0.35">
      <c r="A1622" s="192" t="s">
        <v>23</v>
      </c>
      <c r="B1622" s="31" t="s">
        <v>22</v>
      </c>
      <c r="O1622" s="36" t="e">
        <f t="shared" si="217"/>
        <v>#DIV/0!</v>
      </c>
      <c r="P1622" s="36" t="e">
        <f t="shared" si="210"/>
        <v>#DIV/0!</v>
      </c>
      <c r="Q1622" s="36" t="e">
        <f t="shared" si="211"/>
        <v>#DIV/0!</v>
      </c>
      <c r="R1622" s="31" t="e">
        <f t="shared" si="212"/>
        <v>#DIV/0!</v>
      </c>
      <c r="S1622" s="31" t="e">
        <f t="shared" si="215"/>
        <v>#DIV/0!</v>
      </c>
      <c r="T1622" s="38">
        <f t="shared" si="216"/>
        <v>0</v>
      </c>
      <c r="U1622" s="38">
        <f t="shared" si="213"/>
        <v>0</v>
      </c>
      <c r="V1622" s="38">
        <f t="shared" si="214"/>
        <v>0</v>
      </c>
    </row>
    <row r="1623" spans="1:22" x14ac:dyDescent="0.35">
      <c r="A1623" s="192" t="s">
        <v>23</v>
      </c>
      <c r="B1623" s="31" t="s">
        <v>22</v>
      </c>
      <c r="O1623" s="36" t="e">
        <f t="shared" si="217"/>
        <v>#DIV/0!</v>
      </c>
      <c r="P1623" s="36" t="e">
        <f t="shared" si="210"/>
        <v>#DIV/0!</v>
      </c>
      <c r="Q1623" s="36" t="e">
        <f t="shared" si="211"/>
        <v>#DIV/0!</v>
      </c>
      <c r="R1623" s="31" t="e">
        <f t="shared" si="212"/>
        <v>#DIV/0!</v>
      </c>
      <c r="S1623" s="31" t="e">
        <f t="shared" si="215"/>
        <v>#DIV/0!</v>
      </c>
      <c r="T1623" s="38">
        <f t="shared" si="216"/>
        <v>0</v>
      </c>
      <c r="U1623" s="38">
        <f t="shared" si="213"/>
        <v>0</v>
      </c>
      <c r="V1623" s="38">
        <f t="shared" si="214"/>
        <v>0</v>
      </c>
    </row>
    <row r="1624" spans="1:22" x14ac:dyDescent="0.35">
      <c r="A1624" s="192" t="s">
        <v>23</v>
      </c>
      <c r="B1624" s="31" t="s">
        <v>22</v>
      </c>
      <c r="O1624" s="36" t="e">
        <f t="shared" si="217"/>
        <v>#DIV/0!</v>
      </c>
      <c r="P1624" s="36" t="e">
        <f t="shared" si="210"/>
        <v>#DIV/0!</v>
      </c>
      <c r="Q1624" s="36" t="e">
        <f t="shared" si="211"/>
        <v>#DIV/0!</v>
      </c>
      <c r="R1624" s="31" t="e">
        <f t="shared" si="212"/>
        <v>#DIV/0!</v>
      </c>
      <c r="S1624" s="31" t="e">
        <f t="shared" si="215"/>
        <v>#DIV/0!</v>
      </c>
      <c r="T1624" s="38">
        <f t="shared" si="216"/>
        <v>0</v>
      </c>
      <c r="U1624" s="38">
        <f t="shared" si="213"/>
        <v>0</v>
      </c>
      <c r="V1624" s="38">
        <f t="shared" si="214"/>
        <v>0</v>
      </c>
    </row>
    <row r="1625" spans="1:22" x14ac:dyDescent="0.35">
      <c r="A1625" s="192" t="s">
        <v>23</v>
      </c>
      <c r="B1625" s="31" t="s">
        <v>22</v>
      </c>
      <c r="O1625" s="36" t="e">
        <f t="shared" si="217"/>
        <v>#DIV/0!</v>
      </c>
      <c r="P1625" s="36" t="e">
        <f t="shared" si="210"/>
        <v>#DIV/0!</v>
      </c>
      <c r="Q1625" s="36" t="e">
        <f t="shared" si="211"/>
        <v>#DIV/0!</v>
      </c>
      <c r="R1625" s="31" t="e">
        <f t="shared" si="212"/>
        <v>#DIV/0!</v>
      </c>
      <c r="S1625" s="31" t="e">
        <f t="shared" si="215"/>
        <v>#DIV/0!</v>
      </c>
      <c r="T1625" s="38">
        <f t="shared" si="216"/>
        <v>0</v>
      </c>
      <c r="U1625" s="38">
        <f t="shared" si="213"/>
        <v>0</v>
      </c>
      <c r="V1625" s="38">
        <f t="shared" si="214"/>
        <v>0</v>
      </c>
    </row>
    <row r="1626" spans="1:22" x14ac:dyDescent="0.35">
      <c r="A1626" s="192" t="s">
        <v>23</v>
      </c>
      <c r="B1626" s="31" t="s">
        <v>22</v>
      </c>
      <c r="O1626" s="36" t="e">
        <f t="shared" si="217"/>
        <v>#DIV/0!</v>
      </c>
      <c r="P1626" s="36" t="e">
        <f t="shared" si="210"/>
        <v>#DIV/0!</v>
      </c>
      <c r="Q1626" s="36" t="e">
        <f t="shared" si="211"/>
        <v>#DIV/0!</v>
      </c>
      <c r="R1626" s="31" t="e">
        <f t="shared" si="212"/>
        <v>#DIV/0!</v>
      </c>
      <c r="S1626" s="31" t="e">
        <f t="shared" si="215"/>
        <v>#DIV/0!</v>
      </c>
      <c r="T1626" s="38">
        <f t="shared" si="216"/>
        <v>0</v>
      </c>
      <c r="U1626" s="38">
        <f t="shared" si="213"/>
        <v>0</v>
      </c>
      <c r="V1626" s="38">
        <f t="shared" si="214"/>
        <v>0</v>
      </c>
    </row>
    <row r="1627" spans="1:22" x14ac:dyDescent="0.35">
      <c r="A1627" s="192" t="s">
        <v>23</v>
      </c>
      <c r="B1627" s="31" t="s">
        <v>22</v>
      </c>
      <c r="O1627" s="36" t="e">
        <f t="shared" si="217"/>
        <v>#DIV/0!</v>
      </c>
      <c r="P1627" s="36" t="e">
        <f t="shared" si="210"/>
        <v>#DIV/0!</v>
      </c>
      <c r="Q1627" s="36" t="e">
        <f t="shared" si="211"/>
        <v>#DIV/0!</v>
      </c>
      <c r="R1627" s="31" t="e">
        <f t="shared" si="212"/>
        <v>#DIV/0!</v>
      </c>
      <c r="S1627" s="31" t="e">
        <f t="shared" si="215"/>
        <v>#DIV/0!</v>
      </c>
      <c r="T1627" s="38">
        <f t="shared" si="216"/>
        <v>0</v>
      </c>
      <c r="U1627" s="38">
        <f t="shared" si="213"/>
        <v>0</v>
      </c>
      <c r="V1627" s="38">
        <f t="shared" si="214"/>
        <v>0</v>
      </c>
    </row>
    <row r="1628" spans="1:22" x14ac:dyDescent="0.35">
      <c r="A1628" s="192" t="s">
        <v>23</v>
      </c>
      <c r="B1628" s="31" t="s">
        <v>22</v>
      </c>
      <c r="O1628" s="36" t="e">
        <f t="shared" si="217"/>
        <v>#DIV/0!</v>
      </c>
      <c r="P1628" s="36" t="e">
        <f t="shared" si="210"/>
        <v>#DIV/0!</v>
      </c>
      <c r="Q1628" s="36" t="e">
        <f t="shared" si="211"/>
        <v>#DIV/0!</v>
      </c>
      <c r="R1628" s="31" t="e">
        <f t="shared" si="212"/>
        <v>#DIV/0!</v>
      </c>
      <c r="S1628" s="31" t="e">
        <f t="shared" si="215"/>
        <v>#DIV/0!</v>
      </c>
      <c r="T1628" s="38">
        <f t="shared" si="216"/>
        <v>0</v>
      </c>
      <c r="U1628" s="38">
        <f t="shared" si="213"/>
        <v>0</v>
      </c>
      <c r="V1628" s="38">
        <f t="shared" si="214"/>
        <v>0</v>
      </c>
    </row>
    <row r="1629" spans="1:22" x14ac:dyDescent="0.35">
      <c r="A1629" s="192" t="s">
        <v>23</v>
      </c>
      <c r="B1629" s="31" t="s">
        <v>22</v>
      </c>
      <c r="O1629" s="36" t="e">
        <f t="shared" si="217"/>
        <v>#DIV/0!</v>
      </c>
      <c r="P1629" s="36" t="e">
        <f t="shared" si="210"/>
        <v>#DIV/0!</v>
      </c>
      <c r="Q1629" s="36" t="e">
        <f t="shared" si="211"/>
        <v>#DIV/0!</v>
      </c>
      <c r="R1629" s="31" t="e">
        <f t="shared" si="212"/>
        <v>#DIV/0!</v>
      </c>
      <c r="S1629" s="31" t="e">
        <f t="shared" si="215"/>
        <v>#DIV/0!</v>
      </c>
      <c r="T1629" s="38">
        <f t="shared" si="216"/>
        <v>0</v>
      </c>
      <c r="U1629" s="38">
        <f t="shared" si="213"/>
        <v>0</v>
      </c>
      <c r="V1629" s="38">
        <f t="shared" si="214"/>
        <v>0</v>
      </c>
    </row>
    <row r="1630" spans="1:22" x14ac:dyDescent="0.35">
      <c r="A1630" s="192" t="s">
        <v>23</v>
      </c>
      <c r="B1630" s="31" t="s">
        <v>22</v>
      </c>
      <c r="O1630" s="36" t="e">
        <f t="shared" si="217"/>
        <v>#DIV/0!</v>
      </c>
      <c r="P1630" s="36" t="e">
        <f t="shared" si="210"/>
        <v>#DIV/0!</v>
      </c>
      <c r="Q1630" s="36" t="e">
        <f t="shared" si="211"/>
        <v>#DIV/0!</v>
      </c>
      <c r="R1630" s="31" t="e">
        <f t="shared" si="212"/>
        <v>#DIV/0!</v>
      </c>
      <c r="S1630" s="31" t="e">
        <f t="shared" si="215"/>
        <v>#DIV/0!</v>
      </c>
      <c r="T1630" s="38">
        <f t="shared" si="216"/>
        <v>0</v>
      </c>
      <c r="U1630" s="38">
        <f t="shared" si="213"/>
        <v>0</v>
      </c>
      <c r="V1630" s="38">
        <f t="shared" si="214"/>
        <v>0</v>
      </c>
    </row>
    <row r="1631" spans="1:22" x14ac:dyDescent="0.35">
      <c r="A1631" s="192" t="s">
        <v>23</v>
      </c>
      <c r="B1631" s="31" t="s">
        <v>22</v>
      </c>
      <c r="O1631" s="36" t="e">
        <f t="shared" si="217"/>
        <v>#DIV/0!</v>
      </c>
      <c r="P1631" s="36" t="e">
        <f t="shared" si="210"/>
        <v>#DIV/0!</v>
      </c>
      <c r="Q1631" s="36" t="e">
        <f t="shared" si="211"/>
        <v>#DIV/0!</v>
      </c>
      <c r="R1631" s="31" t="e">
        <f t="shared" si="212"/>
        <v>#DIV/0!</v>
      </c>
      <c r="S1631" s="31" t="e">
        <f t="shared" si="215"/>
        <v>#DIV/0!</v>
      </c>
      <c r="T1631" s="38">
        <f t="shared" si="216"/>
        <v>0</v>
      </c>
      <c r="U1631" s="38">
        <f t="shared" si="213"/>
        <v>0</v>
      </c>
      <c r="V1631" s="38">
        <f t="shared" si="214"/>
        <v>0</v>
      </c>
    </row>
    <row r="1632" spans="1:22" x14ac:dyDescent="0.35">
      <c r="A1632" s="192" t="s">
        <v>23</v>
      </c>
      <c r="B1632" s="31" t="s">
        <v>22</v>
      </c>
      <c r="O1632" s="36" t="e">
        <f t="shared" si="217"/>
        <v>#DIV/0!</v>
      </c>
      <c r="P1632" s="36" t="e">
        <f t="shared" si="210"/>
        <v>#DIV/0!</v>
      </c>
      <c r="Q1632" s="36" t="e">
        <f t="shared" si="211"/>
        <v>#DIV/0!</v>
      </c>
      <c r="R1632" s="31" t="e">
        <f t="shared" si="212"/>
        <v>#DIV/0!</v>
      </c>
      <c r="S1632" s="31" t="e">
        <f t="shared" si="215"/>
        <v>#DIV/0!</v>
      </c>
      <c r="T1632" s="38">
        <f t="shared" si="216"/>
        <v>0</v>
      </c>
      <c r="U1632" s="38">
        <f t="shared" si="213"/>
        <v>0</v>
      </c>
      <c r="V1632" s="38">
        <f t="shared" si="214"/>
        <v>0</v>
      </c>
    </row>
    <row r="1633" spans="1:22" x14ac:dyDescent="0.35">
      <c r="A1633" s="192" t="s">
        <v>23</v>
      </c>
      <c r="B1633" s="31" t="s">
        <v>22</v>
      </c>
      <c r="O1633" s="36" t="e">
        <f t="shared" si="217"/>
        <v>#DIV/0!</v>
      </c>
      <c r="P1633" s="36" t="e">
        <f t="shared" si="210"/>
        <v>#DIV/0!</v>
      </c>
      <c r="Q1633" s="36" t="e">
        <f t="shared" si="211"/>
        <v>#DIV/0!</v>
      </c>
      <c r="R1633" s="31" t="e">
        <f t="shared" si="212"/>
        <v>#DIV/0!</v>
      </c>
      <c r="S1633" s="31" t="e">
        <f t="shared" si="215"/>
        <v>#DIV/0!</v>
      </c>
      <c r="T1633" s="38">
        <f t="shared" si="216"/>
        <v>0</v>
      </c>
      <c r="U1633" s="38">
        <f t="shared" si="213"/>
        <v>0</v>
      </c>
      <c r="V1633" s="38">
        <f t="shared" si="214"/>
        <v>0</v>
      </c>
    </row>
    <row r="1634" spans="1:22" x14ac:dyDescent="0.35">
      <c r="A1634" s="192" t="s">
        <v>23</v>
      </c>
      <c r="B1634" s="31" t="s">
        <v>22</v>
      </c>
      <c r="O1634" s="36" t="e">
        <f t="shared" si="217"/>
        <v>#DIV/0!</v>
      </c>
      <c r="P1634" s="36" t="e">
        <f t="shared" si="210"/>
        <v>#DIV/0!</v>
      </c>
      <c r="Q1634" s="36" t="e">
        <f t="shared" si="211"/>
        <v>#DIV/0!</v>
      </c>
      <c r="R1634" s="31" t="e">
        <f t="shared" si="212"/>
        <v>#DIV/0!</v>
      </c>
      <c r="S1634" s="31" t="e">
        <f t="shared" si="215"/>
        <v>#DIV/0!</v>
      </c>
      <c r="T1634" s="38">
        <f t="shared" si="216"/>
        <v>0</v>
      </c>
      <c r="U1634" s="38">
        <f t="shared" si="213"/>
        <v>0</v>
      </c>
      <c r="V1634" s="38">
        <f t="shared" si="214"/>
        <v>0</v>
      </c>
    </row>
    <row r="1635" spans="1:22" x14ac:dyDescent="0.35">
      <c r="A1635" s="192" t="s">
        <v>23</v>
      </c>
      <c r="B1635" s="31" t="s">
        <v>22</v>
      </c>
      <c r="O1635" s="36" t="e">
        <f t="shared" si="217"/>
        <v>#DIV/0!</v>
      </c>
      <c r="P1635" s="36" t="e">
        <f t="shared" si="210"/>
        <v>#DIV/0!</v>
      </c>
      <c r="Q1635" s="36" t="e">
        <f t="shared" si="211"/>
        <v>#DIV/0!</v>
      </c>
      <c r="R1635" s="31" t="e">
        <f t="shared" si="212"/>
        <v>#DIV/0!</v>
      </c>
      <c r="S1635" s="31" t="e">
        <f t="shared" si="215"/>
        <v>#DIV/0!</v>
      </c>
      <c r="T1635" s="38">
        <f t="shared" si="216"/>
        <v>0</v>
      </c>
      <c r="U1635" s="38">
        <f t="shared" si="213"/>
        <v>0</v>
      </c>
      <c r="V1635" s="38">
        <f t="shared" si="214"/>
        <v>0</v>
      </c>
    </row>
    <row r="1636" spans="1:22" x14ac:dyDescent="0.35">
      <c r="A1636" s="192" t="s">
        <v>23</v>
      </c>
      <c r="B1636" s="31" t="s">
        <v>22</v>
      </c>
      <c r="O1636" s="36" t="e">
        <f t="shared" si="217"/>
        <v>#DIV/0!</v>
      </c>
      <c r="P1636" s="36" t="e">
        <f t="shared" si="210"/>
        <v>#DIV/0!</v>
      </c>
      <c r="Q1636" s="36" t="e">
        <f t="shared" si="211"/>
        <v>#DIV/0!</v>
      </c>
      <c r="R1636" s="31" t="e">
        <f t="shared" si="212"/>
        <v>#DIV/0!</v>
      </c>
      <c r="S1636" s="31" t="e">
        <f t="shared" si="215"/>
        <v>#DIV/0!</v>
      </c>
      <c r="T1636" s="38">
        <f t="shared" si="216"/>
        <v>0</v>
      </c>
      <c r="U1636" s="38">
        <f t="shared" si="213"/>
        <v>0</v>
      </c>
      <c r="V1636" s="38">
        <f t="shared" si="214"/>
        <v>0</v>
      </c>
    </row>
    <row r="1637" spans="1:22" x14ac:dyDescent="0.35">
      <c r="A1637" s="192" t="s">
        <v>23</v>
      </c>
      <c r="B1637" s="31" t="s">
        <v>22</v>
      </c>
      <c r="O1637" s="36" t="e">
        <f t="shared" si="217"/>
        <v>#DIV/0!</v>
      </c>
      <c r="P1637" s="36" t="e">
        <f t="shared" si="210"/>
        <v>#DIV/0!</v>
      </c>
      <c r="Q1637" s="36" t="e">
        <f t="shared" si="211"/>
        <v>#DIV/0!</v>
      </c>
      <c r="R1637" s="31" t="e">
        <f t="shared" si="212"/>
        <v>#DIV/0!</v>
      </c>
      <c r="S1637" s="31" t="e">
        <f t="shared" si="215"/>
        <v>#DIV/0!</v>
      </c>
      <c r="T1637" s="38">
        <f t="shared" si="216"/>
        <v>0</v>
      </c>
      <c r="U1637" s="38">
        <f t="shared" si="213"/>
        <v>0</v>
      </c>
      <c r="V1637" s="38">
        <f t="shared" si="214"/>
        <v>0</v>
      </c>
    </row>
    <row r="1638" spans="1:22" x14ac:dyDescent="0.35">
      <c r="A1638" s="192" t="s">
        <v>23</v>
      </c>
      <c r="B1638" s="31" t="s">
        <v>22</v>
      </c>
      <c r="O1638" s="36" t="e">
        <f t="shared" si="217"/>
        <v>#DIV/0!</v>
      </c>
      <c r="P1638" s="36" t="e">
        <f t="shared" ref="P1638:P1701" si="218">N1638/L1638</f>
        <v>#DIV/0!</v>
      </c>
      <c r="Q1638" s="36" t="e">
        <f t="shared" ref="Q1638:Q1701" si="219">(M1638+N1638)/L1638</f>
        <v>#DIV/0!</v>
      </c>
      <c r="R1638" s="31" t="e">
        <f t="shared" ref="R1638:R1701" si="220">IF(Q1638&gt;12.49,"YES","NO")</f>
        <v>#DIV/0!</v>
      </c>
      <c r="S1638" s="31" t="e">
        <f t="shared" si="215"/>
        <v>#DIV/0!</v>
      </c>
      <c r="T1638" s="38">
        <f t="shared" si="216"/>
        <v>0</v>
      </c>
      <c r="U1638" s="38">
        <f t="shared" ref="U1638:U1701" si="221">M1638+N1638</f>
        <v>0</v>
      </c>
      <c r="V1638" s="38">
        <f t="shared" ref="V1638:V1701" si="222">T1638-U1638</f>
        <v>0</v>
      </c>
    </row>
    <row r="1639" spans="1:22" x14ac:dyDescent="0.35">
      <c r="A1639" s="192" t="s">
        <v>23</v>
      </c>
      <c r="B1639" s="31" t="s">
        <v>22</v>
      </c>
      <c r="O1639" s="36" t="e">
        <f t="shared" si="217"/>
        <v>#DIV/0!</v>
      </c>
      <c r="P1639" s="36" t="e">
        <f t="shared" si="218"/>
        <v>#DIV/0!</v>
      </c>
      <c r="Q1639" s="36" t="e">
        <f t="shared" si="219"/>
        <v>#DIV/0!</v>
      </c>
      <c r="R1639" s="31" t="e">
        <f t="shared" si="220"/>
        <v>#DIV/0!</v>
      </c>
      <c r="S1639" s="31" t="e">
        <f t="shared" si="215"/>
        <v>#DIV/0!</v>
      </c>
      <c r="T1639" s="38">
        <f t="shared" si="216"/>
        <v>0</v>
      </c>
      <c r="U1639" s="38">
        <f t="shared" si="221"/>
        <v>0</v>
      </c>
      <c r="V1639" s="38">
        <f t="shared" si="222"/>
        <v>0</v>
      </c>
    </row>
    <row r="1640" spans="1:22" x14ac:dyDescent="0.35">
      <c r="A1640" s="192" t="s">
        <v>23</v>
      </c>
      <c r="B1640" s="31" t="s">
        <v>22</v>
      </c>
      <c r="O1640" s="36" t="e">
        <f t="shared" si="217"/>
        <v>#DIV/0!</v>
      </c>
      <c r="P1640" s="36" t="e">
        <f t="shared" si="218"/>
        <v>#DIV/0!</v>
      </c>
      <c r="Q1640" s="36" t="e">
        <f t="shared" si="219"/>
        <v>#DIV/0!</v>
      </c>
      <c r="R1640" s="31" t="e">
        <f t="shared" si="220"/>
        <v>#DIV/0!</v>
      </c>
      <c r="S1640" s="31" t="e">
        <f t="shared" ref="S1640:S1703" si="223">IF(O1640&gt;3.32,"YES","NO")</f>
        <v>#DIV/0!</v>
      </c>
      <c r="T1640" s="38">
        <f t="shared" ref="T1640:T1703" si="224">L1640*12.5</f>
        <v>0</v>
      </c>
      <c r="U1640" s="38">
        <f t="shared" si="221"/>
        <v>0</v>
      </c>
      <c r="V1640" s="38">
        <f t="shared" si="222"/>
        <v>0</v>
      </c>
    </row>
    <row r="1641" spans="1:22" x14ac:dyDescent="0.35">
      <c r="A1641" s="192" t="s">
        <v>23</v>
      </c>
      <c r="B1641" s="31" t="s">
        <v>22</v>
      </c>
      <c r="O1641" s="36" t="e">
        <f t="shared" si="217"/>
        <v>#DIV/0!</v>
      </c>
      <c r="P1641" s="36" t="e">
        <f t="shared" si="218"/>
        <v>#DIV/0!</v>
      </c>
      <c r="Q1641" s="36" t="e">
        <f t="shared" si="219"/>
        <v>#DIV/0!</v>
      </c>
      <c r="R1641" s="31" t="e">
        <f t="shared" si="220"/>
        <v>#DIV/0!</v>
      </c>
      <c r="S1641" s="31" t="e">
        <f t="shared" si="223"/>
        <v>#DIV/0!</v>
      </c>
      <c r="T1641" s="38">
        <f t="shared" si="224"/>
        <v>0</v>
      </c>
      <c r="U1641" s="38">
        <f t="shared" si="221"/>
        <v>0</v>
      </c>
      <c r="V1641" s="38">
        <f t="shared" si="222"/>
        <v>0</v>
      </c>
    </row>
    <row r="1642" spans="1:22" x14ac:dyDescent="0.35">
      <c r="A1642" s="192" t="s">
        <v>23</v>
      </c>
      <c r="B1642" s="31" t="s">
        <v>22</v>
      </c>
      <c r="O1642" s="36" t="e">
        <f t="shared" si="217"/>
        <v>#DIV/0!</v>
      </c>
      <c r="P1642" s="36" t="e">
        <f t="shared" si="218"/>
        <v>#DIV/0!</v>
      </c>
      <c r="Q1642" s="36" t="e">
        <f t="shared" si="219"/>
        <v>#DIV/0!</v>
      </c>
      <c r="R1642" s="31" t="e">
        <f t="shared" si="220"/>
        <v>#DIV/0!</v>
      </c>
      <c r="S1642" s="31" t="e">
        <f t="shared" si="223"/>
        <v>#DIV/0!</v>
      </c>
      <c r="T1642" s="38">
        <f t="shared" si="224"/>
        <v>0</v>
      </c>
      <c r="U1642" s="38">
        <f t="shared" si="221"/>
        <v>0</v>
      </c>
      <c r="V1642" s="38">
        <f t="shared" si="222"/>
        <v>0</v>
      </c>
    </row>
    <row r="1643" spans="1:22" x14ac:dyDescent="0.35">
      <c r="A1643" s="192" t="s">
        <v>23</v>
      </c>
      <c r="B1643" s="31" t="s">
        <v>22</v>
      </c>
      <c r="O1643" s="36" t="e">
        <f t="shared" si="217"/>
        <v>#DIV/0!</v>
      </c>
      <c r="P1643" s="36" t="e">
        <f t="shared" si="218"/>
        <v>#DIV/0!</v>
      </c>
      <c r="Q1643" s="36" t="e">
        <f t="shared" si="219"/>
        <v>#DIV/0!</v>
      </c>
      <c r="R1643" s="31" t="e">
        <f t="shared" si="220"/>
        <v>#DIV/0!</v>
      </c>
      <c r="S1643" s="31" t="e">
        <f t="shared" si="223"/>
        <v>#DIV/0!</v>
      </c>
      <c r="T1643" s="38">
        <f t="shared" si="224"/>
        <v>0</v>
      </c>
      <c r="U1643" s="38">
        <f t="shared" si="221"/>
        <v>0</v>
      </c>
      <c r="V1643" s="38">
        <f t="shared" si="222"/>
        <v>0</v>
      </c>
    </row>
    <row r="1644" spans="1:22" x14ac:dyDescent="0.35">
      <c r="A1644" s="192" t="s">
        <v>23</v>
      </c>
      <c r="B1644" s="31" t="s">
        <v>22</v>
      </c>
      <c r="O1644" s="36" t="e">
        <f t="shared" si="217"/>
        <v>#DIV/0!</v>
      </c>
      <c r="P1644" s="36" t="e">
        <f t="shared" si="218"/>
        <v>#DIV/0!</v>
      </c>
      <c r="Q1644" s="36" t="e">
        <f t="shared" si="219"/>
        <v>#DIV/0!</v>
      </c>
      <c r="R1644" s="31" t="e">
        <f t="shared" si="220"/>
        <v>#DIV/0!</v>
      </c>
      <c r="S1644" s="31" t="e">
        <f t="shared" si="223"/>
        <v>#DIV/0!</v>
      </c>
      <c r="T1644" s="38">
        <f t="shared" si="224"/>
        <v>0</v>
      </c>
      <c r="U1644" s="38">
        <f t="shared" si="221"/>
        <v>0</v>
      </c>
      <c r="V1644" s="38">
        <f t="shared" si="222"/>
        <v>0</v>
      </c>
    </row>
    <row r="1645" spans="1:22" x14ac:dyDescent="0.35">
      <c r="A1645" s="192" t="s">
        <v>23</v>
      </c>
      <c r="B1645" s="31" t="s">
        <v>22</v>
      </c>
      <c r="O1645" s="36" t="e">
        <f t="shared" si="217"/>
        <v>#DIV/0!</v>
      </c>
      <c r="P1645" s="36" t="e">
        <f t="shared" si="218"/>
        <v>#DIV/0!</v>
      </c>
      <c r="Q1645" s="36" t="e">
        <f t="shared" si="219"/>
        <v>#DIV/0!</v>
      </c>
      <c r="R1645" s="31" t="e">
        <f t="shared" si="220"/>
        <v>#DIV/0!</v>
      </c>
      <c r="S1645" s="31" t="e">
        <f t="shared" si="223"/>
        <v>#DIV/0!</v>
      </c>
      <c r="T1645" s="38">
        <f t="shared" si="224"/>
        <v>0</v>
      </c>
      <c r="U1645" s="38">
        <f t="shared" si="221"/>
        <v>0</v>
      </c>
      <c r="V1645" s="38">
        <f t="shared" si="222"/>
        <v>0</v>
      </c>
    </row>
    <row r="1646" spans="1:22" x14ac:dyDescent="0.35">
      <c r="A1646" s="192" t="s">
        <v>23</v>
      </c>
      <c r="B1646" s="31" t="s">
        <v>22</v>
      </c>
      <c r="O1646" s="36" t="e">
        <f t="shared" si="217"/>
        <v>#DIV/0!</v>
      </c>
      <c r="P1646" s="36" t="e">
        <f t="shared" si="218"/>
        <v>#DIV/0!</v>
      </c>
      <c r="Q1646" s="36" t="e">
        <f t="shared" si="219"/>
        <v>#DIV/0!</v>
      </c>
      <c r="R1646" s="31" t="e">
        <f t="shared" si="220"/>
        <v>#DIV/0!</v>
      </c>
      <c r="S1646" s="31" t="e">
        <f t="shared" si="223"/>
        <v>#DIV/0!</v>
      </c>
      <c r="T1646" s="38">
        <f t="shared" si="224"/>
        <v>0</v>
      </c>
      <c r="U1646" s="38">
        <f t="shared" si="221"/>
        <v>0</v>
      </c>
      <c r="V1646" s="38">
        <f t="shared" si="222"/>
        <v>0</v>
      </c>
    </row>
    <row r="1647" spans="1:22" x14ac:dyDescent="0.35">
      <c r="A1647" s="192" t="s">
        <v>23</v>
      </c>
      <c r="B1647" s="31" t="s">
        <v>22</v>
      </c>
      <c r="O1647" s="36" t="e">
        <f t="shared" si="217"/>
        <v>#DIV/0!</v>
      </c>
      <c r="P1647" s="36" t="e">
        <f t="shared" si="218"/>
        <v>#DIV/0!</v>
      </c>
      <c r="Q1647" s="36" t="e">
        <f t="shared" si="219"/>
        <v>#DIV/0!</v>
      </c>
      <c r="R1647" s="31" t="e">
        <f t="shared" si="220"/>
        <v>#DIV/0!</v>
      </c>
      <c r="S1647" s="31" t="e">
        <f t="shared" si="223"/>
        <v>#DIV/0!</v>
      </c>
      <c r="T1647" s="38">
        <f t="shared" si="224"/>
        <v>0</v>
      </c>
      <c r="U1647" s="38">
        <f t="shared" si="221"/>
        <v>0</v>
      </c>
      <c r="V1647" s="38">
        <f t="shared" si="222"/>
        <v>0</v>
      </c>
    </row>
    <row r="1648" spans="1:22" x14ac:dyDescent="0.35">
      <c r="A1648" s="192" t="s">
        <v>23</v>
      </c>
      <c r="B1648" s="31" t="s">
        <v>22</v>
      </c>
      <c r="O1648" s="36" t="e">
        <f t="shared" si="217"/>
        <v>#DIV/0!</v>
      </c>
      <c r="P1648" s="36" t="e">
        <f t="shared" si="218"/>
        <v>#DIV/0!</v>
      </c>
      <c r="Q1648" s="36" t="e">
        <f t="shared" si="219"/>
        <v>#DIV/0!</v>
      </c>
      <c r="R1648" s="31" t="e">
        <f t="shared" si="220"/>
        <v>#DIV/0!</v>
      </c>
      <c r="S1648" s="31" t="e">
        <f t="shared" si="223"/>
        <v>#DIV/0!</v>
      </c>
      <c r="T1648" s="38">
        <f t="shared" si="224"/>
        <v>0</v>
      </c>
      <c r="U1648" s="38">
        <f t="shared" si="221"/>
        <v>0</v>
      </c>
      <c r="V1648" s="38">
        <f t="shared" si="222"/>
        <v>0</v>
      </c>
    </row>
    <row r="1649" spans="1:22" x14ac:dyDescent="0.35">
      <c r="A1649" s="192" t="s">
        <v>23</v>
      </c>
      <c r="B1649" s="31" t="s">
        <v>22</v>
      </c>
      <c r="O1649" s="36" t="e">
        <f t="shared" si="217"/>
        <v>#DIV/0!</v>
      </c>
      <c r="P1649" s="36" t="e">
        <f t="shared" si="218"/>
        <v>#DIV/0!</v>
      </c>
      <c r="Q1649" s="36" t="e">
        <f t="shared" si="219"/>
        <v>#DIV/0!</v>
      </c>
      <c r="R1649" s="31" t="e">
        <f t="shared" si="220"/>
        <v>#DIV/0!</v>
      </c>
      <c r="S1649" s="31" t="e">
        <f t="shared" si="223"/>
        <v>#DIV/0!</v>
      </c>
      <c r="T1649" s="38">
        <f t="shared" si="224"/>
        <v>0</v>
      </c>
      <c r="U1649" s="38">
        <f t="shared" si="221"/>
        <v>0</v>
      </c>
      <c r="V1649" s="38">
        <f t="shared" si="222"/>
        <v>0</v>
      </c>
    </row>
    <row r="1650" spans="1:22" x14ac:dyDescent="0.35">
      <c r="A1650" s="192" t="s">
        <v>23</v>
      </c>
      <c r="B1650" s="31" t="s">
        <v>22</v>
      </c>
      <c r="O1650" s="36" t="e">
        <f t="shared" si="217"/>
        <v>#DIV/0!</v>
      </c>
      <c r="P1650" s="36" t="e">
        <f t="shared" si="218"/>
        <v>#DIV/0!</v>
      </c>
      <c r="Q1650" s="36" t="e">
        <f t="shared" si="219"/>
        <v>#DIV/0!</v>
      </c>
      <c r="R1650" s="31" t="e">
        <f t="shared" si="220"/>
        <v>#DIV/0!</v>
      </c>
      <c r="S1650" s="31" t="e">
        <f t="shared" si="223"/>
        <v>#DIV/0!</v>
      </c>
      <c r="T1650" s="38">
        <f t="shared" si="224"/>
        <v>0</v>
      </c>
      <c r="U1650" s="38">
        <f t="shared" si="221"/>
        <v>0</v>
      </c>
      <c r="V1650" s="38">
        <f t="shared" si="222"/>
        <v>0</v>
      </c>
    </row>
    <row r="1651" spans="1:22" x14ac:dyDescent="0.35">
      <c r="A1651" s="192" t="s">
        <v>23</v>
      </c>
      <c r="B1651" s="31" t="s">
        <v>22</v>
      </c>
      <c r="O1651" s="36" t="e">
        <f t="shared" si="217"/>
        <v>#DIV/0!</v>
      </c>
      <c r="P1651" s="36" t="e">
        <f t="shared" si="218"/>
        <v>#DIV/0!</v>
      </c>
      <c r="Q1651" s="36" t="e">
        <f t="shared" si="219"/>
        <v>#DIV/0!</v>
      </c>
      <c r="R1651" s="31" t="e">
        <f t="shared" si="220"/>
        <v>#DIV/0!</v>
      </c>
      <c r="S1651" s="31" t="e">
        <f t="shared" si="223"/>
        <v>#DIV/0!</v>
      </c>
      <c r="T1651" s="38">
        <f t="shared" si="224"/>
        <v>0</v>
      </c>
      <c r="U1651" s="38">
        <f t="shared" si="221"/>
        <v>0</v>
      </c>
      <c r="V1651" s="38">
        <f t="shared" si="222"/>
        <v>0</v>
      </c>
    </row>
    <row r="1652" spans="1:22" x14ac:dyDescent="0.35">
      <c r="A1652" s="192" t="s">
        <v>23</v>
      </c>
      <c r="B1652" s="31" t="s">
        <v>22</v>
      </c>
      <c r="O1652" s="36" t="e">
        <f t="shared" si="217"/>
        <v>#DIV/0!</v>
      </c>
      <c r="P1652" s="36" t="e">
        <f t="shared" si="218"/>
        <v>#DIV/0!</v>
      </c>
      <c r="Q1652" s="36" t="e">
        <f t="shared" si="219"/>
        <v>#DIV/0!</v>
      </c>
      <c r="R1652" s="31" t="e">
        <f t="shared" si="220"/>
        <v>#DIV/0!</v>
      </c>
      <c r="S1652" s="31" t="e">
        <f t="shared" si="223"/>
        <v>#DIV/0!</v>
      </c>
      <c r="T1652" s="38">
        <f t="shared" si="224"/>
        <v>0</v>
      </c>
      <c r="U1652" s="38">
        <f t="shared" si="221"/>
        <v>0</v>
      </c>
      <c r="V1652" s="38">
        <f t="shared" si="222"/>
        <v>0</v>
      </c>
    </row>
    <row r="1653" spans="1:22" x14ac:dyDescent="0.35">
      <c r="A1653" s="192" t="s">
        <v>23</v>
      </c>
      <c r="B1653" s="31" t="s">
        <v>22</v>
      </c>
      <c r="O1653" s="36" t="e">
        <f t="shared" si="217"/>
        <v>#DIV/0!</v>
      </c>
      <c r="P1653" s="36" t="e">
        <f t="shared" si="218"/>
        <v>#DIV/0!</v>
      </c>
      <c r="Q1653" s="36" t="e">
        <f t="shared" si="219"/>
        <v>#DIV/0!</v>
      </c>
      <c r="R1653" s="31" t="e">
        <f t="shared" si="220"/>
        <v>#DIV/0!</v>
      </c>
      <c r="S1653" s="31" t="e">
        <f t="shared" si="223"/>
        <v>#DIV/0!</v>
      </c>
      <c r="T1653" s="38">
        <f t="shared" si="224"/>
        <v>0</v>
      </c>
      <c r="U1653" s="38">
        <f t="shared" si="221"/>
        <v>0</v>
      </c>
      <c r="V1653" s="38">
        <f t="shared" si="222"/>
        <v>0</v>
      </c>
    </row>
    <row r="1654" spans="1:22" x14ac:dyDescent="0.35">
      <c r="A1654" s="192" t="s">
        <v>23</v>
      </c>
      <c r="B1654" s="31" t="s">
        <v>22</v>
      </c>
      <c r="O1654" s="36" t="e">
        <f t="shared" si="217"/>
        <v>#DIV/0!</v>
      </c>
      <c r="P1654" s="36" t="e">
        <f t="shared" si="218"/>
        <v>#DIV/0!</v>
      </c>
      <c r="Q1654" s="36" t="e">
        <f t="shared" si="219"/>
        <v>#DIV/0!</v>
      </c>
      <c r="R1654" s="31" t="e">
        <f t="shared" si="220"/>
        <v>#DIV/0!</v>
      </c>
      <c r="S1654" s="31" t="e">
        <f t="shared" si="223"/>
        <v>#DIV/0!</v>
      </c>
      <c r="T1654" s="38">
        <f t="shared" si="224"/>
        <v>0</v>
      </c>
      <c r="U1654" s="38">
        <f t="shared" si="221"/>
        <v>0</v>
      </c>
      <c r="V1654" s="38">
        <f t="shared" si="222"/>
        <v>0</v>
      </c>
    </row>
    <row r="1655" spans="1:22" x14ac:dyDescent="0.35">
      <c r="A1655" s="192" t="s">
        <v>23</v>
      </c>
      <c r="B1655" s="31" t="s">
        <v>22</v>
      </c>
      <c r="O1655" s="36" t="e">
        <f t="shared" si="217"/>
        <v>#DIV/0!</v>
      </c>
      <c r="P1655" s="36" t="e">
        <f t="shared" si="218"/>
        <v>#DIV/0!</v>
      </c>
      <c r="Q1655" s="36" t="e">
        <f t="shared" si="219"/>
        <v>#DIV/0!</v>
      </c>
      <c r="R1655" s="31" t="e">
        <f t="shared" si="220"/>
        <v>#DIV/0!</v>
      </c>
      <c r="S1655" s="31" t="e">
        <f t="shared" si="223"/>
        <v>#DIV/0!</v>
      </c>
      <c r="T1655" s="38">
        <f t="shared" si="224"/>
        <v>0</v>
      </c>
      <c r="U1655" s="38">
        <f t="shared" si="221"/>
        <v>0</v>
      </c>
      <c r="V1655" s="38">
        <f t="shared" si="222"/>
        <v>0</v>
      </c>
    </row>
    <row r="1656" spans="1:22" x14ac:dyDescent="0.35">
      <c r="A1656" s="192" t="s">
        <v>23</v>
      </c>
      <c r="B1656" s="31" t="s">
        <v>22</v>
      </c>
      <c r="O1656" s="36" t="e">
        <f t="shared" si="217"/>
        <v>#DIV/0!</v>
      </c>
      <c r="P1656" s="36" t="e">
        <f t="shared" si="218"/>
        <v>#DIV/0!</v>
      </c>
      <c r="Q1656" s="36" t="e">
        <f t="shared" si="219"/>
        <v>#DIV/0!</v>
      </c>
      <c r="R1656" s="31" t="e">
        <f t="shared" si="220"/>
        <v>#DIV/0!</v>
      </c>
      <c r="S1656" s="31" t="e">
        <f t="shared" si="223"/>
        <v>#DIV/0!</v>
      </c>
      <c r="T1656" s="38">
        <f t="shared" si="224"/>
        <v>0</v>
      </c>
      <c r="U1656" s="38">
        <f t="shared" si="221"/>
        <v>0</v>
      </c>
      <c r="V1656" s="38">
        <f t="shared" si="222"/>
        <v>0</v>
      </c>
    </row>
    <row r="1657" spans="1:22" x14ac:dyDescent="0.35">
      <c r="A1657" s="192" t="s">
        <v>23</v>
      </c>
      <c r="B1657" s="31" t="s">
        <v>22</v>
      </c>
      <c r="O1657" s="36" t="e">
        <f t="shared" si="217"/>
        <v>#DIV/0!</v>
      </c>
      <c r="P1657" s="36" t="e">
        <f t="shared" si="218"/>
        <v>#DIV/0!</v>
      </c>
      <c r="Q1657" s="36" t="e">
        <f t="shared" si="219"/>
        <v>#DIV/0!</v>
      </c>
      <c r="R1657" s="31" t="e">
        <f t="shared" si="220"/>
        <v>#DIV/0!</v>
      </c>
      <c r="S1657" s="31" t="e">
        <f t="shared" si="223"/>
        <v>#DIV/0!</v>
      </c>
      <c r="T1657" s="38">
        <f t="shared" si="224"/>
        <v>0</v>
      </c>
      <c r="U1657" s="38">
        <f t="shared" si="221"/>
        <v>0</v>
      </c>
      <c r="V1657" s="38">
        <f t="shared" si="222"/>
        <v>0</v>
      </c>
    </row>
    <row r="1658" spans="1:22" x14ac:dyDescent="0.35">
      <c r="A1658" s="192" t="s">
        <v>23</v>
      </c>
      <c r="B1658" s="31" t="s">
        <v>22</v>
      </c>
      <c r="O1658" s="36" t="e">
        <f t="shared" si="217"/>
        <v>#DIV/0!</v>
      </c>
      <c r="P1658" s="36" t="e">
        <f t="shared" si="218"/>
        <v>#DIV/0!</v>
      </c>
      <c r="Q1658" s="36" t="e">
        <f t="shared" si="219"/>
        <v>#DIV/0!</v>
      </c>
      <c r="R1658" s="31" t="e">
        <f t="shared" si="220"/>
        <v>#DIV/0!</v>
      </c>
      <c r="S1658" s="31" t="e">
        <f t="shared" si="223"/>
        <v>#DIV/0!</v>
      </c>
      <c r="T1658" s="38">
        <f t="shared" si="224"/>
        <v>0</v>
      </c>
      <c r="U1658" s="38">
        <f t="shared" si="221"/>
        <v>0</v>
      </c>
      <c r="V1658" s="38">
        <f t="shared" si="222"/>
        <v>0</v>
      </c>
    </row>
    <row r="1659" spans="1:22" x14ac:dyDescent="0.35">
      <c r="A1659" s="192" t="s">
        <v>23</v>
      </c>
      <c r="B1659" s="31" t="s">
        <v>22</v>
      </c>
      <c r="O1659" s="36" t="e">
        <f t="shared" si="217"/>
        <v>#DIV/0!</v>
      </c>
      <c r="P1659" s="36" t="e">
        <f t="shared" si="218"/>
        <v>#DIV/0!</v>
      </c>
      <c r="Q1659" s="36" t="e">
        <f t="shared" si="219"/>
        <v>#DIV/0!</v>
      </c>
      <c r="R1659" s="31" t="e">
        <f t="shared" si="220"/>
        <v>#DIV/0!</v>
      </c>
      <c r="S1659" s="31" t="e">
        <f t="shared" si="223"/>
        <v>#DIV/0!</v>
      </c>
      <c r="T1659" s="38">
        <f t="shared" si="224"/>
        <v>0</v>
      </c>
      <c r="U1659" s="38">
        <f t="shared" si="221"/>
        <v>0</v>
      </c>
      <c r="V1659" s="38">
        <f t="shared" si="222"/>
        <v>0</v>
      </c>
    </row>
    <row r="1660" spans="1:22" x14ac:dyDescent="0.35">
      <c r="A1660" s="192" t="s">
        <v>23</v>
      </c>
      <c r="B1660" s="31" t="s">
        <v>22</v>
      </c>
      <c r="O1660" s="36" t="e">
        <f t="shared" si="217"/>
        <v>#DIV/0!</v>
      </c>
      <c r="P1660" s="36" t="e">
        <f t="shared" si="218"/>
        <v>#DIV/0!</v>
      </c>
      <c r="Q1660" s="36" t="e">
        <f t="shared" si="219"/>
        <v>#DIV/0!</v>
      </c>
      <c r="R1660" s="31" t="e">
        <f t="shared" si="220"/>
        <v>#DIV/0!</v>
      </c>
      <c r="S1660" s="31" t="e">
        <f t="shared" si="223"/>
        <v>#DIV/0!</v>
      </c>
      <c r="T1660" s="38">
        <f t="shared" si="224"/>
        <v>0</v>
      </c>
      <c r="U1660" s="38">
        <f t="shared" si="221"/>
        <v>0</v>
      </c>
      <c r="V1660" s="38">
        <f t="shared" si="222"/>
        <v>0</v>
      </c>
    </row>
    <row r="1661" spans="1:22" x14ac:dyDescent="0.35">
      <c r="A1661" s="192" t="s">
        <v>23</v>
      </c>
      <c r="B1661" s="31" t="s">
        <v>22</v>
      </c>
      <c r="O1661" s="36" t="e">
        <f t="shared" si="217"/>
        <v>#DIV/0!</v>
      </c>
      <c r="P1661" s="36" t="e">
        <f t="shared" si="218"/>
        <v>#DIV/0!</v>
      </c>
      <c r="Q1661" s="36" t="e">
        <f t="shared" si="219"/>
        <v>#DIV/0!</v>
      </c>
      <c r="R1661" s="31" t="e">
        <f t="shared" si="220"/>
        <v>#DIV/0!</v>
      </c>
      <c r="S1661" s="31" t="e">
        <f t="shared" si="223"/>
        <v>#DIV/0!</v>
      </c>
      <c r="T1661" s="38">
        <f t="shared" si="224"/>
        <v>0</v>
      </c>
      <c r="U1661" s="38">
        <f t="shared" si="221"/>
        <v>0</v>
      </c>
      <c r="V1661" s="38">
        <f t="shared" si="222"/>
        <v>0</v>
      </c>
    </row>
    <row r="1662" spans="1:22" x14ac:dyDescent="0.35">
      <c r="A1662" s="192" t="s">
        <v>23</v>
      </c>
      <c r="B1662" s="31" t="s">
        <v>22</v>
      </c>
      <c r="O1662" s="36" t="e">
        <f t="shared" si="217"/>
        <v>#DIV/0!</v>
      </c>
      <c r="P1662" s="36" t="e">
        <f t="shared" si="218"/>
        <v>#DIV/0!</v>
      </c>
      <c r="Q1662" s="36" t="e">
        <f t="shared" si="219"/>
        <v>#DIV/0!</v>
      </c>
      <c r="R1662" s="31" t="e">
        <f t="shared" si="220"/>
        <v>#DIV/0!</v>
      </c>
      <c r="S1662" s="31" t="e">
        <f t="shared" si="223"/>
        <v>#DIV/0!</v>
      </c>
      <c r="T1662" s="38">
        <f t="shared" si="224"/>
        <v>0</v>
      </c>
      <c r="U1662" s="38">
        <f t="shared" si="221"/>
        <v>0</v>
      </c>
      <c r="V1662" s="38">
        <f t="shared" si="222"/>
        <v>0</v>
      </c>
    </row>
    <row r="1663" spans="1:22" x14ac:dyDescent="0.35">
      <c r="A1663" s="192" t="s">
        <v>23</v>
      </c>
      <c r="B1663" s="31" t="s">
        <v>22</v>
      </c>
      <c r="O1663" s="36" t="e">
        <f t="shared" si="217"/>
        <v>#DIV/0!</v>
      </c>
      <c r="P1663" s="36" t="e">
        <f t="shared" si="218"/>
        <v>#DIV/0!</v>
      </c>
      <c r="Q1663" s="36" t="e">
        <f t="shared" si="219"/>
        <v>#DIV/0!</v>
      </c>
      <c r="R1663" s="31" t="e">
        <f t="shared" si="220"/>
        <v>#DIV/0!</v>
      </c>
      <c r="S1663" s="31" t="e">
        <f t="shared" si="223"/>
        <v>#DIV/0!</v>
      </c>
      <c r="T1663" s="38">
        <f t="shared" si="224"/>
        <v>0</v>
      </c>
      <c r="U1663" s="38">
        <f t="shared" si="221"/>
        <v>0</v>
      </c>
      <c r="V1663" s="38">
        <f t="shared" si="222"/>
        <v>0</v>
      </c>
    </row>
    <row r="1664" spans="1:22" x14ac:dyDescent="0.35">
      <c r="A1664" s="192" t="s">
        <v>23</v>
      </c>
      <c r="B1664" s="31" t="s">
        <v>22</v>
      </c>
      <c r="O1664" s="36" t="e">
        <f t="shared" ref="O1664:O1727" si="225">M1664/L1664</f>
        <v>#DIV/0!</v>
      </c>
      <c r="P1664" s="36" t="e">
        <f t="shared" si="218"/>
        <v>#DIV/0!</v>
      </c>
      <c r="Q1664" s="36" t="e">
        <f t="shared" si="219"/>
        <v>#DIV/0!</v>
      </c>
      <c r="R1664" s="31" t="e">
        <f t="shared" si="220"/>
        <v>#DIV/0!</v>
      </c>
      <c r="S1664" s="31" t="e">
        <f t="shared" si="223"/>
        <v>#DIV/0!</v>
      </c>
      <c r="T1664" s="38">
        <f t="shared" si="224"/>
        <v>0</v>
      </c>
      <c r="U1664" s="38">
        <f t="shared" si="221"/>
        <v>0</v>
      </c>
      <c r="V1664" s="38">
        <f t="shared" si="222"/>
        <v>0</v>
      </c>
    </row>
    <row r="1665" spans="1:22" x14ac:dyDescent="0.35">
      <c r="A1665" s="192" t="s">
        <v>23</v>
      </c>
      <c r="B1665" s="31" t="s">
        <v>22</v>
      </c>
      <c r="O1665" s="36" t="e">
        <f t="shared" si="225"/>
        <v>#DIV/0!</v>
      </c>
      <c r="P1665" s="36" t="e">
        <f t="shared" si="218"/>
        <v>#DIV/0!</v>
      </c>
      <c r="Q1665" s="36" t="e">
        <f t="shared" si="219"/>
        <v>#DIV/0!</v>
      </c>
      <c r="R1665" s="31" t="e">
        <f t="shared" si="220"/>
        <v>#DIV/0!</v>
      </c>
      <c r="S1665" s="31" t="e">
        <f t="shared" si="223"/>
        <v>#DIV/0!</v>
      </c>
      <c r="T1665" s="38">
        <f t="shared" si="224"/>
        <v>0</v>
      </c>
      <c r="U1665" s="38">
        <f t="shared" si="221"/>
        <v>0</v>
      </c>
      <c r="V1665" s="38">
        <f t="shared" si="222"/>
        <v>0</v>
      </c>
    </row>
    <row r="1666" spans="1:22" x14ac:dyDescent="0.35">
      <c r="A1666" s="192" t="s">
        <v>23</v>
      </c>
      <c r="B1666" s="31" t="s">
        <v>22</v>
      </c>
      <c r="O1666" s="36" t="e">
        <f t="shared" si="225"/>
        <v>#DIV/0!</v>
      </c>
      <c r="P1666" s="36" t="e">
        <f t="shared" si="218"/>
        <v>#DIV/0!</v>
      </c>
      <c r="Q1666" s="36" t="e">
        <f t="shared" si="219"/>
        <v>#DIV/0!</v>
      </c>
      <c r="R1666" s="31" t="e">
        <f t="shared" si="220"/>
        <v>#DIV/0!</v>
      </c>
      <c r="S1666" s="31" t="e">
        <f t="shared" si="223"/>
        <v>#DIV/0!</v>
      </c>
      <c r="T1666" s="38">
        <f t="shared" si="224"/>
        <v>0</v>
      </c>
      <c r="U1666" s="38">
        <f t="shared" si="221"/>
        <v>0</v>
      </c>
      <c r="V1666" s="38">
        <f t="shared" si="222"/>
        <v>0</v>
      </c>
    </row>
    <row r="1667" spans="1:22" x14ac:dyDescent="0.35">
      <c r="A1667" s="192" t="s">
        <v>23</v>
      </c>
      <c r="B1667" s="31" t="s">
        <v>22</v>
      </c>
      <c r="O1667" s="36" t="e">
        <f t="shared" si="225"/>
        <v>#DIV/0!</v>
      </c>
      <c r="P1667" s="36" t="e">
        <f t="shared" si="218"/>
        <v>#DIV/0!</v>
      </c>
      <c r="Q1667" s="36" t="e">
        <f t="shared" si="219"/>
        <v>#DIV/0!</v>
      </c>
      <c r="R1667" s="31" t="e">
        <f t="shared" si="220"/>
        <v>#DIV/0!</v>
      </c>
      <c r="S1667" s="31" t="e">
        <f t="shared" si="223"/>
        <v>#DIV/0!</v>
      </c>
      <c r="T1667" s="38">
        <f t="shared" si="224"/>
        <v>0</v>
      </c>
      <c r="U1667" s="38">
        <f t="shared" si="221"/>
        <v>0</v>
      </c>
      <c r="V1667" s="38">
        <f t="shared" si="222"/>
        <v>0</v>
      </c>
    </row>
    <row r="1668" spans="1:22" x14ac:dyDescent="0.35">
      <c r="A1668" s="192" t="s">
        <v>23</v>
      </c>
      <c r="B1668" s="31" t="s">
        <v>22</v>
      </c>
      <c r="O1668" s="36" t="e">
        <f t="shared" si="225"/>
        <v>#DIV/0!</v>
      </c>
      <c r="P1668" s="36" t="e">
        <f t="shared" si="218"/>
        <v>#DIV/0!</v>
      </c>
      <c r="Q1668" s="36" t="e">
        <f t="shared" si="219"/>
        <v>#DIV/0!</v>
      </c>
      <c r="R1668" s="31" t="e">
        <f t="shared" si="220"/>
        <v>#DIV/0!</v>
      </c>
      <c r="S1668" s="31" t="e">
        <f t="shared" si="223"/>
        <v>#DIV/0!</v>
      </c>
      <c r="T1668" s="38">
        <f t="shared" si="224"/>
        <v>0</v>
      </c>
      <c r="U1668" s="38">
        <f t="shared" si="221"/>
        <v>0</v>
      </c>
      <c r="V1668" s="38">
        <f t="shared" si="222"/>
        <v>0</v>
      </c>
    </row>
    <row r="1669" spans="1:22" x14ac:dyDescent="0.35">
      <c r="A1669" s="192" t="s">
        <v>23</v>
      </c>
      <c r="B1669" s="31" t="s">
        <v>22</v>
      </c>
      <c r="O1669" s="36" t="e">
        <f t="shared" si="225"/>
        <v>#DIV/0!</v>
      </c>
      <c r="P1669" s="36" t="e">
        <f t="shared" si="218"/>
        <v>#DIV/0!</v>
      </c>
      <c r="Q1669" s="36" t="e">
        <f t="shared" si="219"/>
        <v>#DIV/0!</v>
      </c>
      <c r="R1669" s="31" t="e">
        <f t="shared" si="220"/>
        <v>#DIV/0!</v>
      </c>
      <c r="S1669" s="31" t="e">
        <f t="shared" si="223"/>
        <v>#DIV/0!</v>
      </c>
      <c r="T1669" s="38">
        <f t="shared" si="224"/>
        <v>0</v>
      </c>
      <c r="U1669" s="38">
        <f t="shared" si="221"/>
        <v>0</v>
      </c>
      <c r="V1669" s="38">
        <f t="shared" si="222"/>
        <v>0</v>
      </c>
    </row>
    <row r="1670" spans="1:22" x14ac:dyDescent="0.35">
      <c r="A1670" s="192" t="s">
        <v>23</v>
      </c>
      <c r="B1670" s="31" t="s">
        <v>22</v>
      </c>
      <c r="O1670" s="36" t="e">
        <f t="shared" si="225"/>
        <v>#DIV/0!</v>
      </c>
      <c r="P1670" s="36" t="e">
        <f t="shared" si="218"/>
        <v>#DIV/0!</v>
      </c>
      <c r="Q1670" s="36" t="e">
        <f t="shared" si="219"/>
        <v>#DIV/0!</v>
      </c>
      <c r="R1670" s="31" t="e">
        <f t="shared" si="220"/>
        <v>#DIV/0!</v>
      </c>
      <c r="S1670" s="31" t="e">
        <f t="shared" si="223"/>
        <v>#DIV/0!</v>
      </c>
      <c r="T1670" s="38">
        <f t="shared" si="224"/>
        <v>0</v>
      </c>
      <c r="U1670" s="38">
        <f t="shared" si="221"/>
        <v>0</v>
      </c>
      <c r="V1670" s="38">
        <f t="shared" si="222"/>
        <v>0</v>
      </c>
    </row>
    <row r="1671" spans="1:22" x14ac:dyDescent="0.35">
      <c r="A1671" s="192" t="s">
        <v>23</v>
      </c>
      <c r="B1671" s="31" t="s">
        <v>22</v>
      </c>
      <c r="O1671" s="36" t="e">
        <f t="shared" si="225"/>
        <v>#DIV/0!</v>
      </c>
      <c r="P1671" s="36" t="e">
        <f t="shared" si="218"/>
        <v>#DIV/0!</v>
      </c>
      <c r="Q1671" s="36" t="e">
        <f t="shared" si="219"/>
        <v>#DIV/0!</v>
      </c>
      <c r="R1671" s="31" t="e">
        <f t="shared" si="220"/>
        <v>#DIV/0!</v>
      </c>
      <c r="S1671" s="31" t="e">
        <f t="shared" si="223"/>
        <v>#DIV/0!</v>
      </c>
      <c r="T1671" s="38">
        <f t="shared" si="224"/>
        <v>0</v>
      </c>
      <c r="U1671" s="38">
        <f t="shared" si="221"/>
        <v>0</v>
      </c>
      <c r="V1671" s="38">
        <f t="shared" si="222"/>
        <v>0</v>
      </c>
    </row>
    <row r="1672" spans="1:22" x14ac:dyDescent="0.35">
      <c r="A1672" s="192" t="s">
        <v>23</v>
      </c>
      <c r="B1672" s="31" t="s">
        <v>22</v>
      </c>
      <c r="O1672" s="36" t="e">
        <f t="shared" si="225"/>
        <v>#DIV/0!</v>
      </c>
      <c r="P1672" s="36" t="e">
        <f t="shared" si="218"/>
        <v>#DIV/0!</v>
      </c>
      <c r="Q1672" s="36" t="e">
        <f t="shared" si="219"/>
        <v>#DIV/0!</v>
      </c>
      <c r="R1672" s="31" t="e">
        <f t="shared" si="220"/>
        <v>#DIV/0!</v>
      </c>
      <c r="S1672" s="31" t="e">
        <f t="shared" si="223"/>
        <v>#DIV/0!</v>
      </c>
      <c r="T1672" s="38">
        <f t="shared" si="224"/>
        <v>0</v>
      </c>
      <c r="U1672" s="38">
        <f t="shared" si="221"/>
        <v>0</v>
      </c>
      <c r="V1672" s="38">
        <f t="shared" si="222"/>
        <v>0</v>
      </c>
    </row>
    <row r="1673" spans="1:22" x14ac:dyDescent="0.35">
      <c r="A1673" s="192" t="s">
        <v>23</v>
      </c>
      <c r="B1673" s="31" t="s">
        <v>22</v>
      </c>
      <c r="O1673" s="36" t="e">
        <f t="shared" si="225"/>
        <v>#DIV/0!</v>
      </c>
      <c r="P1673" s="36" t="e">
        <f t="shared" si="218"/>
        <v>#DIV/0!</v>
      </c>
      <c r="Q1673" s="36" t="e">
        <f t="shared" si="219"/>
        <v>#DIV/0!</v>
      </c>
      <c r="R1673" s="31" t="e">
        <f t="shared" si="220"/>
        <v>#DIV/0!</v>
      </c>
      <c r="S1673" s="31" t="e">
        <f t="shared" si="223"/>
        <v>#DIV/0!</v>
      </c>
      <c r="T1673" s="38">
        <f t="shared" si="224"/>
        <v>0</v>
      </c>
      <c r="U1673" s="38">
        <f t="shared" si="221"/>
        <v>0</v>
      </c>
      <c r="V1673" s="38">
        <f t="shared" si="222"/>
        <v>0</v>
      </c>
    </row>
    <row r="1674" spans="1:22" x14ac:dyDescent="0.35">
      <c r="A1674" s="192" t="s">
        <v>23</v>
      </c>
      <c r="B1674" s="31" t="s">
        <v>22</v>
      </c>
      <c r="O1674" s="36" t="e">
        <f t="shared" si="225"/>
        <v>#DIV/0!</v>
      </c>
      <c r="P1674" s="36" t="e">
        <f t="shared" si="218"/>
        <v>#DIV/0!</v>
      </c>
      <c r="Q1674" s="36" t="e">
        <f t="shared" si="219"/>
        <v>#DIV/0!</v>
      </c>
      <c r="R1674" s="31" t="e">
        <f t="shared" si="220"/>
        <v>#DIV/0!</v>
      </c>
      <c r="S1674" s="31" t="e">
        <f t="shared" si="223"/>
        <v>#DIV/0!</v>
      </c>
      <c r="T1674" s="38">
        <f t="shared" si="224"/>
        <v>0</v>
      </c>
      <c r="U1674" s="38">
        <f t="shared" si="221"/>
        <v>0</v>
      </c>
      <c r="V1674" s="38">
        <f t="shared" si="222"/>
        <v>0</v>
      </c>
    </row>
    <row r="1675" spans="1:22" x14ac:dyDescent="0.35">
      <c r="A1675" s="192" t="s">
        <v>23</v>
      </c>
      <c r="B1675" s="31" t="s">
        <v>22</v>
      </c>
      <c r="O1675" s="36" t="e">
        <f t="shared" si="225"/>
        <v>#DIV/0!</v>
      </c>
      <c r="P1675" s="36" t="e">
        <f t="shared" si="218"/>
        <v>#DIV/0!</v>
      </c>
      <c r="Q1675" s="36" t="e">
        <f t="shared" si="219"/>
        <v>#DIV/0!</v>
      </c>
      <c r="R1675" s="31" t="e">
        <f t="shared" si="220"/>
        <v>#DIV/0!</v>
      </c>
      <c r="S1675" s="31" t="e">
        <f t="shared" si="223"/>
        <v>#DIV/0!</v>
      </c>
      <c r="T1675" s="38">
        <f t="shared" si="224"/>
        <v>0</v>
      </c>
      <c r="U1675" s="38">
        <f t="shared" si="221"/>
        <v>0</v>
      </c>
      <c r="V1675" s="38">
        <f t="shared" si="222"/>
        <v>0</v>
      </c>
    </row>
    <row r="1676" spans="1:22" x14ac:dyDescent="0.35">
      <c r="A1676" s="192" t="s">
        <v>23</v>
      </c>
      <c r="B1676" s="31" t="s">
        <v>22</v>
      </c>
      <c r="O1676" s="36" t="e">
        <f t="shared" si="225"/>
        <v>#DIV/0!</v>
      </c>
      <c r="P1676" s="36" t="e">
        <f t="shared" si="218"/>
        <v>#DIV/0!</v>
      </c>
      <c r="Q1676" s="36" t="e">
        <f t="shared" si="219"/>
        <v>#DIV/0!</v>
      </c>
      <c r="R1676" s="31" t="e">
        <f t="shared" si="220"/>
        <v>#DIV/0!</v>
      </c>
      <c r="S1676" s="31" t="e">
        <f t="shared" si="223"/>
        <v>#DIV/0!</v>
      </c>
      <c r="T1676" s="38">
        <f t="shared" si="224"/>
        <v>0</v>
      </c>
      <c r="U1676" s="38">
        <f t="shared" si="221"/>
        <v>0</v>
      </c>
      <c r="V1676" s="38">
        <f t="shared" si="222"/>
        <v>0</v>
      </c>
    </row>
    <row r="1677" spans="1:22" x14ac:dyDescent="0.35">
      <c r="A1677" s="192" t="s">
        <v>23</v>
      </c>
      <c r="B1677" s="31" t="s">
        <v>22</v>
      </c>
      <c r="O1677" s="36" t="e">
        <f t="shared" si="225"/>
        <v>#DIV/0!</v>
      </c>
      <c r="P1677" s="36" t="e">
        <f t="shared" si="218"/>
        <v>#DIV/0!</v>
      </c>
      <c r="Q1677" s="36" t="e">
        <f t="shared" si="219"/>
        <v>#DIV/0!</v>
      </c>
      <c r="R1677" s="31" t="e">
        <f t="shared" si="220"/>
        <v>#DIV/0!</v>
      </c>
      <c r="S1677" s="31" t="e">
        <f t="shared" si="223"/>
        <v>#DIV/0!</v>
      </c>
      <c r="T1677" s="38">
        <f t="shared" si="224"/>
        <v>0</v>
      </c>
      <c r="U1677" s="38">
        <f t="shared" si="221"/>
        <v>0</v>
      </c>
      <c r="V1677" s="38">
        <f t="shared" si="222"/>
        <v>0</v>
      </c>
    </row>
    <row r="1678" spans="1:22" x14ac:dyDescent="0.35">
      <c r="A1678" s="192" t="s">
        <v>23</v>
      </c>
      <c r="B1678" s="31" t="s">
        <v>22</v>
      </c>
      <c r="O1678" s="36" t="e">
        <f t="shared" si="225"/>
        <v>#DIV/0!</v>
      </c>
      <c r="P1678" s="36" t="e">
        <f t="shared" si="218"/>
        <v>#DIV/0!</v>
      </c>
      <c r="Q1678" s="36" t="e">
        <f t="shared" si="219"/>
        <v>#DIV/0!</v>
      </c>
      <c r="R1678" s="31" t="e">
        <f t="shared" si="220"/>
        <v>#DIV/0!</v>
      </c>
      <c r="S1678" s="31" t="e">
        <f t="shared" si="223"/>
        <v>#DIV/0!</v>
      </c>
      <c r="T1678" s="38">
        <f t="shared" si="224"/>
        <v>0</v>
      </c>
      <c r="U1678" s="38">
        <f t="shared" si="221"/>
        <v>0</v>
      </c>
      <c r="V1678" s="38">
        <f t="shared" si="222"/>
        <v>0</v>
      </c>
    </row>
    <row r="1679" spans="1:22" x14ac:dyDescent="0.35">
      <c r="A1679" s="192" t="s">
        <v>23</v>
      </c>
      <c r="B1679" s="31" t="s">
        <v>22</v>
      </c>
      <c r="O1679" s="36" t="e">
        <f t="shared" si="225"/>
        <v>#DIV/0!</v>
      </c>
      <c r="P1679" s="36" t="e">
        <f t="shared" si="218"/>
        <v>#DIV/0!</v>
      </c>
      <c r="Q1679" s="36" t="e">
        <f t="shared" si="219"/>
        <v>#DIV/0!</v>
      </c>
      <c r="R1679" s="31" t="e">
        <f t="shared" si="220"/>
        <v>#DIV/0!</v>
      </c>
      <c r="S1679" s="31" t="e">
        <f t="shared" si="223"/>
        <v>#DIV/0!</v>
      </c>
      <c r="T1679" s="38">
        <f t="shared" si="224"/>
        <v>0</v>
      </c>
      <c r="U1679" s="38">
        <f t="shared" si="221"/>
        <v>0</v>
      </c>
      <c r="V1679" s="38">
        <f t="shared" si="222"/>
        <v>0</v>
      </c>
    </row>
    <row r="1680" spans="1:22" x14ac:dyDescent="0.35">
      <c r="A1680" s="192" t="s">
        <v>23</v>
      </c>
      <c r="B1680" s="31" t="s">
        <v>22</v>
      </c>
      <c r="O1680" s="36" t="e">
        <f t="shared" si="225"/>
        <v>#DIV/0!</v>
      </c>
      <c r="P1680" s="36" t="e">
        <f t="shared" si="218"/>
        <v>#DIV/0!</v>
      </c>
      <c r="Q1680" s="36" t="e">
        <f t="shared" si="219"/>
        <v>#DIV/0!</v>
      </c>
      <c r="R1680" s="31" t="e">
        <f t="shared" si="220"/>
        <v>#DIV/0!</v>
      </c>
      <c r="S1680" s="31" t="e">
        <f t="shared" si="223"/>
        <v>#DIV/0!</v>
      </c>
      <c r="T1680" s="38">
        <f t="shared" si="224"/>
        <v>0</v>
      </c>
      <c r="U1680" s="38">
        <f t="shared" si="221"/>
        <v>0</v>
      </c>
      <c r="V1680" s="38">
        <f t="shared" si="222"/>
        <v>0</v>
      </c>
    </row>
    <row r="1681" spans="1:22" x14ac:dyDescent="0.35">
      <c r="A1681" s="192" t="s">
        <v>23</v>
      </c>
      <c r="B1681" s="31" t="s">
        <v>22</v>
      </c>
      <c r="O1681" s="36" t="e">
        <f t="shared" si="225"/>
        <v>#DIV/0!</v>
      </c>
      <c r="P1681" s="36" t="e">
        <f t="shared" si="218"/>
        <v>#DIV/0!</v>
      </c>
      <c r="Q1681" s="36" t="e">
        <f t="shared" si="219"/>
        <v>#DIV/0!</v>
      </c>
      <c r="R1681" s="31" t="e">
        <f t="shared" si="220"/>
        <v>#DIV/0!</v>
      </c>
      <c r="S1681" s="31" t="e">
        <f t="shared" si="223"/>
        <v>#DIV/0!</v>
      </c>
      <c r="T1681" s="38">
        <f t="shared" si="224"/>
        <v>0</v>
      </c>
      <c r="U1681" s="38">
        <f t="shared" si="221"/>
        <v>0</v>
      </c>
      <c r="V1681" s="38">
        <f t="shared" si="222"/>
        <v>0</v>
      </c>
    </row>
    <row r="1682" spans="1:22" x14ac:dyDescent="0.35">
      <c r="A1682" s="192" t="s">
        <v>23</v>
      </c>
      <c r="B1682" s="31" t="s">
        <v>22</v>
      </c>
      <c r="O1682" s="36" t="e">
        <f t="shared" si="225"/>
        <v>#DIV/0!</v>
      </c>
      <c r="P1682" s="36" t="e">
        <f t="shared" si="218"/>
        <v>#DIV/0!</v>
      </c>
      <c r="Q1682" s="36" t="e">
        <f t="shared" si="219"/>
        <v>#DIV/0!</v>
      </c>
      <c r="R1682" s="31" t="e">
        <f t="shared" si="220"/>
        <v>#DIV/0!</v>
      </c>
      <c r="S1682" s="31" t="e">
        <f t="shared" si="223"/>
        <v>#DIV/0!</v>
      </c>
      <c r="T1682" s="38">
        <f t="shared" si="224"/>
        <v>0</v>
      </c>
      <c r="U1682" s="38">
        <f t="shared" si="221"/>
        <v>0</v>
      </c>
      <c r="V1682" s="38">
        <f t="shared" si="222"/>
        <v>0</v>
      </c>
    </row>
    <row r="1683" spans="1:22" x14ac:dyDescent="0.35">
      <c r="A1683" s="192" t="s">
        <v>23</v>
      </c>
      <c r="B1683" s="31" t="s">
        <v>22</v>
      </c>
      <c r="O1683" s="36" t="e">
        <f t="shared" si="225"/>
        <v>#DIV/0!</v>
      </c>
      <c r="P1683" s="36" t="e">
        <f t="shared" si="218"/>
        <v>#DIV/0!</v>
      </c>
      <c r="Q1683" s="36" t="e">
        <f t="shared" si="219"/>
        <v>#DIV/0!</v>
      </c>
      <c r="R1683" s="31" t="e">
        <f t="shared" si="220"/>
        <v>#DIV/0!</v>
      </c>
      <c r="S1683" s="31" t="e">
        <f t="shared" si="223"/>
        <v>#DIV/0!</v>
      </c>
      <c r="T1683" s="38">
        <f t="shared" si="224"/>
        <v>0</v>
      </c>
      <c r="U1683" s="38">
        <f t="shared" si="221"/>
        <v>0</v>
      </c>
      <c r="V1683" s="38">
        <f t="shared" si="222"/>
        <v>0</v>
      </c>
    </row>
    <row r="1684" spans="1:22" x14ac:dyDescent="0.35">
      <c r="A1684" s="192" t="s">
        <v>23</v>
      </c>
      <c r="B1684" s="31" t="s">
        <v>22</v>
      </c>
      <c r="O1684" s="36" t="e">
        <f t="shared" si="225"/>
        <v>#DIV/0!</v>
      </c>
      <c r="P1684" s="36" t="e">
        <f t="shared" si="218"/>
        <v>#DIV/0!</v>
      </c>
      <c r="Q1684" s="36" t="e">
        <f t="shared" si="219"/>
        <v>#DIV/0!</v>
      </c>
      <c r="R1684" s="31" t="e">
        <f t="shared" si="220"/>
        <v>#DIV/0!</v>
      </c>
      <c r="S1684" s="31" t="e">
        <f t="shared" si="223"/>
        <v>#DIV/0!</v>
      </c>
      <c r="T1684" s="38">
        <f t="shared" si="224"/>
        <v>0</v>
      </c>
      <c r="U1684" s="38">
        <f t="shared" si="221"/>
        <v>0</v>
      </c>
      <c r="V1684" s="38">
        <f t="shared" si="222"/>
        <v>0</v>
      </c>
    </row>
    <row r="1685" spans="1:22" x14ac:dyDescent="0.35">
      <c r="A1685" s="192" t="s">
        <v>23</v>
      </c>
      <c r="B1685" s="31" t="s">
        <v>22</v>
      </c>
      <c r="O1685" s="36" t="e">
        <f t="shared" si="225"/>
        <v>#DIV/0!</v>
      </c>
      <c r="P1685" s="36" t="e">
        <f t="shared" si="218"/>
        <v>#DIV/0!</v>
      </c>
      <c r="Q1685" s="36" t="e">
        <f t="shared" si="219"/>
        <v>#DIV/0!</v>
      </c>
      <c r="R1685" s="31" t="e">
        <f t="shared" si="220"/>
        <v>#DIV/0!</v>
      </c>
      <c r="S1685" s="31" t="e">
        <f t="shared" si="223"/>
        <v>#DIV/0!</v>
      </c>
      <c r="T1685" s="38">
        <f t="shared" si="224"/>
        <v>0</v>
      </c>
      <c r="U1685" s="38">
        <f t="shared" si="221"/>
        <v>0</v>
      </c>
      <c r="V1685" s="38">
        <f t="shared" si="222"/>
        <v>0</v>
      </c>
    </row>
    <row r="1686" spans="1:22" x14ac:dyDescent="0.35">
      <c r="A1686" s="192" t="s">
        <v>23</v>
      </c>
      <c r="B1686" s="31" t="s">
        <v>22</v>
      </c>
      <c r="O1686" s="36" t="e">
        <f t="shared" si="225"/>
        <v>#DIV/0!</v>
      </c>
      <c r="P1686" s="36" t="e">
        <f t="shared" si="218"/>
        <v>#DIV/0!</v>
      </c>
      <c r="Q1686" s="36" t="e">
        <f t="shared" si="219"/>
        <v>#DIV/0!</v>
      </c>
      <c r="R1686" s="31" t="e">
        <f t="shared" si="220"/>
        <v>#DIV/0!</v>
      </c>
      <c r="S1686" s="31" t="e">
        <f t="shared" si="223"/>
        <v>#DIV/0!</v>
      </c>
      <c r="T1686" s="38">
        <f t="shared" si="224"/>
        <v>0</v>
      </c>
      <c r="U1686" s="38">
        <f t="shared" si="221"/>
        <v>0</v>
      </c>
      <c r="V1686" s="38">
        <f t="shared" si="222"/>
        <v>0</v>
      </c>
    </row>
    <row r="1687" spans="1:22" x14ac:dyDescent="0.35">
      <c r="A1687" s="192" t="s">
        <v>23</v>
      </c>
      <c r="B1687" s="31" t="s">
        <v>22</v>
      </c>
      <c r="O1687" s="36" t="e">
        <f t="shared" si="225"/>
        <v>#DIV/0!</v>
      </c>
      <c r="P1687" s="36" t="e">
        <f t="shared" si="218"/>
        <v>#DIV/0!</v>
      </c>
      <c r="Q1687" s="36" t="e">
        <f t="shared" si="219"/>
        <v>#DIV/0!</v>
      </c>
      <c r="R1687" s="31" t="e">
        <f t="shared" si="220"/>
        <v>#DIV/0!</v>
      </c>
      <c r="S1687" s="31" t="e">
        <f t="shared" si="223"/>
        <v>#DIV/0!</v>
      </c>
      <c r="T1687" s="38">
        <f t="shared" si="224"/>
        <v>0</v>
      </c>
      <c r="U1687" s="38">
        <f t="shared" si="221"/>
        <v>0</v>
      </c>
      <c r="V1687" s="38">
        <f t="shared" si="222"/>
        <v>0</v>
      </c>
    </row>
    <row r="1688" spans="1:22" x14ac:dyDescent="0.35">
      <c r="A1688" s="192" t="s">
        <v>23</v>
      </c>
      <c r="B1688" s="31" t="s">
        <v>22</v>
      </c>
      <c r="O1688" s="36" t="e">
        <f t="shared" si="225"/>
        <v>#DIV/0!</v>
      </c>
      <c r="P1688" s="36" t="e">
        <f t="shared" si="218"/>
        <v>#DIV/0!</v>
      </c>
      <c r="Q1688" s="36" t="e">
        <f t="shared" si="219"/>
        <v>#DIV/0!</v>
      </c>
      <c r="R1688" s="31" t="e">
        <f t="shared" si="220"/>
        <v>#DIV/0!</v>
      </c>
      <c r="S1688" s="31" t="e">
        <f t="shared" si="223"/>
        <v>#DIV/0!</v>
      </c>
      <c r="T1688" s="38">
        <f t="shared" si="224"/>
        <v>0</v>
      </c>
      <c r="U1688" s="38">
        <f t="shared" si="221"/>
        <v>0</v>
      </c>
      <c r="V1688" s="38">
        <f t="shared" si="222"/>
        <v>0</v>
      </c>
    </row>
    <row r="1689" spans="1:22" x14ac:dyDescent="0.35">
      <c r="A1689" s="192" t="s">
        <v>23</v>
      </c>
      <c r="B1689" s="31" t="s">
        <v>22</v>
      </c>
      <c r="O1689" s="36" t="e">
        <f t="shared" si="225"/>
        <v>#DIV/0!</v>
      </c>
      <c r="P1689" s="36" t="e">
        <f t="shared" si="218"/>
        <v>#DIV/0!</v>
      </c>
      <c r="Q1689" s="36" t="e">
        <f t="shared" si="219"/>
        <v>#DIV/0!</v>
      </c>
      <c r="R1689" s="31" t="e">
        <f t="shared" si="220"/>
        <v>#DIV/0!</v>
      </c>
      <c r="S1689" s="31" t="e">
        <f t="shared" si="223"/>
        <v>#DIV/0!</v>
      </c>
      <c r="T1689" s="38">
        <f t="shared" si="224"/>
        <v>0</v>
      </c>
      <c r="U1689" s="38">
        <f t="shared" si="221"/>
        <v>0</v>
      </c>
      <c r="V1689" s="38">
        <f t="shared" si="222"/>
        <v>0</v>
      </c>
    </row>
    <row r="1690" spans="1:22" x14ac:dyDescent="0.35">
      <c r="A1690" s="192" t="s">
        <v>23</v>
      </c>
      <c r="B1690" s="31" t="s">
        <v>22</v>
      </c>
      <c r="O1690" s="36" t="e">
        <f t="shared" si="225"/>
        <v>#DIV/0!</v>
      </c>
      <c r="P1690" s="36" t="e">
        <f t="shared" si="218"/>
        <v>#DIV/0!</v>
      </c>
      <c r="Q1690" s="36" t="e">
        <f t="shared" si="219"/>
        <v>#DIV/0!</v>
      </c>
      <c r="R1690" s="31" t="e">
        <f t="shared" si="220"/>
        <v>#DIV/0!</v>
      </c>
      <c r="S1690" s="31" t="e">
        <f t="shared" si="223"/>
        <v>#DIV/0!</v>
      </c>
      <c r="T1690" s="38">
        <f t="shared" si="224"/>
        <v>0</v>
      </c>
      <c r="U1690" s="38">
        <f t="shared" si="221"/>
        <v>0</v>
      </c>
      <c r="V1690" s="38">
        <f t="shared" si="222"/>
        <v>0</v>
      </c>
    </row>
    <row r="1691" spans="1:22" x14ac:dyDescent="0.35">
      <c r="A1691" s="192" t="s">
        <v>23</v>
      </c>
      <c r="B1691" s="31" t="s">
        <v>22</v>
      </c>
      <c r="O1691" s="36" t="e">
        <f t="shared" si="225"/>
        <v>#DIV/0!</v>
      </c>
      <c r="P1691" s="36" t="e">
        <f t="shared" si="218"/>
        <v>#DIV/0!</v>
      </c>
      <c r="Q1691" s="36" t="e">
        <f t="shared" si="219"/>
        <v>#DIV/0!</v>
      </c>
      <c r="R1691" s="31" t="e">
        <f t="shared" si="220"/>
        <v>#DIV/0!</v>
      </c>
      <c r="S1691" s="31" t="e">
        <f t="shared" si="223"/>
        <v>#DIV/0!</v>
      </c>
      <c r="T1691" s="38">
        <f t="shared" si="224"/>
        <v>0</v>
      </c>
      <c r="U1691" s="38">
        <f t="shared" si="221"/>
        <v>0</v>
      </c>
      <c r="V1691" s="38">
        <f t="shared" si="222"/>
        <v>0</v>
      </c>
    </row>
    <row r="1692" spans="1:22" x14ac:dyDescent="0.35">
      <c r="A1692" s="192" t="s">
        <v>23</v>
      </c>
      <c r="B1692" s="31" t="s">
        <v>22</v>
      </c>
      <c r="O1692" s="36" t="e">
        <f t="shared" si="225"/>
        <v>#DIV/0!</v>
      </c>
      <c r="P1692" s="36" t="e">
        <f t="shared" si="218"/>
        <v>#DIV/0!</v>
      </c>
      <c r="Q1692" s="36" t="e">
        <f t="shared" si="219"/>
        <v>#DIV/0!</v>
      </c>
      <c r="R1692" s="31" t="e">
        <f t="shared" si="220"/>
        <v>#DIV/0!</v>
      </c>
      <c r="S1692" s="31" t="e">
        <f t="shared" si="223"/>
        <v>#DIV/0!</v>
      </c>
      <c r="T1692" s="38">
        <f t="shared" si="224"/>
        <v>0</v>
      </c>
      <c r="U1692" s="38">
        <f t="shared" si="221"/>
        <v>0</v>
      </c>
      <c r="V1692" s="38">
        <f t="shared" si="222"/>
        <v>0</v>
      </c>
    </row>
    <row r="1693" spans="1:22" x14ac:dyDescent="0.35">
      <c r="A1693" s="192" t="s">
        <v>23</v>
      </c>
      <c r="B1693" s="31" t="s">
        <v>22</v>
      </c>
      <c r="O1693" s="36" t="e">
        <f t="shared" si="225"/>
        <v>#DIV/0!</v>
      </c>
      <c r="P1693" s="36" t="e">
        <f t="shared" si="218"/>
        <v>#DIV/0!</v>
      </c>
      <c r="Q1693" s="36" t="e">
        <f t="shared" si="219"/>
        <v>#DIV/0!</v>
      </c>
      <c r="R1693" s="31" t="e">
        <f t="shared" si="220"/>
        <v>#DIV/0!</v>
      </c>
      <c r="S1693" s="31" t="e">
        <f t="shared" si="223"/>
        <v>#DIV/0!</v>
      </c>
      <c r="T1693" s="38">
        <f t="shared" si="224"/>
        <v>0</v>
      </c>
      <c r="U1693" s="38">
        <f t="shared" si="221"/>
        <v>0</v>
      </c>
      <c r="V1693" s="38">
        <f t="shared" si="222"/>
        <v>0</v>
      </c>
    </row>
    <row r="1694" spans="1:22" x14ac:dyDescent="0.35">
      <c r="A1694" s="192" t="s">
        <v>23</v>
      </c>
      <c r="B1694" s="31" t="s">
        <v>22</v>
      </c>
      <c r="O1694" s="36" t="e">
        <f t="shared" si="225"/>
        <v>#DIV/0!</v>
      </c>
      <c r="P1694" s="36" t="e">
        <f t="shared" si="218"/>
        <v>#DIV/0!</v>
      </c>
      <c r="Q1694" s="36" t="e">
        <f t="shared" si="219"/>
        <v>#DIV/0!</v>
      </c>
      <c r="R1694" s="31" t="e">
        <f t="shared" si="220"/>
        <v>#DIV/0!</v>
      </c>
      <c r="S1694" s="31" t="e">
        <f t="shared" si="223"/>
        <v>#DIV/0!</v>
      </c>
      <c r="T1694" s="38">
        <f t="shared" si="224"/>
        <v>0</v>
      </c>
      <c r="U1694" s="38">
        <f t="shared" si="221"/>
        <v>0</v>
      </c>
      <c r="V1694" s="38">
        <f t="shared" si="222"/>
        <v>0</v>
      </c>
    </row>
    <row r="1695" spans="1:22" x14ac:dyDescent="0.35">
      <c r="A1695" s="192" t="s">
        <v>23</v>
      </c>
      <c r="B1695" s="31" t="s">
        <v>22</v>
      </c>
      <c r="O1695" s="36" t="e">
        <f t="shared" si="225"/>
        <v>#DIV/0!</v>
      </c>
      <c r="P1695" s="36" t="e">
        <f t="shared" si="218"/>
        <v>#DIV/0!</v>
      </c>
      <c r="Q1695" s="36" t="e">
        <f t="shared" si="219"/>
        <v>#DIV/0!</v>
      </c>
      <c r="R1695" s="31" t="e">
        <f t="shared" si="220"/>
        <v>#DIV/0!</v>
      </c>
      <c r="S1695" s="31" t="e">
        <f t="shared" si="223"/>
        <v>#DIV/0!</v>
      </c>
      <c r="T1695" s="38">
        <f t="shared" si="224"/>
        <v>0</v>
      </c>
      <c r="U1695" s="38">
        <f t="shared" si="221"/>
        <v>0</v>
      </c>
      <c r="V1695" s="38">
        <f t="shared" si="222"/>
        <v>0</v>
      </c>
    </row>
    <row r="1696" spans="1:22" x14ac:dyDescent="0.35">
      <c r="A1696" s="192" t="s">
        <v>23</v>
      </c>
      <c r="B1696" s="31" t="s">
        <v>22</v>
      </c>
      <c r="O1696" s="36" t="e">
        <f t="shared" si="225"/>
        <v>#DIV/0!</v>
      </c>
      <c r="P1696" s="36" t="e">
        <f t="shared" si="218"/>
        <v>#DIV/0!</v>
      </c>
      <c r="Q1696" s="36" t="e">
        <f t="shared" si="219"/>
        <v>#DIV/0!</v>
      </c>
      <c r="R1696" s="31" t="e">
        <f t="shared" si="220"/>
        <v>#DIV/0!</v>
      </c>
      <c r="S1696" s="31" t="e">
        <f t="shared" si="223"/>
        <v>#DIV/0!</v>
      </c>
      <c r="T1696" s="38">
        <f t="shared" si="224"/>
        <v>0</v>
      </c>
      <c r="U1696" s="38">
        <f t="shared" si="221"/>
        <v>0</v>
      </c>
      <c r="V1696" s="38">
        <f t="shared" si="222"/>
        <v>0</v>
      </c>
    </row>
    <row r="1697" spans="1:22" x14ac:dyDescent="0.35">
      <c r="A1697" s="192" t="s">
        <v>23</v>
      </c>
      <c r="B1697" s="31" t="s">
        <v>22</v>
      </c>
      <c r="O1697" s="36" t="e">
        <f t="shared" si="225"/>
        <v>#DIV/0!</v>
      </c>
      <c r="P1697" s="36" t="e">
        <f t="shared" si="218"/>
        <v>#DIV/0!</v>
      </c>
      <c r="Q1697" s="36" t="e">
        <f t="shared" si="219"/>
        <v>#DIV/0!</v>
      </c>
      <c r="R1697" s="31" t="e">
        <f t="shared" si="220"/>
        <v>#DIV/0!</v>
      </c>
      <c r="S1697" s="31" t="e">
        <f t="shared" si="223"/>
        <v>#DIV/0!</v>
      </c>
      <c r="T1697" s="38">
        <f t="shared" si="224"/>
        <v>0</v>
      </c>
      <c r="U1697" s="38">
        <f t="shared" si="221"/>
        <v>0</v>
      </c>
      <c r="V1697" s="38">
        <f t="shared" si="222"/>
        <v>0</v>
      </c>
    </row>
    <row r="1698" spans="1:22" x14ac:dyDescent="0.35">
      <c r="A1698" s="192" t="s">
        <v>23</v>
      </c>
      <c r="B1698" s="31" t="s">
        <v>22</v>
      </c>
      <c r="O1698" s="36" t="e">
        <f t="shared" si="225"/>
        <v>#DIV/0!</v>
      </c>
      <c r="P1698" s="36" t="e">
        <f t="shared" si="218"/>
        <v>#DIV/0!</v>
      </c>
      <c r="Q1698" s="36" t="e">
        <f t="shared" si="219"/>
        <v>#DIV/0!</v>
      </c>
      <c r="R1698" s="31" t="e">
        <f t="shared" si="220"/>
        <v>#DIV/0!</v>
      </c>
      <c r="S1698" s="31" t="e">
        <f t="shared" si="223"/>
        <v>#DIV/0!</v>
      </c>
      <c r="T1698" s="38">
        <f t="shared" si="224"/>
        <v>0</v>
      </c>
      <c r="U1698" s="38">
        <f t="shared" si="221"/>
        <v>0</v>
      </c>
      <c r="V1698" s="38">
        <f t="shared" si="222"/>
        <v>0</v>
      </c>
    </row>
    <row r="1699" spans="1:22" x14ac:dyDescent="0.35">
      <c r="A1699" s="192" t="s">
        <v>23</v>
      </c>
      <c r="B1699" s="31" t="s">
        <v>22</v>
      </c>
      <c r="O1699" s="36" t="e">
        <f t="shared" si="225"/>
        <v>#DIV/0!</v>
      </c>
      <c r="P1699" s="36" t="e">
        <f t="shared" si="218"/>
        <v>#DIV/0!</v>
      </c>
      <c r="Q1699" s="36" t="e">
        <f t="shared" si="219"/>
        <v>#DIV/0!</v>
      </c>
      <c r="R1699" s="31" t="e">
        <f t="shared" si="220"/>
        <v>#DIV/0!</v>
      </c>
      <c r="S1699" s="31" t="e">
        <f t="shared" si="223"/>
        <v>#DIV/0!</v>
      </c>
      <c r="T1699" s="38">
        <f t="shared" si="224"/>
        <v>0</v>
      </c>
      <c r="U1699" s="38">
        <f t="shared" si="221"/>
        <v>0</v>
      </c>
      <c r="V1699" s="38">
        <f t="shared" si="222"/>
        <v>0</v>
      </c>
    </row>
    <row r="1700" spans="1:22" x14ac:dyDescent="0.35">
      <c r="A1700" s="192" t="s">
        <v>23</v>
      </c>
      <c r="B1700" s="31" t="s">
        <v>22</v>
      </c>
      <c r="O1700" s="36" t="e">
        <f t="shared" si="225"/>
        <v>#DIV/0!</v>
      </c>
      <c r="P1700" s="36" t="e">
        <f t="shared" si="218"/>
        <v>#DIV/0!</v>
      </c>
      <c r="Q1700" s="36" t="e">
        <f t="shared" si="219"/>
        <v>#DIV/0!</v>
      </c>
      <c r="R1700" s="31" t="e">
        <f t="shared" si="220"/>
        <v>#DIV/0!</v>
      </c>
      <c r="S1700" s="31" t="e">
        <f t="shared" si="223"/>
        <v>#DIV/0!</v>
      </c>
      <c r="T1700" s="38">
        <f t="shared" si="224"/>
        <v>0</v>
      </c>
      <c r="U1700" s="38">
        <f t="shared" si="221"/>
        <v>0</v>
      </c>
      <c r="V1700" s="38">
        <f t="shared" si="222"/>
        <v>0</v>
      </c>
    </row>
    <row r="1701" spans="1:22" x14ac:dyDescent="0.35">
      <c r="A1701" s="192" t="s">
        <v>23</v>
      </c>
      <c r="B1701" s="31" t="s">
        <v>22</v>
      </c>
      <c r="O1701" s="36" t="e">
        <f t="shared" si="225"/>
        <v>#DIV/0!</v>
      </c>
      <c r="P1701" s="36" t="e">
        <f t="shared" si="218"/>
        <v>#DIV/0!</v>
      </c>
      <c r="Q1701" s="36" t="e">
        <f t="shared" si="219"/>
        <v>#DIV/0!</v>
      </c>
      <c r="R1701" s="31" t="e">
        <f t="shared" si="220"/>
        <v>#DIV/0!</v>
      </c>
      <c r="S1701" s="31" t="e">
        <f t="shared" si="223"/>
        <v>#DIV/0!</v>
      </c>
      <c r="T1701" s="38">
        <f t="shared" si="224"/>
        <v>0</v>
      </c>
      <c r="U1701" s="38">
        <f t="shared" si="221"/>
        <v>0</v>
      </c>
      <c r="V1701" s="38">
        <f t="shared" si="222"/>
        <v>0</v>
      </c>
    </row>
    <row r="1702" spans="1:22" x14ac:dyDescent="0.35">
      <c r="A1702" s="192" t="s">
        <v>23</v>
      </c>
      <c r="B1702" s="31" t="s">
        <v>22</v>
      </c>
      <c r="O1702" s="36" t="e">
        <f t="shared" si="225"/>
        <v>#DIV/0!</v>
      </c>
      <c r="P1702" s="36" t="e">
        <f t="shared" ref="P1702:P1765" si="226">N1702/L1702</f>
        <v>#DIV/0!</v>
      </c>
      <c r="Q1702" s="36" t="e">
        <f t="shared" ref="Q1702:Q1765" si="227">(M1702+N1702)/L1702</f>
        <v>#DIV/0!</v>
      </c>
      <c r="R1702" s="31" t="e">
        <f t="shared" ref="R1702:R1765" si="228">IF(Q1702&gt;12.49,"YES","NO")</f>
        <v>#DIV/0!</v>
      </c>
      <c r="S1702" s="31" t="e">
        <f t="shared" si="223"/>
        <v>#DIV/0!</v>
      </c>
      <c r="T1702" s="38">
        <f t="shared" si="224"/>
        <v>0</v>
      </c>
      <c r="U1702" s="38">
        <f t="shared" ref="U1702:U1765" si="229">M1702+N1702</f>
        <v>0</v>
      </c>
      <c r="V1702" s="38">
        <f t="shared" ref="V1702:V1765" si="230">T1702-U1702</f>
        <v>0</v>
      </c>
    </row>
    <row r="1703" spans="1:22" x14ac:dyDescent="0.35">
      <c r="A1703" s="192" t="s">
        <v>23</v>
      </c>
      <c r="B1703" s="31" t="s">
        <v>22</v>
      </c>
      <c r="O1703" s="36" t="e">
        <f t="shared" si="225"/>
        <v>#DIV/0!</v>
      </c>
      <c r="P1703" s="36" t="e">
        <f t="shared" si="226"/>
        <v>#DIV/0!</v>
      </c>
      <c r="Q1703" s="36" t="e">
        <f t="shared" si="227"/>
        <v>#DIV/0!</v>
      </c>
      <c r="R1703" s="31" t="e">
        <f t="shared" si="228"/>
        <v>#DIV/0!</v>
      </c>
      <c r="S1703" s="31" t="e">
        <f t="shared" si="223"/>
        <v>#DIV/0!</v>
      </c>
      <c r="T1703" s="38">
        <f t="shared" si="224"/>
        <v>0</v>
      </c>
      <c r="U1703" s="38">
        <f t="shared" si="229"/>
        <v>0</v>
      </c>
      <c r="V1703" s="38">
        <f t="shared" si="230"/>
        <v>0</v>
      </c>
    </row>
    <row r="1704" spans="1:22" x14ac:dyDescent="0.35">
      <c r="A1704" s="192" t="s">
        <v>23</v>
      </c>
      <c r="B1704" s="31" t="s">
        <v>22</v>
      </c>
      <c r="O1704" s="36" t="e">
        <f t="shared" si="225"/>
        <v>#DIV/0!</v>
      </c>
      <c r="P1704" s="36" t="e">
        <f t="shared" si="226"/>
        <v>#DIV/0!</v>
      </c>
      <c r="Q1704" s="36" t="e">
        <f t="shared" si="227"/>
        <v>#DIV/0!</v>
      </c>
      <c r="R1704" s="31" t="e">
        <f t="shared" si="228"/>
        <v>#DIV/0!</v>
      </c>
      <c r="S1704" s="31" t="e">
        <f t="shared" ref="S1704:S1767" si="231">IF(O1704&gt;3.32,"YES","NO")</f>
        <v>#DIV/0!</v>
      </c>
      <c r="T1704" s="38">
        <f t="shared" ref="T1704:T1767" si="232">L1704*12.5</f>
        <v>0</v>
      </c>
      <c r="U1704" s="38">
        <f t="shared" si="229"/>
        <v>0</v>
      </c>
      <c r="V1704" s="38">
        <f t="shared" si="230"/>
        <v>0</v>
      </c>
    </row>
    <row r="1705" spans="1:22" x14ac:dyDescent="0.35">
      <c r="A1705" s="192" t="s">
        <v>23</v>
      </c>
      <c r="B1705" s="31" t="s">
        <v>22</v>
      </c>
      <c r="O1705" s="36" t="e">
        <f t="shared" si="225"/>
        <v>#DIV/0!</v>
      </c>
      <c r="P1705" s="36" t="e">
        <f t="shared" si="226"/>
        <v>#DIV/0!</v>
      </c>
      <c r="Q1705" s="36" t="e">
        <f t="shared" si="227"/>
        <v>#DIV/0!</v>
      </c>
      <c r="R1705" s="31" t="e">
        <f t="shared" si="228"/>
        <v>#DIV/0!</v>
      </c>
      <c r="S1705" s="31" t="e">
        <f t="shared" si="231"/>
        <v>#DIV/0!</v>
      </c>
      <c r="T1705" s="38">
        <f t="shared" si="232"/>
        <v>0</v>
      </c>
      <c r="U1705" s="38">
        <f t="shared" si="229"/>
        <v>0</v>
      </c>
      <c r="V1705" s="38">
        <f t="shared" si="230"/>
        <v>0</v>
      </c>
    </row>
    <row r="1706" spans="1:22" x14ac:dyDescent="0.35">
      <c r="A1706" s="192" t="s">
        <v>23</v>
      </c>
      <c r="B1706" s="31" t="s">
        <v>22</v>
      </c>
      <c r="O1706" s="36" t="e">
        <f t="shared" si="225"/>
        <v>#DIV/0!</v>
      </c>
      <c r="P1706" s="36" t="e">
        <f t="shared" si="226"/>
        <v>#DIV/0!</v>
      </c>
      <c r="Q1706" s="36" t="e">
        <f t="shared" si="227"/>
        <v>#DIV/0!</v>
      </c>
      <c r="R1706" s="31" t="e">
        <f t="shared" si="228"/>
        <v>#DIV/0!</v>
      </c>
      <c r="S1706" s="31" t="e">
        <f t="shared" si="231"/>
        <v>#DIV/0!</v>
      </c>
      <c r="T1706" s="38">
        <f t="shared" si="232"/>
        <v>0</v>
      </c>
      <c r="U1706" s="38">
        <f t="shared" si="229"/>
        <v>0</v>
      </c>
      <c r="V1706" s="38">
        <f t="shared" si="230"/>
        <v>0</v>
      </c>
    </row>
    <row r="1707" spans="1:22" x14ac:dyDescent="0.35">
      <c r="A1707" s="192" t="s">
        <v>23</v>
      </c>
      <c r="B1707" s="31" t="s">
        <v>22</v>
      </c>
      <c r="O1707" s="36" t="e">
        <f t="shared" si="225"/>
        <v>#DIV/0!</v>
      </c>
      <c r="P1707" s="36" t="e">
        <f t="shared" si="226"/>
        <v>#DIV/0!</v>
      </c>
      <c r="Q1707" s="36" t="e">
        <f t="shared" si="227"/>
        <v>#DIV/0!</v>
      </c>
      <c r="R1707" s="31" t="e">
        <f t="shared" si="228"/>
        <v>#DIV/0!</v>
      </c>
      <c r="S1707" s="31" t="e">
        <f t="shared" si="231"/>
        <v>#DIV/0!</v>
      </c>
      <c r="T1707" s="38">
        <f t="shared" si="232"/>
        <v>0</v>
      </c>
      <c r="U1707" s="38">
        <f t="shared" si="229"/>
        <v>0</v>
      </c>
      <c r="V1707" s="38">
        <f t="shared" si="230"/>
        <v>0</v>
      </c>
    </row>
    <row r="1708" spans="1:22" x14ac:dyDescent="0.35">
      <c r="A1708" s="192" t="s">
        <v>23</v>
      </c>
      <c r="B1708" s="31" t="s">
        <v>22</v>
      </c>
      <c r="O1708" s="36" t="e">
        <f t="shared" si="225"/>
        <v>#DIV/0!</v>
      </c>
      <c r="P1708" s="36" t="e">
        <f t="shared" si="226"/>
        <v>#DIV/0!</v>
      </c>
      <c r="Q1708" s="36" t="e">
        <f t="shared" si="227"/>
        <v>#DIV/0!</v>
      </c>
      <c r="R1708" s="31" t="e">
        <f t="shared" si="228"/>
        <v>#DIV/0!</v>
      </c>
      <c r="S1708" s="31" t="e">
        <f t="shared" si="231"/>
        <v>#DIV/0!</v>
      </c>
      <c r="T1708" s="38">
        <f t="shared" si="232"/>
        <v>0</v>
      </c>
      <c r="U1708" s="38">
        <f t="shared" si="229"/>
        <v>0</v>
      </c>
      <c r="V1708" s="38">
        <f t="shared" si="230"/>
        <v>0</v>
      </c>
    </row>
    <row r="1709" spans="1:22" x14ac:dyDescent="0.35">
      <c r="A1709" s="192" t="s">
        <v>23</v>
      </c>
      <c r="B1709" s="31" t="s">
        <v>22</v>
      </c>
      <c r="O1709" s="36" t="e">
        <f t="shared" si="225"/>
        <v>#DIV/0!</v>
      </c>
      <c r="P1709" s="36" t="e">
        <f t="shared" si="226"/>
        <v>#DIV/0!</v>
      </c>
      <c r="Q1709" s="36" t="e">
        <f t="shared" si="227"/>
        <v>#DIV/0!</v>
      </c>
      <c r="R1709" s="31" t="e">
        <f t="shared" si="228"/>
        <v>#DIV/0!</v>
      </c>
      <c r="S1709" s="31" t="e">
        <f t="shared" si="231"/>
        <v>#DIV/0!</v>
      </c>
      <c r="T1709" s="38">
        <f t="shared" si="232"/>
        <v>0</v>
      </c>
      <c r="U1709" s="38">
        <f t="shared" si="229"/>
        <v>0</v>
      </c>
      <c r="V1709" s="38">
        <f t="shared" si="230"/>
        <v>0</v>
      </c>
    </row>
    <row r="1710" spans="1:22" x14ac:dyDescent="0.35">
      <c r="A1710" s="192" t="s">
        <v>23</v>
      </c>
      <c r="B1710" s="31" t="s">
        <v>22</v>
      </c>
      <c r="O1710" s="36" t="e">
        <f t="shared" si="225"/>
        <v>#DIV/0!</v>
      </c>
      <c r="P1710" s="36" t="e">
        <f t="shared" si="226"/>
        <v>#DIV/0!</v>
      </c>
      <c r="Q1710" s="36" t="e">
        <f t="shared" si="227"/>
        <v>#DIV/0!</v>
      </c>
      <c r="R1710" s="31" t="e">
        <f t="shared" si="228"/>
        <v>#DIV/0!</v>
      </c>
      <c r="S1710" s="31" t="e">
        <f t="shared" si="231"/>
        <v>#DIV/0!</v>
      </c>
      <c r="T1710" s="38">
        <f t="shared" si="232"/>
        <v>0</v>
      </c>
      <c r="U1710" s="38">
        <f t="shared" si="229"/>
        <v>0</v>
      </c>
      <c r="V1710" s="38">
        <f t="shared" si="230"/>
        <v>0</v>
      </c>
    </row>
    <row r="1711" spans="1:22" x14ac:dyDescent="0.35">
      <c r="A1711" s="192" t="s">
        <v>23</v>
      </c>
      <c r="B1711" s="31" t="s">
        <v>22</v>
      </c>
      <c r="O1711" s="36" t="e">
        <f t="shared" si="225"/>
        <v>#DIV/0!</v>
      </c>
      <c r="P1711" s="36" t="e">
        <f t="shared" si="226"/>
        <v>#DIV/0!</v>
      </c>
      <c r="Q1711" s="36" t="e">
        <f t="shared" si="227"/>
        <v>#DIV/0!</v>
      </c>
      <c r="R1711" s="31" t="e">
        <f t="shared" si="228"/>
        <v>#DIV/0!</v>
      </c>
      <c r="S1711" s="31" t="e">
        <f t="shared" si="231"/>
        <v>#DIV/0!</v>
      </c>
      <c r="T1711" s="38">
        <f t="shared" si="232"/>
        <v>0</v>
      </c>
      <c r="U1711" s="38">
        <f t="shared" si="229"/>
        <v>0</v>
      </c>
      <c r="V1711" s="38">
        <f t="shared" si="230"/>
        <v>0</v>
      </c>
    </row>
    <row r="1712" spans="1:22" x14ac:dyDescent="0.35">
      <c r="A1712" s="192" t="s">
        <v>23</v>
      </c>
      <c r="B1712" s="31" t="s">
        <v>22</v>
      </c>
      <c r="O1712" s="36" t="e">
        <f t="shared" si="225"/>
        <v>#DIV/0!</v>
      </c>
      <c r="P1712" s="36" t="e">
        <f t="shared" si="226"/>
        <v>#DIV/0!</v>
      </c>
      <c r="Q1712" s="36" t="e">
        <f t="shared" si="227"/>
        <v>#DIV/0!</v>
      </c>
      <c r="R1712" s="31" t="e">
        <f t="shared" si="228"/>
        <v>#DIV/0!</v>
      </c>
      <c r="S1712" s="31" t="e">
        <f t="shared" si="231"/>
        <v>#DIV/0!</v>
      </c>
      <c r="T1712" s="38">
        <f t="shared" si="232"/>
        <v>0</v>
      </c>
      <c r="U1712" s="38">
        <f t="shared" si="229"/>
        <v>0</v>
      </c>
      <c r="V1712" s="38">
        <f t="shared" si="230"/>
        <v>0</v>
      </c>
    </row>
    <row r="1713" spans="1:22" x14ac:dyDescent="0.35">
      <c r="A1713" s="192" t="s">
        <v>23</v>
      </c>
      <c r="B1713" s="31" t="s">
        <v>22</v>
      </c>
      <c r="O1713" s="36" t="e">
        <f t="shared" si="225"/>
        <v>#DIV/0!</v>
      </c>
      <c r="P1713" s="36" t="e">
        <f t="shared" si="226"/>
        <v>#DIV/0!</v>
      </c>
      <c r="Q1713" s="36" t="e">
        <f t="shared" si="227"/>
        <v>#DIV/0!</v>
      </c>
      <c r="R1713" s="31" t="e">
        <f t="shared" si="228"/>
        <v>#DIV/0!</v>
      </c>
      <c r="S1713" s="31" t="e">
        <f t="shared" si="231"/>
        <v>#DIV/0!</v>
      </c>
      <c r="T1713" s="38">
        <f t="shared" si="232"/>
        <v>0</v>
      </c>
      <c r="U1713" s="38">
        <f t="shared" si="229"/>
        <v>0</v>
      </c>
      <c r="V1713" s="38">
        <f t="shared" si="230"/>
        <v>0</v>
      </c>
    </row>
    <row r="1714" spans="1:22" x14ac:dyDescent="0.35">
      <c r="A1714" s="192" t="s">
        <v>23</v>
      </c>
      <c r="B1714" s="31" t="s">
        <v>22</v>
      </c>
      <c r="O1714" s="36" t="e">
        <f t="shared" si="225"/>
        <v>#DIV/0!</v>
      </c>
      <c r="P1714" s="36" t="e">
        <f t="shared" si="226"/>
        <v>#DIV/0!</v>
      </c>
      <c r="Q1714" s="36" t="e">
        <f t="shared" si="227"/>
        <v>#DIV/0!</v>
      </c>
      <c r="R1714" s="31" t="e">
        <f t="shared" si="228"/>
        <v>#DIV/0!</v>
      </c>
      <c r="S1714" s="31" t="e">
        <f t="shared" si="231"/>
        <v>#DIV/0!</v>
      </c>
      <c r="T1714" s="38">
        <f t="shared" si="232"/>
        <v>0</v>
      </c>
      <c r="U1714" s="38">
        <f t="shared" si="229"/>
        <v>0</v>
      </c>
      <c r="V1714" s="38">
        <f t="shared" si="230"/>
        <v>0</v>
      </c>
    </row>
    <row r="1715" spans="1:22" x14ac:dyDescent="0.35">
      <c r="A1715" s="192" t="s">
        <v>23</v>
      </c>
      <c r="B1715" s="31" t="s">
        <v>22</v>
      </c>
      <c r="O1715" s="36" t="e">
        <f t="shared" si="225"/>
        <v>#DIV/0!</v>
      </c>
      <c r="P1715" s="36" t="e">
        <f t="shared" si="226"/>
        <v>#DIV/0!</v>
      </c>
      <c r="Q1715" s="36" t="e">
        <f t="shared" si="227"/>
        <v>#DIV/0!</v>
      </c>
      <c r="R1715" s="31" t="e">
        <f t="shared" si="228"/>
        <v>#DIV/0!</v>
      </c>
      <c r="S1715" s="31" t="e">
        <f t="shared" si="231"/>
        <v>#DIV/0!</v>
      </c>
      <c r="T1715" s="38">
        <f t="shared" si="232"/>
        <v>0</v>
      </c>
      <c r="U1715" s="38">
        <f t="shared" si="229"/>
        <v>0</v>
      </c>
      <c r="V1715" s="38">
        <f t="shared" si="230"/>
        <v>0</v>
      </c>
    </row>
    <row r="1716" spans="1:22" x14ac:dyDescent="0.35">
      <c r="A1716" s="192" t="s">
        <v>23</v>
      </c>
      <c r="B1716" s="31" t="s">
        <v>22</v>
      </c>
      <c r="O1716" s="36" t="e">
        <f t="shared" si="225"/>
        <v>#DIV/0!</v>
      </c>
      <c r="P1716" s="36" t="e">
        <f t="shared" si="226"/>
        <v>#DIV/0!</v>
      </c>
      <c r="Q1716" s="36" t="e">
        <f t="shared" si="227"/>
        <v>#DIV/0!</v>
      </c>
      <c r="R1716" s="31" t="e">
        <f t="shared" si="228"/>
        <v>#DIV/0!</v>
      </c>
      <c r="S1716" s="31" t="e">
        <f t="shared" si="231"/>
        <v>#DIV/0!</v>
      </c>
      <c r="T1716" s="38">
        <f t="shared" si="232"/>
        <v>0</v>
      </c>
      <c r="U1716" s="38">
        <f t="shared" si="229"/>
        <v>0</v>
      </c>
      <c r="V1716" s="38">
        <f t="shared" si="230"/>
        <v>0</v>
      </c>
    </row>
    <row r="1717" spans="1:22" x14ac:dyDescent="0.35">
      <c r="A1717" s="192" t="s">
        <v>23</v>
      </c>
      <c r="B1717" s="31" t="s">
        <v>22</v>
      </c>
      <c r="O1717" s="36" t="e">
        <f t="shared" si="225"/>
        <v>#DIV/0!</v>
      </c>
      <c r="P1717" s="36" t="e">
        <f t="shared" si="226"/>
        <v>#DIV/0!</v>
      </c>
      <c r="Q1717" s="36" t="e">
        <f t="shared" si="227"/>
        <v>#DIV/0!</v>
      </c>
      <c r="R1717" s="31" t="e">
        <f t="shared" si="228"/>
        <v>#DIV/0!</v>
      </c>
      <c r="S1717" s="31" t="e">
        <f t="shared" si="231"/>
        <v>#DIV/0!</v>
      </c>
      <c r="T1717" s="38">
        <f t="shared" si="232"/>
        <v>0</v>
      </c>
      <c r="U1717" s="38">
        <f t="shared" si="229"/>
        <v>0</v>
      </c>
      <c r="V1717" s="38">
        <f t="shared" si="230"/>
        <v>0</v>
      </c>
    </row>
    <row r="1718" spans="1:22" x14ac:dyDescent="0.35">
      <c r="A1718" s="192" t="s">
        <v>23</v>
      </c>
      <c r="B1718" s="31" t="s">
        <v>22</v>
      </c>
      <c r="O1718" s="36" t="e">
        <f t="shared" si="225"/>
        <v>#DIV/0!</v>
      </c>
      <c r="P1718" s="36" t="e">
        <f t="shared" si="226"/>
        <v>#DIV/0!</v>
      </c>
      <c r="Q1718" s="36" t="e">
        <f t="shared" si="227"/>
        <v>#DIV/0!</v>
      </c>
      <c r="R1718" s="31" t="e">
        <f t="shared" si="228"/>
        <v>#DIV/0!</v>
      </c>
      <c r="S1718" s="31" t="e">
        <f t="shared" si="231"/>
        <v>#DIV/0!</v>
      </c>
      <c r="T1718" s="38">
        <f t="shared" si="232"/>
        <v>0</v>
      </c>
      <c r="U1718" s="38">
        <f t="shared" si="229"/>
        <v>0</v>
      </c>
      <c r="V1718" s="38">
        <f t="shared" si="230"/>
        <v>0</v>
      </c>
    </row>
    <row r="1719" spans="1:22" x14ac:dyDescent="0.35">
      <c r="A1719" s="192" t="s">
        <v>23</v>
      </c>
      <c r="B1719" s="31" t="s">
        <v>22</v>
      </c>
      <c r="O1719" s="36" t="e">
        <f t="shared" si="225"/>
        <v>#DIV/0!</v>
      </c>
      <c r="P1719" s="36" t="e">
        <f t="shared" si="226"/>
        <v>#DIV/0!</v>
      </c>
      <c r="Q1719" s="36" t="e">
        <f t="shared" si="227"/>
        <v>#DIV/0!</v>
      </c>
      <c r="R1719" s="31" t="e">
        <f t="shared" si="228"/>
        <v>#DIV/0!</v>
      </c>
      <c r="S1719" s="31" t="e">
        <f t="shared" si="231"/>
        <v>#DIV/0!</v>
      </c>
      <c r="T1719" s="38">
        <f t="shared" si="232"/>
        <v>0</v>
      </c>
      <c r="U1719" s="38">
        <f t="shared" si="229"/>
        <v>0</v>
      </c>
      <c r="V1719" s="38">
        <f t="shared" si="230"/>
        <v>0</v>
      </c>
    </row>
    <row r="1720" spans="1:22" x14ac:dyDescent="0.35">
      <c r="A1720" s="192" t="s">
        <v>23</v>
      </c>
      <c r="B1720" s="31" t="s">
        <v>22</v>
      </c>
      <c r="O1720" s="36" t="e">
        <f t="shared" si="225"/>
        <v>#DIV/0!</v>
      </c>
      <c r="P1720" s="36" t="e">
        <f t="shared" si="226"/>
        <v>#DIV/0!</v>
      </c>
      <c r="Q1720" s="36" t="e">
        <f t="shared" si="227"/>
        <v>#DIV/0!</v>
      </c>
      <c r="R1720" s="31" t="e">
        <f t="shared" si="228"/>
        <v>#DIV/0!</v>
      </c>
      <c r="S1720" s="31" t="e">
        <f t="shared" si="231"/>
        <v>#DIV/0!</v>
      </c>
      <c r="T1720" s="38">
        <f t="shared" si="232"/>
        <v>0</v>
      </c>
      <c r="U1720" s="38">
        <f t="shared" si="229"/>
        <v>0</v>
      </c>
      <c r="V1720" s="38">
        <f t="shared" si="230"/>
        <v>0</v>
      </c>
    </row>
    <row r="1721" spans="1:22" x14ac:dyDescent="0.35">
      <c r="A1721" s="192" t="s">
        <v>23</v>
      </c>
      <c r="B1721" s="31" t="s">
        <v>22</v>
      </c>
      <c r="O1721" s="36" t="e">
        <f t="shared" si="225"/>
        <v>#DIV/0!</v>
      </c>
      <c r="P1721" s="36" t="e">
        <f t="shared" si="226"/>
        <v>#DIV/0!</v>
      </c>
      <c r="Q1721" s="36" t="e">
        <f t="shared" si="227"/>
        <v>#DIV/0!</v>
      </c>
      <c r="R1721" s="31" t="e">
        <f t="shared" si="228"/>
        <v>#DIV/0!</v>
      </c>
      <c r="S1721" s="31" t="e">
        <f t="shared" si="231"/>
        <v>#DIV/0!</v>
      </c>
      <c r="T1721" s="38">
        <f t="shared" si="232"/>
        <v>0</v>
      </c>
      <c r="U1721" s="38">
        <f t="shared" si="229"/>
        <v>0</v>
      </c>
      <c r="V1721" s="38">
        <f t="shared" si="230"/>
        <v>0</v>
      </c>
    </row>
    <row r="1722" spans="1:22" x14ac:dyDescent="0.35">
      <c r="A1722" s="192" t="s">
        <v>23</v>
      </c>
      <c r="B1722" s="31" t="s">
        <v>22</v>
      </c>
      <c r="O1722" s="36" t="e">
        <f t="shared" si="225"/>
        <v>#DIV/0!</v>
      </c>
      <c r="P1722" s="36" t="e">
        <f t="shared" si="226"/>
        <v>#DIV/0!</v>
      </c>
      <c r="Q1722" s="36" t="e">
        <f t="shared" si="227"/>
        <v>#DIV/0!</v>
      </c>
      <c r="R1722" s="31" t="e">
        <f t="shared" si="228"/>
        <v>#DIV/0!</v>
      </c>
      <c r="S1722" s="31" t="e">
        <f t="shared" si="231"/>
        <v>#DIV/0!</v>
      </c>
      <c r="T1722" s="38">
        <f t="shared" si="232"/>
        <v>0</v>
      </c>
      <c r="U1722" s="38">
        <f t="shared" si="229"/>
        <v>0</v>
      </c>
      <c r="V1722" s="38">
        <f t="shared" si="230"/>
        <v>0</v>
      </c>
    </row>
    <row r="1723" spans="1:22" x14ac:dyDescent="0.35">
      <c r="A1723" s="192" t="s">
        <v>23</v>
      </c>
      <c r="B1723" s="31" t="s">
        <v>22</v>
      </c>
      <c r="O1723" s="36" t="e">
        <f t="shared" si="225"/>
        <v>#DIV/0!</v>
      </c>
      <c r="P1723" s="36" t="e">
        <f t="shared" si="226"/>
        <v>#DIV/0!</v>
      </c>
      <c r="Q1723" s="36" t="e">
        <f t="shared" si="227"/>
        <v>#DIV/0!</v>
      </c>
      <c r="R1723" s="31" t="e">
        <f t="shared" si="228"/>
        <v>#DIV/0!</v>
      </c>
      <c r="S1723" s="31" t="e">
        <f t="shared" si="231"/>
        <v>#DIV/0!</v>
      </c>
      <c r="T1723" s="38">
        <f t="shared" si="232"/>
        <v>0</v>
      </c>
      <c r="U1723" s="38">
        <f t="shared" si="229"/>
        <v>0</v>
      </c>
      <c r="V1723" s="38">
        <f t="shared" si="230"/>
        <v>0</v>
      </c>
    </row>
    <row r="1724" spans="1:22" x14ac:dyDescent="0.35">
      <c r="A1724" s="192" t="s">
        <v>23</v>
      </c>
      <c r="B1724" s="31" t="s">
        <v>22</v>
      </c>
      <c r="O1724" s="36" t="e">
        <f t="shared" si="225"/>
        <v>#DIV/0!</v>
      </c>
      <c r="P1724" s="36" t="e">
        <f t="shared" si="226"/>
        <v>#DIV/0!</v>
      </c>
      <c r="Q1724" s="36" t="e">
        <f t="shared" si="227"/>
        <v>#DIV/0!</v>
      </c>
      <c r="R1724" s="31" t="e">
        <f t="shared" si="228"/>
        <v>#DIV/0!</v>
      </c>
      <c r="S1724" s="31" t="e">
        <f t="shared" si="231"/>
        <v>#DIV/0!</v>
      </c>
      <c r="T1724" s="38">
        <f t="shared" si="232"/>
        <v>0</v>
      </c>
      <c r="U1724" s="38">
        <f t="shared" si="229"/>
        <v>0</v>
      </c>
      <c r="V1724" s="38">
        <f t="shared" si="230"/>
        <v>0</v>
      </c>
    </row>
    <row r="1725" spans="1:22" x14ac:dyDescent="0.35">
      <c r="A1725" s="192" t="s">
        <v>23</v>
      </c>
      <c r="B1725" s="31" t="s">
        <v>22</v>
      </c>
      <c r="O1725" s="36" t="e">
        <f t="shared" si="225"/>
        <v>#DIV/0!</v>
      </c>
      <c r="P1725" s="36" t="e">
        <f t="shared" si="226"/>
        <v>#DIV/0!</v>
      </c>
      <c r="Q1725" s="36" t="e">
        <f t="shared" si="227"/>
        <v>#DIV/0!</v>
      </c>
      <c r="R1725" s="31" t="e">
        <f t="shared" si="228"/>
        <v>#DIV/0!</v>
      </c>
      <c r="S1725" s="31" t="e">
        <f t="shared" si="231"/>
        <v>#DIV/0!</v>
      </c>
      <c r="T1725" s="38">
        <f t="shared" si="232"/>
        <v>0</v>
      </c>
      <c r="U1725" s="38">
        <f t="shared" si="229"/>
        <v>0</v>
      </c>
      <c r="V1725" s="38">
        <f t="shared" si="230"/>
        <v>0</v>
      </c>
    </row>
    <row r="1726" spans="1:22" x14ac:dyDescent="0.35">
      <c r="A1726" s="192" t="s">
        <v>23</v>
      </c>
      <c r="B1726" s="31" t="s">
        <v>22</v>
      </c>
      <c r="O1726" s="36" t="e">
        <f t="shared" si="225"/>
        <v>#DIV/0!</v>
      </c>
      <c r="P1726" s="36" t="e">
        <f t="shared" si="226"/>
        <v>#DIV/0!</v>
      </c>
      <c r="Q1726" s="36" t="e">
        <f t="shared" si="227"/>
        <v>#DIV/0!</v>
      </c>
      <c r="R1726" s="31" t="e">
        <f t="shared" si="228"/>
        <v>#DIV/0!</v>
      </c>
      <c r="S1726" s="31" t="e">
        <f t="shared" si="231"/>
        <v>#DIV/0!</v>
      </c>
      <c r="T1726" s="38">
        <f t="shared" si="232"/>
        <v>0</v>
      </c>
      <c r="U1726" s="38">
        <f t="shared" si="229"/>
        <v>0</v>
      </c>
      <c r="V1726" s="38">
        <f t="shared" si="230"/>
        <v>0</v>
      </c>
    </row>
    <row r="1727" spans="1:22" x14ac:dyDescent="0.35">
      <c r="A1727" s="192" t="s">
        <v>23</v>
      </c>
      <c r="B1727" s="31" t="s">
        <v>22</v>
      </c>
      <c r="O1727" s="36" t="e">
        <f t="shared" si="225"/>
        <v>#DIV/0!</v>
      </c>
      <c r="P1727" s="36" t="e">
        <f t="shared" si="226"/>
        <v>#DIV/0!</v>
      </c>
      <c r="Q1727" s="36" t="e">
        <f t="shared" si="227"/>
        <v>#DIV/0!</v>
      </c>
      <c r="R1727" s="31" t="e">
        <f t="shared" si="228"/>
        <v>#DIV/0!</v>
      </c>
      <c r="S1727" s="31" t="e">
        <f t="shared" si="231"/>
        <v>#DIV/0!</v>
      </c>
      <c r="T1727" s="38">
        <f t="shared" si="232"/>
        <v>0</v>
      </c>
      <c r="U1727" s="38">
        <f t="shared" si="229"/>
        <v>0</v>
      </c>
      <c r="V1727" s="38">
        <f t="shared" si="230"/>
        <v>0</v>
      </c>
    </row>
    <row r="1728" spans="1:22" x14ac:dyDescent="0.35">
      <c r="A1728" s="192" t="s">
        <v>23</v>
      </c>
      <c r="B1728" s="31" t="s">
        <v>22</v>
      </c>
      <c r="O1728" s="36" t="e">
        <f t="shared" ref="O1728:O1791" si="233">M1728/L1728</f>
        <v>#DIV/0!</v>
      </c>
      <c r="P1728" s="36" t="e">
        <f t="shared" si="226"/>
        <v>#DIV/0!</v>
      </c>
      <c r="Q1728" s="36" t="e">
        <f t="shared" si="227"/>
        <v>#DIV/0!</v>
      </c>
      <c r="R1728" s="31" t="e">
        <f t="shared" si="228"/>
        <v>#DIV/0!</v>
      </c>
      <c r="S1728" s="31" t="e">
        <f t="shared" si="231"/>
        <v>#DIV/0!</v>
      </c>
      <c r="T1728" s="38">
        <f t="shared" si="232"/>
        <v>0</v>
      </c>
      <c r="U1728" s="38">
        <f t="shared" si="229"/>
        <v>0</v>
      </c>
      <c r="V1728" s="38">
        <f t="shared" si="230"/>
        <v>0</v>
      </c>
    </row>
    <row r="1729" spans="1:22" x14ac:dyDescent="0.35">
      <c r="A1729" s="192" t="s">
        <v>23</v>
      </c>
      <c r="B1729" s="31" t="s">
        <v>22</v>
      </c>
      <c r="O1729" s="36" t="e">
        <f t="shared" si="233"/>
        <v>#DIV/0!</v>
      </c>
      <c r="P1729" s="36" t="e">
        <f t="shared" si="226"/>
        <v>#DIV/0!</v>
      </c>
      <c r="Q1729" s="36" t="e">
        <f t="shared" si="227"/>
        <v>#DIV/0!</v>
      </c>
      <c r="R1729" s="31" t="e">
        <f t="shared" si="228"/>
        <v>#DIV/0!</v>
      </c>
      <c r="S1729" s="31" t="e">
        <f t="shared" si="231"/>
        <v>#DIV/0!</v>
      </c>
      <c r="T1729" s="38">
        <f t="shared" si="232"/>
        <v>0</v>
      </c>
      <c r="U1729" s="38">
        <f t="shared" si="229"/>
        <v>0</v>
      </c>
      <c r="V1729" s="38">
        <f t="shared" si="230"/>
        <v>0</v>
      </c>
    </row>
    <row r="1730" spans="1:22" x14ac:dyDescent="0.35">
      <c r="A1730" s="192" t="s">
        <v>23</v>
      </c>
      <c r="B1730" s="31" t="s">
        <v>22</v>
      </c>
      <c r="O1730" s="36" t="e">
        <f t="shared" si="233"/>
        <v>#DIV/0!</v>
      </c>
      <c r="P1730" s="36" t="e">
        <f t="shared" si="226"/>
        <v>#DIV/0!</v>
      </c>
      <c r="Q1730" s="36" t="e">
        <f t="shared" si="227"/>
        <v>#DIV/0!</v>
      </c>
      <c r="R1730" s="31" t="e">
        <f t="shared" si="228"/>
        <v>#DIV/0!</v>
      </c>
      <c r="S1730" s="31" t="e">
        <f t="shared" si="231"/>
        <v>#DIV/0!</v>
      </c>
      <c r="T1730" s="38">
        <f t="shared" si="232"/>
        <v>0</v>
      </c>
      <c r="U1730" s="38">
        <f t="shared" si="229"/>
        <v>0</v>
      </c>
      <c r="V1730" s="38">
        <f t="shared" si="230"/>
        <v>0</v>
      </c>
    </row>
    <row r="1731" spans="1:22" x14ac:dyDescent="0.35">
      <c r="A1731" s="192" t="s">
        <v>23</v>
      </c>
      <c r="B1731" s="31" t="s">
        <v>22</v>
      </c>
      <c r="O1731" s="36" t="e">
        <f t="shared" si="233"/>
        <v>#DIV/0!</v>
      </c>
      <c r="P1731" s="36" t="e">
        <f t="shared" si="226"/>
        <v>#DIV/0!</v>
      </c>
      <c r="Q1731" s="36" t="e">
        <f t="shared" si="227"/>
        <v>#DIV/0!</v>
      </c>
      <c r="R1731" s="31" t="e">
        <f t="shared" si="228"/>
        <v>#DIV/0!</v>
      </c>
      <c r="S1731" s="31" t="e">
        <f t="shared" si="231"/>
        <v>#DIV/0!</v>
      </c>
      <c r="T1731" s="38">
        <f t="shared" si="232"/>
        <v>0</v>
      </c>
      <c r="U1731" s="38">
        <f t="shared" si="229"/>
        <v>0</v>
      </c>
      <c r="V1731" s="38">
        <f t="shared" si="230"/>
        <v>0</v>
      </c>
    </row>
    <row r="1732" spans="1:22" x14ac:dyDescent="0.35">
      <c r="A1732" s="192" t="s">
        <v>23</v>
      </c>
      <c r="B1732" s="31" t="s">
        <v>22</v>
      </c>
      <c r="O1732" s="36" t="e">
        <f t="shared" si="233"/>
        <v>#DIV/0!</v>
      </c>
      <c r="P1732" s="36" t="e">
        <f t="shared" si="226"/>
        <v>#DIV/0!</v>
      </c>
      <c r="Q1732" s="36" t="e">
        <f t="shared" si="227"/>
        <v>#DIV/0!</v>
      </c>
      <c r="R1732" s="31" t="e">
        <f t="shared" si="228"/>
        <v>#DIV/0!</v>
      </c>
      <c r="S1732" s="31" t="e">
        <f t="shared" si="231"/>
        <v>#DIV/0!</v>
      </c>
      <c r="T1732" s="38">
        <f t="shared" si="232"/>
        <v>0</v>
      </c>
      <c r="U1732" s="38">
        <f t="shared" si="229"/>
        <v>0</v>
      </c>
      <c r="V1732" s="38">
        <f t="shared" si="230"/>
        <v>0</v>
      </c>
    </row>
    <row r="1733" spans="1:22" x14ac:dyDescent="0.35">
      <c r="A1733" s="192" t="s">
        <v>23</v>
      </c>
      <c r="B1733" s="31" t="s">
        <v>22</v>
      </c>
      <c r="O1733" s="36" t="e">
        <f t="shared" si="233"/>
        <v>#DIV/0!</v>
      </c>
      <c r="P1733" s="36" t="e">
        <f t="shared" si="226"/>
        <v>#DIV/0!</v>
      </c>
      <c r="Q1733" s="36" t="e">
        <f t="shared" si="227"/>
        <v>#DIV/0!</v>
      </c>
      <c r="R1733" s="31" t="e">
        <f t="shared" si="228"/>
        <v>#DIV/0!</v>
      </c>
      <c r="S1733" s="31" t="e">
        <f t="shared" si="231"/>
        <v>#DIV/0!</v>
      </c>
      <c r="T1733" s="38">
        <f t="shared" si="232"/>
        <v>0</v>
      </c>
      <c r="U1733" s="38">
        <f t="shared" si="229"/>
        <v>0</v>
      </c>
      <c r="V1733" s="38">
        <f t="shared" si="230"/>
        <v>0</v>
      </c>
    </row>
    <row r="1734" spans="1:22" x14ac:dyDescent="0.35">
      <c r="A1734" s="192" t="s">
        <v>23</v>
      </c>
      <c r="B1734" s="31" t="s">
        <v>22</v>
      </c>
      <c r="O1734" s="36" t="e">
        <f t="shared" si="233"/>
        <v>#DIV/0!</v>
      </c>
      <c r="P1734" s="36" t="e">
        <f t="shared" si="226"/>
        <v>#DIV/0!</v>
      </c>
      <c r="Q1734" s="36" t="e">
        <f t="shared" si="227"/>
        <v>#DIV/0!</v>
      </c>
      <c r="R1734" s="31" t="e">
        <f t="shared" si="228"/>
        <v>#DIV/0!</v>
      </c>
      <c r="S1734" s="31" t="e">
        <f t="shared" si="231"/>
        <v>#DIV/0!</v>
      </c>
      <c r="T1734" s="38">
        <f t="shared" si="232"/>
        <v>0</v>
      </c>
      <c r="U1734" s="38">
        <f t="shared" si="229"/>
        <v>0</v>
      </c>
      <c r="V1734" s="38">
        <f t="shared" si="230"/>
        <v>0</v>
      </c>
    </row>
    <row r="1735" spans="1:22" x14ac:dyDescent="0.35">
      <c r="A1735" s="192" t="s">
        <v>23</v>
      </c>
      <c r="B1735" s="31" t="s">
        <v>22</v>
      </c>
      <c r="O1735" s="36" t="e">
        <f t="shared" si="233"/>
        <v>#DIV/0!</v>
      </c>
      <c r="P1735" s="36" t="e">
        <f t="shared" si="226"/>
        <v>#DIV/0!</v>
      </c>
      <c r="Q1735" s="36" t="e">
        <f t="shared" si="227"/>
        <v>#DIV/0!</v>
      </c>
      <c r="R1735" s="31" t="e">
        <f t="shared" si="228"/>
        <v>#DIV/0!</v>
      </c>
      <c r="S1735" s="31" t="e">
        <f t="shared" si="231"/>
        <v>#DIV/0!</v>
      </c>
      <c r="T1735" s="38">
        <f t="shared" si="232"/>
        <v>0</v>
      </c>
      <c r="U1735" s="38">
        <f t="shared" si="229"/>
        <v>0</v>
      </c>
      <c r="V1735" s="38">
        <f t="shared" si="230"/>
        <v>0</v>
      </c>
    </row>
    <row r="1736" spans="1:22" x14ac:dyDescent="0.35">
      <c r="A1736" s="192" t="s">
        <v>23</v>
      </c>
      <c r="B1736" s="31" t="s">
        <v>22</v>
      </c>
      <c r="O1736" s="36" t="e">
        <f t="shared" si="233"/>
        <v>#DIV/0!</v>
      </c>
      <c r="P1736" s="36" t="e">
        <f t="shared" si="226"/>
        <v>#DIV/0!</v>
      </c>
      <c r="Q1736" s="36" t="e">
        <f t="shared" si="227"/>
        <v>#DIV/0!</v>
      </c>
      <c r="R1736" s="31" t="e">
        <f t="shared" si="228"/>
        <v>#DIV/0!</v>
      </c>
      <c r="S1736" s="31" t="e">
        <f t="shared" si="231"/>
        <v>#DIV/0!</v>
      </c>
      <c r="T1736" s="38">
        <f t="shared" si="232"/>
        <v>0</v>
      </c>
      <c r="U1736" s="38">
        <f t="shared" si="229"/>
        <v>0</v>
      </c>
      <c r="V1736" s="38">
        <f t="shared" si="230"/>
        <v>0</v>
      </c>
    </row>
    <row r="1737" spans="1:22" x14ac:dyDescent="0.35">
      <c r="A1737" s="192" t="s">
        <v>23</v>
      </c>
      <c r="B1737" s="31" t="s">
        <v>22</v>
      </c>
      <c r="O1737" s="36" t="e">
        <f t="shared" si="233"/>
        <v>#DIV/0!</v>
      </c>
      <c r="P1737" s="36" t="e">
        <f t="shared" si="226"/>
        <v>#DIV/0!</v>
      </c>
      <c r="Q1737" s="36" t="e">
        <f t="shared" si="227"/>
        <v>#DIV/0!</v>
      </c>
      <c r="R1737" s="31" t="e">
        <f t="shared" si="228"/>
        <v>#DIV/0!</v>
      </c>
      <c r="S1737" s="31" t="e">
        <f t="shared" si="231"/>
        <v>#DIV/0!</v>
      </c>
      <c r="T1737" s="38">
        <f t="shared" si="232"/>
        <v>0</v>
      </c>
      <c r="U1737" s="38">
        <f t="shared" si="229"/>
        <v>0</v>
      </c>
      <c r="V1737" s="38">
        <f t="shared" si="230"/>
        <v>0</v>
      </c>
    </row>
    <row r="1738" spans="1:22" x14ac:dyDescent="0.35">
      <c r="A1738" s="192" t="s">
        <v>23</v>
      </c>
      <c r="B1738" s="31" t="s">
        <v>22</v>
      </c>
      <c r="O1738" s="36" t="e">
        <f t="shared" si="233"/>
        <v>#DIV/0!</v>
      </c>
      <c r="P1738" s="36" t="e">
        <f t="shared" si="226"/>
        <v>#DIV/0!</v>
      </c>
      <c r="Q1738" s="36" t="e">
        <f t="shared" si="227"/>
        <v>#DIV/0!</v>
      </c>
      <c r="R1738" s="31" t="e">
        <f t="shared" si="228"/>
        <v>#DIV/0!</v>
      </c>
      <c r="S1738" s="31" t="e">
        <f t="shared" si="231"/>
        <v>#DIV/0!</v>
      </c>
      <c r="T1738" s="38">
        <f t="shared" si="232"/>
        <v>0</v>
      </c>
      <c r="U1738" s="38">
        <f t="shared" si="229"/>
        <v>0</v>
      </c>
      <c r="V1738" s="38">
        <f t="shared" si="230"/>
        <v>0</v>
      </c>
    </row>
    <row r="1739" spans="1:22" x14ac:dyDescent="0.35">
      <c r="A1739" s="192" t="s">
        <v>23</v>
      </c>
      <c r="B1739" s="31" t="s">
        <v>22</v>
      </c>
      <c r="O1739" s="36" t="e">
        <f t="shared" si="233"/>
        <v>#DIV/0!</v>
      </c>
      <c r="P1739" s="36" t="e">
        <f t="shared" si="226"/>
        <v>#DIV/0!</v>
      </c>
      <c r="Q1739" s="36" t="e">
        <f t="shared" si="227"/>
        <v>#DIV/0!</v>
      </c>
      <c r="R1739" s="31" t="e">
        <f t="shared" si="228"/>
        <v>#DIV/0!</v>
      </c>
      <c r="S1739" s="31" t="e">
        <f t="shared" si="231"/>
        <v>#DIV/0!</v>
      </c>
      <c r="T1739" s="38">
        <f t="shared" si="232"/>
        <v>0</v>
      </c>
      <c r="U1739" s="38">
        <f t="shared" si="229"/>
        <v>0</v>
      </c>
      <c r="V1739" s="38">
        <f t="shared" si="230"/>
        <v>0</v>
      </c>
    </row>
    <row r="1740" spans="1:22" x14ac:dyDescent="0.35">
      <c r="A1740" s="192" t="s">
        <v>23</v>
      </c>
      <c r="B1740" s="31" t="s">
        <v>22</v>
      </c>
      <c r="O1740" s="36" t="e">
        <f t="shared" si="233"/>
        <v>#DIV/0!</v>
      </c>
      <c r="P1740" s="36" t="e">
        <f t="shared" si="226"/>
        <v>#DIV/0!</v>
      </c>
      <c r="Q1740" s="36" t="e">
        <f t="shared" si="227"/>
        <v>#DIV/0!</v>
      </c>
      <c r="R1740" s="31" t="e">
        <f t="shared" si="228"/>
        <v>#DIV/0!</v>
      </c>
      <c r="S1740" s="31" t="e">
        <f t="shared" si="231"/>
        <v>#DIV/0!</v>
      </c>
      <c r="T1740" s="38">
        <f t="shared" si="232"/>
        <v>0</v>
      </c>
      <c r="U1740" s="38">
        <f t="shared" si="229"/>
        <v>0</v>
      </c>
      <c r="V1740" s="38">
        <f t="shared" si="230"/>
        <v>0</v>
      </c>
    </row>
    <row r="1741" spans="1:22" x14ac:dyDescent="0.35">
      <c r="A1741" s="192" t="s">
        <v>23</v>
      </c>
      <c r="B1741" s="31" t="s">
        <v>22</v>
      </c>
      <c r="O1741" s="36" t="e">
        <f t="shared" si="233"/>
        <v>#DIV/0!</v>
      </c>
      <c r="P1741" s="36" t="e">
        <f t="shared" si="226"/>
        <v>#DIV/0!</v>
      </c>
      <c r="Q1741" s="36" t="e">
        <f t="shared" si="227"/>
        <v>#DIV/0!</v>
      </c>
      <c r="R1741" s="31" t="e">
        <f t="shared" si="228"/>
        <v>#DIV/0!</v>
      </c>
      <c r="S1741" s="31" t="e">
        <f t="shared" si="231"/>
        <v>#DIV/0!</v>
      </c>
      <c r="T1741" s="38">
        <f t="shared" si="232"/>
        <v>0</v>
      </c>
      <c r="U1741" s="38">
        <f t="shared" si="229"/>
        <v>0</v>
      </c>
      <c r="V1741" s="38">
        <f t="shared" si="230"/>
        <v>0</v>
      </c>
    </row>
    <row r="1742" spans="1:22" x14ac:dyDescent="0.35">
      <c r="A1742" s="192" t="s">
        <v>23</v>
      </c>
      <c r="B1742" s="31" t="s">
        <v>22</v>
      </c>
      <c r="O1742" s="36" t="e">
        <f t="shared" si="233"/>
        <v>#DIV/0!</v>
      </c>
      <c r="P1742" s="36" t="e">
        <f t="shared" si="226"/>
        <v>#DIV/0!</v>
      </c>
      <c r="Q1742" s="36" t="e">
        <f t="shared" si="227"/>
        <v>#DIV/0!</v>
      </c>
      <c r="R1742" s="31" t="e">
        <f t="shared" si="228"/>
        <v>#DIV/0!</v>
      </c>
      <c r="S1742" s="31" t="e">
        <f t="shared" si="231"/>
        <v>#DIV/0!</v>
      </c>
      <c r="T1742" s="38">
        <f t="shared" si="232"/>
        <v>0</v>
      </c>
      <c r="U1742" s="38">
        <f t="shared" si="229"/>
        <v>0</v>
      </c>
      <c r="V1742" s="38">
        <f t="shared" si="230"/>
        <v>0</v>
      </c>
    </row>
    <row r="1743" spans="1:22" x14ac:dyDescent="0.35">
      <c r="A1743" s="192" t="s">
        <v>23</v>
      </c>
      <c r="B1743" s="31" t="s">
        <v>22</v>
      </c>
      <c r="O1743" s="36" t="e">
        <f t="shared" si="233"/>
        <v>#DIV/0!</v>
      </c>
      <c r="P1743" s="36" t="e">
        <f t="shared" si="226"/>
        <v>#DIV/0!</v>
      </c>
      <c r="Q1743" s="36" t="e">
        <f t="shared" si="227"/>
        <v>#DIV/0!</v>
      </c>
      <c r="R1743" s="31" t="e">
        <f t="shared" si="228"/>
        <v>#DIV/0!</v>
      </c>
      <c r="S1743" s="31" t="e">
        <f t="shared" si="231"/>
        <v>#DIV/0!</v>
      </c>
      <c r="T1743" s="38">
        <f t="shared" si="232"/>
        <v>0</v>
      </c>
      <c r="U1743" s="38">
        <f t="shared" si="229"/>
        <v>0</v>
      </c>
      <c r="V1743" s="38">
        <f t="shared" si="230"/>
        <v>0</v>
      </c>
    </row>
    <row r="1744" spans="1:22" x14ac:dyDescent="0.35">
      <c r="A1744" s="192" t="s">
        <v>23</v>
      </c>
      <c r="B1744" s="31" t="s">
        <v>22</v>
      </c>
      <c r="O1744" s="36" t="e">
        <f t="shared" si="233"/>
        <v>#DIV/0!</v>
      </c>
      <c r="P1744" s="36" t="e">
        <f t="shared" si="226"/>
        <v>#DIV/0!</v>
      </c>
      <c r="Q1744" s="36" t="e">
        <f t="shared" si="227"/>
        <v>#DIV/0!</v>
      </c>
      <c r="R1744" s="31" t="e">
        <f t="shared" si="228"/>
        <v>#DIV/0!</v>
      </c>
      <c r="S1744" s="31" t="e">
        <f t="shared" si="231"/>
        <v>#DIV/0!</v>
      </c>
      <c r="T1744" s="38">
        <f t="shared" si="232"/>
        <v>0</v>
      </c>
      <c r="U1744" s="38">
        <f t="shared" si="229"/>
        <v>0</v>
      </c>
      <c r="V1744" s="38">
        <f t="shared" si="230"/>
        <v>0</v>
      </c>
    </row>
    <row r="1745" spans="1:22" x14ac:dyDescent="0.35">
      <c r="A1745" s="192" t="s">
        <v>23</v>
      </c>
      <c r="B1745" s="31" t="s">
        <v>22</v>
      </c>
      <c r="O1745" s="36" t="e">
        <f t="shared" si="233"/>
        <v>#DIV/0!</v>
      </c>
      <c r="P1745" s="36" t="e">
        <f t="shared" si="226"/>
        <v>#DIV/0!</v>
      </c>
      <c r="Q1745" s="36" t="e">
        <f t="shared" si="227"/>
        <v>#DIV/0!</v>
      </c>
      <c r="R1745" s="31" t="e">
        <f t="shared" si="228"/>
        <v>#DIV/0!</v>
      </c>
      <c r="S1745" s="31" t="e">
        <f t="shared" si="231"/>
        <v>#DIV/0!</v>
      </c>
      <c r="T1745" s="38">
        <f t="shared" si="232"/>
        <v>0</v>
      </c>
      <c r="U1745" s="38">
        <f t="shared" si="229"/>
        <v>0</v>
      </c>
      <c r="V1745" s="38">
        <f t="shared" si="230"/>
        <v>0</v>
      </c>
    </row>
    <row r="1746" spans="1:22" x14ac:dyDescent="0.35">
      <c r="A1746" s="192" t="s">
        <v>23</v>
      </c>
      <c r="B1746" s="31" t="s">
        <v>22</v>
      </c>
      <c r="O1746" s="36" t="e">
        <f t="shared" si="233"/>
        <v>#DIV/0!</v>
      </c>
      <c r="P1746" s="36" t="e">
        <f t="shared" si="226"/>
        <v>#DIV/0!</v>
      </c>
      <c r="Q1746" s="36" t="e">
        <f t="shared" si="227"/>
        <v>#DIV/0!</v>
      </c>
      <c r="R1746" s="31" t="e">
        <f t="shared" si="228"/>
        <v>#DIV/0!</v>
      </c>
      <c r="S1746" s="31" t="e">
        <f t="shared" si="231"/>
        <v>#DIV/0!</v>
      </c>
      <c r="T1746" s="38">
        <f t="shared" si="232"/>
        <v>0</v>
      </c>
      <c r="U1746" s="38">
        <f t="shared" si="229"/>
        <v>0</v>
      </c>
      <c r="V1746" s="38">
        <f t="shared" si="230"/>
        <v>0</v>
      </c>
    </row>
    <row r="1747" spans="1:22" x14ac:dyDescent="0.35">
      <c r="A1747" s="192" t="s">
        <v>23</v>
      </c>
      <c r="B1747" s="31" t="s">
        <v>22</v>
      </c>
      <c r="O1747" s="36" t="e">
        <f t="shared" si="233"/>
        <v>#DIV/0!</v>
      </c>
      <c r="P1747" s="36" t="e">
        <f t="shared" si="226"/>
        <v>#DIV/0!</v>
      </c>
      <c r="Q1747" s="36" t="e">
        <f t="shared" si="227"/>
        <v>#DIV/0!</v>
      </c>
      <c r="R1747" s="31" t="e">
        <f t="shared" si="228"/>
        <v>#DIV/0!</v>
      </c>
      <c r="S1747" s="31" t="e">
        <f t="shared" si="231"/>
        <v>#DIV/0!</v>
      </c>
      <c r="T1747" s="38">
        <f t="shared" si="232"/>
        <v>0</v>
      </c>
      <c r="U1747" s="38">
        <f t="shared" si="229"/>
        <v>0</v>
      </c>
      <c r="V1747" s="38">
        <f t="shared" si="230"/>
        <v>0</v>
      </c>
    </row>
    <row r="1748" spans="1:22" x14ac:dyDescent="0.35">
      <c r="A1748" s="192" t="s">
        <v>23</v>
      </c>
      <c r="B1748" s="31" t="s">
        <v>22</v>
      </c>
      <c r="O1748" s="36" t="e">
        <f t="shared" si="233"/>
        <v>#DIV/0!</v>
      </c>
      <c r="P1748" s="36" t="e">
        <f t="shared" si="226"/>
        <v>#DIV/0!</v>
      </c>
      <c r="Q1748" s="36" t="e">
        <f t="shared" si="227"/>
        <v>#DIV/0!</v>
      </c>
      <c r="R1748" s="31" t="e">
        <f t="shared" si="228"/>
        <v>#DIV/0!</v>
      </c>
      <c r="S1748" s="31" t="e">
        <f t="shared" si="231"/>
        <v>#DIV/0!</v>
      </c>
      <c r="T1748" s="38">
        <f t="shared" si="232"/>
        <v>0</v>
      </c>
      <c r="U1748" s="38">
        <f t="shared" si="229"/>
        <v>0</v>
      </c>
      <c r="V1748" s="38">
        <f t="shared" si="230"/>
        <v>0</v>
      </c>
    </row>
    <row r="1749" spans="1:22" x14ac:dyDescent="0.35">
      <c r="A1749" s="192" t="s">
        <v>23</v>
      </c>
      <c r="B1749" s="31" t="s">
        <v>22</v>
      </c>
      <c r="O1749" s="36" t="e">
        <f t="shared" si="233"/>
        <v>#DIV/0!</v>
      </c>
      <c r="P1749" s="36" t="e">
        <f t="shared" si="226"/>
        <v>#DIV/0!</v>
      </c>
      <c r="Q1749" s="36" t="e">
        <f t="shared" si="227"/>
        <v>#DIV/0!</v>
      </c>
      <c r="R1749" s="31" t="e">
        <f t="shared" si="228"/>
        <v>#DIV/0!</v>
      </c>
      <c r="S1749" s="31" t="e">
        <f t="shared" si="231"/>
        <v>#DIV/0!</v>
      </c>
      <c r="T1749" s="38">
        <f t="shared" si="232"/>
        <v>0</v>
      </c>
      <c r="U1749" s="38">
        <f t="shared" si="229"/>
        <v>0</v>
      </c>
      <c r="V1749" s="38">
        <f t="shared" si="230"/>
        <v>0</v>
      </c>
    </row>
    <row r="1750" spans="1:22" x14ac:dyDescent="0.35">
      <c r="A1750" s="192" t="s">
        <v>23</v>
      </c>
      <c r="B1750" s="31" t="s">
        <v>22</v>
      </c>
      <c r="O1750" s="36" t="e">
        <f t="shared" si="233"/>
        <v>#DIV/0!</v>
      </c>
      <c r="P1750" s="36" t="e">
        <f t="shared" si="226"/>
        <v>#DIV/0!</v>
      </c>
      <c r="Q1750" s="36" t="e">
        <f t="shared" si="227"/>
        <v>#DIV/0!</v>
      </c>
      <c r="R1750" s="31" t="e">
        <f t="shared" si="228"/>
        <v>#DIV/0!</v>
      </c>
      <c r="S1750" s="31" t="e">
        <f t="shared" si="231"/>
        <v>#DIV/0!</v>
      </c>
      <c r="T1750" s="38">
        <f t="shared" si="232"/>
        <v>0</v>
      </c>
      <c r="U1750" s="38">
        <f t="shared" si="229"/>
        <v>0</v>
      </c>
      <c r="V1750" s="38">
        <f t="shared" si="230"/>
        <v>0</v>
      </c>
    </row>
    <row r="1751" spans="1:22" x14ac:dyDescent="0.35">
      <c r="A1751" s="192" t="s">
        <v>23</v>
      </c>
      <c r="B1751" s="31" t="s">
        <v>22</v>
      </c>
      <c r="O1751" s="36" t="e">
        <f t="shared" si="233"/>
        <v>#DIV/0!</v>
      </c>
      <c r="P1751" s="36" t="e">
        <f t="shared" si="226"/>
        <v>#DIV/0!</v>
      </c>
      <c r="Q1751" s="36" t="e">
        <f t="shared" si="227"/>
        <v>#DIV/0!</v>
      </c>
      <c r="R1751" s="31" t="e">
        <f t="shared" si="228"/>
        <v>#DIV/0!</v>
      </c>
      <c r="S1751" s="31" t="e">
        <f t="shared" si="231"/>
        <v>#DIV/0!</v>
      </c>
      <c r="T1751" s="38">
        <f t="shared" si="232"/>
        <v>0</v>
      </c>
      <c r="U1751" s="38">
        <f t="shared" si="229"/>
        <v>0</v>
      </c>
      <c r="V1751" s="38">
        <f t="shared" si="230"/>
        <v>0</v>
      </c>
    </row>
    <row r="1752" spans="1:22" x14ac:dyDescent="0.35">
      <c r="A1752" s="192" t="s">
        <v>23</v>
      </c>
      <c r="B1752" s="31" t="s">
        <v>22</v>
      </c>
      <c r="O1752" s="36" t="e">
        <f t="shared" si="233"/>
        <v>#DIV/0!</v>
      </c>
      <c r="P1752" s="36" t="e">
        <f t="shared" si="226"/>
        <v>#DIV/0!</v>
      </c>
      <c r="Q1752" s="36" t="e">
        <f t="shared" si="227"/>
        <v>#DIV/0!</v>
      </c>
      <c r="R1752" s="31" t="e">
        <f t="shared" si="228"/>
        <v>#DIV/0!</v>
      </c>
      <c r="S1752" s="31" t="e">
        <f t="shared" si="231"/>
        <v>#DIV/0!</v>
      </c>
      <c r="T1752" s="38">
        <f t="shared" si="232"/>
        <v>0</v>
      </c>
      <c r="U1752" s="38">
        <f t="shared" si="229"/>
        <v>0</v>
      </c>
      <c r="V1752" s="38">
        <f t="shared" si="230"/>
        <v>0</v>
      </c>
    </row>
    <row r="1753" spans="1:22" x14ac:dyDescent="0.35">
      <c r="A1753" s="192" t="s">
        <v>23</v>
      </c>
      <c r="B1753" s="31" t="s">
        <v>22</v>
      </c>
      <c r="O1753" s="36" t="e">
        <f t="shared" si="233"/>
        <v>#DIV/0!</v>
      </c>
      <c r="P1753" s="36" t="e">
        <f t="shared" si="226"/>
        <v>#DIV/0!</v>
      </c>
      <c r="Q1753" s="36" t="e">
        <f t="shared" si="227"/>
        <v>#DIV/0!</v>
      </c>
      <c r="R1753" s="31" t="e">
        <f t="shared" si="228"/>
        <v>#DIV/0!</v>
      </c>
      <c r="S1753" s="31" t="e">
        <f t="shared" si="231"/>
        <v>#DIV/0!</v>
      </c>
      <c r="T1753" s="38">
        <f t="shared" si="232"/>
        <v>0</v>
      </c>
      <c r="U1753" s="38">
        <f t="shared" si="229"/>
        <v>0</v>
      </c>
      <c r="V1753" s="38">
        <f t="shared" si="230"/>
        <v>0</v>
      </c>
    </row>
    <row r="1754" spans="1:22" x14ac:dyDescent="0.35">
      <c r="A1754" s="192" t="s">
        <v>23</v>
      </c>
      <c r="B1754" s="31" t="s">
        <v>22</v>
      </c>
      <c r="O1754" s="36" t="e">
        <f t="shared" si="233"/>
        <v>#DIV/0!</v>
      </c>
      <c r="P1754" s="36" t="e">
        <f t="shared" si="226"/>
        <v>#DIV/0!</v>
      </c>
      <c r="Q1754" s="36" t="e">
        <f t="shared" si="227"/>
        <v>#DIV/0!</v>
      </c>
      <c r="R1754" s="31" t="e">
        <f t="shared" si="228"/>
        <v>#DIV/0!</v>
      </c>
      <c r="S1754" s="31" t="e">
        <f t="shared" si="231"/>
        <v>#DIV/0!</v>
      </c>
      <c r="T1754" s="38">
        <f t="shared" si="232"/>
        <v>0</v>
      </c>
      <c r="U1754" s="38">
        <f t="shared" si="229"/>
        <v>0</v>
      </c>
      <c r="V1754" s="38">
        <f t="shared" si="230"/>
        <v>0</v>
      </c>
    </row>
    <row r="1755" spans="1:22" x14ac:dyDescent="0.35">
      <c r="A1755" s="192" t="s">
        <v>23</v>
      </c>
      <c r="B1755" s="31" t="s">
        <v>22</v>
      </c>
      <c r="O1755" s="36" t="e">
        <f t="shared" si="233"/>
        <v>#DIV/0!</v>
      </c>
      <c r="P1755" s="36" t="e">
        <f t="shared" si="226"/>
        <v>#DIV/0!</v>
      </c>
      <c r="Q1755" s="36" t="e">
        <f t="shared" si="227"/>
        <v>#DIV/0!</v>
      </c>
      <c r="R1755" s="31" t="e">
        <f t="shared" si="228"/>
        <v>#DIV/0!</v>
      </c>
      <c r="S1755" s="31" t="e">
        <f t="shared" si="231"/>
        <v>#DIV/0!</v>
      </c>
      <c r="T1755" s="38">
        <f t="shared" si="232"/>
        <v>0</v>
      </c>
      <c r="U1755" s="38">
        <f t="shared" si="229"/>
        <v>0</v>
      </c>
      <c r="V1755" s="38">
        <f t="shared" si="230"/>
        <v>0</v>
      </c>
    </row>
    <row r="1756" spans="1:22" x14ac:dyDescent="0.35">
      <c r="A1756" s="192" t="s">
        <v>23</v>
      </c>
      <c r="B1756" s="31" t="s">
        <v>22</v>
      </c>
      <c r="O1756" s="36" t="e">
        <f t="shared" si="233"/>
        <v>#DIV/0!</v>
      </c>
      <c r="P1756" s="36" t="e">
        <f t="shared" si="226"/>
        <v>#DIV/0!</v>
      </c>
      <c r="Q1756" s="36" t="e">
        <f t="shared" si="227"/>
        <v>#DIV/0!</v>
      </c>
      <c r="R1756" s="31" t="e">
        <f t="shared" si="228"/>
        <v>#DIV/0!</v>
      </c>
      <c r="S1756" s="31" t="e">
        <f t="shared" si="231"/>
        <v>#DIV/0!</v>
      </c>
      <c r="T1756" s="38">
        <f t="shared" si="232"/>
        <v>0</v>
      </c>
      <c r="U1756" s="38">
        <f t="shared" si="229"/>
        <v>0</v>
      </c>
      <c r="V1756" s="38">
        <f t="shared" si="230"/>
        <v>0</v>
      </c>
    </row>
    <row r="1757" spans="1:22" x14ac:dyDescent="0.35">
      <c r="A1757" s="192" t="s">
        <v>23</v>
      </c>
      <c r="B1757" s="31" t="s">
        <v>22</v>
      </c>
      <c r="O1757" s="36" t="e">
        <f t="shared" si="233"/>
        <v>#DIV/0!</v>
      </c>
      <c r="P1757" s="36" t="e">
        <f t="shared" si="226"/>
        <v>#DIV/0!</v>
      </c>
      <c r="Q1757" s="36" t="e">
        <f t="shared" si="227"/>
        <v>#DIV/0!</v>
      </c>
      <c r="R1757" s="31" t="e">
        <f t="shared" si="228"/>
        <v>#DIV/0!</v>
      </c>
      <c r="S1757" s="31" t="e">
        <f t="shared" si="231"/>
        <v>#DIV/0!</v>
      </c>
      <c r="T1757" s="38">
        <f t="shared" si="232"/>
        <v>0</v>
      </c>
      <c r="U1757" s="38">
        <f t="shared" si="229"/>
        <v>0</v>
      </c>
      <c r="V1757" s="38">
        <f t="shared" si="230"/>
        <v>0</v>
      </c>
    </row>
    <row r="1758" spans="1:22" x14ac:dyDescent="0.35">
      <c r="A1758" s="192" t="s">
        <v>23</v>
      </c>
      <c r="B1758" s="31" t="s">
        <v>22</v>
      </c>
      <c r="O1758" s="36" t="e">
        <f t="shared" si="233"/>
        <v>#DIV/0!</v>
      </c>
      <c r="P1758" s="36" t="e">
        <f t="shared" si="226"/>
        <v>#DIV/0!</v>
      </c>
      <c r="Q1758" s="36" t="e">
        <f t="shared" si="227"/>
        <v>#DIV/0!</v>
      </c>
      <c r="R1758" s="31" t="e">
        <f t="shared" si="228"/>
        <v>#DIV/0!</v>
      </c>
      <c r="S1758" s="31" t="e">
        <f t="shared" si="231"/>
        <v>#DIV/0!</v>
      </c>
      <c r="T1758" s="38">
        <f t="shared" si="232"/>
        <v>0</v>
      </c>
      <c r="U1758" s="38">
        <f t="shared" si="229"/>
        <v>0</v>
      </c>
      <c r="V1758" s="38">
        <f t="shared" si="230"/>
        <v>0</v>
      </c>
    </row>
    <row r="1759" spans="1:22" x14ac:dyDescent="0.35">
      <c r="A1759" s="192" t="s">
        <v>23</v>
      </c>
      <c r="B1759" s="31" t="s">
        <v>22</v>
      </c>
      <c r="O1759" s="36" t="e">
        <f t="shared" si="233"/>
        <v>#DIV/0!</v>
      </c>
      <c r="P1759" s="36" t="e">
        <f t="shared" si="226"/>
        <v>#DIV/0!</v>
      </c>
      <c r="Q1759" s="36" t="e">
        <f t="shared" si="227"/>
        <v>#DIV/0!</v>
      </c>
      <c r="R1759" s="31" t="e">
        <f t="shared" si="228"/>
        <v>#DIV/0!</v>
      </c>
      <c r="S1759" s="31" t="e">
        <f t="shared" si="231"/>
        <v>#DIV/0!</v>
      </c>
      <c r="T1759" s="38">
        <f t="shared" si="232"/>
        <v>0</v>
      </c>
      <c r="U1759" s="38">
        <f t="shared" si="229"/>
        <v>0</v>
      </c>
      <c r="V1759" s="38">
        <f t="shared" si="230"/>
        <v>0</v>
      </c>
    </row>
    <row r="1760" spans="1:22" x14ac:dyDescent="0.35">
      <c r="A1760" s="192" t="s">
        <v>23</v>
      </c>
      <c r="B1760" s="31" t="s">
        <v>22</v>
      </c>
      <c r="O1760" s="36" t="e">
        <f t="shared" si="233"/>
        <v>#DIV/0!</v>
      </c>
      <c r="P1760" s="36" t="e">
        <f t="shared" si="226"/>
        <v>#DIV/0!</v>
      </c>
      <c r="Q1760" s="36" t="e">
        <f t="shared" si="227"/>
        <v>#DIV/0!</v>
      </c>
      <c r="R1760" s="31" t="e">
        <f t="shared" si="228"/>
        <v>#DIV/0!</v>
      </c>
      <c r="S1760" s="31" t="e">
        <f t="shared" si="231"/>
        <v>#DIV/0!</v>
      </c>
      <c r="T1760" s="38">
        <f t="shared" si="232"/>
        <v>0</v>
      </c>
      <c r="U1760" s="38">
        <f t="shared" si="229"/>
        <v>0</v>
      </c>
      <c r="V1760" s="38">
        <f t="shared" si="230"/>
        <v>0</v>
      </c>
    </row>
    <row r="1761" spans="1:22" x14ac:dyDescent="0.35">
      <c r="A1761" s="192" t="s">
        <v>23</v>
      </c>
      <c r="B1761" s="31" t="s">
        <v>22</v>
      </c>
      <c r="O1761" s="36" t="e">
        <f t="shared" si="233"/>
        <v>#DIV/0!</v>
      </c>
      <c r="P1761" s="36" t="e">
        <f t="shared" si="226"/>
        <v>#DIV/0!</v>
      </c>
      <c r="Q1761" s="36" t="e">
        <f t="shared" si="227"/>
        <v>#DIV/0!</v>
      </c>
      <c r="R1761" s="31" t="e">
        <f t="shared" si="228"/>
        <v>#DIV/0!</v>
      </c>
      <c r="S1761" s="31" t="e">
        <f t="shared" si="231"/>
        <v>#DIV/0!</v>
      </c>
      <c r="T1761" s="38">
        <f t="shared" si="232"/>
        <v>0</v>
      </c>
      <c r="U1761" s="38">
        <f t="shared" si="229"/>
        <v>0</v>
      </c>
      <c r="V1761" s="38">
        <f t="shared" si="230"/>
        <v>0</v>
      </c>
    </row>
    <row r="1762" spans="1:22" x14ac:dyDescent="0.35">
      <c r="A1762" s="192" t="s">
        <v>23</v>
      </c>
      <c r="B1762" s="31" t="s">
        <v>22</v>
      </c>
      <c r="O1762" s="36" t="e">
        <f t="shared" si="233"/>
        <v>#DIV/0!</v>
      </c>
      <c r="P1762" s="36" t="e">
        <f t="shared" si="226"/>
        <v>#DIV/0!</v>
      </c>
      <c r="Q1762" s="36" t="e">
        <f t="shared" si="227"/>
        <v>#DIV/0!</v>
      </c>
      <c r="R1762" s="31" t="e">
        <f t="shared" si="228"/>
        <v>#DIV/0!</v>
      </c>
      <c r="S1762" s="31" t="e">
        <f t="shared" si="231"/>
        <v>#DIV/0!</v>
      </c>
      <c r="T1762" s="38">
        <f t="shared" si="232"/>
        <v>0</v>
      </c>
      <c r="U1762" s="38">
        <f t="shared" si="229"/>
        <v>0</v>
      </c>
      <c r="V1762" s="38">
        <f t="shared" si="230"/>
        <v>0</v>
      </c>
    </row>
    <row r="1763" spans="1:22" x14ac:dyDescent="0.35">
      <c r="A1763" s="192" t="s">
        <v>23</v>
      </c>
      <c r="B1763" s="31" t="s">
        <v>22</v>
      </c>
      <c r="O1763" s="36" t="e">
        <f t="shared" si="233"/>
        <v>#DIV/0!</v>
      </c>
      <c r="P1763" s="36" t="e">
        <f t="shared" si="226"/>
        <v>#DIV/0!</v>
      </c>
      <c r="Q1763" s="36" t="e">
        <f t="shared" si="227"/>
        <v>#DIV/0!</v>
      </c>
      <c r="R1763" s="31" t="e">
        <f t="shared" si="228"/>
        <v>#DIV/0!</v>
      </c>
      <c r="S1763" s="31" t="e">
        <f t="shared" si="231"/>
        <v>#DIV/0!</v>
      </c>
      <c r="T1763" s="38">
        <f t="shared" si="232"/>
        <v>0</v>
      </c>
      <c r="U1763" s="38">
        <f t="shared" si="229"/>
        <v>0</v>
      </c>
      <c r="V1763" s="38">
        <f t="shared" si="230"/>
        <v>0</v>
      </c>
    </row>
    <row r="1764" spans="1:22" x14ac:dyDescent="0.35">
      <c r="A1764" s="192" t="s">
        <v>23</v>
      </c>
      <c r="B1764" s="31" t="s">
        <v>22</v>
      </c>
      <c r="O1764" s="36" t="e">
        <f t="shared" si="233"/>
        <v>#DIV/0!</v>
      </c>
      <c r="P1764" s="36" t="e">
        <f t="shared" si="226"/>
        <v>#DIV/0!</v>
      </c>
      <c r="Q1764" s="36" t="e">
        <f t="shared" si="227"/>
        <v>#DIV/0!</v>
      </c>
      <c r="R1764" s="31" t="e">
        <f t="shared" si="228"/>
        <v>#DIV/0!</v>
      </c>
      <c r="S1764" s="31" t="e">
        <f t="shared" si="231"/>
        <v>#DIV/0!</v>
      </c>
      <c r="T1764" s="38">
        <f t="shared" si="232"/>
        <v>0</v>
      </c>
      <c r="U1764" s="38">
        <f t="shared" si="229"/>
        <v>0</v>
      </c>
      <c r="V1764" s="38">
        <f t="shared" si="230"/>
        <v>0</v>
      </c>
    </row>
    <row r="1765" spans="1:22" x14ac:dyDescent="0.35">
      <c r="A1765" s="192" t="s">
        <v>23</v>
      </c>
      <c r="B1765" s="31" t="s">
        <v>22</v>
      </c>
      <c r="O1765" s="36" t="e">
        <f t="shared" si="233"/>
        <v>#DIV/0!</v>
      </c>
      <c r="P1765" s="36" t="e">
        <f t="shared" si="226"/>
        <v>#DIV/0!</v>
      </c>
      <c r="Q1765" s="36" t="e">
        <f t="shared" si="227"/>
        <v>#DIV/0!</v>
      </c>
      <c r="R1765" s="31" t="e">
        <f t="shared" si="228"/>
        <v>#DIV/0!</v>
      </c>
      <c r="S1765" s="31" t="e">
        <f t="shared" si="231"/>
        <v>#DIV/0!</v>
      </c>
      <c r="T1765" s="38">
        <f t="shared" si="232"/>
        <v>0</v>
      </c>
      <c r="U1765" s="38">
        <f t="shared" si="229"/>
        <v>0</v>
      </c>
      <c r="V1765" s="38">
        <f t="shared" si="230"/>
        <v>0</v>
      </c>
    </row>
    <row r="1766" spans="1:22" x14ac:dyDescent="0.35">
      <c r="A1766" s="192" t="s">
        <v>23</v>
      </c>
      <c r="B1766" s="31" t="s">
        <v>22</v>
      </c>
      <c r="O1766" s="36" t="e">
        <f t="shared" si="233"/>
        <v>#DIV/0!</v>
      </c>
      <c r="P1766" s="36" t="e">
        <f t="shared" ref="P1766:P1829" si="234">N1766/L1766</f>
        <v>#DIV/0!</v>
      </c>
      <c r="Q1766" s="36" t="e">
        <f t="shared" ref="Q1766:Q1829" si="235">(M1766+N1766)/L1766</f>
        <v>#DIV/0!</v>
      </c>
      <c r="R1766" s="31" t="e">
        <f t="shared" ref="R1766:R1829" si="236">IF(Q1766&gt;12.49,"YES","NO")</f>
        <v>#DIV/0!</v>
      </c>
      <c r="S1766" s="31" t="e">
        <f t="shared" si="231"/>
        <v>#DIV/0!</v>
      </c>
      <c r="T1766" s="38">
        <f t="shared" si="232"/>
        <v>0</v>
      </c>
      <c r="U1766" s="38">
        <f t="shared" ref="U1766:U1829" si="237">M1766+N1766</f>
        <v>0</v>
      </c>
      <c r="V1766" s="38">
        <f t="shared" ref="V1766:V1829" si="238">T1766-U1766</f>
        <v>0</v>
      </c>
    </row>
    <row r="1767" spans="1:22" x14ac:dyDescent="0.35">
      <c r="A1767" s="192" t="s">
        <v>23</v>
      </c>
      <c r="B1767" s="31" t="s">
        <v>22</v>
      </c>
      <c r="O1767" s="36" t="e">
        <f t="shared" si="233"/>
        <v>#DIV/0!</v>
      </c>
      <c r="P1767" s="36" t="e">
        <f t="shared" si="234"/>
        <v>#DIV/0!</v>
      </c>
      <c r="Q1767" s="36" t="e">
        <f t="shared" si="235"/>
        <v>#DIV/0!</v>
      </c>
      <c r="R1767" s="31" t="e">
        <f t="shared" si="236"/>
        <v>#DIV/0!</v>
      </c>
      <c r="S1767" s="31" t="e">
        <f t="shared" si="231"/>
        <v>#DIV/0!</v>
      </c>
      <c r="T1767" s="38">
        <f t="shared" si="232"/>
        <v>0</v>
      </c>
      <c r="U1767" s="38">
        <f t="shared" si="237"/>
        <v>0</v>
      </c>
      <c r="V1767" s="38">
        <f t="shared" si="238"/>
        <v>0</v>
      </c>
    </row>
    <row r="1768" spans="1:22" x14ac:dyDescent="0.35">
      <c r="A1768" s="192" t="s">
        <v>23</v>
      </c>
      <c r="B1768" s="31" t="s">
        <v>22</v>
      </c>
      <c r="O1768" s="36" t="e">
        <f t="shared" si="233"/>
        <v>#DIV/0!</v>
      </c>
      <c r="P1768" s="36" t="e">
        <f t="shared" si="234"/>
        <v>#DIV/0!</v>
      </c>
      <c r="Q1768" s="36" t="e">
        <f t="shared" si="235"/>
        <v>#DIV/0!</v>
      </c>
      <c r="R1768" s="31" t="e">
        <f t="shared" si="236"/>
        <v>#DIV/0!</v>
      </c>
      <c r="S1768" s="31" t="e">
        <f t="shared" ref="S1768:S1831" si="239">IF(O1768&gt;3.32,"YES","NO")</f>
        <v>#DIV/0!</v>
      </c>
      <c r="T1768" s="38">
        <f t="shared" ref="T1768:T1831" si="240">L1768*12.5</f>
        <v>0</v>
      </c>
      <c r="U1768" s="38">
        <f t="shared" si="237"/>
        <v>0</v>
      </c>
      <c r="V1768" s="38">
        <f t="shared" si="238"/>
        <v>0</v>
      </c>
    </row>
    <row r="1769" spans="1:22" x14ac:dyDescent="0.35">
      <c r="A1769" s="192" t="s">
        <v>23</v>
      </c>
      <c r="B1769" s="31" t="s">
        <v>22</v>
      </c>
      <c r="O1769" s="36" t="e">
        <f t="shared" si="233"/>
        <v>#DIV/0!</v>
      </c>
      <c r="P1769" s="36" t="e">
        <f t="shared" si="234"/>
        <v>#DIV/0!</v>
      </c>
      <c r="Q1769" s="36" t="e">
        <f t="shared" si="235"/>
        <v>#DIV/0!</v>
      </c>
      <c r="R1769" s="31" t="e">
        <f t="shared" si="236"/>
        <v>#DIV/0!</v>
      </c>
      <c r="S1769" s="31" t="e">
        <f t="shared" si="239"/>
        <v>#DIV/0!</v>
      </c>
      <c r="T1769" s="38">
        <f t="shared" si="240"/>
        <v>0</v>
      </c>
      <c r="U1769" s="38">
        <f t="shared" si="237"/>
        <v>0</v>
      </c>
      <c r="V1769" s="38">
        <f t="shared" si="238"/>
        <v>0</v>
      </c>
    </row>
    <row r="1770" spans="1:22" x14ac:dyDescent="0.35">
      <c r="A1770" s="192" t="s">
        <v>23</v>
      </c>
      <c r="B1770" s="31" t="s">
        <v>22</v>
      </c>
      <c r="O1770" s="36" t="e">
        <f t="shared" si="233"/>
        <v>#DIV/0!</v>
      </c>
      <c r="P1770" s="36" t="e">
        <f t="shared" si="234"/>
        <v>#DIV/0!</v>
      </c>
      <c r="Q1770" s="36" t="e">
        <f t="shared" si="235"/>
        <v>#DIV/0!</v>
      </c>
      <c r="R1770" s="31" t="e">
        <f t="shared" si="236"/>
        <v>#DIV/0!</v>
      </c>
      <c r="S1770" s="31" t="e">
        <f t="shared" si="239"/>
        <v>#DIV/0!</v>
      </c>
      <c r="T1770" s="38">
        <f t="shared" si="240"/>
        <v>0</v>
      </c>
      <c r="U1770" s="38">
        <f t="shared" si="237"/>
        <v>0</v>
      </c>
      <c r="V1770" s="38">
        <f t="shared" si="238"/>
        <v>0</v>
      </c>
    </row>
    <row r="1771" spans="1:22" x14ac:dyDescent="0.35">
      <c r="A1771" s="192" t="s">
        <v>23</v>
      </c>
      <c r="B1771" s="31" t="s">
        <v>22</v>
      </c>
      <c r="O1771" s="36" t="e">
        <f t="shared" si="233"/>
        <v>#DIV/0!</v>
      </c>
      <c r="P1771" s="36" t="e">
        <f t="shared" si="234"/>
        <v>#DIV/0!</v>
      </c>
      <c r="Q1771" s="36" t="e">
        <f t="shared" si="235"/>
        <v>#DIV/0!</v>
      </c>
      <c r="R1771" s="31" t="e">
        <f t="shared" si="236"/>
        <v>#DIV/0!</v>
      </c>
      <c r="S1771" s="31" t="e">
        <f t="shared" si="239"/>
        <v>#DIV/0!</v>
      </c>
      <c r="T1771" s="38">
        <f t="shared" si="240"/>
        <v>0</v>
      </c>
      <c r="U1771" s="38">
        <f t="shared" si="237"/>
        <v>0</v>
      </c>
      <c r="V1771" s="38">
        <f t="shared" si="238"/>
        <v>0</v>
      </c>
    </row>
    <row r="1772" spans="1:22" x14ac:dyDescent="0.35">
      <c r="A1772" s="192" t="s">
        <v>23</v>
      </c>
      <c r="B1772" s="31" t="s">
        <v>22</v>
      </c>
      <c r="O1772" s="36" t="e">
        <f t="shared" si="233"/>
        <v>#DIV/0!</v>
      </c>
      <c r="P1772" s="36" t="e">
        <f t="shared" si="234"/>
        <v>#DIV/0!</v>
      </c>
      <c r="Q1772" s="36" t="e">
        <f t="shared" si="235"/>
        <v>#DIV/0!</v>
      </c>
      <c r="R1772" s="31" t="e">
        <f t="shared" si="236"/>
        <v>#DIV/0!</v>
      </c>
      <c r="S1772" s="31" t="e">
        <f t="shared" si="239"/>
        <v>#DIV/0!</v>
      </c>
      <c r="T1772" s="38">
        <f t="shared" si="240"/>
        <v>0</v>
      </c>
      <c r="U1772" s="38">
        <f t="shared" si="237"/>
        <v>0</v>
      </c>
      <c r="V1772" s="38">
        <f t="shared" si="238"/>
        <v>0</v>
      </c>
    </row>
    <row r="1773" spans="1:22" x14ac:dyDescent="0.35">
      <c r="A1773" s="192" t="s">
        <v>23</v>
      </c>
      <c r="B1773" s="31" t="s">
        <v>22</v>
      </c>
      <c r="O1773" s="36" t="e">
        <f t="shared" si="233"/>
        <v>#DIV/0!</v>
      </c>
      <c r="P1773" s="36" t="e">
        <f t="shared" si="234"/>
        <v>#DIV/0!</v>
      </c>
      <c r="Q1773" s="36" t="e">
        <f t="shared" si="235"/>
        <v>#DIV/0!</v>
      </c>
      <c r="R1773" s="31" t="e">
        <f t="shared" si="236"/>
        <v>#DIV/0!</v>
      </c>
      <c r="S1773" s="31" t="e">
        <f t="shared" si="239"/>
        <v>#DIV/0!</v>
      </c>
      <c r="T1773" s="38">
        <f t="shared" si="240"/>
        <v>0</v>
      </c>
      <c r="U1773" s="38">
        <f t="shared" si="237"/>
        <v>0</v>
      </c>
      <c r="V1773" s="38">
        <f t="shared" si="238"/>
        <v>0</v>
      </c>
    </row>
    <row r="1774" spans="1:22" x14ac:dyDescent="0.35">
      <c r="A1774" s="192" t="s">
        <v>23</v>
      </c>
      <c r="B1774" s="31" t="s">
        <v>22</v>
      </c>
      <c r="O1774" s="36" t="e">
        <f t="shared" si="233"/>
        <v>#DIV/0!</v>
      </c>
      <c r="P1774" s="36" t="e">
        <f t="shared" si="234"/>
        <v>#DIV/0!</v>
      </c>
      <c r="Q1774" s="36" t="e">
        <f t="shared" si="235"/>
        <v>#DIV/0!</v>
      </c>
      <c r="R1774" s="31" t="e">
        <f t="shared" si="236"/>
        <v>#DIV/0!</v>
      </c>
      <c r="S1774" s="31" t="e">
        <f t="shared" si="239"/>
        <v>#DIV/0!</v>
      </c>
      <c r="T1774" s="38">
        <f t="shared" si="240"/>
        <v>0</v>
      </c>
      <c r="U1774" s="38">
        <f t="shared" si="237"/>
        <v>0</v>
      </c>
      <c r="V1774" s="38">
        <f t="shared" si="238"/>
        <v>0</v>
      </c>
    </row>
    <row r="1775" spans="1:22" x14ac:dyDescent="0.35">
      <c r="A1775" s="192" t="s">
        <v>23</v>
      </c>
      <c r="B1775" s="31" t="s">
        <v>22</v>
      </c>
      <c r="O1775" s="36" t="e">
        <f t="shared" si="233"/>
        <v>#DIV/0!</v>
      </c>
      <c r="P1775" s="36" t="e">
        <f t="shared" si="234"/>
        <v>#DIV/0!</v>
      </c>
      <c r="Q1775" s="36" t="e">
        <f t="shared" si="235"/>
        <v>#DIV/0!</v>
      </c>
      <c r="R1775" s="31" t="e">
        <f t="shared" si="236"/>
        <v>#DIV/0!</v>
      </c>
      <c r="S1775" s="31" t="e">
        <f t="shared" si="239"/>
        <v>#DIV/0!</v>
      </c>
      <c r="T1775" s="38">
        <f t="shared" si="240"/>
        <v>0</v>
      </c>
      <c r="U1775" s="38">
        <f t="shared" si="237"/>
        <v>0</v>
      </c>
      <c r="V1775" s="38">
        <f t="shared" si="238"/>
        <v>0</v>
      </c>
    </row>
    <row r="1776" spans="1:22" x14ac:dyDescent="0.35">
      <c r="A1776" s="192" t="s">
        <v>23</v>
      </c>
      <c r="B1776" s="31" t="s">
        <v>22</v>
      </c>
      <c r="O1776" s="36" t="e">
        <f t="shared" si="233"/>
        <v>#DIV/0!</v>
      </c>
      <c r="P1776" s="36" t="e">
        <f t="shared" si="234"/>
        <v>#DIV/0!</v>
      </c>
      <c r="Q1776" s="36" t="e">
        <f t="shared" si="235"/>
        <v>#DIV/0!</v>
      </c>
      <c r="R1776" s="31" t="e">
        <f t="shared" si="236"/>
        <v>#DIV/0!</v>
      </c>
      <c r="S1776" s="31" t="e">
        <f t="shared" si="239"/>
        <v>#DIV/0!</v>
      </c>
      <c r="T1776" s="38">
        <f t="shared" si="240"/>
        <v>0</v>
      </c>
      <c r="U1776" s="38">
        <f t="shared" si="237"/>
        <v>0</v>
      </c>
      <c r="V1776" s="38">
        <f t="shared" si="238"/>
        <v>0</v>
      </c>
    </row>
    <row r="1777" spans="1:22" x14ac:dyDescent="0.35">
      <c r="A1777" s="192" t="s">
        <v>23</v>
      </c>
      <c r="B1777" s="31" t="s">
        <v>22</v>
      </c>
      <c r="O1777" s="36" t="e">
        <f t="shared" si="233"/>
        <v>#DIV/0!</v>
      </c>
      <c r="P1777" s="36" t="e">
        <f t="shared" si="234"/>
        <v>#DIV/0!</v>
      </c>
      <c r="Q1777" s="36" t="e">
        <f t="shared" si="235"/>
        <v>#DIV/0!</v>
      </c>
      <c r="R1777" s="31" t="e">
        <f t="shared" si="236"/>
        <v>#DIV/0!</v>
      </c>
      <c r="S1777" s="31" t="e">
        <f t="shared" si="239"/>
        <v>#DIV/0!</v>
      </c>
      <c r="T1777" s="38">
        <f t="shared" si="240"/>
        <v>0</v>
      </c>
      <c r="U1777" s="38">
        <f t="shared" si="237"/>
        <v>0</v>
      </c>
      <c r="V1777" s="38">
        <f t="shared" si="238"/>
        <v>0</v>
      </c>
    </row>
    <row r="1778" spans="1:22" x14ac:dyDescent="0.35">
      <c r="A1778" s="192" t="s">
        <v>23</v>
      </c>
      <c r="B1778" s="31" t="s">
        <v>22</v>
      </c>
      <c r="O1778" s="36" t="e">
        <f t="shared" si="233"/>
        <v>#DIV/0!</v>
      </c>
      <c r="P1778" s="36" t="e">
        <f t="shared" si="234"/>
        <v>#DIV/0!</v>
      </c>
      <c r="Q1778" s="36" t="e">
        <f t="shared" si="235"/>
        <v>#DIV/0!</v>
      </c>
      <c r="R1778" s="31" t="e">
        <f t="shared" si="236"/>
        <v>#DIV/0!</v>
      </c>
      <c r="S1778" s="31" t="e">
        <f t="shared" si="239"/>
        <v>#DIV/0!</v>
      </c>
      <c r="T1778" s="38">
        <f t="shared" si="240"/>
        <v>0</v>
      </c>
      <c r="U1778" s="38">
        <f t="shared" si="237"/>
        <v>0</v>
      </c>
      <c r="V1778" s="38">
        <f t="shared" si="238"/>
        <v>0</v>
      </c>
    </row>
    <row r="1779" spans="1:22" x14ac:dyDescent="0.35">
      <c r="A1779" s="192" t="s">
        <v>23</v>
      </c>
      <c r="B1779" s="31" t="s">
        <v>22</v>
      </c>
      <c r="O1779" s="36" t="e">
        <f t="shared" si="233"/>
        <v>#DIV/0!</v>
      </c>
      <c r="P1779" s="36" t="e">
        <f t="shared" si="234"/>
        <v>#DIV/0!</v>
      </c>
      <c r="Q1779" s="36" t="e">
        <f t="shared" si="235"/>
        <v>#DIV/0!</v>
      </c>
      <c r="R1779" s="31" t="e">
        <f t="shared" si="236"/>
        <v>#DIV/0!</v>
      </c>
      <c r="S1779" s="31" t="e">
        <f t="shared" si="239"/>
        <v>#DIV/0!</v>
      </c>
      <c r="T1779" s="38">
        <f t="shared" si="240"/>
        <v>0</v>
      </c>
      <c r="U1779" s="38">
        <f t="shared" si="237"/>
        <v>0</v>
      </c>
      <c r="V1779" s="38">
        <f t="shared" si="238"/>
        <v>0</v>
      </c>
    </row>
    <row r="1780" spans="1:22" x14ac:dyDescent="0.35">
      <c r="A1780" s="192" t="s">
        <v>23</v>
      </c>
      <c r="B1780" s="31" t="s">
        <v>22</v>
      </c>
      <c r="O1780" s="36" t="e">
        <f t="shared" si="233"/>
        <v>#DIV/0!</v>
      </c>
      <c r="P1780" s="36" t="e">
        <f t="shared" si="234"/>
        <v>#DIV/0!</v>
      </c>
      <c r="Q1780" s="36" t="e">
        <f t="shared" si="235"/>
        <v>#DIV/0!</v>
      </c>
      <c r="R1780" s="31" t="e">
        <f t="shared" si="236"/>
        <v>#DIV/0!</v>
      </c>
      <c r="S1780" s="31" t="e">
        <f t="shared" si="239"/>
        <v>#DIV/0!</v>
      </c>
      <c r="T1780" s="38">
        <f t="shared" si="240"/>
        <v>0</v>
      </c>
      <c r="U1780" s="38">
        <f t="shared" si="237"/>
        <v>0</v>
      </c>
      <c r="V1780" s="38">
        <f t="shared" si="238"/>
        <v>0</v>
      </c>
    </row>
    <row r="1781" spans="1:22" x14ac:dyDescent="0.35">
      <c r="A1781" s="192" t="s">
        <v>23</v>
      </c>
      <c r="B1781" s="31" t="s">
        <v>22</v>
      </c>
      <c r="O1781" s="36" t="e">
        <f t="shared" si="233"/>
        <v>#DIV/0!</v>
      </c>
      <c r="P1781" s="36" t="e">
        <f t="shared" si="234"/>
        <v>#DIV/0!</v>
      </c>
      <c r="Q1781" s="36" t="e">
        <f t="shared" si="235"/>
        <v>#DIV/0!</v>
      </c>
      <c r="R1781" s="31" t="e">
        <f t="shared" si="236"/>
        <v>#DIV/0!</v>
      </c>
      <c r="S1781" s="31" t="e">
        <f t="shared" si="239"/>
        <v>#DIV/0!</v>
      </c>
      <c r="T1781" s="38">
        <f t="shared" si="240"/>
        <v>0</v>
      </c>
      <c r="U1781" s="38">
        <f t="shared" si="237"/>
        <v>0</v>
      </c>
      <c r="V1781" s="38">
        <f t="shared" si="238"/>
        <v>0</v>
      </c>
    </row>
    <row r="1782" spans="1:22" x14ac:dyDescent="0.35">
      <c r="A1782" s="192" t="s">
        <v>23</v>
      </c>
      <c r="B1782" s="31" t="s">
        <v>22</v>
      </c>
      <c r="O1782" s="36" t="e">
        <f t="shared" si="233"/>
        <v>#DIV/0!</v>
      </c>
      <c r="P1782" s="36" t="e">
        <f t="shared" si="234"/>
        <v>#DIV/0!</v>
      </c>
      <c r="Q1782" s="36" t="e">
        <f t="shared" si="235"/>
        <v>#DIV/0!</v>
      </c>
      <c r="R1782" s="31" t="e">
        <f t="shared" si="236"/>
        <v>#DIV/0!</v>
      </c>
      <c r="S1782" s="31" t="e">
        <f t="shared" si="239"/>
        <v>#DIV/0!</v>
      </c>
      <c r="T1782" s="38">
        <f t="shared" si="240"/>
        <v>0</v>
      </c>
      <c r="U1782" s="38">
        <f t="shared" si="237"/>
        <v>0</v>
      </c>
      <c r="V1782" s="38">
        <f t="shared" si="238"/>
        <v>0</v>
      </c>
    </row>
    <row r="1783" spans="1:22" x14ac:dyDescent="0.35">
      <c r="A1783" s="192" t="s">
        <v>23</v>
      </c>
      <c r="B1783" s="31" t="s">
        <v>22</v>
      </c>
      <c r="O1783" s="36" t="e">
        <f t="shared" si="233"/>
        <v>#DIV/0!</v>
      </c>
      <c r="P1783" s="36" t="e">
        <f t="shared" si="234"/>
        <v>#DIV/0!</v>
      </c>
      <c r="Q1783" s="36" t="e">
        <f t="shared" si="235"/>
        <v>#DIV/0!</v>
      </c>
      <c r="R1783" s="31" t="e">
        <f t="shared" si="236"/>
        <v>#DIV/0!</v>
      </c>
      <c r="S1783" s="31" t="e">
        <f t="shared" si="239"/>
        <v>#DIV/0!</v>
      </c>
      <c r="T1783" s="38">
        <f t="shared" si="240"/>
        <v>0</v>
      </c>
      <c r="U1783" s="38">
        <f t="shared" si="237"/>
        <v>0</v>
      </c>
      <c r="V1783" s="38">
        <f t="shared" si="238"/>
        <v>0</v>
      </c>
    </row>
    <row r="1784" spans="1:22" x14ac:dyDescent="0.35">
      <c r="A1784" s="192" t="s">
        <v>23</v>
      </c>
      <c r="B1784" s="31" t="s">
        <v>22</v>
      </c>
      <c r="O1784" s="36" t="e">
        <f t="shared" si="233"/>
        <v>#DIV/0!</v>
      </c>
      <c r="P1784" s="36" t="e">
        <f t="shared" si="234"/>
        <v>#DIV/0!</v>
      </c>
      <c r="Q1784" s="36" t="e">
        <f t="shared" si="235"/>
        <v>#DIV/0!</v>
      </c>
      <c r="R1784" s="31" t="e">
        <f t="shared" si="236"/>
        <v>#DIV/0!</v>
      </c>
      <c r="S1784" s="31" t="e">
        <f t="shared" si="239"/>
        <v>#DIV/0!</v>
      </c>
      <c r="T1784" s="38">
        <f t="shared" si="240"/>
        <v>0</v>
      </c>
      <c r="U1784" s="38">
        <f t="shared" si="237"/>
        <v>0</v>
      </c>
      <c r="V1784" s="38">
        <f t="shared" si="238"/>
        <v>0</v>
      </c>
    </row>
    <row r="1785" spans="1:22" x14ac:dyDescent="0.35">
      <c r="A1785" s="192" t="s">
        <v>23</v>
      </c>
      <c r="B1785" s="31" t="s">
        <v>22</v>
      </c>
      <c r="O1785" s="36" t="e">
        <f t="shared" si="233"/>
        <v>#DIV/0!</v>
      </c>
      <c r="P1785" s="36" t="e">
        <f t="shared" si="234"/>
        <v>#DIV/0!</v>
      </c>
      <c r="Q1785" s="36" t="e">
        <f t="shared" si="235"/>
        <v>#DIV/0!</v>
      </c>
      <c r="R1785" s="31" t="e">
        <f t="shared" si="236"/>
        <v>#DIV/0!</v>
      </c>
      <c r="S1785" s="31" t="e">
        <f t="shared" si="239"/>
        <v>#DIV/0!</v>
      </c>
      <c r="T1785" s="38">
        <f t="shared" si="240"/>
        <v>0</v>
      </c>
      <c r="U1785" s="38">
        <f t="shared" si="237"/>
        <v>0</v>
      </c>
      <c r="V1785" s="38">
        <f t="shared" si="238"/>
        <v>0</v>
      </c>
    </row>
    <row r="1786" spans="1:22" x14ac:dyDescent="0.35">
      <c r="A1786" s="192" t="s">
        <v>23</v>
      </c>
      <c r="B1786" s="31" t="s">
        <v>22</v>
      </c>
      <c r="O1786" s="36" t="e">
        <f t="shared" si="233"/>
        <v>#DIV/0!</v>
      </c>
      <c r="P1786" s="36" t="e">
        <f t="shared" si="234"/>
        <v>#DIV/0!</v>
      </c>
      <c r="Q1786" s="36" t="e">
        <f t="shared" si="235"/>
        <v>#DIV/0!</v>
      </c>
      <c r="R1786" s="31" t="e">
        <f t="shared" si="236"/>
        <v>#DIV/0!</v>
      </c>
      <c r="S1786" s="31" t="e">
        <f t="shared" si="239"/>
        <v>#DIV/0!</v>
      </c>
      <c r="T1786" s="38">
        <f t="shared" si="240"/>
        <v>0</v>
      </c>
      <c r="U1786" s="38">
        <f t="shared" si="237"/>
        <v>0</v>
      </c>
      <c r="V1786" s="38">
        <f t="shared" si="238"/>
        <v>0</v>
      </c>
    </row>
    <row r="1787" spans="1:22" x14ac:dyDescent="0.35">
      <c r="A1787" s="192" t="s">
        <v>23</v>
      </c>
      <c r="B1787" s="31" t="s">
        <v>22</v>
      </c>
      <c r="O1787" s="36" t="e">
        <f t="shared" si="233"/>
        <v>#DIV/0!</v>
      </c>
      <c r="P1787" s="36" t="e">
        <f t="shared" si="234"/>
        <v>#DIV/0!</v>
      </c>
      <c r="Q1787" s="36" t="e">
        <f t="shared" si="235"/>
        <v>#DIV/0!</v>
      </c>
      <c r="R1787" s="31" t="e">
        <f t="shared" si="236"/>
        <v>#DIV/0!</v>
      </c>
      <c r="S1787" s="31" t="e">
        <f t="shared" si="239"/>
        <v>#DIV/0!</v>
      </c>
      <c r="T1787" s="38">
        <f t="shared" si="240"/>
        <v>0</v>
      </c>
      <c r="U1787" s="38">
        <f t="shared" si="237"/>
        <v>0</v>
      </c>
      <c r="V1787" s="38">
        <f t="shared" si="238"/>
        <v>0</v>
      </c>
    </row>
    <row r="1788" spans="1:22" x14ac:dyDescent="0.35">
      <c r="A1788" s="192" t="s">
        <v>23</v>
      </c>
      <c r="B1788" s="31" t="s">
        <v>22</v>
      </c>
      <c r="O1788" s="36" t="e">
        <f t="shared" si="233"/>
        <v>#DIV/0!</v>
      </c>
      <c r="P1788" s="36" t="e">
        <f t="shared" si="234"/>
        <v>#DIV/0!</v>
      </c>
      <c r="Q1788" s="36" t="e">
        <f t="shared" si="235"/>
        <v>#DIV/0!</v>
      </c>
      <c r="R1788" s="31" t="e">
        <f t="shared" si="236"/>
        <v>#DIV/0!</v>
      </c>
      <c r="S1788" s="31" t="e">
        <f t="shared" si="239"/>
        <v>#DIV/0!</v>
      </c>
      <c r="T1788" s="38">
        <f t="shared" si="240"/>
        <v>0</v>
      </c>
      <c r="U1788" s="38">
        <f t="shared" si="237"/>
        <v>0</v>
      </c>
      <c r="V1788" s="38">
        <f t="shared" si="238"/>
        <v>0</v>
      </c>
    </row>
    <row r="1789" spans="1:22" x14ac:dyDescent="0.35">
      <c r="A1789" s="192" t="s">
        <v>23</v>
      </c>
      <c r="B1789" s="31" t="s">
        <v>22</v>
      </c>
      <c r="O1789" s="36" t="e">
        <f t="shared" si="233"/>
        <v>#DIV/0!</v>
      </c>
      <c r="P1789" s="36" t="e">
        <f t="shared" si="234"/>
        <v>#DIV/0!</v>
      </c>
      <c r="Q1789" s="36" t="e">
        <f t="shared" si="235"/>
        <v>#DIV/0!</v>
      </c>
      <c r="R1789" s="31" t="e">
        <f t="shared" si="236"/>
        <v>#DIV/0!</v>
      </c>
      <c r="S1789" s="31" t="e">
        <f t="shared" si="239"/>
        <v>#DIV/0!</v>
      </c>
      <c r="T1789" s="38">
        <f t="shared" si="240"/>
        <v>0</v>
      </c>
      <c r="U1789" s="38">
        <f t="shared" si="237"/>
        <v>0</v>
      </c>
      <c r="V1789" s="38">
        <f t="shared" si="238"/>
        <v>0</v>
      </c>
    </row>
    <row r="1790" spans="1:22" x14ac:dyDescent="0.35">
      <c r="A1790" s="192" t="s">
        <v>23</v>
      </c>
      <c r="B1790" s="31" t="s">
        <v>22</v>
      </c>
      <c r="O1790" s="36" t="e">
        <f t="shared" si="233"/>
        <v>#DIV/0!</v>
      </c>
      <c r="P1790" s="36" t="e">
        <f t="shared" si="234"/>
        <v>#DIV/0!</v>
      </c>
      <c r="Q1790" s="36" t="e">
        <f t="shared" si="235"/>
        <v>#DIV/0!</v>
      </c>
      <c r="R1790" s="31" t="e">
        <f t="shared" si="236"/>
        <v>#DIV/0!</v>
      </c>
      <c r="S1790" s="31" t="e">
        <f t="shared" si="239"/>
        <v>#DIV/0!</v>
      </c>
      <c r="T1790" s="38">
        <f t="shared" si="240"/>
        <v>0</v>
      </c>
      <c r="U1790" s="38">
        <f t="shared" si="237"/>
        <v>0</v>
      </c>
      <c r="V1790" s="38">
        <f t="shared" si="238"/>
        <v>0</v>
      </c>
    </row>
    <row r="1791" spans="1:22" x14ac:dyDescent="0.35">
      <c r="A1791" s="192" t="s">
        <v>23</v>
      </c>
      <c r="B1791" s="31" t="s">
        <v>22</v>
      </c>
      <c r="O1791" s="36" t="e">
        <f t="shared" si="233"/>
        <v>#DIV/0!</v>
      </c>
      <c r="P1791" s="36" t="e">
        <f t="shared" si="234"/>
        <v>#DIV/0!</v>
      </c>
      <c r="Q1791" s="36" t="e">
        <f t="shared" si="235"/>
        <v>#DIV/0!</v>
      </c>
      <c r="R1791" s="31" t="e">
        <f t="shared" si="236"/>
        <v>#DIV/0!</v>
      </c>
      <c r="S1791" s="31" t="e">
        <f t="shared" si="239"/>
        <v>#DIV/0!</v>
      </c>
      <c r="T1791" s="38">
        <f t="shared" si="240"/>
        <v>0</v>
      </c>
      <c r="U1791" s="38">
        <f t="shared" si="237"/>
        <v>0</v>
      </c>
      <c r="V1791" s="38">
        <f t="shared" si="238"/>
        <v>0</v>
      </c>
    </row>
    <row r="1792" spans="1:22" x14ac:dyDescent="0.35">
      <c r="A1792" s="192" t="s">
        <v>23</v>
      </c>
      <c r="B1792" s="31" t="s">
        <v>22</v>
      </c>
      <c r="O1792" s="36" t="e">
        <f t="shared" ref="O1792:O1855" si="241">M1792/L1792</f>
        <v>#DIV/0!</v>
      </c>
      <c r="P1792" s="36" t="e">
        <f t="shared" si="234"/>
        <v>#DIV/0!</v>
      </c>
      <c r="Q1792" s="36" t="e">
        <f t="shared" si="235"/>
        <v>#DIV/0!</v>
      </c>
      <c r="R1792" s="31" t="e">
        <f t="shared" si="236"/>
        <v>#DIV/0!</v>
      </c>
      <c r="S1792" s="31" t="e">
        <f t="shared" si="239"/>
        <v>#DIV/0!</v>
      </c>
      <c r="T1792" s="38">
        <f t="shared" si="240"/>
        <v>0</v>
      </c>
      <c r="U1792" s="38">
        <f t="shared" si="237"/>
        <v>0</v>
      </c>
      <c r="V1792" s="38">
        <f t="shared" si="238"/>
        <v>0</v>
      </c>
    </row>
    <row r="1793" spans="1:22" x14ac:dyDescent="0.35">
      <c r="A1793" s="192" t="s">
        <v>23</v>
      </c>
      <c r="B1793" s="31" t="s">
        <v>22</v>
      </c>
      <c r="O1793" s="36" t="e">
        <f t="shared" si="241"/>
        <v>#DIV/0!</v>
      </c>
      <c r="P1793" s="36" t="e">
        <f t="shared" si="234"/>
        <v>#DIV/0!</v>
      </c>
      <c r="Q1793" s="36" t="e">
        <f t="shared" si="235"/>
        <v>#DIV/0!</v>
      </c>
      <c r="R1793" s="31" t="e">
        <f t="shared" si="236"/>
        <v>#DIV/0!</v>
      </c>
      <c r="S1793" s="31" t="e">
        <f t="shared" si="239"/>
        <v>#DIV/0!</v>
      </c>
      <c r="T1793" s="38">
        <f t="shared" si="240"/>
        <v>0</v>
      </c>
      <c r="U1793" s="38">
        <f t="shared" si="237"/>
        <v>0</v>
      </c>
      <c r="V1793" s="38">
        <f t="shared" si="238"/>
        <v>0</v>
      </c>
    </row>
    <row r="1794" spans="1:22" x14ac:dyDescent="0.35">
      <c r="A1794" s="192" t="s">
        <v>23</v>
      </c>
      <c r="B1794" s="31" t="s">
        <v>22</v>
      </c>
      <c r="O1794" s="36" t="e">
        <f t="shared" si="241"/>
        <v>#DIV/0!</v>
      </c>
      <c r="P1794" s="36" t="e">
        <f t="shared" si="234"/>
        <v>#DIV/0!</v>
      </c>
      <c r="Q1794" s="36" t="e">
        <f t="shared" si="235"/>
        <v>#DIV/0!</v>
      </c>
      <c r="R1794" s="31" t="e">
        <f t="shared" si="236"/>
        <v>#DIV/0!</v>
      </c>
      <c r="S1794" s="31" t="e">
        <f t="shared" si="239"/>
        <v>#DIV/0!</v>
      </c>
      <c r="T1794" s="38">
        <f t="shared" si="240"/>
        <v>0</v>
      </c>
      <c r="U1794" s="38">
        <f t="shared" si="237"/>
        <v>0</v>
      </c>
      <c r="V1794" s="38">
        <f t="shared" si="238"/>
        <v>0</v>
      </c>
    </row>
    <row r="1795" spans="1:22" x14ac:dyDescent="0.35">
      <c r="A1795" s="192" t="s">
        <v>23</v>
      </c>
      <c r="B1795" s="31" t="s">
        <v>22</v>
      </c>
      <c r="O1795" s="36" t="e">
        <f t="shared" si="241"/>
        <v>#DIV/0!</v>
      </c>
      <c r="P1795" s="36" t="e">
        <f t="shared" si="234"/>
        <v>#DIV/0!</v>
      </c>
      <c r="Q1795" s="36" t="e">
        <f t="shared" si="235"/>
        <v>#DIV/0!</v>
      </c>
      <c r="R1795" s="31" t="e">
        <f t="shared" si="236"/>
        <v>#DIV/0!</v>
      </c>
      <c r="S1795" s="31" t="e">
        <f t="shared" si="239"/>
        <v>#DIV/0!</v>
      </c>
      <c r="T1795" s="38">
        <f t="shared" si="240"/>
        <v>0</v>
      </c>
      <c r="U1795" s="38">
        <f t="shared" si="237"/>
        <v>0</v>
      </c>
      <c r="V1795" s="38">
        <f t="shared" si="238"/>
        <v>0</v>
      </c>
    </row>
    <row r="1796" spans="1:22" x14ac:dyDescent="0.35">
      <c r="A1796" s="192" t="s">
        <v>23</v>
      </c>
      <c r="B1796" s="31" t="s">
        <v>22</v>
      </c>
      <c r="O1796" s="36" t="e">
        <f t="shared" si="241"/>
        <v>#DIV/0!</v>
      </c>
      <c r="P1796" s="36" t="e">
        <f t="shared" si="234"/>
        <v>#DIV/0!</v>
      </c>
      <c r="Q1796" s="36" t="e">
        <f t="shared" si="235"/>
        <v>#DIV/0!</v>
      </c>
      <c r="R1796" s="31" t="e">
        <f t="shared" si="236"/>
        <v>#DIV/0!</v>
      </c>
      <c r="S1796" s="31" t="e">
        <f t="shared" si="239"/>
        <v>#DIV/0!</v>
      </c>
      <c r="T1796" s="38">
        <f t="shared" si="240"/>
        <v>0</v>
      </c>
      <c r="U1796" s="38">
        <f t="shared" si="237"/>
        <v>0</v>
      </c>
      <c r="V1796" s="38">
        <f t="shared" si="238"/>
        <v>0</v>
      </c>
    </row>
    <row r="1797" spans="1:22" x14ac:dyDescent="0.35">
      <c r="A1797" s="192" t="s">
        <v>23</v>
      </c>
      <c r="B1797" s="31" t="s">
        <v>22</v>
      </c>
      <c r="O1797" s="36" t="e">
        <f t="shared" si="241"/>
        <v>#DIV/0!</v>
      </c>
      <c r="P1797" s="36" t="e">
        <f t="shared" si="234"/>
        <v>#DIV/0!</v>
      </c>
      <c r="Q1797" s="36" t="e">
        <f t="shared" si="235"/>
        <v>#DIV/0!</v>
      </c>
      <c r="R1797" s="31" t="e">
        <f t="shared" si="236"/>
        <v>#DIV/0!</v>
      </c>
      <c r="S1797" s="31" t="e">
        <f t="shared" si="239"/>
        <v>#DIV/0!</v>
      </c>
      <c r="T1797" s="38">
        <f t="shared" si="240"/>
        <v>0</v>
      </c>
      <c r="U1797" s="38">
        <f t="shared" si="237"/>
        <v>0</v>
      </c>
      <c r="V1797" s="38">
        <f t="shared" si="238"/>
        <v>0</v>
      </c>
    </row>
    <row r="1798" spans="1:22" x14ac:dyDescent="0.35">
      <c r="A1798" s="192" t="s">
        <v>23</v>
      </c>
      <c r="B1798" s="31" t="s">
        <v>22</v>
      </c>
      <c r="O1798" s="36" t="e">
        <f t="shared" si="241"/>
        <v>#DIV/0!</v>
      </c>
      <c r="P1798" s="36" t="e">
        <f t="shared" si="234"/>
        <v>#DIV/0!</v>
      </c>
      <c r="Q1798" s="36" t="e">
        <f t="shared" si="235"/>
        <v>#DIV/0!</v>
      </c>
      <c r="R1798" s="31" t="e">
        <f t="shared" si="236"/>
        <v>#DIV/0!</v>
      </c>
      <c r="S1798" s="31" t="e">
        <f t="shared" si="239"/>
        <v>#DIV/0!</v>
      </c>
      <c r="T1798" s="38">
        <f t="shared" si="240"/>
        <v>0</v>
      </c>
      <c r="U1798" s="38">
        <f t="shared" si="237"/>
        <v>0</v>
      </c>
      <c r="V1798" s="38">
        <f t="shared" si="238"/>
        <v>0</v>
      </c>
    </row>
    <row r="1799" spans="1:22" x14ac:dyDescent="0.35">
      <c r="A1799" s="192" t="s">
        <v>23</v>
      </c>
      <c r="B1799" s="31" t="s">
        <v>22</v>
      </c>
      <c r="O1799" s="36" t="e">
        <f t="shared" si="241"/>
        <v>#DIV/0!</v>
      </c>
      <c r="P1799" s="36" t="e">
        <f t="shared" si="234"/>
        <v>#DIV/0!</v>
      </c>
      <c r="Q1799" s="36" t="e">
        <f t="shared" si="235"/>
        <v>#DIV/0!</v>
      </c>
      <c r="R1799" s="31" t="e">
        <f t="shared" si="236"/>
        <v>#DIV/0!</v>
      </c>
      <c r="S1799" s="31" t="e">
        <f t="shared" si="239"/>
        <v>#DIV/0!</v>
      </c>
      <c r="T1799" s="38">
        <f t="shared" si="240"/>
        <v>0</v>
      </c>
      <c r="U1799" s="38">
        <f t="shared" si="237"/>
        <v>0</v>
      </c>
      <c r="V1799" s="38">
        <f t="shared" si="238"/>
        <v>0</v>
      </c>
    </row>
    <row r="1800" spans="1:22" x14ac:dyDescent="0.35">
      <c r="A1800" s="192" t="s">
        <v>23</v>
      </c>
      <c r="B1800" s="31" t="s">
        <v>22</v>
      </c>
      <c r="O1800" s="36" t="e">
        <f t="shared" si="241"/>
        <v>#DIV/0!</v>
      </c>
      <c r="P1800" s="36" t="e">
        <f t="shared" si="234"/>
        <v>#DIV/0!</v>
      </c>
      <c r="Q1800" s="36" t="e">
        <f t="shared" si="235"/>
        <v>#DIV/0!</v>
      </c>
      <c r="R1800" s="31" t="e">
        <f t="shared" si="236"/>
        <v>#DIV/0!</v>
      </c>
      <c r="S1800" s="31" t="e">
        <f t="shared" si="239"/>
        <v>#DIV/0!</v>
      </c>
      <c r="T1800" s="38">
        <f t="shared" si="240"/>
        <v>0</v>
      </c>
      <c r="U1800" s="38">
        <f t="shared" si="237"/>
        <v>0</v>
      </c>
      <c r="V1800" s="38">
        <f t="shared" si="238"/>
        <v>0</v>
      </c>
    </row>
    <row r="1801" spans="1:22" x14ac:dyDescent="0.35">
      <c r="A1801" s="192" t="s">
        <v>23</v>
      </c>
      <c r="B1801" s="31" t="s">
        <v>22</v>
      </c>
      <c r="O1801" s="36" t="e">
        <f t="shared" si="241"/>
        <v>#DIV/0!</v>
      </c>
      <c r="P1801" s="36" t="e">
        <f t="shared" si="234"/>
        <v>#DIV/0!</v>
      </c>
      <c r="Q1801" s="36" t="e">
        <f t="shared" si="235"/>
        <v>#DIV/0!</v>
      </c>
      <c r="R1801" s="31" t="e">
        <f t="shared" si="236"/>
        <v>#DIV/0!</v>
      </c>
      <c r="S1801" s="31" t="e">
        <f t="shared" si="239"/>
        <v>#DIV/0!</v>
      </c>
      <c r="T1801" s="38">
        <f t="shared" si="240"/>
        <v>0</v>
      </c>
      <c r="U1801" s="38">
        <f t="shared" si="237"/>
        <v>0</v>
      </c>
      <c r="V1801" s="38">
        <f t="shared" si="238"/>
        <v>0</v>
      </c>
    </row>
    <row r="1802" spans="1:22" x14ac:dyDescent="0.35">
      <c r="A1802" s="192" t="s">
        <v>23</v>
      </c>
      <c r="B1802" s="31" t="s">
        <v>22</v>
      </c>
      <c r="O1802" s="36" t="e">
        <f t="shared" si="241"/>
        <v>#DIV/0!</v>
      </c>
      <c r="P1802" s="36" t="e">
        <f t="shared" si="234"/>
        <v>#DIV/0!</v>
      </c>
      <c r="Q1802" s="36" t="e">
        <f t="shared" si="235"/>
        <v>#DIV/0!</v>
      </c>
      <c r="R1802" s="31" t="e">
        <f t="shared" si="236"/>
        <v>#DIV/0!</v>
      </c>
      <c r="S1802" s="31" t="e">
        <f t="shared" si="239"/>
        <v>#DIV/0!</v>
      </c>
      <c r="T1802" s="38">
        <f t="shared" si="240"/>
        <v>0</v>
      </c>
      <c r="U1802" s="38">
        <f t="shared" si="237"/>
        <v>0</v>
      </c>
      <c r="V1802" s="38">
        <f t="shared" si="238"/>
        <v>0</v>
      </c>
    </row>
    <row r="1803" spans="1:22" x14ac:dyDescent="0.35">
      <c r="A1803" s="192" t="s">
        <v>23</v>
      </c>
      <c r="B1803" s="31" t="s">
        <v>22</v>
      </c>
      <c r="O1803" s="36" t="e">
        <f t="shared" si="241"/>
        <v>#DIV/0!</v>
      </c>
      <c r="P1803" s="36" t="e">
        <f t="shared" si="234"/>
        <v>#DIV/0!</v>
      </c>
      <c r="Q1803" s="36" t="e">
        <f t="shared" si="235"/>
        <v>#DIV/0!</v>
      </c>
      <c r="R1803" s="31" t="e">
        <f t="shared" si="236"/>
        <v>#DIV/0!</v>
      </c>
      <c r="S1803" s="31" t="e">
        <f t="shared" si="239"/>
        <v>#DIV/0!</v>
      </c>
      <c r="T1803" s="38">
        <f t="shared" si="240"/>
        <v>0</v>
      </c>
      <c r="U1803" s="38">
        <f t="shared" si="237"/>
        <v>0</v>
      </c>
      <c r="V1803" s="38">
        <f t="shared" si="238"/>
        <v>0</v>
      </c>
    </row>
    <row r="1804" spans="1:22" x14ac:dyDescent="0.35">
      <c r="A1804" s="192" t="s">
        <v>23</v>
      </c>
      <c r="B1804" s="31" t="s">
        <v>22</v>
      </c>
      <c r="O1804" s="36" t="e">
        <f t="shared" si="241"/>
        <v>#DIV/0!</v>
      </c>
      <c r="P1804" s="36" t="e">
        <f t="shared" si="234"/>
        <v>#DIV/0!</v>
      </c>
      <c r="Q1804" s="36" t="e">
        <f t="shared" si="235"/>
        <v>#DIV/0!</v>
      </c>
      <c r="R1804" s="31" t="e">
        <f t="shared" si="236"/>
        <v>#DIV/0!</v>
      </c>
      <c r="S1804" s="31" t="e">
        <f t="shared" si="239"/>
        <v>#DIV/0!</v>
      </c>
      <c r="T1804" s="38">
        <f t="shared" si="240"/>
        <v>0</v>
      </c>
      <c r="U1804" s="38">
        <f t="shared" si="237"/>
        <v>0</v>
      </c>
      <c r="V1804" s="38">
        <f t="shared" si="238"/>
        <v>0</v>
      </c>
    </row>
    <row r="1805" spans="1:22" x14ac:dyDescent="0.35">
      <c r="A1805" s="192" t="s">
        <v>23</v>
      </c>
      <c r="B1805" s="31" t="s">
        <v>22</v>
      </c>
      <c r="O1805" s="36" t="e">
        <f t="shared" si="241"/>
        <v>#DIV/0!</v>
      </c>
      <c r="P1805" s="36" t="e">
        <f t="shared" si="234"/>
        <v>#DIV/0!</v>
      </c>
      <c r="Q1805" s="36" t="e">
        <f t="shared" si="235"/>
        <v>#DIV/0!</v>
      </c>
      <c r="R1805" s="31" t="e">
        <f t="shared" si="236"/>
        <v>#DIV/0!</v>
      </c>
      <c r="S1805" s="31" t="e">
        <f t="shared" si="239"/>
        <v>#DIV/0!</v>
      </c>
      <c r="T1805" s="38">
        <f t="shared" si="240"/>
        <v>0</v>
      </c>
      <c r="U1805" s="38">
        <f t="shared" si="237"/>
        <v>0</v>
      </c>
      <c r="V1805" s="38">
        <f t="shared" si="238"/>
        <v>0</v>
      </c>
    </row>
    <row r="1806" spans="1:22" x14ac:dyDescent="0.35">
      <c r="A1806" s="192" t="s">
        <v>23</v>
      </c>
      <c r="B1806" s="31" t="s">
        <v>22</v>
      </c>
      <c r="O1806" s="36" t="e">
        <f t="shared" si="241"/>
        <v>#DIV/0!</v>
      </c>
      <c r="P1806" s="36" t="e">
        <f t="shared" si="234"/>
        <v>#DIV/0!</v>
      </c>
      <c r="Q1806" s="36" t="e">
        <f t="shared" si="235"/>
        <v>#DIV/0!</v>
      </c>
      <c r="R1806" s="31" t="e">
        <f t="shared" si="236"/>
        <v>#DIV/0!</v>
      </c>
      <c r="S1806" s="31" t="e">
        <f t="shared" si="239"/>
        <v>#DIV/0!</v>
      </c>
      <c r="T1806" s="38">
        <f t="shared" si="240"/>
        <v>0</v>
      </c>
      <c r="U1806" s="38">
        <f t="shared" si="237"/>
        <v>0</v>
      </c>
      <c r="V1806" s="38">
        <f t="shared" si="238"/>
        <v>0</v>
      </c>
    </row>
    <row r="1807" spans="1:22" x14ac:dyDescent="0.35">
      <c r="A1807" s="192" t="s">
        <v>23</v>
      </c>
      <c r="B1807" s="31" t="s">
        <v>22</v>
      </c>
      <c r="O1807" s="36" t="e">
        <f t="shared" si="241"/>
        <v>#DIV/0!</v>
      </c>
      <c r="P1807" s="36" t="e">
        <f t="shared" si="234"/>
        <v>#DIV/0!</v>
      </c>
      <c r="Q1807" s="36" t="e">
        <f t="shared" si="235"/>
        <v>#DIV/0!</v>
      </c>
      <c r="R1807" s="31" t="e">
        <f t="shared" si="236"/>
        <v>#DIV/0!</v>
      </c>
      <c r="S1807" s="31" t="e">
        <f t="shared" si="239"/>
        <v>#DIV/0!</v>
      </c>
      <c r="T1807" s="38">
        <f t="shared" si="240"/>
        <v>0</v>
      </c>
      <c r="U1807" s="38">
        <f t="shared" si="237"/>
        <v>0</v>
      </c>
      <c r="V1807" s="38">
        <f t="shared" si="238"/>
        <v>0</v>
      </c>
    </row>
    <row r="1808" spans="1:22" x14ac:dyDescent="0.35">
      <c r="A1808" s="192" t="s">
        <v>23</v>
      </c>
      <c r="B1808" s="31" t="s">
        <v>22</v>
      </c>
      <c r="O1808" s="36" t="e">
        <f t="shared" si="241"/>
        <v>#DIV/0!</v>
      </c>
      <c r="P1808" s="36" t="e">
        <f t="shared" si="234"/>
        <v>#DIV/0!</v>
      </c>
      <c r="Q1808" s="36" t="e">
        <f t="shared" si="235"/>
        <v>#DIV/0!</v>
      </c>
      <c r="R1808" s="31" t="e">
        <f t="shared" si="236"/>
        <v>#DIV/0!</v>
      </c>
      <c r="S1808" s="31" t="e">
        <f t="shared" si="239"/>
        <v>#DIV/0!</v>
      </c>
      <c r="T1808" s="38">
        <f t="shared" si="240"/>
        <v>0</v>
      </c>
      <c r="U1808" s="38">
        <f t="shared" si="237"/>
        <v>0</v>
      </c>
      <c r="V1808" s="38">
        <f t="shared" si="238"/>
        <v>0</v>
      </c>
    </row>
    <row r="1809" spans="1:22" x14ac:dyDescent="0.35">
      <c r="A1809" s="192" t="s">
        <v>23</v>
      </c>
      <c r="B1809" s="31" t="s">
        <v>22</v>
      </c>
      <c r="O1809" s="36" t="e">
        <f t="shared" si="241"/>
        <v>#DIV/0!</v>
      </c>
      <c r="P1809" s="36" t="e">
        <f t="shared" si="234"/>
        <v>#DIV/0!</v>
      </c>
      <c r="Q1809" s="36" t="e">
        <f t="shared" si="235"/>
        <v>#DIV/0!</v>
      </c>
      <c r="R1809" s="31" t="e">
        <f t="shared" si="236"/>
        <v>#DIV/0!</v>
      </c>
      <c r="S1809" s="31" t="e">
        <f t="shared" si="239"/>
        <v>#DIV/0!</v>
      </c>
      <c r="T1809" s="38">
        <f t="shared" si="240"/>
        <v>0</v>
      </c>
      <c r="U1809" s="38">
        <f t="shared" si="237"/>
        <v>0</v>
      </c>
      <c r="V1809" s="38">
        <f t="shared" si="238"/>
        <v>0</v>
      </c>
    </row>
    <row r="1810" spans="1:22" x14ac:dyDescent="0.35">
      <c r="A1810" s="192" t="s">
        <v>23</v>
      </c>
      <c r="B1810" s="31" t="s">
        <v>22</v>
      </c>
      <c r="O1810" s="36" t="e">
        <f t="shared" si="241"/>
        <v>#DIV/0!</v>
      </c>
      <c r="P1810" s="36" t="e">
        <f t="shared" si="234"/>
        <v>#DIV/0!</v>
      </c>
      <c r="Q1810" s="36" t="e">
        <f t="shared" si="235"/>
        <v>#DIV/0!</v>
      </c>
      <c r="R1810" s="31" t="e">
        <f t="shared" si="236"/>
        <v>#DIV/0!</v>
      </c>
      <c r="S1810" s="31" t="e">
        <f t="shared" si="239"/>
        <v>#DIV/0!</v>
      </c>
      <c r="T1810" s="38">
        <f t="shared" si="240"/>
        <v>0</v>
      </c>
      <c r="U1810" s="38">
        <f t="shared" si="237"/>
        <v>0</v>
      </c>
      <c r="V1810" s="38">
        <f t="shared" si="238"/>
        <v>0</v>
      </c>
    </row>
    <row r="1811" spans="1:22" x14ac:dyDescent="0.35">
      <c r="A1811" s="192" t="s">
        <v>23</v>
      </c>
      <c r="B1811" s="31" t="s">
        <v>22</v>
      </c>
      <c r="O1811" s="36" t="e">
        <f t="shared" si="241"/>
        <v>#DIV/0!</v>
      </c>
      <c r="P1811" s="36" t="e">
        <f t="shared" si="234"/>
        <v>#DIV/0!</v>
      </c>
      <c r="Q1811" s="36" t="e">
        <f t="shared" si="235"/>
        <v>#DIV/0!</v>
      </c>
      <c r="R1811" s="31" t="e">
        <f t="shared" si="236"/>
        <v>#DIV/0!</v>
      </c>
      <c r="S1811" s="31" t="e">
        <f t="shared" si="239"/>
        <v>#DIV/0!</v>
      </c>
      <c r="T1811" s="38">
        <f t="shared" si="240"/>
        <v>0</v>
      </c>
      <c r="U1811" s="38">
        <f t="shared" si="237"/>
        <v>0</v>
      </c>
      <c r="V1811" s="38">
        <f t="shared" si="238"/>
        <v>0</v>
      </c>
    </row>
    <row r="1812" spans="1:22" x14ac:dyDescent="0.35">
      <c r="A1812" s="192" t="s">
        <v>23</v>
      </c>
      <c r="B1812" s="31" t="s">
        <v>22</v>
      </c>
      <c r="O1812" s="36" t="e">
        <f t="shared" si="241"/>
        <v>#DIV/0!</v>
      </c>
      <c r="P1812" s="36" t="e">
        <f t="shared" si="234"/>
        <v>#DIV/0!</v>
      </c>
      <c r="Q1812" s="36" t="e">
        <f t="shared" si="235"/>
        <v>#DIV/0!</v>
      </c>
      <c r="R1812" s="31" t="e">
        <f t="shared" si="236"/>
        <v>#DIV/0!</v>
      </c>
      <c r="S1812" s="31" t="e">
        <f t="shared" si="239"/>
        <v>#DIV/0!</v>
      </c>
      <c r="T1812" s="38">
        <f t="shared" si="240"/>
        <v>0</v>
      </c>
      <c r="U1812" s="38">
        <f t="shared" si="237"/>
        <v>0</v>
      </c>
      <c r="V1812" s="38">
        <f t="shared" si="238"/>
        <v>0</v>
      </c>
    </row>
    <row r="1813" spans="1:22" x14ac:dyDescent="0.35">
      <c r="A1813" s="192" t="s">
        <v>23</v>
      </c>
      <c r="B1813" s="31" t="s">
        <v>22</v>
      </c>
      <c r="O1813" s="36" t="e">
        <f t="shared" si="241"/>
        <v>#DIV/0!</v>
      </c>
      <c r="P1813" s="36" t="e">
        <f t="shared" si="234"/>
        <v>#DIV/0!</v>
      </c>
      <c r="Q1813" s="36" t="e">
        <f t="shared" si="235"/>
        <v>#DIV/0!</v>
      </c>
      <c r="R1813" s="31" t="e">
        <f t="shared" si="236"/>
        <v>#DIV/0!</v>
      </c>
      <c r="S1813" s="31" t="e">
        <f t="shared" si="239"/>
        <v>#DIV/0!</v>
      </c>
      <c r="T1813" s="38">
        <f t="shared" si="240"/>
        <v>0</v>
      </c>
      <c r="U1813" s="38">
        <f t="shared" si="237"/>
        <v>0</v>
      </c>
      <c r="V1813" s="38">
        <f t="shared" si="238"/>
        <v>0</v>
      </c>
    </row>
    <row r="1814" spans="1:22" x14ac:dyDescent="0.35">
      <c r="A1814" s="192" t="s">
        <v>23</v>
      </c>
      <c r="B1814" s="31" t="s">
        <v>22</v>
      </c>
      <c r="O1814" s="36" t="e">
        <f t="shared" si="241"/>
        <v>#DIV/0!</v>
      </c>
      <c r="P1814" s="36" t="e">
        <f t="shared" si="234"/>
        <v>#DIV/0!</v>
      </c>
      <c r="Q1814" s="36" t="e">
        <f t="shared" si="235"/>
        <v>#DIV/0!</v>
      </c>
      <c r="R1814" s="31" t="e">
        <f t="shared" si="236"/>
        <v>#DIV/0!</v>
      </c>
      <c r="S1814" s="31" t="e">
        <f t="shared" si="239"/>
        <v>#DIV/0!</v>
      </c>
      <c r="T1814" s="38">
        <f t="shared" si="240"/>
        <v>0</v>
      </c>
      <c r="U1814" s="38">
        <f t="shared" si="237"/>
        <v>0</v>
      </c>
      <c r="V1814" s="38">
        <f t="shared" si="238"/>
        <v>0</v>
      </c>
    </row>
    <row r="1815" spans="1:22" x14ac:dyDescent="0.35">
      <c r="A1815" s="192" t="s">
        <v>23</v>
      </c>
      <c r="B1815" s="31" t="s">
        <v>22</v>
      </c>
      <c r="O1815" s="36" t="e">
        <f t="shared" si="241"/>
        <v>#DIV/0!</v>
      </c>
      <c r="P1815" s="36" t="e">
        <f t="shared" si="234"/>
        <v>#DIV/0!</v>
      </c>
      <c r="Q1815" s="36" t="e">
        <f t="shared" si="235"/>
        <v>#DIV/0!</v>
      </c>
      <c r="R1815" s="31" t="e">
        <f t="shared" si="236"/>
        <v>#DIV/0!</v>
      </c>
      <c r="S1815" s="31" t="e">
        <f t="shared" si="239"/>
        <v>#DIV/0!</v>
      </c>
      <c r="T1815" s="38">
        <f t="shared" si="240"/>
        <v>0</v>
      </c>
      <c r="U1815" s="38">
        <f t="shared" si="237"/>
        <v>0</v>
      </c>
      <c r="V1815" s="38">
        <f t="shared" si="238"/>
        <v>0</v>
      </c>
    </row>
    <row r="1816" spans="1:22" x14ac:dyDescent="0.35">
      <c r="A1816" s="192" t="s">
        <v>23</v>
      </c>
      <c r="B1816" s="31" t="s">
        <v>22</v>
      </c>
      <c r="O1816" s="36" t="e">
        <f t="shared" si="241"/>
        <v>#DIV/0!</v>
      </c>
      <c r="P1816" s="36" t="e">
        <f t="shared" si="234"/>
        <v>#DIV/0!</v>
      </c>
      <c r="Q1816" s="36" t="e">
        <f t="shared" si="235"/>
        <v>#DIV/0!</v>
      </c>
      <c r="R1816" s="31" t="e">
        <f t="shared" si="236"/>
        <v>#DIV/0!</v>
      </c>
      <c r="S1816" s="31" t="e">
        <f t="shared" si="239"/>
        <v>#DIV/0!</v>
      </c>
      <c r="T1816" s="38">
        <f t="shared" si="240"/>
        <v>0</v>
      </c>
      <c r="U1816" s="38">
        <f t="shared" si="237"/>
        <v>0</v>
      </c>
      <c r="V1816" s="38">
        <f t="shared" si="238"/>
        <v>0</v>
      </c>
    </row>
    <row r="1817" spans="1:22" x14ac:dyDescent="0.35">
      <c r="A1817" s="192" t="s">
        <v>23</v>
      </c>
      <c r="B1817" s="31" t="s">
        <v>22</v>
      </c>
      <c r="O1817" s="36" t="e">
        <f t="shared" si="241"/>
        <v>#DIV/0!</v>
      </c>
      <c r="P1817" s="36" t="e">
        <f t="shared" si="234"/>
        <v>#DIV/0!</v>
      </c>
      <c r="Q1817" s="36" t="e">
        <f t="shared" si="235"/>
        <v>#DIV/0!</v>
      </c>
      <c r="R1817" s="31" t="e">
        <f t="shared" si="236"/>
        <v>#DIV/0!</v>
      </c>
      <c r="S1817" s="31" t="e">
        <f t="shared" si="239"/>
        <v>#DIV/0!</v>
      </c>
      <c r="T1817" s="38">
        <f t="shared" si="240"/>
        <v>0</v>
      </c>
      <c r="U1817" s="38">
        <f t="shared" si="237"/>
        <v>0</v>
      </c>
      <c r="V1817" s="38">
        <f t="shared" si="238"/>
        <v>0</v>
      </c>
    </row>
    <row r="1818" spans="1:22" x14ac:dyDescent="0.35">
      <c r="A1818" s="192" t="s">
        <v>23</v>
      </c>
      <c r="B1818" s="31" t="s">
        <v>22</v>
      </c>
      <c r="O1818" s="36" t="e">
        <f t="shared" si="241"/>
        <v>#DIV/0!</v>
      </c>
      <c r="P1818" s="36" t="e">
        <f t="shared" si="234"/>
        <v>#DIV/0!</v>
      </c>
      <c r="Q1818" s="36" t="e">
        <f t="shared" si="235"/>
        <v>#DIV/0!</v>
      </c>
      <c r="R1818" s="31" t="e">
        <f t="shared" si="236"/>
        <v>#DIV/0!</v>
      </c>
      <c r="S1818" s="31" t="e">
        <f t="shared" si="239"/>
        <v>#DIV/0!</v>
      </c>
      <c r="T1818" s="38">
        <f t="shared" si="240"/>
        <v>0</v>
      </c>
      <c r="U1818" s="38">
        <f t="shared" si="237"/>
        <v>0</v>
      </c>
      <c r="V1818" s="38">
        <f t="shared" si="238"/>
        <v>0</v>
      </c>
    </row>
    <row r="1819" spans="1:22" x14ac:dyDescent="0.35">
      <c r="A1819" s="192" t="s">
        <v>23</v>
      </c>
      <c r="B1819" s="31" t="s">
        <v>22</v>
      </c>
      <c r="O1819" s="36" t="e">
        <f t="shared" si="241"/>
        <v>#DIV/0!</v>
      </c>
      <c r="P1819" s="36" t="e">
        <f t="shared" si="234"/>
        <v>#DIV/0!</v>
      </c>
      <c r="Q1819" s="36" t="e">
        <f t="shared" si="235"/>
        <v>#DIV/0!</v>
      </c>
      <c r="R1819" s="31" t="e">
        <f t="shared" si="236"/>
        <v>#DIV/0!</v>
      </c>
      <c r="S1819" s="31" t="e">
        <f t="shared" si="239"/>
        <v>#DIV/0!</v>
      </c>
      <c r="T1819" s="38">
        <f t="shared" si="240"/>
        <v>0</v>
      </c>
      <c r="U1819" s="38">
        <f t="shared" si="237"/>
        <v>0</v>
      </c>
      <c r="V1819" s="38">
        <f t="shared" si="238"/>
        <v>0</v>
      </c>
    </row>
    <row r="1820" spans="1:22" x14ac:dyDescent="0.35">
      <c r="A1820" s="192" t="s">
        <v>23</v>
      </c>
      <c r="B1820" s="31" t="s">
        <v>22</v>
      </c>
      <c r="O1820" s="36" t="e">
        <f t="shared" si="241"/>
        <v>#DIV/0!</v>
      </c>
      <c r="P1820" s="36" t="e">
        <f t="shared" si="234"/>
        <v>#DIV/0!</v>
      </c>
      <c r="Q1820" s="36" t="e">
        <f t="shared" si="235"/>
        <v>#DIV/0!</v>
      </c>
      <c r="R1820" s="31" t="e">
        <f t="shared" si="236"/>
        <v>#DIV/0!</v>
      </c>
      <c r="S1820" s="31" t="e">
        <f t="shared" si="239"/>
        <v>#DIV/0!</v>
      </c>
      <c r="T1820" s="38">
        <f t="shared" si="240"/>
        <v>0</v>
      </c>
      <c r="U1820" s="38">
        <f t="shared" si="237"/>
        <v>0</v>
      </c>
      <c r="V1820" s="38">
        <f t="shared" si="238"/>
        <v>0</v>
      </c>
    </row>
    <row r="1821" spans="1:22" x14ac:dyDescent="0.35">
      <c r="A1821" s="192" t="s">
        <v>23</v>
      </c>
      <c r="B1821" s="31" t="s">
        <v>22</v>
      </c>
      <c r="O1821" s="36" t="e">
        <f t="shared" si="241"/>
        <v>#DIV/0!</v>
      </c>
      <c r="P1821" s="36" t="e">
        <f t="shared" si="234"/>
        <v>#DIV/0!</v>
      </c>
      <c r="Q1821" s="36" t="e">
        <f t="shared" si="235"/>
        <v>#DIV/0!</v>
      </c>
      <c r="R1821" s="31" t="e">
        <f t="shared" si="236"/>
        <v>#DIV/0!</v>
      </c>
      <c r="S1821" s="31" t="e">
        <f t="shared" si="239"/>
        <v>#DIV/0!</v>
      </c>
      <c r="T1821" s="38">
        <f t="shared" si="240"/>
        <v>0</v>
      </c>
      <c r="U1821" s="38">
        <f t="shared" si="237"/>
        <v>0</v>
      </c>
      <c r="V1821" s="38">
        <f t="shared" si="238"/>
        <v>0</v>
      </c>
    </row>
    <row r="1822" spans="1:22" x14ac:dyDescent="0.35">
      <c r="A1822" s="192" t="s">
        <v>23</v>
      </c>
      <c r="B1822" s="31" t="s">
        <v>22</v>
      </c>
      <c r="O1822" s="36" t="e">
        <f t="shared" si="241"/>
        <v>#DIV/0!</v>
      </c>
      <c r="P1822" s="36" t="e">
        <f t="shared" si="234"/>
        <v>#DIV/0!</v>
      </c>
      <c r="Q1822" s="36" t="e">
        <f t="shared" si="235"/>
        <v>#DIV/0!</v>
      </c>
      <c r="R1822" s="31" t="e">
        <f t="shared" si="236"/>
        <v>#DIV/0!</v>
      </c>
      <c r="S1822" s="31" t="e">
        <f t="shared" si="239"/>
        <v>#DIV/0!</v>
      </c>
      <c r="T1822" s="38">
        <f t="shared" si="240"/>
        <v>0</v>
      </c>
      <c r="U1822" s="38">
        <f t="shared" si="237"/>
        <v>0</v>
      </c>
      <c r="V1822" s="38">
        <f t="shared" si="238"/>
        <v>0</v>
      </c>
    </row>
    <row r="1823" spans="1:22" x14ac:dyDescent="0.35">
      <c r="A1823" s="192" t="s">
        <v>23</v>
      </c>
      <c r="B1823" s="31" t="s">
        <v>22</v>
      </c>
      <c r="O1823" s="36" t="e">
        <f t="shared" si="241"/>
        <v>#DIV/0!</v>
      </c>
      <c r="P1823" s="36" t="e">
        <f t="shared" si="234"/>
        <v>#DIV/0!</v>
      </c>
      <c r="Q1823" s="36" t="e">
        <f t="shared" si="235"/>
        <v>#DIV/0!</v>
      </c>
      <c r="R1823" s="31" t="e">
        <f t="shared" si="236"/>
        <v>#DIV/0!</v>
      </c>
      <c r="S1823" s="31" t="e">
        <f t="shared" si="239"/>
        <v>#DIV/0!</v>
      </c>
      <c r="T1823" s="38">
        <f t="shared" si="240"/>
        <v>0</v>
      </c>
      <c r="U1823" s="38">
        <f t="shared" si="237"/>
        <v>0</v>
      </c>
      <c r="V1823" s="38">
        <f t="shared" si="238"/>
        <v>0</v>
      </c>
    </row>
    <row r="1824" spans="1:22" x14ac:dyDescent="0.35">
      <c r="A1824" s="192" t="s">
        <v>23</v>
      </c>
      <c r="B1824" s="31" t="s">
        <v>22</v>
      </c>
      <c r="O1824" s="36" t="e">
        <f t="shared" si="241"/>
        <v>#DIV/0!</v>
      </c>
      <c r="P1824" s="36" t="e">
        <f t="shared" si="234"/>
        <v>#DIV/0!</v>
      </c>
      <c r="Q1824" s="36" t="e">
        <f t="shared" si="235"/>
        <v>#DIV/0!</v>
      </c>
      <c r="R1824" s="31" t="e">
        <f t="shared" si="236"/>
        <v>#DIV/0!</v>
      </c>
      <c r="S1824" s="31" t="e">
        <f t="shared" si="239"/>
        <v>#DIV/0!</v>
      </c>
      <c r="T1824" s="38">
        <f t="shared" si="240"/>
        <v>0</v>
      </c>
      <c r="U1824" s="38">
        <f t="shared" si="237"/>
        <v>0</v>
      </c>
      <c r="V1824" s="38">
        <f t="shared" si="238"/>
        <v>0</v>
      </c>
    </row>
    <row r="1825" spans="1:22" x14ac:dyDescent="0.35">
      <c r="A1825" s="192" t="s">
        <v>23</v>
      </c>
      <c r="B1825" s="31" t="s">
        <v>22</v>
      </c>
      <c r="O1825" s="36" t="e">
        <f t="shared" si="241"/>
        <v>#DIV/0!</v>
      </c>
      <c r="P1825" s="36" t="e">
        <f t="shared" si="234"/>
        <v>#DIV/0!</v>
      </c>
      <c r="Q1825" s="36" t="e">
        <f t="shared" si="235"/>
        <v>#DIV/0!</v>
      </c>
      <c r="R1825" s="31" t="e">
        <f t="shared" si="236"/>
        <v>#DIV/0!</v>
      </c>
      <c r="S1825" s="31" t="e">
        <f t="shared" si="239"/>
        <v>#DIV/0!</v>
      </c>
      <c r="T1825" s="38">
        <f t="shared" si="240"/>
        <v>0</v>
      </c>
      <c r="U1825" s="38">
        <f t="shared" si="237"/>
        <v>0</v>
      </c>
      <c r="V1825" s="38">
        <f t="shared" si="238"/>
        <v>0</v>
      </c>
    </row>
    <row r="1826" spans="1:22" x14ac:dyDescent="0.35">
      <c r="A1826" s="192" t="s">
        <v>23</v>
      </c>
      <c r="B1826" s="31" t="s">
        <v>22</v>
      </c>
      <c r="O1826" s="36" t="e">
        <f t="shared" si="241"/>
        <v>#DIV/0!</v>
      </c>
      <c r="P1826" s="36" t="e">
        <f t="shared" si="234"/>
        <v>#DIV/0!</v>
      </c>
      <c r="Q1826" s="36" t="e">
        <f t="shared" si="235"/>
        <v>#DIV/0!</v>
      </c>
      <c r="R1826" s="31" t="e">
        <f t="shared" si="236"/>
        <v>#DIV/0!</v>
      </c>
      <c r="S1826" s="31" t="e">
        <f t="shared" si="239"/>
        <v>#DIV/0!</v>
      </c>
      <c r="T1826" s="38">
        <f t="shared" si="240"/>
        <v>0</v>
      </c>
      <c r="U1826" s="38">
        <f t="shared" si="237"/>
        <v>0</v>
      </c>
      <c r="V1826" s="38">
        <f t="shared" si="238"/>
        <v>0</v>
      </c>
    </row>
    <row r="1827" spans="1:22" x14ac:dyDescent="0.35">
      <c r="A1827" s="192" t="s">
        <v>23</v>
      </c>
      <c r="B1827" s="31" t="s">
        <v>22</v>
      </c>
      <c r="O1827" s="36" t="e">
        <f t="shared" si="241"/>
        <v>#DIV/0!</v>
      </c>
      <c r="P1827" s="36" t="e">
        <f t="shared" si="234"/>
        <v>#DIV/0!</v>
      </c>
      <c r="Q1827" s="36" t="e">
        <f t="shared" si="235"/>
        <v>#DIV/0!</v>
      </c>
      <c r="R1827" s="31" t="e">
        <f t="shared" si="236"/>
        <v>#DIV/0!</v>
      </c>
      <c r="S1827" s="31" t="e">
        <f t="shared" si="239"/>
        <v>#DIV/0!</v>
      </c>
      <c r="T1827" s="38">
        <f t="shared" si="240"/>
        <v>0</v>
      </c>
      <c r="U1827" s="38">
        <f t="shared" si="237"/>
        <v>0</v>
      </c>
      <c r="V1827" s="38">
        <f t="shared" si="238"/>
        <v>0</v>
      </c>
    </row>
    <row r="1828" spans="1:22" x14ac:dyDescent="0.35">
      <c r="A1828" s="192" t="s">
        <v>23</v>
      </c>
      <c r="B1828" s="31" t="s">
        <v>22</v>
      </c>
      <c r="O1828" s="36" t="e">
        <f t="shared" si="241"/>
        <v>#DIV/0!</v>
      </c>
      <c r="P1828" s="36" t="e">
        <f t="shared" si="234"/>
        <v>#DIV/0!</v>
      </c>
      <c r="Q1828" s="36" t="e">
        <f t="shared" si="235"/>
        <v>#DIV/0!</v>
      </c>
      <c r="R1828" s="31" t="e">
        <f t="shared" si="236"/>
        <v>#DIV/0!</v>
      </c>
      <c r="S1828" s="31" t="e">
        <f t="shared" si="239"/>
        <v>#DIV/0!</v>
      </c>
      <c r="T1828" s="38">
        <f t="shared" si="240"/>
        <v>0</v>
      </c>
      <c r="U1828" s="38">
        <f t="shared" si="237"/>
        <v>0</v>
      </c>
      <c r="V1828" s="38">
        <f t="shared" si="238"/>
        <v>0</v>
      </c>
    </row>
    <row r="1829" spans="1:22" x14ac:dyDescent="0.35">
      <c r="A1829" s="192" t="s">
        <v>23</v>
      </c>
      <c r="B1829" s="31" t="s">
        <v>22</v>
      </c>
      <c r="O1829" s="36" t="e">
        <f t="shared" si="241"/>
        <v>#DIV/0!</v>
      </c>
      <c r="P1829" s="36" t="e">
        <f t="shared" si="234"/>
        <v>#DIV/0!</v>
      </c>
      <c r="Q1829" s="36" t="e">
        <f t="shared" si="235"/>
        <v>#DIV/0!</v>
      </c>
      <c r="R1829" s="31" t="e">
        <f t="shared" si="236"/>
        <v>#DIV/0!</v>
      </c>
      <c r="S1829" s="31" t="e">
        <f t="shared" si="239"/>
        <v>#DIV/0!</v>
      </c>
      <c r="T1829" s="38">
        <f t="shared" si="240"/>
        <v>0</v>
      </c>
      <c r="U1829" s="38">
        <f t="shared" si="237"/>
        <v>0</v>
      </c>
      <c r="V1829" s="38">
        <f t="shared" si="238"/>
        <v>0</v>
      </c>
    </row>
    <row r="1830" spans="1:22" x14ac:dyDescent="0.35">
      <c r="A1830" s="192" t="s">
        <v>23</v>
      </c>
      <c r="B1830" s="31" t="s">
        <v>22</v>
      </c>
      <c r="O1830" s="36" t="e">
        <f t="shared" si="241"/>
        <v>#DIV/0!</v>
      </c>
      <c r="P1830" s="36" t="e">
        <f t="shared" ref="P1830:P1893" si="242">N1830/L1830</f>
        <v>#DIV/0!</v>
      </c>
      <c r="Q1830" s="36" t="e">
        <f t="shared" ref="Q1830:Q1893" si="243">(M1830+N1830)/L1830</f>
        <v>#DIV/0!</v>
      </c>
      <c r="R1830" s="31" t="e">
        <f t="shared" ref="R1830:R1893" si="244">IF(Q1830&gt;12.49,"YES","NO")</f>
        <v>#DIV/0!</v>
      </c>
      <c r="S1830" s="31" t="e">
        <f t="shared" si="239"/>
        <v>#DIV/0!</v>
      </c>
      <c r="T1830" s="38">
        <f t="shared" si="240"/>
        <v>0</v>
      </c>
      <c r="U1830" s="38">
        <f t="shared" ref="U1830:U1893" si="245">M1830+N1830</f>
        <v>0</v>
      </c>
      <c r="V1830" s="38">
        <f t="shared" ref="V1830:V1893" si="246">T1830-U1830</f>
        <v>0</v>
      </c>
    </row>
    <row r="1831" spans="1:22" x14ac:dyDescent="0.35">
      <c r="A1831" s="192" t="s">
        <v>23</v>
      </c>
      <c r="B1831" s="31" t="s">
        <v>22</v>
      </c>
      <c r="O1831" s="36" t="e">
        <f t="shared" si="241"/>
        <v>#DIV/0!</v>
      </c>
      <c r="P1831" s="36" t="e">
        <f t="shared" si="242"/>
        <v>#DIV/0!</v>
      </c>
      <c r="Q1831" s="36" t="e">
        <f t="shared" si="243"/>
        <v>#DIV/0!</v>
      </c>
      <c r="R1831" s="31" t="e">
        <f t="shared" si="244"/>
        <v>#DIV/0!</v>
      </c>
      <c r="S1831" s="31" t="e">
        <f t="shared" si="239"/>
        <v>#DIV/0!</v>
      </c>
      <c r="T1831" s="38">
        <f t="shared" si="240"/>
        <v>0</v>
      </c>
      <c r="U1831" s="38">
        <f t="shared" si="245"/>
        <v>0</v>
      </c>
      <c r="V1831" s="38">
        <f t="shared" si="246"/>
        <v>0</v>
      </c>
    </row>
    <row r="1832" spans="1:22" x14ac:dyDescent="0.35">
      <c r="A1832" s="192" t="s">
        <v>23</v>
      </c>
      <c r="B1832" s="31" t="s">
        <v>22</v>
      </c>
      <c r="O1832" s="36" t="e">
        <f t="shared" si="241"/>
        <v>#DIV/0!</v>
      </c>
      <c r="P1832" s="36" t="e">
        <f t="shared" si="242"/>
        <v>#DIV/0!</v>
      </c>
      <c r="Q1832" s="36" t="e">
        <f t="shared" si="243"/>
        <v>#DIV/0!</v>
      </c>
      <c r="R1832" s="31" t="e">
        <f t="shared" si="244"/>
        <v>#DIV/0!</v>
      </c>
      <c r="S1832" s="31" t="e">
        <f t="shared" ref="S1832:S1895" si="247">IF(O1832&gt;3.32,"YES","NO")</f>
        <v>#DIV/0!</v>
      </c>
      <c r="T1832" s="38">
        <f t="shared" ref="T1832:T1895" si="248">L1832*12.5</f>
        <v>0</v>
      </c>
      <c r="U1832" s="38">
        <f t="shared" si="245"/>
        <v>0</v>
      </c>
      <c r="V1832" s="38">
        <f t="shared" si="246"/>
        <v>0</v>
      </c>
    </row>
    <row r="1833" spans="1:22" x14ac:dyDescent="0.35">
      <c r="A1833" s="192" t="s">
        <v>23</v>
      </c>
      <c r="B1833" s="31" t="s">
        <v>22</v>
      </c>
      <c r="O1833" s="36" t="e">
        <f t="shared" si="241"/>
        <v>#DIV/0!</v>
      </c>
      <c r="P1833" s="36" t="e">
        <f t="shared" si="242"/>
        <v>#DIV/0!</v>
      </c>
      <c r="Q1833" s="36" t="e">
        <f t="shared" si="243"/>
        <v>#DIV/0!</v>
      </c>
      <c r="R1833" s="31" t="e">
        <f t="shared" si="244"/>
        <v>#DIV/0!</v>
      </c>
      <c r="S1833" s="31" t="e">
        <f t="shared" si="247"/>
        <v>#DIV/0!</v>
      </c>
      <c r="T1833" s="38">
        <f t="shared" si="248"/>
        <v>0</v>
      </c>
      <c r="U1833" s="38">
        <f t="shared" si="245"/>
        <v>0</v>
      </c>
      <c r="V1833" s="38">
        <f t="shared" si="246"/>
        <v>0</v>
      </c>
    </row>
    <row r="1834" spans="1:22" x14ac:dyDescent="0.35">
      <c r="A1834" s="192" t="s">
        <v>23</v>
      </c>
      <c r="B1834" s="31" t="s">
        <v>22</v>
      </c>
      <c r="O1834" s="36" t="e">
        <f t="shared" si="241"/>
        <v>#DIV/0!</v>
      </c>
      <c r="P1834" s="36" t="e">
        <f t="shared" si="242"/>
        <v>#DIV/0!</v>
      </c>
      <c r="Q1834" s="36" t="e">
        <f t="shared" si="243"/>
        <v>#DIV/0!</v>
      </c>
      <c r="R1834" s="31" t="e">
        <f t="shared" si="244"/>
        <v>#DIV/0!</v>
      </c>
      <c r="S1834" s="31" t="e">
        <f t="shared" si="247"/>
        <v>#DIV/0!</v>
      </c>
      <c r="T1834" s="38">
        <f t="shared" si="248"/>
        <v>0</v>
      </c>
      <c r="U1834" s="38">
        <f t="shared" si="245"/>
        <v>0</v>
      </c>
      <c r="V1834" s="38">
        <f t="shared" si="246"/>
        <v>0</v>
      </c>
    </row>
    <row r="1835" spans="1:22" x14ac:dyDescent="0.35">
      <c r="A1835" s="192" t="s">
        <v>23</v>
      </c>
      <c r="B1835" s="31" t="s">
        <v>22</v>
      </c>
      <c r="O1835" s="36" t="e">
        <f t="shared" si="241"/>
        <v>#DIV/0!</v>
      </c>
      <c r="P1835" s="36" t="e">
        <f t="shared" si="242"/>
        <v>#DIV/0!</v>
      </c>
      <c r="Q1835" s="36" t="e">
        <f t="shared" si="243"/>
        <v>#DIV/0!</v>
      </c>
      <c r="R1835" s="31" t="e">
        <f t="shared" si="244"/>
        <v>#DIV/0!</v>
      </c>
      <c r="S1835" s="31" t="e">
        <f t="shared" si="247"/>
        <v>#DIV/0!</v>
      </c>
      <c r="T1835" s="38">
        <f t="shared" si="248"/>
        <v>0</v>
      </c>
      <c r="U1835" s="38">
        <f t="shared" si="245"/>
        <v>0</v>
      </c>
      <c r="V1835" s="38">
        <f t="shared" si="246"/>
        <v>0</v>
      </c>
    </row>
    <row r="1836" spans="1:22" x14ac:dyDescent="0.35">
      <c r="A1836" s="192" t="s">
        <v>23</v>
      </c>
      <c r="B1836" s="31" t="s">
        <v>22</v>
      </c>
      <c r="O1836" s="36" t="e">
        <f t="shared" si="241"/>
        <v>#DIV/0!</v>
      </c>
      <c r="P1836" s="36" t="e">
        <f t="shared" si="242"/>
        <v>#DIV/0!</v>
      </c>
      <c r="Q1836" s="36" t="e">
        <f t="shared" si="243"/>
        <v>#DIV/0!</v>
      </c>
      <c r="R1836" s="31" t="e">
        <f t="shared" si="244"/>
        <v>#DIV/0!</v>
      </c>
      <c r="S1836" s="31" t="e">
        <f t="shared" si="247"/>
        <v>#DIV/0!</v>
      </c>
      <c r="T1836" s="38">
        <f t="shared" si="248"/>
        <v>0</v>
      </c>
      <c r="U1836" s="38">
        <f t="shared" si="245"/>
        <v>0</v>
      </c>
      <c r="V1836" s="38">
        <f t="shared" si="246"/>
        <v>0</v>
      </c>
    </row>
    <row r="1837" spans="1:22" x14ac:dyDescent="0.35">
      <c r="A1837" s="192" t="s">
        <v>23</v>
      </c>
      <c r="B1837" s="31" t="s">
        <v>22</v>
      </c>
      <c r="O1837" s="36" t="e">
        <f t="shared" si="241"/>
        <v>#DIV/0!</v>
      </c>
      <c r="P1837" s="36" t="e">
        <f t="shared" si="242"/>
        <v>#DIV/0!</v>
      </c>
      <c r="Q1837" s="36" t="e">
        <f t="shared" si="243"/>
        <v>#DIV/0!</v>
      </c>
      <c r="R1837" s="31" t="e">
        <f t="shared" si="244"/>
        <v>#DIV/0!</v>
      </c>
      <c r="S1837" s="31" t="e">
        <f t="shared" si="247"/>
        <v>#DIV/0!</v>
      </c>
      <c r="T1837" s="38">
        <f t="shared" si="248"/>
        <v>0</v>
      </c>
      <c r="U1837" s="38">
        <f t="shared" si="245"/>
        <v>0</v>
      </c>
      <c r="V1837" s="38">
        <f t="shared" si="246"/>
        <v>0</v>
      </c>
    </row>
    <row r="1838" spans="1:22" x14ac:dyDescent="0.35">
      <c r="A1838" s="192" t="s">
        <v>23</v>
      </c>
      <c r="B1838" s="31" t="s">
        <v>22</v>
      </c>
      <c r="O1838" s="36" t="e">
        <f t="shared" si="241"/>
        <v>#DIV/0!</v>
      </c>
      <c r="P1838" s="36" t="e">
        <f t="shared" si="242"/>
        <v>#DIV/0!</v>
      </c>
      <c r="Q1838" s="36" t="e">
        <f t="shared" si="243"/>
        <v>#DIV/0!</v>
      </c>
      <c r="R1838" s="31" t="e">
        <f t="shared" si="244"/>
        <v>#DIV/0!</v>
      </c>
      <c r="S1838" s="31" t="e">
        <f t="shared" si="247"/>
        <v>#DIV/0!</v>
      </c>
      <c r="T1838" s="38">
        <f t="shared" si="248"/>
        <v>0</v>
      </c>
      <c r="U1838" s="38">
        <f t="shared" si="245"/>
        <v>0</v>
      </c>
      <c r="V1838" s="38">
        <f t="shared" si="246"/>
        <v>0</v>
      </c>
    </row>
    <row r="1839" spans="1:22" x14ac:dyDescent="0.35">
      <c r="A1839" s="192" t="s">
        <v>23</v>
      </c>
      <c r="B1839" s="31" t="s">
        <v>22</v>
      </c>
      <c r="O1839" s="36" t="e">
        <f t="shared" si="241"/>
        <v>#DIV/0!</v>
      </c>
      <c r="P1839" s="36" t="e">
        <f t="shared" si="242"/>
        <v>#DIV/0!</v>
      </c>
      <c r="Q1839" s="36" t="e">
        <f t="shared" si="243"/>
        <v>#DIV/0!</v>
      </c>
      <c r="R1839" s="31" t="e">
        <f t="shared" si="244"/>
        <v>#DIV/0!</v>
      </c>
      <c r="S1839" s="31" t="e">
        <f t="shared" si="247"/>
        <v>#DIV/0!</v>
      </c>
      <c r="T1839" s="38">
        <f t="shared" si="248"/>
        <v>0</v>
      </c>
      <c r="U1839" s="38">
        <f t="shared" si="245"/>
        <v>0</v>
      </c>
      <c r="V1839" s="38">
        <f t="shared" si="246"/>
        <v>0</v>
      </c>
    </row>
    <row r="1840" spans="1:22" x14ac:dyDescent="0.35">
      <c r="A1840" s="192" t="s">
        <v>23</v>
      </c>
      <c r="B1840" s="31" t="s">
        <v>22</v>
      </c>
      <c r="O1840" s="36" t="e">
        <f t="shared" si="241"/>
        <v>#DIV/0!</v>
      </c>
      <c r="P1840" s="36" t="e">
        <f t="shared" si="242"/>
        <v>#DIV/0!</v>
      </c>
      <c r="Q1840" s="36" t="e">
        <f t="shared" si="243"/>
        <v>#DIV/0!</v>
      </c>
      <c r="R1840" s="31" t="e">
        <f t="shared" si="244"/>
        <v>#DIV/0!</v>
      </c>
      <c r="S1840" s="31" t="e">
        <f t="shared" si="247"/>
        <v>#DIV/0!</v>
      </c>
      <c r="T1840" s="38">
        <f t="shared" si="248"/>
        <v>0</v>
      </c>
      <c r="U1840" s="38">
        <f t="shared" si="245"/>
        <v>0</v>
      </c>
      <c r="V1840" s="38">
        <f t="shared" si="246"/>
        <v>0</v>
      </c>
    </row>
    <row r="1841" spans="1:22" x14ac:dyDescent="0.35">
      <c r="A1841" s="192" t="s">
        <v>23</v>
      </c>
      <c r="B1841" s="31" t="s">
        <v>22</v>
      </c>
      <c r="O1841" s="36" t="e">
        <f t="shared" si="241"/>
        <v>#DIV/0!</v>
      </c>
      <c r="P1841" s="36" t="e">
        <f t="shared" si="242"/>
        <v>#DIV/0!</v>
      </c>
      <c r="Q1841" s="36" t="e">
        <f t="shared" si="243"/>
        <v>#DIV/0!</v>
      </c>
      <c r="R1841" s="31" t="e">
        <f t="shared" si="244"/>
        <v>#DIV/0!</v>
      </c>
      <c r="S1841" s="31" t="e">
        <f t="shared" si="247"/>
        <v>#DIV/0!</v>
      </c>
      <c r="T1841" s="38">
        <f t="shared" si="248"/>
        <v>0</v>
      </c>
      <c r="U1841" s="38">
        <f t="shared" si="245"/>
        <v>0</v>
      </c>
      <c r="V1841" s="38">
        <f t="shared" si="246"/>
        <v>0</v>
      </c>
    </row>
    <row r="1842" spans="1:22" x14ac:dyDescent="0.35">
      <c r="A1842" s="192" t="s">
        <v>23</v>
      </c>
      <c r="B1842" s="31" t="s">
        <v>22</v>
      </c>
      <c r="O1842" s="36" t="e">
        <f t="shared" si="241"/>
        <v>#DIV/0!</v>
      </c>
      <c r="P1842" s="36" t="e">
        <f t="shared" si="242"/>
        <v>#DIV/0!</v>
      </c>
      <c r="Q1842" s="36" t="e">
        <f t="shared" si="243"/>
        <v>#DIV/0!</v>
      </c>
      <c r="R1842" s="31" t="e">
        <f t="shared" si="244"/>
        <v>#DIV/0!</v>
      </c>
      <c r="S1842" s="31" t="e">
        <f t="shared" si="247"/>
        <v>#DIV/0!</v>
      </c>
      <c r="T1842" s="38">
        <f t="shared" si="248"/>
        <v>0</v>
      </c>
      <c r="U1842" s="38">
        <f t="shared" si="245"/>
        <v>0</v>
      </c>
      <c r="V1842" s="38">
        <f t="shared" si="246"/>
        <v>0</v>
      </c>
    </row>
    <row r="1843" spans="1:22" x14ac:dyDescent="0.35">
      <c r="A1843" s="192" t="s">
        <v>23</v>
      </c>
      <c r="B1843" s="31" t="s">
        <v>22</v>
      </c>
      <c r="O1843" s="36" t="e">
        <f t="shared" si="241"/>
        <v>#DIV/0!</v>
      </c>
      <c r="P1843" s="36" t="e">
        <f t="shared" si="242"/>
        <v>#DIV/0!</v>
      </c>
      <c r="Q1843" s="36" t="e">
        <f t="shared" si="243"/>
        <v>#DIV/0!</v>
      </c>
      <c r="R1843" s="31" t="e">
        <f t="shared" si="244"/>
        <v>#DIV/0!</v>
      </c>
      <c r="S1843" s="31" t="e">
        <f t="shared" si="247"/>
        <v>#DIV/0!</v>
      </c>
      <c r="T1843" s="38">
        <f t="shared" si="248"/>
        <v>0</v>
      </c>
      <c r="U1843" s="38">
        <f t="shared" si="245"/>
        <v>0</v>
      </c>
      <c r="V1843" s="38">
        <f t="shared" si="246"/>
        <v>0</v>
      </c>
    </row>
    <row r="1844" spans="1:22" x14ac:dyDescent="0.35">
      <c r="A1844" s="192" t="s">
        <v>23</v>
      </c>
      <c r="B1844" s="31" t="s">
        <v>22</v>
      </c>
      <c r="O1844" s="36" t="e">
        <f t="shared" si="241"/>
        <v>#DIV/0!</v>
      </c>
      <c r="P1844" s="36" t="e">
        <f t="shared" si="242"/>
        <v>#DIV/0!</v>
      </c>
      <c r="Q1844" s="36" t="e">
        <f t="shared" si="243"/>
        <v>#DIV/0!</v>
      </c>
      <c r="R1844" s="31" t="e">
        <f t="shared" si="244"/>
        <v>#DIV/0!</v>
      </c>
      <c r="S1844" s="31" t="e">
        <f t="shared" si="247"/>
        <v>#DIV/0!</v>
      </c>
      <c r="T1844" s="38">
        <f t="shared" si="248"/>
        <v>0</v>
      </c>
      <c r="U1844" s="38">
        <f t="shared" si="245"/>
        <v>0</v>
      </c>
      <c r="V1844" s="38">
        <f t="shared" si="246"/>
        <v>0</v>
      </c>
    </row>
    <row r="1845" spans="1:22" x14ac:dyDescent="0.35">
      <c r="A1845" s="192" t="s">
        <v>23</v>
      </c>
      <c r="B1845" s="31" t="s">
        <v>22</v>
      </c>
      <c r="O1845" s="36" t="e">
        <f t="shared" si="241"/>
        <v>#DIV/0!</v>
      </c>
      <c r="P1845" s="36" t="e">
        <f t="shared" si="242"/>
        <v>#DIV/0!</v>
      </c>
      <c r="Q1845" s="36" t="e">
        <f t="shared" si="243"/>
        <v>#DIV/0!</v>
      </c>
      <c r="R1845" s="31" t="e">
        <f t="shared" si="244"/>
        <v>#DIV/0!</v>
      </c>
      <c r="S1845" s="31" t="e">
        <f t="shared" si="247"/>
        <v>#DIV/0!</v>
      </c>
      <c r="T1845" s="38">
        <f t="shared" si="248"/>
        <v>0</v>
      </c>
      <c r="U1845" s="38">
        <f t="shared" si="245"/>
        <v>0</v>
      </c>
      <c r="V1845" s="38">
        <f t="shared" si="246"/>
        <v>0</v>
      </c>
    </row>
    <row r="1846" spans="1:22" x14ac:dyDescent="0.35">
      <c r="A1846" s="192" t="s">
        <v>23</v>
      </c>
      <c r="B1846" s="31" t="s">
        <v>22</v>
      </c>
      <c r="O1846" s="36" t="e">
        <f t="shared" si="241"/>
        <v>#DIV/0!</v>
      </c>
      <c r="P1846" s="36" t="e">
        <f t="shared" si="242"/>
        <v>#DIV/0!</v>
      </c>
      <c r="Q1846" s="36" t="e">
        <f t="shared" si="243"/>
        <v>#DIV/0!</v>
      </c>
      <c r="R1846" s="31" t="e">
        <f t="shared" si="244"/>
        <v>#DIV/0!</v>
      </c>
      <c r="S1846" s="31" t="e">
        <f t="shared" si="247"/>
        <v>#DIV/0!</v>
      </c>
      <c r="T1846" s="38">
        <f t="shared" si="248"/>
        <v>0</v>
      </c>
      <c r="U1846" s="38">
        <f t="shared" si="245"/>
        <v>0</v>
      </c>
      <c r="V1846" s="38">
        <f t="shared" si="246"/>
        <v>0</v>
      </c>
    </row>
    <row r="1847" spans="1:22" x14ac:dyDescent="0.35">
      <c r="A1847" s="192" t="s">
        <v>23</v>
      </c>
      <c r="B1847" s="31" t="s">
        <v>22</v>
      </c>
      <c r="O1847" s="36" t="e">
        <f t="shared" si="241"/>
        <v>#DIV/0!</v>
      </c>
      <c r="P1847" s="36" t="e">
        <f t="shared" si="242"/>
        <v>#DIV/0!</v>
      </c>
      <c r="Q1847" s="36" t="e">
        <f t="shared" si="243"/>
        <v>#DIV/0!</v>
      </c>
      <c r="R1847" s="31" t="e">
        <f t="shared" si="244"/>
        <v>#DIV/0!</v>
      </c>
      <c r="S1847" s="31" t="e">
        <f t="shared" si="247"/>
        <v>#DIV/0!</v>
      </c>
      <c r="T1847" s="38">
        <f t="shared" si="248"/>
        <v>0</v>
      </c>
      <c r="U1847" s="38">
        <f t="shared" si="245"/>
        <v>0</v>
      </c>
      <c r="V1847" s="38">
        <f t="shared" si="246"/>
        <v>0</v>
      </c>
    </row>
    <row r="1848" spans="1:22" x14ac:dyDescent="0.35">
      <c r="A1848" s="192" t="s">
        <v>23</v>
      </c>
      <c r="B1848" s="31" t="s">
        <v>22</v>
      </c>
      <c r="O1848" s="36" t="e">
        <f t="shared" si="241"/>
        <v>#DIV/0!</v>
      </c>
      <c r="P1848" s="36" t="e">
        <f t="shared" si="242"/>
        <v>#DIV/0!</v>
      </c>
      <c r="Q1848" s="36" t="e">
        <f t="shared" si="243"/>
        <v>#DIV/0!</v>
      </c>
      <c r="R1848" s="31" t="e">
        <f t="shared" si="244"/>
        <v>#DIV/0!</v>
      </c>
      <c r="S1848" s="31" t="e">
        <f t="shared" si="247"/>
        <v>#DIV/0!</v>
      </c>
      <c r="T1848" s="38">
        <f t="shared" si="248"/>
        <v>0</v>
      </c>
      <c r="U1848" s="38">
        <f t="shared" si="245"/>
        <v>0</v>
      </c>
      <c r="V1848" s="38">
        <f t="shared" si="246"/>
        <v>0</v>
      </c>
    </row>
    <row r="1849" spans="1:22" x14ac:dyDescent="0.35">
      <c r="A1849" s="192" t="s">
        <v>23</v>
      </c>
      <c r="B1849" s="31" t="s">
        <v>22</v>
      </c>
      <c r="O1849" s="36" t="e">
        <f t="shared" si="241"/>
        <v>#DIV/0!</v>
      </c>
      <c r="P1849" s="36" t="e">
        <f t="shared" si="242"/>
        <v>#DIV/0!</v>
      </c>
      <c r="Q1849" s="36" t="e">
        <f t="shared" si="243"/>
        <v>#DIV/0!</v>
      </c>
      <c r="R1849" s="31" t="e">
        <f t="shared" si="244"/>
        <v>#DIV/0!</v>
      </c>
      <c r="S1849" s="31" t="e">
        <f t="shared" si="247"/>
        <v>#DIV/0!</v>
      </c>
      <c r="T1849" s="38">
        <f t="shared" si="248"/>
        <v>0</v>
      </c>
      <c r="U1849" s="38">
        <f t="shared" si="245"/>
        <v>0</v>
      </c>
      <c r="V1849" s="38">
        <f t="shared" si="246"/>
        <v>0</v>
      </c>
    </row>
    <row r="1850" spans="1:22" x14ac:dyDescent="0.35">
      <c r="A1850" s="192" t="s">
        <v>23</v>
      </c>
      <c r="B1850" s="31" t="s">
        <v>22</v>
      </c>
      <c r="O1850" s="36" t="e">
        <f t="shared" si="241"/>
        <v>#DIV/0!</v>
      </c>
      <c r="P1850" s="36" t="e">
        <f t="shared" si="242"/>
        <v>#DIV/0!</v>
      </c>
      <c r="Q1850" s="36" t="e">
        <f t="shared" si="243"/>
        <v>#DIV/0!</v>
      </c>
      <c r="R1850" s="31" t="e">
        <f t="shared" si="244"/>
        <v>#DIV/0!</v>
      </c>
      <c r="S1850" s="31" t="e">
        <f t="shared" si="247"/>
        <v>#DIV/0!</v>
      </c>
      <c r="T1850" s="38">
        <f t="shared" si="248"/>
        <v>0</v>
      </c>
      <c r="U1850" s="38">
        <f t="shared" si="245"/>
        <v>0</v>
      </c>
      <c r="V1850" s="38">
        <f t="shared" si="246"/>
        <v>0</v>
      </c>
    </row>
    <row r="1851" spans="1:22" x14ac:dyDescent="0.35">
      <c r="A1851" s="192" t="s">
        <v>23</v>
      </c>
      <c r="B1851" s="31" t="s">
        <v>22</v>
      </c>
      <c r="O1851" s="36" t="e">
        <f t="shared" si="241"/>
        <v>#DIV/0!</v>
      </c>
      <c r="P1851" s="36" t="e">
        <f t="shared" si="242"/>
        <v>#DIV/0!</v>
      </c>
      <c r="Q1851" s="36" t="e">
        <f t="shared" si="243"/>
        <v>#DIV/0!</v>
      </c>
      <c r="R1851" s="31" t="e">
        <f t="shared" si="244"/>
        <v>#DIV/0!</v>
      </c>
      <c r="S1851" s="31" t="e">
        <f t="shared" si="247"/>
        <v>#DIV/0!</v>
      </c>
      <c r="T1851" s="38">
        <f t="shared" si="248"/>
        <v>0</v>
      </c>
      <c r="U1851" s="38">
        <f t="shared" si="245"/>
        <v>0</v>
      </c>
      <c r="V1851" s="38">
        <f t="shared" si="246"/>
        <v>0</v>
      </c>
    </row>
    <row r="1852" spans="1:22" x14ac:dyDescent="0.35">
      <c r="A1852" s="192" t="s">
        <v>23</v>
      </c>
      <c r="B1852" s="31" t="s">
        <v>22</v>
      </c>
      <c r="O1852" s="36" t="e">
        <f t="shared" si="241"/>
        <v>#DIV/0!</v>
      </c>
      <c r="P1852" s="36" t="e">
        <f t="shared" si="242"/>
        <v>#DIV/0!</v>
      </c>
      <c r="Q1852" s="36" t="e">
        <f t="shared" si="243"/>
        <v>#DIV/0!</v>
      </c>
      <c r="R1852" s="31" t="e">
        <f t="shared" si="244"/>
        <v>#DIV/0!</v>
      </c>
      <c r="S1852" s="31" t="e">
        <f t="shared" si="247"/>
        <v>#DIV/0!</v>
      </c>
      <c r="T1852" s="38">
        <f t="shared" si="248"/>
        <v>0</v>
      </c>
      <c r="U1852" s="38">
        <f t="shared" si="245"/>
        <v>0</v>
      </c>
      <c r="V1852" s="38">
        <f t="shared" si="246"/>
        <v>0</v>
      </c>
    </row>
    <row r="1853" spans="1:22" x14ac:dyDescent="0.35">
      <c r="A1853" s="192" t="s">
        <v>23</v>
      </c>
      <c r="B1853" s="31" t="s">
        <v>22</v>
      </c>
      <c r="O1853" s="36" t="e">
        <f t="shared" si="241"/>
        <v>#DIV/0!</v>
      </c>
      <c r="P1853" s="36" t="e">
        <f t="shared" si="242"/>
        <v>#DIV/0!</v>
      </c>
      <c r="Q1853" s="36" t="e">
        <f t="shared" si="243"/>
        <v>#DIV/0!</v>
      </c>
      <c r="R1853" s="31" t="e">
        <f t="shared" si="244"/>
        <v>#DIV/0!</v>
      </c>
      <c r="S1853" s="31" t="e">
        <f t="shared" si="247"/>
        <v>#DIV/0!</v>
      </c>
      <c r="T1853" s="38">
        <f t="shared" si="248"/>
        <v>0</v>
      </c>
      <c r="U1853" s="38">
        <f t="shared" si="245"/>
        <v>0</v>
      </c>
      <c r="V1853" s="38">
        <f t="shared" si="246"/>
        <v>0</v>
      </c>
    </row>
    <row r="1854" spans="1:22" x14ac:dyDescent="0.35">
      <c r="A1854" s="192" t="s">
        <v>23</v>
      </c>
      <c r="B1854" s="31" t="s">
        <v>22</v>
      </c>
      <c r="O1854" s="36" t="e">
        <f t="shared" si="241"/>
        <v>#DIV/0!</v>
      </c>
      <c r="P1854" s="36" t="e">
        <f t="shared" si="242"/>
        <v>#DIV/0!</v>
      </c>
      <c r="Q1854" s="36" t="e">
        <f t="shared" si="243"/>
        <v>#DIV/0!</v>
      </c>
      <c r="R1854" s="31" t="e">
        <f t="shared" si="244"/>
        <v>#DIV/0!</v>
      </c>
      <c r="S1854" s="31" t="e">
        <f t="shared" si="247"/>
        <v>#DIV/0!</v>
      </c>
      <c r="T1854" s="38">
        <f t="shared" si="248"/>
        <v>0</v>
      </c>
      <c r="U1854" s="38">
        <f t="shared" si="245"/>
        <v>0</v>
      </c>
      <c r="V1854" s="38">
        <f t="shared" si="246"/>
        <v>0</v>
      </c>
    </row>
    <row r="1855" spans="1:22" x14ac:dyDescent="0.35">
      <c r="A1855" s="192" t="s">
        <v>23</v>
      </c>
      <c r="B1855" s="31" t="s">
        <v>22</v>
      </c>
      <c r="O1855" s="36" t="e">
        <f t="shared" si="241"/>
        <v>#DIV/0!</v>
      </c>
      <c r="P1855" s="36" t="e">
        <f t="shared" si="242"/>
        <v>#DIV/0!</v>
      </c>
      <c r="Q1855" s="36" t="e">
        <f t="shared" si="243"/>
        <v>#DIV/0!</v>
      </c>
      <c r="R1855" s="31" t="e">
        <f t="shared" si="244"/>
        <v>#DIV/0!</v>
      </c>
      <c r="S1855" s="31" t="e">
        <f t="shared" si="247"/>
        <v>#DIV/0!</v>
      </c>
      <c r="T1855" s="38">
        <f t="shared" si="248"/>
        <v>0</v>
      </c>
      <c r="U1855" s="38">
        <f t="shared" si="245"/>
        <v>0</v>
      </c>
      <c r="V1855" s="38">
        <f t="shared" si="246"/>
        <v>0</v>
      </c>
    </row>
    <row r="1856" spans="1:22" x14ac:dyDescent="0.35">
      <c r="A1856" s="192" t="s">
        <v>23</v>
      </c>
      <c r="B1856" s="31" t="s">
        <v>22</v>
      </c>
      <c r="O1856" s="36" t="e">
        <f t="shared" ref="O1856:O1919" si="249">M1856/L1856</f>
        <v>#DIV/0!</v>
      </c>
      <c r="P1856" s="36" t="e">
        <f t="shared" si="242"/>
        <v>#DIV/0!</v>
      </c>
      <c r="Q1856" s="36" t="e">
        <f t="shared" si="243"/>
        <v>#DIV/0!</v>
      </c>
      <c r="R1856" s="31" t="e">
        <f t="shared" si="244"/>
        <v>#DIV/0!</v>
      </c>
      <c r="S1856" s="31" t="e">
        <f t="shared" si="247"/>
        <v>#DIV/0!</v>
      </c>
      <c r="T1856" s="38">
        <f t="shared" si="248"/>
        <v>0</v>
      </c>
      <c r="U1856" s="38">
        <f t="shared" si="245"/>
        <v>0</v>
      </c>
      <c r="V1856" s="38">
        <f t="shared" si="246"/>
        <v>0</v>
      </c>
    </row>
    <row r="1857" spans="1:22" x14ac:dyDescent="0.35">
      <c r="A1857" s="192" t="s">
        <v>23</v>
      </c>
      <c r="B1857" s="31" t="s">
        <v>22</v>
      </c>
      <c r="O1857" s="36" t="e">
        <f t="shared" si="249"/>
        <v>#DIV/0!</v>
      </c>
      <c r="P1857" s="36" t="e">
        <f t="shared" si="242"/>
        <v>#DIV/0!</v>
      </c>
      <c r="Q1857" s="36" t="e">
        <f t="shared" si="243"/>
        <v>#DIV/0!</v>
      </c>
      <c r="R1857" s="31" t="e">
        <f t="shared" si="244"/>
        <v>#DIV/0!</v>
      </c>
      <c r="S1857" s="31" t="e">
        <f t="shared" si="247"/>
        <v>#DIV/0!</v>
      </c>
      <c r="T1857" s="38">
        <f t="shared" si="248"/>
        <v>0</v>
      </c>
      <c r="U1857" s="38">
        <f t="shared" si="245"/>
        <v>0</v>
      </c>
      <c r="V1857" s="38">
        <f t="shared" si="246"/>
        <v>0</v>
      </c>
    </row>
    <row r="1858" spans="1:22" x14ac:dyDescent="0.35">
      <c r="A1858" s="192" t="s">
        <v>23</v>
      </c>
      <c r="B1858" s="31" t="s">
        <v>22</v>
      </c>
      <c r="O1858" s="36" t="e">
        <f t="shared" si="249"/>
        <v>#DIV/0!</v>
      </c>
      <c r="P1858" s="36" t="e">
        <f t="shared" si="242"/>
        <v>#DIV/0!</v>
      </c>
      <c r="Q1858" s="36" t="e">
        <f t="shared" si="243"/>
        <v>#DIV/0!</v>
      </c>
      <c r="R1858" s="31" t="e">
        <f t="shared" si="244"/>
        <v>#DIV/0!</v>
      </c>
      <c r="S1858" s="31" t="e">
        <f t="shared" si="247"/>
        <v>#DIV/0!</v>
      </c>
      <c r="T1858" s="38">
        <f t="shared" si="248"/>
        <v>0</v>
      </c>
      <c r="U1858" s="38">
        <f t="shared" si="245"/>
        <v>0</v>
      </c>
      <c r="V1858" s="38">
        <f t="shared" si="246"/>
        <v>0</v>
      </c>
    </row>
    <row r="1859" spans="1:22" x14ac:dyDescent="0.35">
      <c r="A1859" s="192" t="s">
        <v>23</v>
      </c>
      <c r="B1859" s="31" t="s">
        <v>22</v>
      </c>
      <c r="O1859" s="36" t="e">
        <f t="shared" si="249"/>
        <v>#DIV/0!</v>
      </c>
      <c r="P1859" s="36" t="e">
        <f t="shared" si="242"/>
        <v>#DIV/0!</v>
      </c>
      <c r="Q1859" s="36" t="e">
        <f t="shared" si="243"/>
        <v>#DIV/0!</v>
      </c>
      <c r="R1859" s="31" t="e">
        <f t="shared" si="244"/>
        <v>#DIV/0!</v>
      </c>
      <c r="S1859" s="31" t="e">
        <f t="shared" si="247"/>
        <v>#DIV/0!</v>
      </c>
      <c r="T1859" s="38">
        <f t="shared" si="248"/>
        <v>0</v>
      </c>
      <c r="U1859" s="38">
        <f t="shared" si="245"/>
        <v>0</v>
      </c>
      <c r="V1859" s="38">
        <f t="shared" si="246"/>
        <v>0</v>
      </c>
    </row>
    <row r="1860" spans="1:22" x14ac:dyDescent="0.35">
      <c r="A1860" s="192" t="s">
        <v>23</v>
      </c>
      <c r="B1860" s="31" t="s">
        <v>22</v>
      </c>
      <c r="O1860" s="36" t="e">
        <f t="shared" si="249"/>
        <v>#DIV/0!</v>
      </c>
      <c r="P1860" s="36" t="e">
        <f t="shared" si="242"/>
        <v>#DIV/0!</v>
      </c>
      <c r="Q1860" s="36" t="e">
        <f t="shared" si="243"/>
        <v>#DIV/0!</v>
      </c>
      <c r="R1860" s="31" t="e">
        <f t="shared" si="244"/>
        <v>#DIV/0!</v>
      </c>
      <c r="S1860" s="31" t="e">
        <f t="shared" si="247"/>
        <v>#DIV/0!</v>
      </c>
      <c r="T1860" s="38">
        <f t="shared" si="248"/>
        <v>0</v>
      </c>
      <c r="U1860" s="38">
        <f t="shared" si="245"/>
        <v>0</v>
      </c>
      <c r="V1860" s="38">
        <f t="shared" si="246"/>
        <v>0</v>
      </c>
    </row>
    <row r="1861" spans="1:22" x14ac:dyDescent="0.35">
      <c r="A1861" s="192" t="s">
        <v>23</v>
      </c>
      <c r="B1861" s="31" t="s">
        <v>22</v>
      </c>
      <c r="O1861" s="36" t="e">
        <f t="shared" si="249"/>
        <v>#DIV/0!</v>
      </c>
      <c r="P1861" s="36" t="e">
        <f t="shared" si="242"/>
        <v>#DIV/0!</v>
      </c>
      <c r="Q1861" s="36" t="e">
        <f t="shared" si="243"/>
        <v>#DIV/0!</v>
      </c>
      <c r="R1861" s="31" t="e">
        <f t="shared" si="244"/>
        <v>#DIV/0!</v>
      </c>
      <c r="S1861" s="31" t="e">
        <f t="shared" si="247"/>
        <v>#DIV/0!</v>
      </c>
      <c r="T1861" s="38">
        <f t="shared" si="248"/>
        <v>0</v>
      </c>
      <c r="U1861" s="38">
        <f t="shared" si="245"/>
        <v>0</v>
      </c>
      <c r="V1861" s="38">
        <f t="shared" si="246"/>
        <v>0</v>
      </c>
    </row>
    <row r="1862" spans="1:22" x14ac:dyDescent="0.35">
      <c r="A1862" s="192" t="s">
        <v>23</v>
      </c>
      <c r="B1862" s="31" t="s">
        <v>22</v>
      </c>
      <c r="O1862" s="36" t="e">
        <f t="shared" si="249"/>
        <v>#DIV/0!</v>
      </c>
      <c r="P1862" s="36" t="e">
        <f t="shared" si="242"/>
        <v>#DIV/0!</v>
      </c>
      <c r="Q1862" s="36" t="e">
        <f t="shared" si="243"/>
        <v>#DIV/0!</v>
      </c>
      <c r="R1862" s="31" t="e">
        <f t="shared" si="244"/>
        <v>#DIV/0!</v>
      </c>
      <c r="S1862" s="31" t="e">
        <f t="shared" si="247"/>
        <v>#DIV/0!</v>
      </c>
      <c r="T1862" s="38">
        <f t="shared" si="248"/>
        <v>0</v>
      </c>
      <c r="U1862" s="38">
        <f t="shared" si="245"/>
        <v>0</v>
      </c>
      <c r="V1862" s="38">
        <f t="shared" si="246"/>
        <v>0</v>
      </c>
    </row>
    <row r="1863" spans="1:22" x14ac:dyDescent="0.35">
      <c r="A1863" s="192" t="s">
        <v>23</v>
      </c>
      <c r="B1863" s="31" t="s">
        <v>22</v>
      </c>
      <c r="O1863" s="36" t="e">
        <f t="shared" si="249"/>
        <v>#DIV/0!</v>
      </c>
      <c r="P1863" s="36" t="e">
        <f t="shared" si="242"/>
        <v>#DIV/0!</v>
      </c>
      <c r="Q1863" s="36" t="e">
        <f t="shared" si="243"/>
        <v>#DIV/0!</v>
      </c>
      <c r="R1863" s="31" t="e">
        <f t="shared" si="244"/>
        <v>#DIV/0!</v>
      </c>
      <c r="S1863" s="31" t="e">
        <f t="shared" si="247"/>
        <v>#DIV/0!</v>
      </c>
      <c r="T1863" s="38">
        <f t="shared" si="248"/>
        <v>0</v>
      </c>
      <c r="U1863" s="38">
        <f t="shared" si="245"/>
        <v>0</v>
      </c>
      <c r="V1863" s="38">
        <f t="shared" si="246"/>
        <v>0</v>
      </c>
    </row>
    <row r="1864" spans="1:22" x14ac:dyDescent="0.35">
      <c r="A1864" s="192" t="s">
        <v>23</v>
      </c>
      <c r="B1864" s="31" t="s">
        <v>22</v>
      </c>
      <c r="O1864" s="36" t="e">
        <f t="shared" si="249"/>
        <v>#DIV/0!</v>
      </c>
      <c r="P1864" s="36" t="e">
        <f t="shared" si="242"/>
        <v>#DIV/0!</v>
      </c>
      <c r="Q1864" s="36" t="e">
        <f t="shared" si="243"/>
        <v>#DIV/0!</v>
      </c>
      <c r="R1864" s="31" t="e">
        <f t="shared" si="244"/>
        <v>#DIV/0!</v>
      </c>
      <c r="S1864" s="31" t="e">
        <f t="shared" si="247"/>
        <v>#DIV/0!</v>
      </c>
      <c r="T1864" s="38">
        <f t="shared" si="248"/>
        <v>0</v>
      </c>
      <c r="U1864" s="38">
        <f t="shared" si="245"/>
        <v>0</v>
      </c>
      <c r="V1864" s="38">
        <f t="shared" si="246"/>
        <v>0</v>
      </c>
    </row>
    <row r="1865" spans="1:22" x14ac:dyDescent="0.35">
      <c r="A1865" s="192" t="s">
        <v>23</v>
      </c>
      <c r="B1865" s="31" t="s">
        <v>22</v>
      </c>
      <c r="O1865" s="36" t="e">
        <f t="shared" si="249"/>
        <v>#DIV/0!</v>
      </c>
      <c r="P1865" s="36" t="e">
        <f t="shared" si="242"/>
        <v>#DIV/0!</v>
      </c>
      <c r="Q1865" s="36" t="e">
        <f t="shared" si="243"/>
        <v>#DIV/0!</v>
      </c>
      <c r="R1865" s="31" t="e">
        <f t="shared" si="244"/>
        <v>#DIV/0!</v>
      </c>
      <c r="S1865" s="31" t="e">
        <f t="shared" si="247"/>
        <v>#DIV/0!</v>
      </c>
      <c r="T1865" s="38">
        <f t="shared" si="248"/>
        <v>0</v>
      </c>
      <c r="U1865" s="38">
        <f t="shared" si="245"/>
        <v>0</v>
      </c>
      <c r="V1865" s="38">
        <f t="shared" si="246"/>
        <v>0</v>
      </c>
    </row>
    <row r="1866" spans="1:22" x14ac:dyDescent="0.35">
      <c r="A1866" s="192" t="s">
        <v>23</v>
      </c>
      <c r="B1866" s="31" t="s">
        <v>22</v>
      </c>
      <c r="O1866" s="36" t="e">
        <f t="shared" si="249"/>
        <v>#DIV/0!</v>
      </c>
      <c r="P1866" s="36" t="e">
        <f t="shared" si="242"/>
        <v>#DIV/0!</v>
      </c>
      <c r="Q1866" s="36" t="e">
        <f t="shared" si="243"/>
        <v>#DIV/0!</v>
      </c>
      <c r="R1866" s="31" t="e">
        <f t="shared" si="244"/>
        <v>#DIV/0!</v>
      </c>
      <c r="S1866" s="31" t="e">
        <f t="shared" si="247"/>
        <v>#DIV/0!</v>
      </c>
      <c r="T1866" s="38">
        <f t="shared" si="248"/>
        <v>0</v>
      </c>
      <c r="U1866" s="38">
        <f t="shared" si="245"/>
        <v>0</v>
      </c>
      <c r="V1866" s="38">
        <f t="shared" si="246"/>
        <v>0</v>
      </c>
    </row>
    <row r="1867" spans="1:22" x14ac:dyDescent="0.35">
      <c r="A1867" s="192" t="s">
        <v>23</v>
      </c>
      <c r="B1867" s="31" t="s">
        <v>22</v>
      </c>
      <c r="O1867" s="36" t="e">
        <f t="shared" si="249"/>
        <v>#DIV/0!</v>
      </c>
      <c r="P1867" s="36" t="e">
        <f t="shared" si="242"/>
        <v>#DIV/0!</v>
      </c>
      <c r="Q1867" s="36" t="e">
        <f t="shared" si="243"/>
        <v>#DIV/0!</v>
      </c>
      <c r="R1867" s="31" t="e">
        <f t="shared" si="244"/>
        <v>#DIV/0!</v>
      </c>
      <c r="S1867" s="31" t="e">
        <f t="shared" si="247"/>
        <v>#DIV/0!</v>
      </c>
      <c r="T1867" s="38">
        <f t="shared" si="248"/>
        <v>0</v>
      </c>
      <c r="U1867" s="38">
        <f t="shared" si="245"/>
        <v>0</v>
      </c>
      <c r="V1867" s="38">
        <f t="shared" si="246"/>
        <v>0</v>
      </c>
    </row>
    <row r="1868" spans="1:22" x14ac:dyDescent="0.35">
      <c r="A1868" s="192" t="s">
        <v>23</v>
      </c>
      <c r="B1868" s="31" t="s">
        <v>22</v>
      </c>
      <c r="O1868" s="36" t="e">
        <f t="shared" si="249"/>
        <v>#DIV/0!</v>
      </c>
      <c r="P1868" s="36" t="e">
        <f t="shared" si="242"/>
        <v>#DIV/0!</v>
      </c>
      <c r="Q1868" s="36" t="e">
        <f t="shared" si="243"/>
        <v>#DIV/0!</v>
      </c>
      <c r="R1868" s="31" t="e">
        <f t="shared" si="244"/>
        <v>#DIV/0!</v>
      </c>
      <c r="S1868" s="31" t="e">
        <f t="shared" si="247"/>
        <v>#DIV/0!</v>
      </c>
      <c r="T1868" s="38">
        <f t="shared" si="248"/>
        <v>0</v>
      </c>
      <c r="U1868" s="38">
        <f t="shared" si="245"/>
        <v>0</v>
      </c>
      <c r="V1868" s="38">
        <f t="shared" si="246"/>
        <v>0</v>
      </c>
    </row>
    <row r="1869" spans="1:22" x14ac:dyDescent="0.35">
      <c r="A1869" s="192" t="s">
        <v>23</v>
      </c>
      <c r="B1869" s="31" t="s">
        <v>22</v>
      </c>
      <c r="O1869" s="36" t="e">
        <f t="shared" si="249"/>
        <v>#DIV/0!</v>
      </c>
      <c r="P1869" s="36" t="e">
        <f t="shared" si="242"/>
        <v>#DIV/0!</v>
      </c>
      <c r="Q1869" s="36" t="e">
        <f t="shared" si="243"/>
        <v>#DIV/0!</v>
      </c>
      <c r="R1869" s="31" t="e">
        <f t="shared" si="244"/>
        <v>#DIV/0!</v>
      </c>
      <c r="S1869" s="31" t="e">
        <f t="shared" si="247"/>
        <v>#DIV/0!</v>
      </c>
      <c r="T1869" s="38">
        <f t="shared" si="248"/>
        <v>0</v>
      </c>
      <c r="U1869" s="38">
        <f t="shared" si="245"/>
        <v>0</v>
      </c>
      <c r="V1869" s="38">
        <f t="shared" si="246"/>
        <v>0</v>
      </c>
    </row>
    <row r="1870" spans="1:22" x14ac:dyDescent="0.35">
      <c r="A1870" s="192" t="s">
        <v>23</v>
      </c>
      <c r="B1870" s="31" t="s">
        <v>22</v>
      </c>
      <c r="O1870" s="36" t="e">
        <f t="shared" si="249"/>
        <v>#DIV/0!</v>
      </c>
      <c r="P1870" s="36" t="e">
        <f t="shared" si="242"/>
        <v>#DIV/0!</v>
      </c>
      <c r="Q1870" s="36" t="e">
        <f t="shared" si="243"/>
        <v>#DIV/0!</v>
      </c>
      <c r="R1870" s="31" t="e">
        <f t="shared" si="244"/>
        <v>#DIV/0!</v>
      </c>
      <c r="S1870" s="31" t="e">
        <f t="shared" si="247"/>
        <v>#DIV/0!</v>
      </c>
      <c r="T1870" s="38">
        <f t="shared" si="248"/>
        <v>0</v>
      </c>
      <c r="U1870" s="38">
        <f t="shared" si="245"/>
        <v>0</v>
      </c>
      <c r="V1870" s="38">
        <f t="shared" si="246"/>
        <v>0</v>
      </c>
    </row>
    <row r="1871" spans="1:22" x14ac:dyDescent="0.35">
      <c r="A1871" s="192" t="s">
        <v>23</v>
      </c>
      <c r="B1871" s="31" t="s">
        <v>22</v>
      </c>
      <c r="O1871" s="36" t="e">
        <f t="shared" si="249"/>
        <v>#DIV/0!</v>
      </c>
      <c r="P1871" s="36" t="e">
        <f t="shared" si="242"/>
        <v>#DIV/0!</v>
      </c>
      <c r="Q1871" s="36" t="e">
        <f t="shared" si="243"/>
        <v>#DIV/0!</v>
      </c>
      <c r="R1871" s="31" t="e">
        <f t="shared" si="244"/>
        <v>#DIV/0!</v>
      </c>
      <c r="S1871" s="31" t="e">
        <f t="shared" si="247"/>
        <v>#DIV/0!</v>
      </c>
      <c r="T1871" s="38">
        <f t="shared" si="248"/>
        <v>0</v>
      </c>
      <c r="U1871" s="38">
        <f t="shared" si="245"/>
        <v>0</v>
      </c>
      <c r="V1871" s="38">
        <f t="shared" si="246"/>
        <v>0</v>
      </c>
    </row>
    <row r="1872" spans="1:22" x14ac:dyDescent="0.35">
      <c r="A1872" s="192" t="s">
        <v>23</v>
      </c>
      <c r="B1872" s="31" t="s">
        <v>22</v>
      </c>
      <c r="O1872" s="36" t="e">
        <f t="shared" si="249"/>
        <v>#DIV/0!</v>
      </c>
      <c r="P1872" s="36" t="e">
        <f t="shared" si="242"/>
        <v>#DIV/0!</v>
      </c>
      <c r="Q1872" s="36" t="e">
        <f t="shared" si="243"/>
        <v>#DIV/0!</v>
      </c>
      <c r="R1872" s="31" t="e">
        <f t="shared" si="244"/>
        <v>#DIV/0!</v>
      </c>
      <c r="S1872" s="31" t="e">
        <f t="shared" si="247"/>
        <v>#DIV/0!</v>
      </c>
      <c r="T1872" s="38">
        <f t="shared" si="248"/>
        <v>0</v>
      </c>
      <c r="U1872" s="38">
        <f t="shared" si="245"/>
        <v>0</v>
      </c>
      <c r="V1872" s="38">
        <f t="shared" si="246"/>
        <v>0</v>
      </c>
    </row>
    <row r="1873" spans="1:22" x14ac:dyDescent="0.35">
      <c r="A1873" s="192" t="s">
        <v>23</v>
      </c>
      <c r="B1873" s="31" t="s">
        <v>22</v>
      </c>
      <c r="O1873" s="36" t="e">
        <f t="shared" si="249"/>
        <v>#DIV/0!</v>
      </c>
      <c r="P1873" s="36" t="e">
        <f t="shared" si="242"/>
        <v>#DIV/0!</v>
      </c>
      <c r="Q1873" s="36" t="e">
        <f t="shared" si="243"/>
        <v>#DIV/0!</v>
      </c>
      <c r="R1873" s="31" t="e">
        <f t="shared" si="244"/>
        <v>#DIV/0!</v>
      </c>
      <c r="S1873" s="31" t="e">
        <f t="shared" si="247"/>
        <v>#DIV/0!</v>
      </c>
      <c r="T1873" s="38">
        <f t="shared" si="248"/>
        <v>0</v>
      </c>
      <c r="U1873" s="38">
        <f t="shared" si="245"/>
        <v>0</v>
      </c>
      <c r="V1873" s="38">
        <f t="shared" si="246"/>
        <v>0</v>
      </c>
    </row>
    <row r="1874" spans="1:22" x14ac:dyDescent="0.35">
      <c r="A1874" s="192" t="s">
        <v>23</v>
      </c>
      <c r="B1874" s="31" t="s">
        <v>22</v>
      </c>
      <c r="O1874" s="36" t="e">
        <f t="shared" si="249"/>
        <v>#DIV/0!</v>
      </c>
      <c r="P1874" s="36" t="e">
        <f t="shared" si="242"/>
        <v>#DIV/0!</v>
      </c>
      <c r="Q1874" s="36" t="e">
        <f t="shared" si="243"/>
        <v>#DIV/0!</v>
      </c>
      <c r="R1874" s="31" t="e">
        <f t="shared" si="244"/>
        <v>#DIV/0!</v>
      </c>
      <c r="S1874" s="31" t="e">
        <f t="shared" si="247"/>
        <v>#DIV/0!</v>
      </c>
      <c r="T1874" s="38">
        <f t="shared" si="248"/>
        <v>0</v>
      </c>
      <c r="U1874" s="38">
        <f t="shared" si="245"/>
        <v>0</v>
      </c>
      <c r="V1874" s="38">
        <f t="shared" si="246"/>
        <v>0</v>
      </c>
    </row>
    <row r="1875" spans="1:22" x14ac:dyDescent="0.35">
      <c r="A1875" s="192" t="s">
        <v>23</v>
      </c>
      <c r="B1875" s="31" t="s">
        <v>22</v>
      </c>
      <c r="O1875" s="36" t="e">
        <f t="shared" si="249"/>
        <v>#DIV/0!</v>
      </c>
      <c r="P1875" s="36" t="e">
        <f t="shared" si="242"/>
        <v>#DIV/0!</v>
      </c>
      <c r="Q1875" s="36" t="e">
        <f t="shared" si="243"/>
        <v>#DIV/0!</v>
      </c>
      <c r="R1875" s="31" t="e">
        <f t="shared" si="244"/>
        <v>#DIV/0!</v>
      </c>
      <c r="S1875" s="31" t="e">
        <f t="shared" si="247"/>
        <v>#DIV/0!</v>
      </c>
      <c r="T1875" s="38">
        <f t="shared" si="248"/>
        <v>0</v>
      </c>
      <c r="U1875" s="38">
        <f t="shared" si="245"/>
        <v>0</v>
      </c>
      <c r="V1875" s="38">
        <f t="shared" si="246"/>
        <v>0</v>
      </c>
    </row>
    <row r="1876" spans="1:22" x14ac:dyDescent="0.35">
      <c r="A1876" s="192" t="s">
        <v>23</v>
      </c>
      <c r="B1876" s="31" t="s">
        <v>22</v>
      </c>
      <c r="O1876" s="36" t="e">
        <f t="shared" si="249"/>
        <v>#DIV/0!</v>
      </c>
      <c r="P1876" s="36" t="e">
        <f t="shared" si="242"/>
        <v>#DIV/0!</v>
      </c>
      <c r="Q1876" s="36" t="e">
        <f t="shared" si="243"/>
        <v>#DIV/0!</v>
      </c>
      <c r="R1876" s="31" t="e">
        <f t="shared" si="244"/>
        <v>#DIV/0!</v>
      </c>
      <c r="S1876" s="31" t="e">
        <f t="shared" si="247"/>
        <v>#DIV/0!</v>
      </c>
      <c r="T1876" s="38">
        <f t="shared" si="248"/>
        <v>0</v>
      </c>
      <c r="U1876" s="38">
        <f t="shared" si="245"/>
        <v>0</v>
      </c>
      <c r="V1876" s="38">
        <f t="shared" si="246"/>
        <v>0</v>
      </c>
    </row>
    <row r="1877" spans="1:22" x14ac:dyDescent="0.35">
      <c r="A1877" s="192" t="s">
        <v>23</v>
      </c>
      <c r="B1877" s="31" t="s">
        <v>22</v>
      </c>
      <c r="O1877" s="36" t="e">
        <f t="shared" si="249"/>
        <v>#DIV/0!</v>
      </c>
      <c r="P1877" s="36" t="e">
        <f t="shared" si="242"/>
        <v>#DIV/0!</v>
      </c>
      <c r="Q1877" s="36" t="e">
        <f t="shared" si="243"/>
        <v>#DIV/0!</v>
      </c>
      <c r="R1877" s="31" t="e">
        <f t="shared" si="244"/>
        <v>#DIV/0!</v>
      </c>
      <c r="S1877" s="31" t="e">
        <f t="shared" si="247"/>
        <v>#DIV/0!</v>
      </c>
      <c r="T1877" s="38">
        <f t="shared" si="248"/>
        <v>0</v>
      </c>
      <c r="U1877" s="38">
        <f t="shared" si="245"/>
        <v>0</v>
      </c>
      <c r="V1877" s="38">
        <f t="shared" si="246"/>
        <v>0</v>
      </c>
    </row>
    <row r="1878" spans="1:22" x14ac:dyDescent="0.35">
      <c r="A1878" s="192" t="s">
        <v>23</v>
      </c>
      <c r="B1878" s="31" t="s">
        <v>22</v>
      </c>
      <c r="O1878" s="36" t="e">
        <f t="shared" si="249"/>
        <v>#DIV/0!</v>
      </c>
      <c r="P1878" s="36" t="e">
        <f t="shared" si="242"/>
        <v>#DIV/0!</v>
      </c>
      <c r="Q1878" s="36" t="e">
        <f t="shared" si="243"/>
        <v>#DIV/0!</v>
      </c>
      <c r="R1878" s="31" t="e">
        <f t="shared" si="244"/>
        <v>#DIV/0!</v>
      </c>
      <c r="S1878" s="31" t="e">
        <f t="shared" si="247"/>
        <v>#DIV/0!</v>
      </c>
      <c r="T1878" s="38">
        <f t="shared" si="248"/>
        <v>0</v>
      </c>
      <c r="U1878" s="38">
        <f t="shared" si="245"/>
        <v>0</v>
      </c>
      <c r="V1878" s="38">
        <f t="shared" si="246"/>
        <v>0</v>
      </c>
    </row>
    <row r="1879" spans="1:22" x14ac:dyDescent="0.35">
      <c r="A1879" s="192" t="s">
        <v>23</v>
      </c>
      <c r="B1879" s="31" t="s">
        <v>22</v>
      </c>
      <c r="O1879" s="36" t="e">
        <f t="shared" si="249"/>
        <v>#DIV/0!</v>
      </c>
      <c r="P1879" s="36" t="e">
        <f t="shared" si="242"/>
        <v>#DIV/0!</v>
      </c>
      <c r="Q1879" s="36" t="e">
        <f t="shared" si="243"/>
        <v>#DIV/0!</v>
      </c>
      <c r="R1879" s="31" t="e">
        <f t="shared" si="244"/>
        <v>#DIV/0!</v>
      </c>
      <c r="S1879" s="31" t="e">
        <f t="shared" si="247"/>
        <v>#DIV/0!</v>
      </c>
      <c r="T1879" s="38">
        <f t="shared" si="248"/>
        <v>0</v>
      </c>
      <c r="U1879" s="38">
        <f t="shared" si="245"/>
        <v>0</v>
      </c>
      <c r="V1879" s="38">
        <f t="shared" si="246"/>
        <v>0</v>
      </c>
    </row>
    <row r="1880" spans="1:22" x14ac:dyDescent="0.35">
      <c r="A1880" s="192" t="s">
        <v>23</v>
      </c>
      <c r="B1880" s="31" t="s">
        <v>22</v>
      </c>
      <c r="O1880" s="36" t="e">
        <f t="shared" si="249"/>
        <v>#DIV/0!</v>
      </c>
      <c r="P1880" s="36" t="e">
        <f t="shared" si="242"/>
        <v>#DIV/0!</v>
      </c>
      <c r="Q1880" s="36" t="e">
        <f t="shared" si="243"/>
        <v>#DIV/0!</v>
      </c>
      <c r="R1880" s="31" t="e">
        <f t="shared" si="244"/>
        <v>#DIV/0!</v>
      </c>
      <c r="S1880" s="31" t="e">
        <f t="shared" si="247"/>
        <v>#DIV/0!</v>
      </c>
      <c r="T1880" s="38">
        <f t="shared" si="248"/>
        <v>0</v>
      </c>
      <c r="U1880" s="38">
        <f t="shared" si="245"/>
        <v>0</v>
      </c>
      <c r="V1880" s="38">
        <f t="shared" si="246"/>
        <v>0</v>
      </c>
    </row>
    <row r="1881" spans="1:22" x14ac:dyDescent="0.35">
      <c r="A1881" s="192" t="s">
        <v>23</v>
      </c>
      <c r="B1881" s="31" t="s">
        <v>22</v>
      </c>
      <c r="O1881" s="36" t="e">
        <f t="shared" si="249"/>
        <v>#DIV/0!</v>
      </c>
      <c r="P1881" s="36" t="e">
        <f t="shared" si="242"/>
        <v>#DIV/0!</v>
      </c>
      <c r="Q1881" s="36" t="e">
        <f t="shared" si="243"/>
        <v>#DIV/0!</v>
      </c>
      <c r="R1881" s="31" t="e">
        <f t="shared" si="244"/>
        <v>#DIV/0!</v>
      </c>
      <c r="S1881" s="31" t="e">
        <f t="shared" si="247"/>
        <v>#DIV/0!</v>
      </c>
      <c r="T1881" s="38">
        <f t="shared" si="248"/>
        <v>0</v>
      </c>
      <c r="U1881" s="38">
        <f t="shared" si="245"/>
        <v>0</v>
      </c>
      <c r="V1881" s="38">
        <f t="shared" si="246"/>
        <v>0</v>
      </c>
    </row>
    <row r="1882" spans="1:22" x14ac:dyDescent="0.35">
      <c r="A1882" s="192" t="s">
        <v>23</v>
      </c>
      <c r="B1882" s="31" t="s">
        <v>22</v>
      </c>
      <c r="O1882" s="36" t="e">
        <f t="shared" si="249"/>
        <v>#DIV/0!</v>
      </c>
      <c r="P1882" s="36" t="e">
        <f t="shared" si="242"/>
        <v>#DIV/0!</v>
      </c>
      <c r="Q1882" s="36" t="e">
        <f t="shared" si="243"/>
        <v>#DIV/0!</v>
      </c>
      <c r="R1882" s="31" t="e">
        <f t="shared" si="244"/>
        <v>#DIV/0!</v>
      </c>
      <c r="S1882" s="31" t="e">
        <f t="shared" si="247"/>
        <v>#DIV/0!</v>
      </c>
      <c r="T1882" s="38">
        <f t="shared" si="248"/>
        <v>0</v>
      </c>
      <c r="U1882" s="38">
        <f t="shared" si="245"/>
        <v>0</v>
      </c>
      <c r="V1882" s="38">
        <f t="shared" si="246"/>
        <v>0</v>
      </c>
    </row>
    <row r="1883" spans="1:22" x14ac:dyDescent="0.35">
      <c r="A1883" s="192" t="s">
        <v>23</v>
      </c>
      <c r="B1883" s="31" t="s">
        <v>22</v>
      </c>
      <c r="O1883" s="36" t="e">
        <f t="shared" si="249"/>
        <v>#DIV/0!</v>
      </c>
      <c r="P1883" s="36" t="e">
        <f t="shared" si="242"/>
        <v>#DIV/0!</v>
      </c>
      <c r="Q1883" s="36" t="e">
        <f t="shared" si="243"/>
        <v>#DIV/0!</v>
      </c>
      <c r="R1883" s="31" t="e">
        <f t="shared" si="244"/>
        <v>#DIV/0!</v>
      </c>
      <c r="S1883" s="31" t="e">
        <f t="shared" si="247"/>
        <v>#DIV/0!</v>
      </c>
      <c r="T1883" s="38">
        <f t="shared" si="248"/>
        <v>0</v>
      </c>
      <c r="U1883" s="38">
        <f t="shared" si="245"/>
        <v>0</v>
      </c>
      <c r="V1883" s="38">
        <f t="shared" si="246"/>
        <v>0</v>
      </c>
    </row>
    <row r="1884" spans="1:22" x14ac:dyDescent="0.35">
      <c r="A1884" s="192" t="s">
        <v>23</v>
      </c>
      <c r="B1884" s="31" t="s">
        <v>22</v>
      </c>
      <c r="O1884" s="36" t="e">
        <f t="shared" si="249"/>
        <v>#DIV/0!</v>
      </c>
      <c r="P1884" s="36" t="e">
        <f t="shared" si="242"/>
        <v>#DIV/0!</v>
      </c>
      <c r="Q1884" s="36" t="e">
        <f t="shared" si="243"/>
        <v>#DIV/0!</v>
      </c>
      <c r="R1884" s="31" t="e">
        <f t="shared" si="244"/>
        <v>#DIV/0!</v>
      </c>
      <c r="S1884" s="31" t="e">
        <f t="shared" si="247"/>
        <v>#DIV/0!</v>
      </c>
      <c r="T1884" s="38">
        <f t="shared" si="248"/>
        <v>0</v>
      </c>
      <c r="U1884" s="38">
        <f t="shared" si="245"/>
        <v>0</v>
      </c>
      <c r="V1884" s="38">
        <f t="shared" si="246"/>
        <v>0</v>
      </c>
    </row>
    <row r="1885" spans="1:22" x14ac:dyDescent="0.35">
      <c r="A1885" s="192" t="s">
        <v>23</v>
      </c>
      <c r="B1885" s="31" t="s">
        <v>22</v>
      </c>
      <c r="O1885" s="36" t="e">
        <f t="shared" si="249"/>
        <v>#DIV/0!</v>
      </c>
      <c r="P1885" s="36" t="e">
        <f t="shared" si="242"/>
        <v>#DIV/0!</v>
      </c>
      <c r="Q1885" s="36" t="e">
        <f t="shared" si="243"/>
        <v>#DIV/0!</v>
      </c>
      <c r="R1885" s="31" t="e">
        <f t="shared" si="244"/>
        <v>#DIV/0!</v>
      </c>
      <c r="S1885" s="31" t="e">
        <f t="shared" si="247"/>
        <v>#DIV/0!</v>
      </c>
      <c r="T1885" s="38">
        <f t="shared" si="248"/>
        <v>0</v>
      </c>
      <c r="U1885" s="38">
        <f t="shared" si="245"/>
        <v>0</v>
      </c>
      <c r="V1885" s="38">
        <f t="shared" si="246"/>
        <v>0</v>
      </c>
    </row>
    <row r="1886" spans="1:22" x14ac:dyDescent="0.35">
      <c r="A1886" s="192" t="s">
        <v>23</v>
      </c>
      <c r="B1886" s="31" t="s">
        <v>22</v>
      </c>
      <c r="O1886" s="36" t="e">
        <f t="shared" si="249"/>
        <v>#DIV/0!</v>
      </c>
      <c r="P1886" s="36" t="e">
        <f t="shared" si="242"/>
        <v>#DIV/0!</v>
      </c>
      <c r="Q1886" s="36" t="e">
        <f t="shared" si="243"/>
        <v>#DIV/0!</v>
      </c>
      <c r="R1886" s="31" t="e">
        <f t="shared" si="244"/>
        <v>#DIV/0!</v>
      </c>
      <c r="S1886" s="31" t="e">
        <f t="shared" si="247"/>
        <v>#DIV/0!</v>
      </c>
      <c r="T1886" s="38">
        <f t="shared" si="248"/>
        <v>0</v>
      </c>
      <c r="U1886" s="38">
        <f t="shared" si="245"/>
        <v>0</v>
      </c>
      <c r="V1886" s="38">
        <f t="shared" si="246"/>
        <v>0</v>
      </c>
    </row>
    <row r="1887" spans="1:22" x14ac:dyDescent="0.35">
      <c r="A1887" s="192" t="s">
        <v>23</v>
      </c>
      <c r="B1887" s="31" t="s">
        <v>22</v>
      </c>
      <c r="O1887" s="36" t="e">
        <f t="shared" si="249"/>
        <v>#DIV/0!</v>
      </c>
      <c r="P1887" s="36" t="e">
        <f t="shared" si="242"/>
        <v>#DIV/0!</v>
      </c>
      <c r="Q1887" s="36" t="e">
        <f t="shared" si="243"/>
        <v>#DIV/0!</v>
      </c>
      <c r="R1887" s="31" t="e">
        <f t="shared" si="244"/>
        <v>#DIV/0!</v>
      </c>
      <c r="S1887" s="31" t="e">
        <f t="shared" si="247"/>
        <v>#DIV/0!</v>
      </c>
      <c r="T1887" s="38">
        <f t="shared" si="248"/>
        <v>0</v>
      </c>
      <c r="U1887" s="38">
        <f t="shared" si="245"/>
        <v>0</v>
      </c>
      <c r="V1887" s="38">
        <f t="shared" si="246"/>
        <v>0</v>
      </c>
    </row>
    <row r="1888" spans="1:22" x14ac:dyDescent="0.35">
      <c r="A1888" s="192" t="s">
        <v>23</v>
      </c>
      <c r="B1888" s="31" t="s">
        <v>22</v>
      </c>
      <c r="O1888" s="36" t="e">
        <f t="shared" si="249"/>
        <v>#DIV/0!</v>
      </c>
      <c r="P1888" s="36" t="e">
        <f t="shared" si="242"/>
        <v>#DIV/0!</v>
      </c>
      <c r="Q1888" s="36" t="e">
        <f t="shared" si="243"/>
        <v>#DIV/0!</v>
      </c>
      <c r="R1888" s="31" t="e">
        <f t="shared" si="244"/>
        <v>#DIV/0!</v>
      </c>
      <c r="S1888" s="31" t="e">
        <f t="shared" si="247"/>
        <v>#DIV/0!</v>
      </c>
      <c r="T1888" s="38">
        <f t="shared" si="248"/>
        <v>0</v>
      </c>
      <c r="U1888" s="38">
        <f t="shared" si="245"/>
        <v>0</v>
      </c>
      <c r="V1888" s="38">
        <f t="shared" si="246"/>
        <v>0</v>
      </c>
    </row>
    <row r="1889" spans="1:22" x14ac:dyDescent="0.35">
      <c r="A1889" s="192" t="s">
        <v>23</v>
      </c>
      <c r="B1889" s="31" t="s">
        <v>22</v>
      </c>
      <c r="O1889" s="36" t="e">
        <f t="shared" si="249"/>
        <v>#DIV/0!</v>
      </c>
      <c r="P1889" s="36" t="e">
        <f t="shared" si="242"/>
        <v>#DIV/0!</v>
      </c>
      <c r="Q1889" s="36" t="e">
        <f t="shared" si="243"/>
        <v>#DIV/0!</v>
      </c>
      <c r="R1889" s="31" t="e">
        <f t="shared" si="244"/>
        <v>#DIV/0!</v>
      </c>
      <c r="S1889" s="31" t="e">
        <f t="shared" si="247"/>
        <v>#DIV/0!</v>
      </c>
      <c r="T1889" s="38">
        <f t="shared" si="248"/>
        <v>0</v>
      </c>
      <c r="U1889" s="38">
        <f t="shared" si="245"/>
        <v>0</v>
      </c>
      <c r="V1889" s="38">
        <f t="shared" si="246"/>
        <v>0</v>
      </c>
    </row>
    <row r="1890" spans="1:22" x14ac:dyDescent="0.35">
      <c r="A1890" s="192" t="s">
        <v>23</v>
      </c>
      <c r="B1890" s="31" t="s">
        <v>22</v>
      </c>
      <c r="O1890" s="36" t="e">
        <f t="shared" si="249"/>
        <v>#DIV/0!</v>
      </c>
      <c r="P1890" s="36" t="e">
        <f t="shared" si="242"/>
        <v>#DIV/0!</v>
      </c>
      <c r="Q1890" s="36" t="e">
        <f t="shared" si="243"/>
        <v>#DIV/0!</v>
      </c>
      <c r="R1890" s="31" t="e">
        <f t="shared" si="244"/>
        <v>#DIV/0!</v>
      </c>
      <c r="S1890" s="31" t="e">
        <f t="shared" si="247"/>
        <v>#DIV/0!</v>
      </c>
      <c r="T1890" s="38">
        <f t="shared" si="248"/>
        <v>0</v>
      </c>
      <c r="U1890" s="38">
        <f t="shared" si="245"/>
        <v>0</v>
      </c>
      <c r="V1890" s="38">
        <f t="shared" si="246"/>
        <v>0</v>
      </c>
    </row>
    <row r="1891" spans="1:22" x14ac:dyDescent="0.35">
      <c r="A1891" s="192" t="s">
        <v>23</v>
      </c>
      <c r="B1891" s="31" t="s">
        <v>22</v>
      </c>
      <c r="O1891" s="36" t="e">
        <f t="shared" si="249"/>
        <v>#DIV/0!</v>
      </c>
      <c r="P1891" s="36" t="e">
        <f t="shared" si="242"/>
        <v>#DIV/0!</v>
      </c>
      <c r="Q1891" s="36" t="e">
        <f t="shared" si="243"/>
        <v>#DIV/0!</v>
      </c>
      <c r="R1891" s="31" t="e">
        <f t="shared" si="244"/>
        <v>#DIV/0!</v>
      </c>
      <c r="S1891" s="31" t="e">
        <f t="shared" si="247"/>
        <v>#DIV/0!</v>
      </c>
      <c r="T1891" s="38">
        <f t="shared" si="248"/>
        <v>0</v>
      </c>
      <c r="U1891" s="38">
        <f t="shared" si="245"/>
        <v>0</v>
      </c>
      <c r="V1891" s="38">
        <f t="shared" si="246"/>
        <v>0</v>
      </c>
    </row>
    <row r="1892" spans="1:22" x14ac:dyDescent="0.35">
      <c r="A1892" s="192" t="s">
        <v>23</v>
      </c>
      <c r="B1892" s="31" t="s">
        <v>22</v>
      </c>
      <c r="O1892" s="36" t="e">
        <f t="shared" si="249"/>
        <v>#DIV/0!</v>
      </c>
      <c r="P1892" s="36" t="e">
        <f t="shared" si="242"/>
        <v>#DIV/0!</v>
      </c>
      <c r="Q1892" s="36" t="e">
        <f t="shared" si="243"/>
        <v>#DIV/0!</v>
      </c>
      <c r="R1892" s="31" t="e">
        <f t="shared" si="244"/>
        <v>#DIV/0!</v>
      </c>
      <c r="S1892" s="31" t="e">
        <f t="shared" si="247"/>
        <v>#DIV/0!</v>
      </c>
      <c r="T1892" s="38">
        <f t="shared" si="248"/>
        <v>0</v>
      </c>
      <c r="U1892" s="38">
        <f t="shared" si="245"/>
        <v>0</v>
      </c>
      <c r="V1892" s="38">
        <f t="shared" si="246"/>
        <v>0</v>
      </c>
    </row>
    <row r="1893" spans="1:22" x14ac:dyDescent="0.35">
      <c r="A1893" s="192" t="s">
        <v>23</v>
      </c>
      <c r="B1893" s="31" t="s">
        <v>22</v>
      </c>
      <c r="O1893" s="36" t="e">
        <f t="shared" si="249"/>
        <v>#DIV/0!</v>
      </c>
      <c r="P1893" s="36" t="e">
        <f t="shared" si="242"/>
        <v>#DIV/0!</v>
      </c>
      <c r="Q1893" s="36" t="e">
        <f t="shared" si="243"/>
        <v>#DIV/0!</v>
      </c>
      <c r="R1893" s="31" t="e">
        <f t="shared" si="244"/>
        <v>#DIV/0!</v>
      </c>
      <c r="S1893" s="31" t="e">
        <f t="shared" si="247"/>
        <v>#DIV/0!</v>
      </c>
      <c r="T1893" s="38">
        <f t="shared" si="248"/>
        <v>0</v>
      </c>
      <c r="U1893" s="38">
        <f t="shared" si="245"/>
        <v>0</v>
      </c>
      <c r="V1893" s="38">
        <f t="shared" si="246"/>
        <v>0</v>
      </c>
    </row>
    <row r="1894" spans="1:22" x14ac:dyDescent="0.35">
      <c r="A1894" s="192" t="s">
        <v>23</v>
      </c>
      <c r="B1894" s="31" t="s">
        <v>22</v>
      </c>
      <c r="O1894" s="36" t="e">
        <f t="shared" si="249"/>
        <v>#DIV/0!</v>
      </c>
      <c r="P1894" s="36" t="e">
        <f t="shared" ref="P1894:P1957" si="250">N1894/L1894</f>
        <v>#DIV/0!</v>
      </c>
      <c r="Q1894" s="36" t="e">
        <f t="shared" ref="Q1894:Q1957" si="251">(M1894+N1894)/L1894</f>
        <v>#DIV/0!</v>
      </c>
      <c r="R1894" s="31" t="e">
        <f t="shared" ref="R1894:R1957" si="252">IF(Q1894&gt;12.49,"YES","NO")</f>
        <v>#DIV/0!</v>
      </c>
      <c r="S1894" s="31" t="e">
        <f t="shared" si="247"/>
        <v>#DIV/0!</v>
      </c>
      <c r="T1894" s="38">
        <f t="shared" si="248"/>
        <v>0</v>
      </c>
      <c r="U1894" s="38">
        <f t="shared" ref="U1894:U1957" si="253">M1894+N1894</f>
        <v>0</v>
      </c>
      <c r="V1894" s="38">
        <f t="shared" ref="V1894:V1957" si="254">T1894-U1894</f>
        <v>0</v>
      </c>
    </row>
    <row r="1895" spans="1:22" x14ac:dyDescent="0.35">
      <c r="A1895" s="192" t="s">
        <v>23</v>
      </c>
      <c r="B1895" s="31" t="s">
        <v>22</v>
      </c>
      <c r="O1895" s="36" t="e">
        <f t="shared" si="249"/>
        <v>#DIV/0!</v>
      </c>
      <c r="P1895" s="36" t="e">
        <f t="shared" si="250"/>
        <v>#DIV/0!</v>
      </c>
      <c r="Q1895" s="36" t="e">
        <f t="shared" si="251"/>
        <v>#DIV/0!</v>
      </c>
      <c r="R1895" s="31" t="e">
        <f t="shared" si="252"/>
        <v>#DIV/0!</v>
      </c>
      <c r="S1895" s="31" t="e">
        <f t="shared" si="247"/>
        <v>#DIV/0!</v>
      </c>
      <c r="T1895" s="38">
        <f t="shared" si="248"/>
        <v>0</v>
      </c>
      <c r="U1895" s="38">
        <f t="shared" si="253"/>
        <v>0</v>
      </c>
      <c r="V1895" s="38">
        <f t="shared" si="254"/>
        <v>0</v>
      </c>
    </row>
    <row r="1896" spans="1:22" x14ac:dyDescent="0.35">
      <c r="A1896" s="192" t="s">
        <v>23</v>
      </c>
      <c r="B1896" s="31" t="s">
        <v>22</v>
      </c>
      <c r="O1896" s="36" t="e">
        <f t="shared" si="249"/>
        <v>#DIV/0!</v>
      </c>
      <c r="P1896" s="36" t="e">
        <f t="shared" si="250"/>
        <v>#DIV/0!</v>
      </c>
      <c r="Q1896" s="36" t="e">
        <f t="shared" si="251"/>
        <v>#DIV/0!</v>
      </c>
      <c r="R1896" s="31" t="e">
        <f t="shared" si="252"/>
        <v>#DIV/0!</v>
      </c>
      <c r="S1896" s="31" t="e">
        <f t="shared" ref="S1896:S1959" si="255">IF(O1896&gt;3.32,"YES","NO")</f>
        <v>#DIV/0!</v>
      </c>
      <c r="T1896" s="38">
        <f t="shared" ref="T1896:T1959" si="256">L1896*12.5</f>
        <v>0</v>
      </c>
      <c r="U1896" s="38">
        <f t="shared" si="253"/>
        <v>0</v>
      </c>
      <c r="V1896" s="38">
        <f t="shared" si="254"/>
        <v>0</v>
      </c>
    </row>
    <row r="1897" spans="1:22" x14ac:dyDescent="0.35">
      <c r="A1897" s="192" t="s">
        <v>23</v>
      </c>
      <c r="B1897" s="31" t="s">
        <v>22</v>
      </c>
      <c r="O1897" s="36" t="e">
        <f t="shared" si="249"/>
        <v>#DIV/0!</v>
      </c>
      <c r="P1897" s="36" t="e">
        <f t="shared" si="250"/>
        <v>#DIV/0!</v>
      </c>
      <c r="Q1897" s="36" t="e">
        <f t="shared" si="251"/>
        <v>#DIV/0!</v>
      </c>
      <c r="R1897" s="31" t="e">
        <f t="shared" si="252"/>
        <v>#DIV/0!</v>
      </c>
      <c r="S1897" s="31" t="e">
        <f t="shared" si="255"/>
        <v>#DIV/0!</v>
      </c>
      <c r="T1897" s="38">
        <f t="shared" si="256"/>
        <v>0</v>
      </c>
      <c r="U1897" s="38">
        <f t="shared" si="253"/>
        <v>0</v>
      </c>
      <c r="V1897" s="38">
        <f t="shared" si="254"/>
        <v>0</v>
      </c>
    </row>
    <row r="1898" spans="1:22" x14ac:dyDescent="0.35">
      <c r="A1898" s="192" t="s">
        <v>23</v>
      </c>
      <c r="B1898" s="31" t="s">
        <v>22</v>
      </c>
      <c r="O1898" s="36" t="e">
        <f t="shared" si="249"/>
        <v>#DIV/0!</v>
      </c>
      <c r="P1898" s="36" t="e">
        <f t="shared" si="250"/>
        <v>#DIV/0!</v>
      </c>
      <c r="Q1898" s="36" t="e">
        <f t="shared" si="251"/>
        <v>#DIV/0!</v>
      </c>
      <c r="R1898" s="31" t="e">
        <f t="shared" si="252"/>
        <v>#DIV/0!</v>
      </c>
      <c r="S1898" s="31" t="e">
        <f t="shared" si="255"/>
        <v>#DIV/0!</v>
      </c>
      <c r="T1898" s="38">
        <f t="shared" si="256"/>
        <v>0</v>
      </c>
      <c r="U1898" s="38">
        <f t="shared" si="253"/>
        <v>0</v>
      </c>
      <c r="V1898" s="38">
        <f t="shared" si="254"/>
        <v>0</v>
      </c>
    </row>
    <row r="1899" spans="1:22" x14ac:dyDescent="0.35">
      <c r="A1899" s="192" t="s">
        <v>23</v>
      </c>
      <c r="B1899" s="31" t="s">
        <v>22</v>
      </c>
      <c r="O1899" s="36" t="e">
        <f t="shared" si="249"/>
        <v>#DIV/0!</v>
      </c>
      <c r="P1899" s="36" t="e">
        <f t="shared" si="250"/>
        <v>#DIV/0!</v>
      </c>
      <c r="Q1899" s="36" t="e">
        <f t="shared" si="251"/>
        <v>#DIV/0!</v>
      </c>
      <c r="R1899" s="31" t="e">
        <f t="shared" si="252"/>
        <v>#DIV/0!</v>
      </c>
      <c r="S1899" s="31" t="e">
        <f t="shared" si="255"/>
        <v>#DIV/0!</v>
      </c>
      <c r="T1899" s="38">
        <f t="shared" si="256"/>
        <v>0</v>
      </c>
      <c r="U1899" s="38">
        <f t="shared" si="253"/>
        <v>0</v>
      </c>
      <c r="V1899" s="38">
        <f t="shared" si="254"/>
        <v>0</v>
      </c>
    </row>
    <row r="1900" spans="1:22" x14ac:dyDescent="0.35">
      <c r="A1900" s="192" t="s">
        <v>23</v>
      </c>
      <c r="B1900" s="31" t="s">
        <v>22</v>
      </c>
      <c r="O1900" s="36" t="e">
        <f t="shared" si="249"/>
        <v>#DIV/0!</v>
      </c>
      <c r="P1900" s="36" t="e">
        <f t="shared" si="250"/>
        <v>#DIV/0!</v>
      </c>
      <c r="Q1900" s="36" t="e">
        <f t="shared" si="251"/>
        <v>#DIV/0!</v>
      </c>
      <c r="R1900" s="31" t="e">
        <f t="shared" si="252"/>
        <v>#DIV/0!</v>
      </c>
      <c r="S1900" s="31" t="e">
        <f t="shared" si="255"/>
        <v>#DIV/0!</v>
      </c>
      <c r="T1900" s="38">
        <f t="shared" si="256"/>
        <v>0</v>
      </c>
      <c r="U1900" s="38">
        <f t="shared" si="253"/>
        <v>0</v>
      </c>
      <c r="V1900" s="38">
        <f t="shared" si="254"/>
        <v>0</v>
      </c>
    </row>
    <row r="1901" spans="1:22" x14ac:dyDescent="0.35">
      <c r="A1901" s="192" t="s">
        <v>23</v>
      </c>
      <c r="B1901" s="31" t="s">
        <v>22</v>
      </c>
      <c r="O1901" s="36" t="e">
        <f t="shared" si="249"/>
        <v>#DIV/0!</v>
      </c>
      <c r="P1901" s="36" t="e">
        <f t="shared" si="250"/>
        <v>#DIV/0!</v>
      </c>
      <c r="Q1901" s="36" t="e">
        <f t="shared" si="251"/>
        <v>#DIV/0!</v>
      </c>
      <c r="R1901" s="31" t="e">
        <f t="shared" si="252"/>
        <v>#DIV/0!</v>
      </c>
      <c r="S1901" s="31" t="e">
        <f t="shared" si="255"/>
        <v>#DIV/0!</v>
      </c>
      <c r="T1901" s="38">
        <f t="shared" si="256"/>
        <v>0</v>
      </c>
      <c r="U1901" s="38">
        <f t="shared" si="253"/>
        <v>0</v>
      </c>
      <c r="V1901" s="38">
        <f t="shared" si="254"/>
        <v>0</v>
      </c>
    </row>
    <row r="1902" spans="1:22" x14ac:dyDescent="0.35">
      <c r="A1902" s="192" t="s">
        <v>23</v>
      </c>
      <c r="B1902" s="31" t="s">
        <v>22</v>
      </c>
      <c r="O1902" s="36" t="e">
        <f t="shared" si="249"/>
        <v>#DIV/0!</v>
      </c>
      <c r="P1902" s="36" t="e">
        <f t="shared" si="250"/>
        <v>#DIV/0!</v>
      </c>
      <c r="Q1902" s="36" t="e">
        <f t="shared" si="251"/>
        <v>#DIV/0!</v>
      </c>
      <c r="R1902" s="31" t="e">
        <f t="shared" si="252"/>
        <v>#DIV/0!</v>
      </c>
      <c r="S1902" s="31" t="e">
        <f t="shared" si="255"/>
        <v>#DIV/0!</v>
      </c>
      <c r="T1902" s="38">
        <f t="shared" si="256"/>
        <v>0</v>
      </c>
      <c r="U1902" s="38">
        <f t="shared" si="253"/>
        <v>0</v>
      </c>
      <c r="V1902" s="38">
        <f t="shared" si="254"/>
        <v>0</v>
      </c>
    </row>
    <row r="1903" spans="1:22" x14ac:dyDescent="0.35">
      <c r="A1903" s="192" t="s">
        <v>23</v>
      </c>
      <c r="B1903" s="31" t="s">
        <v>22</v>
      </c>
      <c r="O1903" s="36" t="e">
        <f t="shared" si="249"/>
        <v>#DIV/0!</v>
      </c>
      <c r="P1903" s="36" t="e">
        <f t="shared" si="250"/>
        <v>#DIV/0!</v>
      </c>
      <c r="Q1903" s="36" t="e">
        <f t="shared" si="251"/>
        <v>#DIV/0!</v>
      </c>
      <c r="R1903" s="31" t="e">
        <f t="shared" si="252"/>
        <v>#DIV/0!</v>
      </c>
      <c r="S1903" s="31" t="e">
        <f t="shared" si="255"/>
        <v>#DIV/0!</v>
      </c>
      <c r="T1903" s="38">
        <f t="shared" si="256"/>
        <v>0</v>
      </c>
      <c r="U1903" s="38">
        <f t="shared" si="253"/>
        <v>0</v>
      </c>
      <c r="V1903" s="38">
        <f t="shared" si="254"/>
        <v>0</v>
      </c>
    </row>
    <row r="1904" spans="1:22" x14ac:dyDescent="0.35">
      <c r="A1904" s="192" t="s">
        <v>23</v>
      </c>
      <c r="B1904" s="31" t="s">
        <v>22</v>
      </c>
      <c r="O1904" s="36" t="e">
        <f t="shared" si="249"/>
        <v>#DIV/0!</v>
      </c>
      <c r="P1904" s="36" t="e">
        <f t="shared" si="250"/>
        <v>#DIV/0!</v>
      </c>
      <c r="Q1904" s="36" t="e">
        <f t="shared" si="251"/>
        <v>#DIV/0!</v>
      </c>
      <c r="R1904" s="31" t="e">
        <f t="shared" si="252"/>
        <v>#DIV/0!</v>
      </c>
      <c r="S1904" s="31" t="e">
        <f t="shared" si="255"/>
        <v>#DIV/0!</v>
      </c>
      <c r="T1904" s="38">
        <f t="shared" si="256"/>
        <v>0</v>
      </c>
      <c r="U1904" s="38">
        <f t="shared" si="253"/>
        <v>0</v>
      </c>
      <c r="V1904" s="38">
        <f t="shared" si="254"/>
        <v>0</v>
      </c>
    </row>
    <row r="1905" spans="1:22" x14ac:dyDescent="0.35">
      <c r="A1905" s="192" t="s">
        <v>23</v>
      </c>
      <c r="B1905" s="31" t="s">
        <v>22</v>
      </c>
      <c r="O1905" s="36" t="e">
        <f t="shared" si="249"/>
        <v>#DIV/0!</v>
      </c>
      <c r="P1905" s="36" t="e">
        <f t="shared" si="250"/>
        <v>#DIV/0!</v>
      </c>
      <c r="Q1905" s="36" t="e">
        <f t="shared" si="251"/>
        <v>#DIV/0!</v>
      </c>
      <c r="R1905" s="31" t="e">
        <f t="shared" si="252"/>
        <v>#DIV/0!</v>
      </c>
      <c r="S1905" s="31" t="e">
        <f t="shared" si="255"/>
        <v>#DIV/0!</v>
      </c>
      <c r="T1905" s="38">
        <f t="shared" si="256"/>
        <v>0</v>
      </c>
      <c r="U1905" s="38">
        <f t="shared" si="253"/>
        <v>0</v>
      </c>
      <c r="V1905" s="38">
        <f t="shared" si="254"/>
        <v>0</v>
      </c>
    </row>
    <row r="1906" spans="1:22" x14ac:dyDescent="0.35">
      <c r="A1906" s="192" t="s">
        <v>23</v>
      </c>
      <c r="B1906" s="31" t="s">
        <v>22</v>
      </c>
      <c r="O1906" s="36" t="e">
        <f t="shared" si="249"/>
        <v>#DIV/0!</v>
      </c>
      <c r="P1906" s="36" t="e">
        <f t="shared" si="250"/>
        <v>#DIV/0!</v>
      </c>
      <c r="Q1906" s="36" t="e">
        <f t="shared" si="251"/>
        <v>#DIV/0!</v>
      </c>
      <c r="R1906" s="31" t="e">
        <f t="shared" si="252"/>
        <v>#DIV/0!</v>
      </c>
      <c r="S1906" s="31" t="e">
        <f t="shared" si="255"/>
        <v>#DIV/0!</v>
      </c>
      <c r="T1906" s="38">
        <f t="shared" si="256"/>
        <v>0</v>
      </c>
      <c r="U1906" s="38">
        <f t="shared" si="253"/>
        <v>0</v>
      </c>
      <c r="V1906" s="38">
        <f t="shared" si="254"/>
        <v>0</v>
      </c>
    </row>
    <row r="1907" spans="1:22" x14ac:dyDescent="0.35">
      <c r="A1907" s="192" t="s">
        <v>23</v>
      </c>
      <c r="B1907" s="31" t="s">
        <v>22</v>
      </c>
      <c r="O1907" s="36" t="e">
        <f t="shared" si="249"/>
        <v>#DIV/0!</v>
      </c>
      <c r="P1907" s="36" t="e">
        <f t="shared" si="250"/>
        <v>#DIV/0!</v>
      </c>
      <c r="Q1907" s="36" t="e">
        <f t="shared" si="251"/>
        <v>#DIV/0!</v>
      </c>
      <c r="R1907" s="31" t="e">
        <f t="shared" si="252"/>
        <v>#DIV/0!</v>
      </c>
      <c r="S1907" s="31" t="e">
        <f t="shared" si="255"/>
        <v>#DIV/0!</v>
      </c>
      <c r="T1907" s="38">
        <f t="shared" si="256"/>
        <v>0</v>
      </c>
      <c r="U1907" s="38">
        <f t="shared" si="253"/>
        <v>0</v>
      </c>
      <c r="V1907" s="38">
        <f t="shared" si="254"/>
        <v>0</v>
      </c>
    </row>
    <row r="1908" spans="1:22" x14ac:dyDescent="0.35">
      <c r="A1908" s="192" t="s">
        <v>23</v>
      </c>
      <c r="B1908" s="31" t="s">
        <v>22</v>
      </c>
      <c r="O1908" s="36" t="e">
        <f t="shared" si="249"/>
        <v>#DIV/0!</v>
      </c>
      <c r="P1908" s="36" t="e">
        <f t="shared" si="250"/>
        <v>#DIV/0!</v>
      </c>
      <c r="Q1908" s="36" t="e">
        <f t="shared" si="251"/>
        <v>#DIV/0!</v>
      </c>
      <c r="R1908" s="31" t="e">
        <f t="shared" si="252"/>
        <v>#DIV/0!</v>
      </c>
      <c r="S1908" s="31" t="e">
        <f t="shared" si="255"/>
        <v>#DIV/0!</v>
      </c>
      <c r="T1908" s="38">
        <f t="shared" si="256"/>
        <v>0</v>
      </c>
      <c r="U1908" s="38">
        <f t="shared" si="253"/>
        <v>0</v>
      </c>
      <c r="V1908" s="38">
        <f t="shared" si="254"/>
        <v>0</v>
      </c>
    </row>
    <row r="1909" spans="1:22" x14ac:dyDescent="0.35">
      <c r="A1909" s="192" t="s">
        <v>23</v>
      </c>
      <c r="B1909" s="31" t="s">
        <v>22</v>
      </c>
      <c r="O1909" s="36" t="e">
        <f t="shared" si="249"/>
        <v>#DIV/0!</v>
      </c>
      <c r="P1909" s="36" t="e">
        <f t="shared" si="250"/>
        <v>#DIV/0!</v>
      </c>
      <c r="Q1909" s="36" t="e">
        <f t="shared" si="251"/>
        <v>#DIV/0!</v>
      </c>
      <c r="R1909" s="31" t="e">
        <f t="shared" si="252"/>
        <v>#DIV/0!</v>
      </c>
      <c r="S1909" s="31" t="e">
        <f t="shared" si="255"/>
        <v>#DIV/0!</v>
      </c>
      <c r="T1909" s="38">
        <f t="shared" si="256"/>
        <v>0</v>
      </c>
      <c r="U1909" s="38">
        <f t="shared" si="253"/>
        <v>0</v>
      </c>
      <c r="V1909" s="38">
        <f t="shared" si="254"/>
        <v>0</v>
      </c>
    </row>
    <row r="1910" spans="1:22" x14ac:dyDescent="0.35">
      <c r="A1910" s="192" t="s">
        <v>23</v>
      </c>
      <c r="B1910" s="31" t="s">
        <v>22</v>
      </c>
      <c r="O1910" s="36" t="e">
        <f t="shared" si="249"/>
        <v>#DIV/0!</v>
      </c>
      <c r="P1910" s="36" t="e">
        <f t="shared" si="250"/>
        <v>#DIV/0!</v>
      </c>
      <c r="Q1910" s="36" t="e">
        <f t="shared" si="251"/>
        <v>#DIV/0!</v>
      </c>
      <c r="R1910" s="31" t="e">
        <f t="shared" si="252"/>
        <v>#DIV/0!</v>
      </c>
      <c r="S1910" s="31" t="e">
        <f t="shared" si="255"/>
        <v>#DIV/0!</v>
      </c>
      <c r="T1910" s="38">
        <f t="shared" si="256"/>
        <v>0</v>
      </c>
      <c r="U1910" s="38">
        <f t="shared" si="253"/>
        <v>0</v>
      </c>
      <c r="V1910" s="38">
        <f t="shared" si="254"/>
        <v>0</v>
      </c>
    </row>
    <row r="1911" spans="1:22" x14ac:dyDescent="0.35">
      <c r="A1911" s="192" t="s">
        <v>23</v>
      </c>
      <c r="B1911" s="31" t="s">
        <v>22</v>
      </c>
      <c r="O1911" s="36" t="e">
        <f t="shared" si="249"/>
        <v>#DIV/0!</v>
      </c>
      <c r="P1911" s="36" t="e">
        <f t="shared" si="250"/>
        <v>#DIV/0!</v>
      </c>
      <c r="Q1911" s="36" t="e">
        <f t="shared" si="251"/>
        <v>#DIV/0!</v>
      </c>
      <c r="R1911" s="31" t="e">
        <f t="shared" si="252"/>
        <v>#DIV/0!</v>
      </c>
      <c r="S1911" s="31" t="e">
        <f t="shared" si="255"/>
        <v>#DIV/0!</v>
      </c>
      <c r="T1911" s="38">
        <f t="shared" si="256"/>
        <v>0</v>
      </c>
      <c r="U1911" s="38">
        <f t="shared" si="253"/>
        <v>0</v>
      </c>
      <c r="V1911" s="38">
        <f t="shared" si="254"/>
        <v>0</v>
      </c>
    </row>
    <row r="1912" spans="1:22" x14ac:dyDescent="0.35">
      <c r="A1912" s="192" t="s">
        <v>23</v>
      </c>
      <c r="B1912" s="31" t="s">
        <v>22</v>
      </c>
      <c r="O1912" s="36" t="e">
        <f t="shared" si="249"/>
        <v>#DIV/0!</v>
      </c>
      <c r="P1912" s="36" t="e">
        <f t="shared" si="250"/>
        <v>#DIV/0!</v>
      </c>
      <c r="Q1912" s="36" t="e">
        <f t="shared" si="251"/>
        <v>#DIV/0!</v>
      </c>
      <c r="R1912" s="31" t="e">
        <f t="shared" si="252"/>
        <v>#DIV/0!</v>
      </c>
      <c r="S1912" s="31" t="e">
        <f t="shared" si="255"/>
        <v>#DIV/0!</v>
      </c>
      <c r="T1912" s="38">
        <f t="shared" si="256"/>
        <v>0</v>
      </c>
      <c r="U1912" s="38">
        <f t="shared" si="253"/>
        <v>0</v>
      </c>
      <c r="V1912" s="38">
        <f t="shared" si="254"/>
        <v>0</v>
      </c>
    </row>
    <row r="1913" spans="1:22" x14ac:dyDescent="0.35">
      <c r="A1913" s="192" t="s">
        <v>23</v>
      </c>
      <c r="B1913" s="31" t="s">
        <v>22</v>
      </c>
      <c r="O1913" s="36" t="e">
        <f t="shared" si="249"/>
        <v>#DIV/0!</v>
      </c>
      <c r="P1913" s="36" t="e">
        <f t="shared" si="250"/>
        <v>#DIV/0!</v>
      </c>
      <c r="Q1913" s="36" t="e">
        <f t="shared" si="251"/>
        <v>#DIV/0!</v>
      </c>
      <c r="R1913" s="31" t="e">
        <f t="shared" si="252"/>
        <v>#DIV/0!</v>
      </c>
      <c r="S1913" s="31" t="e">
        <f t="shared" si="255"/>
        <v>#DIV/0!</v>
      </c>
      <c r="T1913" s="38">
        <f t="shared" si="256"/>
        <v>0</v>
      </c>
      <c r="U1913" s="38">
        <f t="shared" si="253"/>
        <v>0</v>
      </c>
      <c r="V1913" s="38">
        <f t="shared" si="254"/>
        <v>0</v>
      </c>
    </row>
    <row r="1914" spans="1:22" x14ac:dyDescent="0.35">
      <c r="A1914" s="192" t="s">
        <v>23</v>
      </c>
      <c r="B1914" s="31" t="s">
        <v>22</v>
      </c>
      <c r="O1914" s="36" t="e">
        <f t="shared" si="249"/>
        <v>#DIV/0!</v>
      </c>
      <c r="P1914" s="36" t="e">
        <f t="shared" si="250"/>
        <v>#DIV/0!</v>
      </c>
      <c r="Q1914" s="36" t="e">
        <f t="shared" si="251"/>
        <v>#DIV/0!</v>
      </c>
      <c r="R1914" s="31" t="e">
        <f t="shared" si="252"/>
        <v>#DIV/0!</v>
      </c>
      <c r="S1914" s="31" t="e">
        <f t="shared" si="255"/>
        <v>#DIV/0!</v>
      </c>
      <c r="T1914" s="38">
        <f t="shared" si="256"/>
        <v>0</v>
      </c>
      <c r="U1914" s="38">
        <f t="shared" si="253"/>
        <v>0</v>
      </c>
      <c r="V1914" s="38">
        <f t="shared" si="254"/>
        <v>0</v>
      </c>
    </row>
    <row r="1915" spans="1:22" x14ac:dyDescent="0.35">
      <c r="A1915" s="192" t="s">
        <v>23</v>
      </c>
      <c r="B1915" s="31" t="s">
        <v>22</v>
      </c>
      <c r="O1915" s="36" t="e">
        <f t="shared" si="249"/>
        <v>#DIV/0!</v>
      </c>
      <c r="P1915" s="36" t="e">
        <f t="shared" si="250"/>
        <v>#DIV/0!</v>
      </c>
      <c r="Q1915" s="36" t="e">
        <f t="shared" si="251"/>
        <v>#DIV/0!</v>
      </c>
      <c r="R1915" s="31" t="e">
        <f t="shared" si="252"/>
        <v>#DIV/0!</v>
      </c>
      <c r="S1915" s="31" t="e">
        <f t="shared" si="255"/>
        <v>#DIV/0!</v>
      </c>
      <c r="T1915" s="38">
        <f t="shared" si="256"/>
        <v>0</v>
      </c>
      <c r="U1915" s="38">
        <f t="shared" si="253"/>
        <v>0</v>
      </c>
      <c r="V1915" s="38">
        <f t="shared" si="254"/>
        <v>0</v>
      </c>
    </row>
    <row r="1916" spans="1:22" x14ac:dyDescent="0.35">
      <c r="A1916" s="192" t="s">
        <v>23</v>
      </c>
      <c r="B1916" s="31" t="s">
        <v>22</v>
      </c>
      <c r="O1916" s="36" t="e">
        <f t="shared" si="249"/>
        <v>#DIV/0!</v>
      </c>
      <c r="P1916" s="36" t="e">
        <f t="shared" si="250"/>
        <v>#DIV/0!</v>
      </c>
      <c r="Q1916" s="36" t="e">
        <f t="shared" si="251"/>
        <v>#DIV/0!</v>
      </c>
      <c r="R1916" s="31" t="e">
        <f t="shared" si="252"/>
        <v>#DIV/0!</v>
      </c>
      <c r="S1916" s="31" t="e">
        <f t="shared" si="255"/>
        <v>#DIV/0!</v>
      </c>
      <c r="T1916" s="38">
        <f t="shared" si="256"/>
        <v>0</v>
      </c>
      <c r="U1916" s="38">
        <f t="shared" si="253"/>
        <v>0</v>
      </c>
      <c r="V1916" s="38">
        <f t="shared" si="254"/>
        <v>0</v>
      </c>
    </row>
    <row r="1917" spans="1:22" x14ac:dyDescent="0.35">
      <c r="A1917" s="192" t="s">
        <v>23</v>
      </c>
      <c r="B1917" s="31" t="s">
        <v>22</v>
      </c>
      <c r="O1917" s="36" t="e">
        <f t="shared" si="249"/>
        <v>#DIV/0!</v>
      </c>
      <c r="P1917" s="36" t="e">
        <f t="shared" si="250"/>
        <v>#DIV/0!</v>
      </c>
      <c r="Q1917" s="36" t="e">
        <f t="shared" si="251"/>
        <v>#DIV/0!</v>
      </c>
      <c r="R1917" s="31" t="e">
        <f t="shared" si="252"/>
        <v>#DIV/0!</v>
      </c>
      <c r="S1917" s="31" t="e">
        <f t="shared" si="255"/>
        <v>#DIV/0!</v>
      </c>
      <c r="T1917" s="38">
        <f t="shared" si="256"/>
        <v>0</v>
      </c>
      <c r="U1917" s="38">
        <f t="shared" si="253"/>
        <v>0</v>
      </c>
      <c r="V1917" s="38">
        <f t="shared" si="254"/>
        <v>0</v>
      </c>
    </row>
    <row r="1918" spans="1:22" x14ac:dyDescent="0.35">
      <c r="A1918" s="192" t="s">
        <v>23</v>
      </c>
      <c r="B1918" s="31" t="s">
        <v>22</v>
      </c>
      <c r="O1918" s="36" t="e">
        <f t="shared" si="249"/>
        <v>#DIV/0!</v>
      </c>
      <c r="P1918" s="36" t="e">
        <f t="shared" si="250"/>
        <v>#DIV/0!</v>
      </c>
      <c r="Q1918" s="36" t="e">
        <f t="shared" si="251"/>
        <v>#DIV/0!</v>
      </c>
      <c r="R1918" s="31" t="e">
        <f t="shared" si="252"/>
        <v>#DIV/0!</v>
      </c>
      <c r="S1918" s="31" t="e">
        <f t="shared" si="255"/>
        <v>#DIV/0!</v>
      </c>
      <c r="T1918" s="38">
        <f t="shared" si="256"/>
        <v>0</v>
      </c>
      <c r="U1918" s="38">
        <f t="shared" si="253"/>
        <v>0</v>
      </c>
      <c r="V1918" s="38">
        <f t="shared" si="254"/>
        <v>0</v>
      </c>
    </row>
    <row r="1919" spans="1:22" x14ac:dyDescent="0.35">
      <c r="A1919" s="192" t="s">
        <v>23</v>
      </c>
      <c r="B1919" s="31" t="s">
        <v>22</v>
      </c>
      <c r="O1919" s="36" t="e">
        <f t="shared" si="249"/>
        <v>#DIV/0!</v>
      </c>
      <c r="P1919" s="36" t="e">
        <f t="shared" si="250"/>
        <v>#DIV/0!</v>
      </c>
      <c r="Q1919" s="36" t="e">
        <f t="shared" si="251"/>
        <v>#DIV/0!</v>
      </c>
      <c r="R1919" s="31" t="e">
        <f t="shared" si="252"/>
        <v>#DIV/0!</v>
      </c>
      <c r="S1919" s="31" t="e">
        <f t="shared" si="255"/>
        <v>#DIV/0!</v>
      </c>
      <c r="T1919" s="38">
        <f t="shared" si="256"/>
        <v>0</v>
      </c>
      <c r="U1919" s="38">
        <f t="shared" si="253"/>
        <v>0</v>
      </c>
      <c r="V1919" s="38">
        <f t="shared" si="254"/>
        <v>0</v>
      </c>
    </row>
    <row r="1920" spans="1:22" x14ac:dyDescent="0.35">
      <c r="A1920" s="192" t="s">
        <v>23</v>
      </c>
      <c r="B1920" s="31" t="s">
        <v>22</v>
      </c>
      <c r="O1920" s="36" t="e">
        <f t="shared" ref="O1920:O1983" si="257">M1920/L1920</f>
        <v>#DIV/0!</v>
      </c>
      <c r="P1920" s="36" t="e">
        <f t="shared" si="250"/>
        <v>#DIV/0!</v>
      </c>
      <c r="Q1920" s="36" t="e">
        <f t="shared" si="251"/>
        <v>#DIV/0!</v>
      </c>
      <c r="R1920" s="31" t="e">
        <f t="shared" si="252"/>
        <v>#DIV/0!</v>
      </c>
      <c r="S1920" s="31" t="e">
        <f t="shared" si="255"/>
        <v>#DIV/0!</v>
      </c>
      <c r="T1920" s="38">
        <f t="shared" si="256"/>
        <v>0</v>
      </c>
      <c r="U1920" s="38">
        <f t="shared" si="253"/>
        <v>0</v>
      </c>
      <c r="V1920" s="38">
        <f t="shared" si="254"/>
        <v>0</v>
      </c>
    </row>
    <row r="1921" spans="1:22" x14ac:dyDescent="0.35">
      <c r="A1921" s="192" t="s">
        <v>23</v>
      </c>
      <c r="B1921" s="31" t="s">
        <v>22</v>
      </c>
      <c r="O1921" s="36" t="e">
        <f t="shared" si="257"/>
        <v>#DIV/0!</v>
      </c>
      <c r="P1921" s="36" t="e">
        <f t="shared" si="250"/>
        <v>#DIV/0!</v>
      </c>
      <c r="Q1921" s="36" t="e">
        <f t="shared" si="251"/>
        <v>#DIV/0!</v>
      </c>
      <c r="R1921" s="31" t="e">
        <f t="shared" si="252"/>
        <v>#DIV/0!</v>
      </c>
      <c r="S1921" s="31" t="e">
        <f t="shared" si="255"/>
        <v>#DIV/0!</v>
      </c>
      <c r="T1921" s="38">
        <f t="shared" si="256"/>
        <v>0</v>
      </c>
      <c r="U1921" s="38">
        <f t="shared" si="253"/>
        <v>0</v>
      </c>
      <c r="V1921" s="38">
        <f t="shared" si="254"/>
        <v>0</v>
      </c>
    </row>
    <row r="1922" spans="1:22" x14ac:dyDescent="0.35">
      <c r="A1922" s="192" t="s">
        <v>23</v>
      </c>
      <c r="B1922" s="31" t="s">
        <v>22</v>
      </c>
      <c r="O1922" s="36" t="e">
        <f t="shared" si="257"/>
        <v>#DIV/0!</v>
      </c>
      <c r="P1922" s="36" t="e">
        <f t="shared" si="250"/>
        <v>#DIV/0!</v>
      </c>
      <c r="Q1922" s="36" t="e">
        <f t="shared" si="251"/>
        <v>#DIV/0!</v>
      </c>
      <c r="R1922" s="31" t="e">
        <f t="shared" si="252"/>
        <v>#DIV/0!</v>
      </c>
      <c r="S1922" s="31" t="e">
        <f t="shared" si="255"/>
        <v>#DIV/0!</v>
      </c>
      <c r="T1922" s="38">
        <f t="shared" si="256"/>
        <v>0</v>
      </c>
      <c r="U1922" s="38">
        <f t="shared" si="253"/>
        <v>0</v>
      </c>
      <c r="V1922" s="38">
        <f t="shared" si="254"/>
        <v>0</v>
      </c>
    </row>
    <row r="1923" spans="1:22" x14ac:dyDescent="0.35">
      <c r="A1923" s="192" t="s">
        <v>23</v>
      </c>
      <c r="B1923" s="31" t="s">
        <v>22</v>
      </c>
      <c r="O1923" s="36" t="e">
        <f t="shared" si="257"/>
        <v>#DIV/0!</v>
      </c>
      <c r="P1923" s="36" t="e">
        <f t="shared" si="250"/>
        <v>#DIV/0!</v>
      </c>
      <c r="Q1923" s="36" t="e">
        <f t="shared" si="251"/>
        <v>#DIV/0!</v>
      </c>
      <c r="R1923" s="31" t="e">
        <f t="shared" si="252"/>
        <v>#DIV/0!</v>
      </c>
      <c r="S1923" s="31" t="e">
        <f t="shared" si="255"/>
        <v>#DIV/0!</v>
      </c>
      <c r="T1923" s="38">
        <f t="shared" si="256"/>
        <v>0</v>
      </c>
      <c r="U1923" s="38">
        <f t="shared" si="253"/>
        <v>0</v>
      </c>
      <c r="V1923" s="38">
        <f t="shared" si="254"/>
        <v>0</v>
      </c>
    </row>
    <row r="1924" spans="1:22" x14ac:dyDescent="0.35">
      <c r="A1924" s="192" t="s">
        <v>23</v>
      </c>
      <c r="B1924" s="31" t="s">
        <v>22</v>
      </c>
      <c r="O1924" s="36" t="e">
        <f t="shared" si="257"/>
        <v>#DIV/0!</v>
      </c>
      <c r="P1924" s="36" t="e">
        <f t="shared" si="250"/>
        <v>#DIV/0!</v>
      </c>
      <c r="Q1924" s="36" t="e">
        <f t="shared" si="251"/>
        <v>#DIV/0!</v>
      </c>
      <c r="R1924" s="31" t="e">
        <f t="shared" si="252"/>
        <v>#DIV/0!</v>
      </c>
      <c r="S1924" s="31" t="e">
        <f t="shared" si="255"/>
        <v>#DIV/0!</v>
      </c>
      <c r="T1924" s="38">
        <f t="shared" si="256"/>
        <v>0</v>
      </c>
      <c r="U1924" s="38">
        <f t="shared" si="253"/>
        <v>0</v>
      </c>
      <c r="V1924" s="38">
        <f t="shared" si="254"/>
        <v>0</v>
      </c>
    </row>
    <row r="1925" spans="1:22" x14ac:dyDescent="0.35">
      <c r="A1925" s="192" t="s">
        <v>23</v>
      </c>
      <c r="B1925" s="31" t="s">
        <v>22</v>
      </c>
      <c r="O1925" s="36" t="e">
        <f t="shared" si="257"/>
        <v>#DIV/0!</v>
      </c>
      <c r="P1925" s="36" t="e">
        <f t="shared" si="250"/>
        <v>#DIV/0!</v>
      </c>
      <c r="Q1925" s="36" t="e">
        <f t="shared" si="251"/>
        <v>#DIV/0!</v>
      </c>
      <c r="R1925" s="31" t="e">
        <f t="shared" si="252"/>
        <v>#DIV/0!</v>
      </c>
      <c r="S1925" s="31" t="e">
        <f t="shared" si="255"/>
        <v>#DIV/0!</v>
      </c>
      <c r="T1925" s="38">
        <f t="shared" si="256"/>
        <v>0</v>
      </c>
      <c r="U1925" s="38">
        <f t="shared" si="253"/>
        <v>0</v>
      </c>
      <c r="V1925" s="38">
        <f t="shared" si="254"/>
        <v>0</v>
      </c>
    </row>
    <row r="1926" spans="1:22" x14ac:dyDescent="0.35">
      <c r="A1926" s="192" t="s">
        <v>23</v>
      </c>
      <c r="B1926" s="31" t="s">
        <v>22</v>
      </c>
      <c r="O1926" s="36" t="e">
        <f t="shared" si="257"/>
        <v>#DIV/0!</v>
      </c>
      <c r="P1926" s="36" t="e">
        <f t="shared" si="250"/>
        <v>#DIV/0!</v>
      </c>
      <c r="Q1926" s="36" t="e">
        <f t="shared" si="251"/>
        <v>#DIV/0!</v>
      </c>
      <c r="R1926" s="31" t="e">
        <f t="shared" si="252"/>
        <v>#DIV/0!</v>
      </c>
      <c r="S1926" s="31" t="e">
        <f t="shared" si="255"/>
        <v>#DIV/0!</v>
      </c>
      <c r="T1926" s="38">
        <f t="shared" si="256"/>
        <v>0</v>
      </c>
      <c r="U1926" s="38">
        <f t="shared" si="253"/>
        <v>0</v>
      </c>
      <c r="V1926" s="38">
        <f t="shared" si="254"/>
        <v>0</v>
      </c>
    </row>
    <row r="1927" spans="1:22" x14ac:dyDescent="0.35">
      <c r="A1927" s="192" t="s">
        <v>23</v>
      </c>
      <c r="B1927" s="31" t="s">
        <v>22</v>
      </c>
      <c r="O1927" s="36" t="e">
        <f t="shared" si="257"/>
        <v>#DIV/0!</v>
      </c>
      <c r="P1927" s="36" t="e">
        <f t="shared" si="250"/>
        <v>#DIV/0!</v>
      </c>
      <c r="Q1927" s="36" t="e">
        <f t="shared" si="251"/>
        <v>#DIV/0!</v>
      </c>
      <c r="R1927" s="31" t="e">
        <f t="shared" si="252"/>
        <v>#DIV/0!</v>
      </c>
      <c r="S1927" s="31" t="e">
        <f t="shared" si="255"/>
        <v>#DIV/0!</v>
      </c>
      <c r="T1927" s="38">
        <f t="shared" si="256"/>
        <v>0</v>
      </c>
      <c r="U1927" s="38">
        <f t="shared" si="253"/>
        <v>0</v>
      </c>
      <c r="V1927" s="38">
        <f t="shared" si="254"/>
        <v>0</v>
      </c>
    </row>
    <row r="1928" spans="1:22" x14ac:dyDescent="0.35">
      <c r="A1928" s="192" t="s">
        <v>23</v>
      </c>
      <c r="B1928" s="31" t="s">
        <v>22</v>
      </c>
      <c r="O1928" s="36" t="e">
        <f t="shared" si="257"/>
        <v>#DIV/0!</v>
      </c>
      <c r="P1928" s="36" t="e">
        <f t="shared" si="250"/>
        <v>#DIV/0!</v>
      </c>
      <c r="Q1928" s="36" t="e">
        <f t="shared" si="251"/>
        <v>#DIV/0!</v>
      </c>
      <c r="R1928" s="31" t="e">
        <f t="shared" si="252"/>
        <v>#DIV/0!</v>
      </c>
      <c r="S1928" s="31" t="e">
        <f t="shared" si="255"/>
        <v>#DIV/0!</v>
      </c>
      <c r="T1928" s="38">
        <f t="shared" si="256"/>
        <v>0</v>
      </c>
      <c r="U1928" s="38">
        <f t="shared" si="253"/>
        <v>0</v>
      </c>
      <c r="V1928" s="38">
        <f t="shared" si="254"/>
        <v>0</v>
      </c>
    </row>
    <row r="1929" spans="1:22" x14ac:dyDescent="0.35">
      <c r="A1929" s="192" t="s">
        <v>23</v>
      </c>
      <c r="B1929" s="31" t="s">
        <v>22</v>
      </c>
      <c r="O1929" s="36" t="e">
        <f t="shared" si="257"/>
        <v>#DIV/0!</v>
      </c>
      <c r="P1929" s="36" t="e">
        <f t="shared" si="250"/>
        <v>#DIV/0!</v>
      </c>
      <c r="Q1929" s="36" t="e">
        <f t="shared" si="251"/>
        <v>#DIV/0!</v>
      </c>
      <c r="R1929" s="31" t="e">
        <f t="shared" si="252"/>
        <v>#DIV/0!</v>
      </c>
      <c r="S1929" s="31" t="e">
        <f t="shared" si="255"/>
        <v>#DIV/0!</v>
      </c>
      <c r="T1929" s="38">
        <f t="shared" si="256"/>
        <v>0</v>
      </c>
      <c r="U1929" s="38">
        <f t="shared" si="253"/>
        <v>0</v>
      </c>
      <c r="V1929" s="38">
        <f t="shared" si="254"/>
        <v>0</v>
      </c>
    </row>
    <row r="1930" spans="1:22" x14ac:dyDescent="0.35">
      <c r="A1930" s="192" t="s">
        <v>23</v>
      </c>
      <c r="B1930" s="31" t="s">
        <v>22</v>
      </c>
      <c r="O1930" s="36" t="e">
        <f t="shared" si="257"/>
        <v>#DIV/0!</v>
      </c>
      <c r="P1930" s="36" t="e">
        <f t="shared" si="250"/>
        <v>#DIV/0!</v>
      </c>
      <c r="Q1930" s="36" t="e">
        <f t="shared" si="251"/>
        <v>#DIV/0!</v>
      </c>
      <c r="R1930" s="31" t="e">
        <f t="shared" si="252"/>
        <v>#DIV/0!</v>
      </c>
      <c r="S1930" s="31" t="e">
        <f t="shared" si="255"/>
        <v>#DIV/0!</v>
      </c>
      <c r="T1930" s="38">
        <f t="shared" si="256"/>
        <v>0</v>
      </c>
      <c r="U1930" s="38">
        <f t="shared" si="253"/>
        <v>0</v>
      </c>
      <c r="V1930" s="38">
        <f t="shared" si="254"/>
        <v>0</v>
      </c>
    </row>
    <row r="1931" spans="1:22" x14ac:dyDescent="0.35">
      <c r="A1931" s="192" t="s">
        <v>23</v>
      </c>
      <c r="B1931" s="31" t="s">
        <v>22</v>
      </c>
      <c r="O1931" s="36" t="e">
        <f t="shared" si="257"/>
        <v>#DIV/0!</v>
      </c>
      <c r="P1931" s="36" t="e">
        <f t="shared" si="250"/>
        <v>#DIV/0!</v>
      </c>
      <c r="Q1931" s="36" t="e">
        <f t="shared" si="251"/>
        <v>#DIV/0!</v>
      </c>
      <c r="R1931" s="31" t="e">
        <f t="shared" si="252"/>
        <v>#DIV/0!</v>
      </c>
      <c r="S1931" s="31" t="e">
        <f t="shared" si="255"/>
        <v>#DIV/0!</v>
      </c>
      <c r="T1931" s="38">
        <f t="shared" si="256"/>
        <v>0</v>
      </c>
      <c r="U1931" s="38">
        <f t="shared" si="253"/>
        <v>0</v>
      </c>
      <c r="V1931" s="38">
        <f t="shared" si="254"/>
        <v>0</v>
      </c>
    </row>
    <row r="1932" spans="1:22" x14ac:dyDescent="0.35">
      <c r="A1932" s="192" t="s">
        <v>23</v>
      </c>
      <c r="B1932" s="31" t="s">
        <v>22</v>
      </c>
      <c r="O1932" s="36" t="e">
        <f t="shared" si="257"/>
        <v>#DIV/0!</v>
      </c>
      <c r="P1932" s="36" t="e">
        <f t="shared" si="250"/>
        <v>#DIV/0!</v>
      </c>
      <c r="Q1932" s="36" t="e">
        <f t="shared" si="251"/>
        <v>#DIV/0!</v>
      </c>
      <c r="R1932" s="31" t="e">
        <f t="shared" si="252"/>
        <v>#DIV/0!</v>
      </c>
      <c r="S1932" s="31" t="e">
        <f t="shared" si="255"/>
        <v>#DIV/0!</v>
      </c>
      <c r="T1932" s="38">
        <f t="shared" si="256"/>
        <v>0</v>
      </c>
      <c r="U1932" s="38">
        <f t="shared" si="253"/>
        <v>0</v>
      </c>
      <c r="V1932" s="38">
        <f t="shared" si="254"/>
        <v>0</v>
      </c>
    </row>
    <row r="1933" spans="1:22" x14ac:dyDescent="0.35">
      <c r="A1933" s="192" t="s">
        <v>23</v>
      </c>
      <c r="B1933" s="31" t="s">
        <v>22</v>
      </c>
      <c r="O1933" s="36" t="e">
        <f t="shared" si="257"/>
        <v>#DIV/0!</v>
      </c>
      <c r="P1933" s="36" t="e">
        <f t="shared" si="250"/>
        <v>#DIV/0!</v>
      </c>
      <c r="Q1933" s="36" t="e">
        <f t="shared" si="251"/>
        <v>#DIV/0!</v>
      </c>
      <c r="R1933" s="31" t="e">
        <f t="shared" si="252"/>
        <v>#DIV/0!</v>
      </c>
      <c r="S1933" s="31" t="e">
        <f t="shared" si="255"/>
        <v>#DIV/0!</v>
      </c>
      <c r="T1933" s="38">
        <f t="shared" si="256"/>
        <v>0</v>
      </c>
      <c r="U1933" s="38">
        <f t="shared" si="253"/>
        <v>0</v>
      </c>
      <c r="V1933" s="38">
        <f t="shared" si="254"/>
        <v>0</v>
      </c>
    </row>
    <row r="1934" spans="1:22" x14ac:dyDescent="0.35">
      <c r="A1934" s="192" t="s">
        <v>23</v>
      </c>
      <c r="B1934" s="31" t="s">
        <v>22</v>
      </c>
      <c r="O1934" s="36" t="e">
        <f t="shared" si="257"/>
        <v>#DIV/0!</v>
      </c>
      <c r="P1934" s="36" t="e">
        <f t="shared" si="250"/>
        <v>#DIV/0!</v>
      </c>
      <c r="Q1934" s="36" t="e">
        <f t="shared" si="251"/>
        <v>#DIV/0!</v>
      </c>
      <c r="R1934" s="31" t="e">
        <f t="shared" si="252"/>
        <v>#DIV/0!</v>
      </c>
      <c r="S1934" s="31" t="e">
        <f t="shared" si="255"/>
        <v>#DIV/0!</v>
      </c>
      <c r="T1934" s="38">
        <f t="shared" si="256"/>
        <v>0</v>
      </c>
      <c r="U1934" s="38">
        <f t="shared" si="253"/>
        <v>0</v>
      </c>
      <c r="V1934" s="38">
        <f t="shared" si="254"/>
        <v>0</v>
      </c>
    </row>
    <row r="1935" spans="1:22" x14ac:dyDescent="0.35">
      <c r="A1935" s="192" t="s">
        <v>23</v>
      </c>
      <c r="B1935" s="31" t="s">
        <v>22</v>
      </c>
      <c r="O1935" s="36" t="e">
        <f t="shared" si="257"/>
        <v>#DIV/0!</v>
      </c>
      <c r="P1935" s="36" t="e">
        <f t="shared" si="250"/>
        <v>#DIV/0!</v>
      </c>
      <c r="Q1935" s="36" t="e">
        <f t="shared" si="251"/>
        <v>#DIV/0!</v>
      </c>
      <c r="R1935" s="31" t="e">
        <f t="shared" si="252"/>
        <v>#DIV/0!</v>
      </c>
      <c r="S1935" s="31" t="e">
        <f t="shared" si="255"/>
        <v>#DIV/0!</v>
      </c>
      <c r="T1935" s="38">
        <f t="shared" si="256"/>
        <v>0</v>
      </c>
      <c r="U1935" s="38">
        <f t="shared" si="253"/>
        <v>0</v>
      </c>
      <c r="V1935" s="38">
        <f t="shared" si="254"/>
        <v>0</v>
      </c>
    </row>
    <row r="1936" spans="1:22" x14ac:dyDescent="0.35">
      <c r="A1936" s="192" t="s">
        <v>23</v>
      </c>
      <c r="B1936" s="31" t="s">
        <v>22</v>
      </c>
      <c r="O1936" s="36" t="e">
        <f t="shared" si="257"/>
        <v>#DIV/0!</v>
      </c>
      <c r="P1936" s="36" t="e">
        <f t="shared" si="250"/>
        <v>#DIV/0!</v>
      </c>
      <c r="Q1936" s="36" t="e">
        <f t="shared" si="251"/>
        <v>#DIV/0!</v>
      </c>
      <c r="R1936" s="31" t="e">
        <f t="shared" si="252"/>
        <v>#DIV/0!</v>
      </c>
      <c r="S1936" s="31" t="e">
        <f t="shared" si="255"/>
        <v>#DIV/0!</v>
      </c>
      <c r="T1936" s="38">
        <f t="shared" si="256"/>
        <v>0</v>
      </c>
      <c r="U1936" s="38">
        <f t="shared" si="253"/>
        <v>0</v>
      </c>
      <c r="V1936" s="38">
        <f t="shared" si="254"/>
        <v>0</v>
      </c>
    </row>
    <row r="1937" spans="1:22" x14ac:dyDescent="0.35">
      <c r="A1937" s="192" t="s">
        <v>23</v>
      </c>
      <c r="B1937" s="31" t="s">
        <v>22</v>
      </c>
      <c r="O1937" s="36" t="e">
        <f t="shared" si="257"/>
        <v>#DIV/0!</v>
      </c>
      <c r="P1937" s="36" t="e">
        <f t="shared" si="250"/>
        <v>#DIV/0!</v>
      </c>
      <c r="Q1937" s="36" t="e">
        <f t="shared" si="251"/>
        <v>#DIV/0!</v>
      </c>
      <c r="R1937" s="31" t="e">
        <f t="shared" si="252"/>
        <v>#DIV/0!</v>
      </c>
      <c r="S1937" s="31" t="e">
        <f t="shared" si="255"/>
        <v>#DIV/0!</v>
      </c>
      <c r="T1937" s="38">
        <f t="shared" si="256"/>
        <v>0</v>
      </c>
      <c r="U1937" s="38">
        <f t="shared" si="253"/>
        <v>0</v>
      </c>
      <c r="V1937" s="38">
        <f t="shared" si="254"/>
        <v>0</v>
      </c>
    </row>
    <row r="1938" spans="1:22" x14ac:dyDescent="0.35">
      <c r="A1938" s="192" t="s">
        <v>23</v>
      </c>
      <c r="B1938" s="31" t="s">
        <v>22</v>
      </c>
      <c r="O1938" s="36" t="e">
        <f t="shared" si="257"/>
        <v>#DIV/0!</v>
      </c>
      <c r="P1938" s="36" t="e">
        <f t="shared" si="250"/>
        <v>#DIV/0!</v>
      </c>
      <c r="Q1938" s="36" t="e">
        <f t="shared" si="251"/>
        <v>#DIV/0!</v>
      </c>
      <c r="R1938" s="31" t="e">
        <f t="shared" si="252"/>
        <v>#DIV/0!</v>
      </c>
      <c r="S1938" s="31" t="e">
        <f t="shared" si="255"/>
        <v>#DIV/0!</v>
      </c>
      <c r="T1938" s="38">
        <f t="shared" si="256"/>
        <v>0</v>
      </c>
      <c r="U1938" s="38">
        <f t="shared" si="253"/>
        <v>0</v>
      </c>
      <c r="V1938" s="38">
        <f t="shared" si="254"/>
        <v>0</v>
      </c>
    </row>
    <row r="1939" spans="1:22" x14ac:dyDescent="0.35">
      <c r="A1939" s="192" t="s">
        <v>23</v>
      </c>
      <c r="B1939" s="31" t="s">
        <v>22</v>
      </c>
      <c r="O1939" s="36" t="e">
        <f t="shared" si="257"/>
        <v>#DIV/0!</v>
      </c>
      <c r="P1939" s="36" t="e">
        <f t="shared" si="250"/>
        <v>#DIV/0!</v>
      </c>
      <c r="Q1939" s="36" t="e">
        <f t="shared" si="251"/>
        <v>#DIV/0!</v>
      </c>
      <c r="R1939" s="31" t="e">
        <f t="shared" si="252"/>
        <v>#DIV/0!</v>
      </c>
      <c r="S1939" s="31" t="e">
        <f t="shared" si="255"/>
        <v>#DIV/0!</v>
      </c>
      <c r="T1939" s="38">
        <f t="shared" si="256"/>
        <v>0</v>
      </c>
      <c r="U1939" s="38">
        <f t="shared" si="253"/>
        <v>0</v>
      </c>
      <c r="V1939" s="38">
        <f t="shared" si="254"/>
        <v>0</v>
      </c>
    </row>
    <row r="1940" spans="1:22" x14ac:dyDescent="0.35">
      <c r="A1940" s="192" t="s">
        <v>23</v>
      </c>
      <c r="B1940" s="31" t="s">
        <v>22</v>
      </c>
      <c r="O1940" s="36" t="e">
        <f t="shared" si="257"/>
        <v>#DIV/0!</v>
      </c>
      <c r="P1940" s="36" t="e">
        <f t="shared" si="250"/>
        <v>#DIV/0!</v>
      </c>
      <c r="Q1940" s="36" t="e">
        <f t="shared" si="251"/>
        <v>#DIV/0!</v>
      </c>
      <c r="R1940" s="31" t="e">
        <f t="shared" si="252"/>
        <v>#DIV/0!</v>
      </c>
      <c r="S1940" s="31" t="e">
        <f t="shared" si="255"/>
        <v>#DIV/0!</v>
      </c>
      <c r="T1940" s="38">
        <f t="shared" si="256"/>
        <v>0</v>
      </c>
      <c r="U1940" s="38">
        <f t="shared" si="253"/>
        <v>0</v>
      </c>
      <c r="V1940" s="38">
        <f t="shared" si="254"/>
        <v>0</v>
      </c>
    </row>
    <row r="1941" spans="1:22" x14ac:dyDescent="0.35">
      <c r="A1941" s="192" t="s">
        <v>23</v>
      </c>
      <c r="B1941" s="31" t="s">
        <v>22</v>
      </c>
      <c r="O1941" s="36" t="e">
        <f t="shared" si="257"/>
        <v>#DIV/0!</v>
      </c>
      <c r="P1941" s="36" t="e">
        <f t="shared" si="250"/>
        <v>#DIV/0!</v>
      </c>
      <c r="Q1941" s="36" t="e">
        <f t="shared" si="251"/>
        <v>#DIV/0!</v>
      </c>
      <c r="R1941" s="31" t="e">
        <f t="shared" si="252"/>
        <v>#DIV/0!</v>
      </c>
      <c r="S1941" s="31" t="e">
        <f t="shared" si="255"/>
        <v>#DIV/0!</v>
      </c>
      <c r="T1941" s="38">
        <f t="shared" si="256"/>
        <v>0</v>
      </c>
      <c r="U1941" s="38">
        <f t="shared" si="253"/>
        <v>0</v>
      </c>
      <c r="V1941" s="38">
        <f t="shared" si="254"/>
        <v>0</v>
      </c>
    </row>
    <row r="1942" spans="1:22" x14ac:dyDescent="0.35">
      <c r="A1942" s="192" t="s">
        <v>23</v>
      </c>
      <c r="B1942" s="31" t="s">
        <v>22</v>
      </c>
      <c r="O1942" s="36" t="e">
        <f t="shared" si="257"/>
        <v>#DIV/0!</v>
      </c>
      <c r="P1942" s="36" t="e">
        <f t="shared" si="250"/>
        <v>#DIV/0!</v>
      </c>
      <c r="Q1942" s="36" t="e">
        <f t="shared" si="251"/>
        <v>#DIV/0!</v>
      </c>
      <c r="R1942" s="31" t="e">
        <f t="shared" si="252"/>
        <v>#DIV/0!</v>
      </c>
      <c r="S1942" s="31" t="e">
        <f t="shared" si="255"/>
        <v>#DIV/0!</v>
      </c>
      <c r="T1942" s="38">
        <f t="shared" si="256"/>
        <v>0</v>
      </c>
      <c r="U1942" s="38">
        <f t="shared" si="253"/>
        <v>0</v>
      </c>
      <c r="V1942" s="38">
        <f t="shared" si="254"/>
        <v>0</v>
      </c>
    </row>
    <row r="1943" spans="1:22" x14ac:dyDescent="0.35">
      <c r="A1943" s="192" t="s">
        <v>23</v>
      </c>
      <c r="B1943" s="31" t="s">
        <v>22</v>
      </c>
      <c r="O1943" s="36" t="e">
        <f t="shared" si="257"/>
        <v>#DIV/0!</v>
      </c>
      <c r="P1943" s="36" t="e">
        <f t="shared" si="250"/>
        <v>#DIV/0!</v>
      </c>
      <c r="Q1943" s="36" t="e">
        <f t="shared" si="251"/>
        <v>#DIV/0!</v>
      </c>
      <c r="R1943" s="31" t="e">
        <f t="shared" si="252"/>
        <v>#DIV/0!</v>
      </c>
      <c r="S1943" s="31" t="e">
        <f t="shared" si="255"/>
        <v>#DIV/0!</v>
      </c>
      <c r="T1943" s="38">
        <f t="shared" si="256"/>
        <v>0</v>
      </c>
      <c r="U1943" s="38">
        <f t="shared" si="253"/>
        <v>0</v>
      </c>
      <c r="V1943" s="38">
        <f t="shared" si="254"/>
        <v>0</v>
      </c>
    </row>
    <row r="1944" spans="1:22" x14ac:dyDescent="0.35">
      <c r="A1944" s="192" t="s">
        <v>23</v>
      </c>
      <c r="B1944" s="31" t="s">
        <v>22</v>
      </c>
      <c r="O1944" s="36" t="e">
        <f t="shared" si="257"/>
        <v>#DIV/0!</v>
      </c>
      <c r="P1944" s="36" t="e">
        <f t="shared" si="250"/>
        <v>#DIV/0!</v>
      </c>
      <c r="Q1944" s="36" t="e">
        <f t="shared" si="251"/>
        <v>#DIV/0!</v>
      </c>
      <c r="R1944" s="31" t="e">
        <f t="shared" si="252"/>
        <v>#DIV/0!</v>
      </c>
      <c r="S1944" s="31" t="e">
        <f t="shared" si="255"/>
        <v>#DIV/0!</v>
      </c>
      <c r="T1944" s="38">
        <f t="shared" si="256"/>
        <v>0</v>
      </c>
      <c r="U1944" s="38">
        <f t="shared" si="253"/>
        <v>0</v>
      </c>
      <c r="V1944" s="38">
        <f t="shared" si="254"/>
        <v>0</v>
      </c>
    </row>
    <row r="1945" spans="1:22" x14ac:dyDescent="0.35">
      <c r="A1945" s="192" t="s">
        <v>23</v>
      </c>
      <c r="B1945" s="31" t="s">
        <v>22</v>
      </c>
      <c r="O1945" s="36" t="e">
        <f t="shared" si="257"/>
        <v>#DIV/0!</v>
      </c>
      <c r="P1945" s="36" t="e">
        <f t="shared" si="250"/>
        <v>#DIV/0!</v>
      </c>
      <c r="Q1945" s="36" t="e">
        <f t="shared" si="251"/>
        <v>#DIV/0!</v>
      </c>
      <c r="R1945" s="31" t="e">
        <f t="shared" si="252"/>
        <v>#DIV/0!</v>
      </c>
      <c r="S1945" s="31" t="e">
        <f t="shared" si="255"/>
        <v>#DIV/0!</v>
      </c>
      <c r="T1945" s="38">
        <f t="shared" si="256"/>
        <v>0</v>
      </c>
      <c r="U1945" s="38">
        <f t="shared" si="253"/>
        <v>0</v>
      </c>
      <c r="V1945" s="38">
        <f t="shared" si="254"/>
        <v>0</v>
      </c>
    </row>
    <row r="1946" spans="1:22" x14ac:dyDescent="0.35">
      <c r="A1946" s="192" t="s">
        <v>23</v>
      </c>
      <c r="B1946" s="31" t="s">
        <v>22</v>
      </c>
      <c r="O1946" s="36" t="e">
        <f t="shared" si="257"/>
        <v>#DIV/0!</v>
      </c>
      <c r="P1946" s="36" t="e">
        <f t="shared" si="250"/>
        <v>#DIV/0!</v>
      </c>
      <c r="Q1946" s="36" t="e">
        <f t="shared" si="251"/>
        <v>#DIV/0!</v>
      </c>
      <c r="R1946" s="31" t="e">
        <f t="shared" si="252"/>
        <v>#DIV/0!</v>
      </c>
      <c r="S1946" s="31" t="e">
        <f t="shared" si="255"/>
        <v>#DIV/0!</v>
      </c>
      <c r="T1946" s="38">
        <f t="shared" si="256"/>
        <v>0</v>
      </c>
      <c r="U1946" s="38">
        <f t="shared" si="253"/>
        <v>0</v>
      </c>
      <c r="V1946" s="38">
        <f t="shared" si="254"/>
        <v>0</v>
      </c>
    </row>
    <row r="1947" spans="1:22" x14ac:dyDescent="0.35">
      <c r="A1947" s="192" t="s">
        <v>23</v>
      </c>
      <c r="B1947" s="31" t="s">
        <v>22</v>
      </c>
      <c r="O1947" s="36" t="e">
        <f t="shared" si="257"/>
        <v>#DIV/0!</v>
      </c>
      <c r="P1947" s="36" t="e">
        <f t="shared" si="250"/>
        <v>#DIV/0!</v>
      </c>
      <c r="Q1947" s="36" t="e">
        <f t="shared" si="251"/>
        <v>#DIV/0!</v>
      </c>
      <c r="R1947" s="31" t="e">
        <f t="shared" si="252"/>
        <v>#DIV/0!</v>
      </c>
      <c r="S1947" s="31" t="e">
        <f t="shared" si="255"/>
        <v>#DIV/0!</v>
      </c>
      <c r="T1947" s="38">
        <f t="shared" si="256"/>
        <v>0</v>
      </c>
      <c r="U1947" s="38">
        <f t="shared" si="253"/>
        <v>0</v>
      </c>
      <c r="V1947" s="38">
        <f t="shared" si="254"/>
        <v>0</v>
      </c>
    </row>
    <row r="1948" spans="1:22" x14ac:dyDescent="0.35">
      <c r="A1948" s="192" t="s">
        <v>23</v>
      </c>
      <c r="B1948" s="31" t="s">
        <v>22</v>
      </c>
      <c r="O1948" s="36" t="e">
        <f t="shared" si="257"/>
        <v>#DIV/0!</v>
      </c>
      <c r="P1948" s="36" t="e">
        <f t="shared" si="250"/>
        <v>#DIV/0!</v>
      </c>
      <c r="Q1948" s="36" t="e">
        <f t="shared" si="251"/>
        <v>#DIV/0!</v>
      </c>
      <c r="R1948" s="31" t="e">
        <f t="shared" si="252"/>
        <v>#DIV/0!</v>
      </c>
      <c r="S1948" s="31" t="e">
        <f t="shared" si="255"/>
        <v>#DIV/0!</v>
      </c>
      <c r="T1948" s="38">
        <f t="shared" si="256"/>
        <v>0</v>
      </c>
      <c r="U1948" s="38">
        <f t="shared" si="253"/>
        <v>0</v>
      </c>
      <c r="V1948" s="38">
        <f t="shared" si="254"/>
        <v>0</v>
      </c>
    </row>
    <row r="1949" spans="1:22" x14ac:dyDescent="0.35">
      <c r="A1949" s="192" t="s">
        <v>23</v>
      </c>
      <c r="B1949" s="31" t="s">
        <v>22</v>
      </c>
      <c r="O1949" s="36" t="e">
        <f t="shared" si="257"/>
        <v>#DIV/0!</v>
      </c>
      <c r="P1949" s="36" t="e">
        <f t="shared" si="250"/>
        <v>#DIV/0!</v>
      </c>
      <c r="Q1949" s="36" t="e">
        <f t="shared" si="251"/>
        <v>#DIV/0!</v>
      </c>
      <c r="R1949" s="31" t="e">
        <f t="shared" si="252"/>
        <v>#DIV/0!</v>
      </c>
      <c r="S1949" s="31" t="e">
        <f t="shared" si="255"/>
        <v>#DIV/0!</v>
      </c>
      <c r="T1949" s="38">
        <f t="shared" si="256"/>
        <v>0</v>
      </c>
      <c r="U1949" s="38">
        <f t="shared" si="253"/>
        <v>0</v>
      </c>
      <c r="V1949" s="38">
        <f t="shared" si="254"/>
        <v>0</v>
      </c>
    </row>
    <row r="1950" spans="1:22" x14ac:dyDescent="0.35">
      <c r="A1950" s="192" t="s">
        <v>23</v>
      </c>
      <c r="B1950" s="31" t="s">
        <v>22</v>
      </c>
      <c r="O1950" s="36" t="e">
        <f t="shared" si="257"/>
        <v>#DIV/0!</v>
      </c>
      <c r="P1950" s="36" t="e">
        <f t="shared" si="250"/>
        <v>#DIV/0!</v>
      </c>
      <c r="Q1950" s="36" t="e">
        <f t="shared" si="251"/>
        <v>#DIV/0!</v>
      </c>
      <c r="R1950" s="31" t="e">
        <f t="shared" si="252"/>
        <v>#DIV/0!</v>
      </c>
      <c r="S1950" s="31" t="e">
        <f t="shared" si="255"/>
        <v>#DIV/0!</v>
      </c>
      <c r="T1950" s="38">
        <f t="shared" si="256"/>
        <v>0</v>
      </c>
      <c r="U1950" s="38">
        <f t="shared" si="253"/>
        <v>0</v>
      </c>
      <c r="V1950" s="38">
        <f t="shared" si="254"/>
        <v>0</v>
      </c>
    </row>
    <row r="1951" spans="1:22" x14ac:dyDescent="0.35">
      <c r="A1951" s="192" t="s">
        <v>23</v>
      </c>
      <c r="B1951" s="31" t="s">
        <v>22</v>
      </c>
      <c r="O1951" s="36" t="e">
        <f t="shared" si="257"/>
        <v>#DIV/0!</v>
      </c>
      <c r="P1951" s="36" t="e">
        <f t="shared" si="250"/>
        <v>#DIV/0!</v>
      </c>
      <c r="Q1951" s="36" t="e">
        <f t="shared" si="251"/>
        <v>#DIV/0!</v>
      </c>
      <c r="R1951" s="31" t="e">
        <f t="shared" si="252"/>
        <v>#DIV/0!</v>
      </c>
      <c r="S1951" s="31" t="e">
        <f t="shared" si="255"/>
        <v>#DIV/0!</v>
      </c>
      <c r="T1951" s="38">
        <f t="shared" si="256"/>
        <v>0</v>
      </c>
      <c r="U1951" s="38">
        <f t="shared" si="253"/>
        <v>0</v>
      </c>
      <c r="V1951" s="38">
        <f t="shared" si="254"/>
        <v>0</v>
      </c>
    </row>
    <row r="1952" spans="1:22" x14ac:dyDescent="0.35">
      <c r="A1952" s="192" t="s">
        <v>23</v>
      </c>
      <c r="B1952" s="31" t="s">
        <v>22</v>
      </c>
      <c r="O1952" s="36" t="e">
        <f t="shared" si="257"/>
        <v>#DIV/0!</v>
      </c>
      <c r="P1952" s="36" t="e">
        <f t="shared" si="250"/>
        <v>#DIV/0!</v>
      </c>
      <c r="Q1952" s="36" t="e">
        <f t="shared" si="251"/>
        <v>#DIV/0!</v>
      </c>
      <c r="R1952" s="31" t="e">
        <f t="shared" si="252"/>
        <v>#DIV/0!</v>
      </c>
      <c r="S1952" s="31" t="e">
        <f t="shared" si="255"/>
        <v>#DIV/0!</v>
      </c>
      <c r="T1952" s="38">
        <f t="shared" si="256"/>
        <v>0</v>
      </c>
      <c r="U1952" s="38">
        <f t="shared" si="253"/>
        <v>0</v>
      </c>
      <c r="V1952" s="38">
        <f t="shared" si="254"/>
        <v>0</v>
      </c>
    </row>
    <row r="1953" spans="1:22" x14ac:dyDescent="0.35">
      <c r="A1953" s="192" t="s">
        <v>23</v>
      </c>
      <c r="B1953" s="31" t="s">
        <v>22</v>
      </c>
      <c r="O1953" s="36" t="e">
        <f t="shared" si="257"/>
        <v>#DIV/0!</v>
      </c>
      <c r="P1953" s="36" t="e">
        <f t="shared" si="250"/>
        <v>#DIV/0!</v>
      </c>
      <c r="Q1953" s="36" t="e">
        <f t="shared" si="251"/>
        <v>#DIV/0!</v>
      </c>
      <c r="R1953" s="31" t="e">
        <f t="shared" si="252"/>
        <v>#DIV/0!</v>
      </c>
      <c r="S1953" s="31" t="e">
        <f t="shared" si="255"/>
        <v>#DIV/0!</v>
      </c>
      <c r="T1953" s="38">
        <f t="shared" si="256"/>
        <v>0</v>
      </c>
      <c r="U1953" s="38">
        <f t="shared" si="253"/>
        <v>0</v>
      </c>
      <c r="V1953" s="38">
        <f t="shared" si="254"/>
        <v>0</v>
      </c>
    </row>
    <row r="1954" spans="1:22" x14ac:dyDescent="0.35">
      <c r="A1954" s="192" t="s">
        <v>23</v>
      </c>
      <c r="B1954" s="31" t="s">
        <v>22</v>
      </c>
      <c r="O1954" s="36" t="e">
        <f t="shared" si="257"/>
        <v>#DIV/0!</v>
      </c>
      <c r="P1954" s="36" t="e">
        <f t="shared" si="250"/>
        <v>#DIV/0!</v>
      </c>
      <c r="Q1954" s="36" t="e">
        <f t="shared" si="251"/>
        <v>#DIV/0!</v>
      </c>
      <c r="R1954" s="31" t="e">
        <f t="shared" si="252"/>
        <v>#DIV/0!</v>
      </c>
      <c r="S1954" s="31" t="e">
        <f t="shared" si="255"/>
        <v>#DIV/0!</v>
      </c>
      <c r="T1954" s="38">
        <f t="shared" si="256"/>
        <v>0</v>
      </c>
      <c r="U1954" s="38">
        <f t="shared" si="253"/>
        <v>0</v>
      </c>
      <c r="V1954" s="38">
        <f t="shared" si="254"/>
        <v>0</v>
      </c>
    </row>
    <row r="1955" spans="1:22" x14ac:dyDescent="0.35">
      <c r="A1955" s="192" t="s">
        <v>23</v>
      </c>
      <c r="B1955" s="31" t="s">
        <v>22</v>
      </c>
      <c r="O1955" s="36" t="e">
        <f t="shared" si="257"/>
        <v>#DIV/0!</v>
      </c>
      <c r="P1955" s="36" t="e">
        <f t="shared" si="250"/>
        <v>#DIV/0!</v>
      </c>
      <c r="Q1955" s="36" t="e">
        <f t="shared" si="251"/>
        <v>#DIV/0!</v>
      </c>
      <c r="R1955" s="31" t="e">
        <f t="shared" si="252"/>
        <v>#DIV/0!</v>
      </c>
      <c r="S1955" s="31" t="e">
        <f t="shared" si="255"/>
        <v>#DIV/0!</v>
      </c>
      <c r="T1955" s="38">
        <f t="shared" si="256"/>
        <v>0</v>
      </c>
      <c r="U1955" s="38">
        <f t="shared" si="253"/>
        <v>0</v>
      </c>
      <c r="V1955" s="38">
        <f t="shared" si="254"/>
        <v>0</v>
      </c>
    </row>
    <row r="1956" spans="1:22" x14ac:dyDescent="0.35">
      <c r="A1956" s="192" t="s">
        <v>23</v>
      </c>
      <c r="B1956" s="31" t="s">
        <v>22</v>
      </c>
      <c r="O1956" s="36" t="e">
        <f t="shared" si="257"/>
        <v>#DIV/0!</v>
      </c>
      <c r="P1956" s="36" t="e">
        <f t="shared" si="250"/>
        <v>#DIV/0!</v>
      </c>
      <c r="Q1956" s="36" t="e">
        <f t="shared" si="251"/>
        <v>#DIV/0!</v>
      </c>
      <c r="R1956" s="31" t="e">
        <f t="shared" si="252"/>
        <v>#DIV/0!</v>
      </c>
      <c r="S1956" s="31" t="e">
        <f t="shared" si="255"/>
        <v>#DIV/0!</v>
      </c>
      <c r="T1956" s="38">
        <f t="shared" si="256"/>
        <v>0</v>
      </c>
      <c r="U1956" s="38">
        <f t="shared" si="253"/>
        <v>0</v>
      </c>
      <c r="V1956" s="38">
        <f t="shared" si="254"/>
        <v>0</v>
      </c>
    </row>
    <row r="1957" spans="1:22" x14ac:dyDescent="0.35">
      <c r="A1957" s="192" t="s">
        <v>23</v>
      </c>
      <c r="B1957" s="31" t="s">
        <v>22</v>
      </c>
      <c r="O1957" s="36" t="e">
        <f t="shared" si="257"/>
        <v>#DIV/0!</v>
      </c>
      <c r="P1957" s="36" t="e">
        <f t="shared" si="250"/>
        <v>#DIV/0!</v>
      </c>
      <c r="Q1957" s="36" t="e">
        <f t="shared" si="251"/>
        <v>#DIV/0!</v>
      </c>
      <c r="R1957" s="31" t="e">
        <f t="shared" si="252"/>
        <v>#DIV/0!</v>
      </c>
      <c r="S1957" s="31" t="e">
        <f t="shared" si="255"/>
        <v>#DIV/0!</v>
      </c>
      <c r="T1957" s="38">
        <f t="shared" si="256"/>
        <v>0</v>
      </c>
      <c r="U1957" s="38">
        <f t="shared" si="253"/>
        <v>0</v>
      </c>
      <c r="V1957" s="38">
        <f t="shared" si="254"/>
        <v>0</v>
      </c>
    </row>
    <row r="1958" spans="1:22" x14ac:dyDescent="0.35">
      <c r="A1958" s="192" t="s">
        <v>23</v>
      </c>
      <c r="B1958" s="31" t="s">
        <v>22</v>
      </c>
      <c r="O1958" s="36" t="e">
        <f t="shared" si="257"/>
        <v>#DIV/0!</v>
      </c>
      <c r="P1958" s="36" t="e">
        <f t="shared" ref="P1958:P2021" si="258">N1958/L1958</f>
        <v>#DIV/0!</v>
      </c>
      <c r="Q1958" s="36" t="e">
        <f t="shared" ref="Q1958:Q2021" si="259">(M1958+N1958)/L1958</f>
        <v>#DIV/0!</v>
      </c>
      <c r="R1958" s="31" t="e">
        <f t="shared" ref="R1958:R2021" si="260">IF(Q1958&gt;12.49,"YES","NO")</f>
        <v>#DIV/0!</v>
      </c>
      <c r="S1958" s="31" t="e">
        <f t="shared" si="255"/>
        <v>#DIV/0!</v>
      </c>
      <c r="T1958" s="38">
        <f t="shared" si="256"/>
        <v>0</v>
      </c>
      <c r="U1958" s="38">
        <f t="shared" ref="U1958:U2021" si="261">M1958+N1958</f>
        <v>0</v>
      </c>
      <c r="V1958" s="38">
        <f t="shared" ref="V1958:V2021" si="262">T1958-U1958</f>
        <v>0</v>
      </c>
    </row>
    <row r="1959" spans="1:22" x14ac:dyDescent="0.35">
      <c r="A1959" s="192" t="s">
        <v>23</v>
      </c>
      <c r="B1959" s="31" t="s">
        <v>22</v>
      </c>
      <c r="O1959" s="36" t="e">
        <f t="shared" si="257"/>
        <v>#DIV/0!</v>
      </c>
      <c r="P1959" s="36" t="e">
        <f t="shared" si="258"/>
        <v>#DIV/0!</v>
      </c>
      <c r="Q1959" s="36" t="e">
        <f t="shared" si="259"/>
        <v>#DIV/0!</v>
      </c>
      <c r="R1959" s="31" t="e">
        <f t="shared" si="260"/>
        <v>#DIV/0!</v>
      </c>
      <c r="S1959" s="31" t="e">
        <f t="shared" si="255"/>
        <v>#DIV/0!</v>
      </c>
      <c r="T1959" s="38">
        <f t="shared" si="256"/>
        <v>0</v>
      </c>
      <c r="U1959" s="38">
        <f t="shared" si="261"/>
        <v>0</v>
      </c>
      <c r="V1959" s="38">
        <f t="shared" si="262"/>
        <v>0</v>
      </c>
    </row>
    <row r="1960" spans="1:22" x14ac:dyDescent="0.35">
      <c r="A1960" s="192" t="s">
        <v>23</v>
      </c>
      <c r="B1960" s="31" t="s">
        <v>22</v>
      </c>
      <c r="O1960" s="36" t="e">
        <f t="shared" si="257"/>
        <v>#DIV/0!</v>
      </c>
      <c r="P1960" s="36" t="e">
        <f t="shared" si="258"/>
        <v>#DIV/0!</v>
      </c>
      <c r="Q1960" s="36" t="e">
        <f t="shared" si="259"/>
        <v>#DIV/0!</v>
      </c>
      <c r="R1960" s="31" t="e">
        <f t="shared" si="260"/>
        <v>#DIV/0!</v>
      </c>
      <c r="S1960" s="31" t="e">
        <f t="shared" ref="S1960:S2023" si="263">IF(O1960&gt;3.32,"YES","NO")</f>
        <v>#DIV/0!</v>
      </c>
      <c r="T1960" s="38">
        <f t="shared" ref="T1960:T2023" si="264">L1960*12.5</f>
        <v>0</v>
      </c>
      <c r="U1960" s="38">
        <f t="shared" si="261"/>
        <v>0</v>
      </c>
      <c r="V1960" s="38">
        <f t="shared" si="262"/>
        <v>0</v>
      </c>
    </row>
    <row r="1961" spans="1:22" x14ac:dyDescent="0.35">
      <c r="A1961" s="192" t="s">
        <v>23</v>
      </c>
      <c r="B1961" s="31" t="s">
        <v>22</v>
      </c>
      <c r="O1961" s="36" t="e">
        <f t="shared" si="257"/>
        <v>#DIV/0!</v>
      </c>
      <c r="P1961" s="36" t="e">
        <f t="shared" si="258"/>
        <v>#DIV/0!</v>
      </c>
      <c r="Q1961" s="36" t="e">
        <f t="shared" si="259"/>
        <v>#DIV/0!</v>
      </c>
      <c r="R1961" s="31" t="e">
        <f t="shared" si="260"/>
        <v>#DIV/0!</v>
      </c>
      <c r="S1961" s="31" t="e">
        <f t="shared" si="263"/>
        <v>#DIV/0!</v>
      </c>
      <c r="T1961" s="38">
        <f t="shared" si="264"/>
        <v>0</v>
      </c>
      <c r="U1961" s="38">
        <f t="shared" si="261"/>
        <v>0</v>
      </c>
      <c r="V1961" s="38">
        <f t="shared" si="262"/>
        <v>0</v>
      </c>
    </row>
    <row r="1962" spans="1:22" x14ac:dyDescent="0.35">
      <c r="A1962" s="192" t="s">
        <v>23</v>
      </c>
      <c r="B1962" s="31" t="s">
        <v>22</v>
      </c>
      <c r="O1962" s="36" t="e">
        <f t="shared" si="257"/>
        <v>#DIV/0!</v>
      </c>
      <c r="P1962" s="36" t="e">
        <f t="shared" si="258"/>
        <v>#DIV/0!</v>
      </c>
      <c r="Q1962" s="36" t="e">
        <f t="shared" si="259"/>
        <v>#DIV/0!</v>
      </c>
      <c r="R1962" s="31" t="e">
        <f t="shared" si="260"/>
        <v>#DIV/0!</v>
      </c>
      <c r="S1962" s="31" t="e">
        <f t="shared" si="263"/>
        <v>#DIV/0!</v>
      </c>
      <c r="T1962" s="38">
        <f t="shared" si="264"/>
        <v>0</v>
      </c>
      <c r="U1962" s="38">
        <f t="shared" si="261"/>
        <v>0</v>
      </c>
      <c r="V1962" s="38">
        <f t="shared" si="262"/>
        <v>0</v>
      </c>
    </row>
    <row r="1963" spans="1:22" x14ac:dyDescent="0.35">
      <c r="A1963" s="192" t="s">
        <v>23</v>
      </c>
      <c r="B1963" s="31" t="s">
        <v>22</v>
      </c>
      <c r="O1963" s="36" t="e">
        <f t="shared" si="257"/>
        <v>#DIV/0!</v>
      </c>
      <c r="P1963" s="36" t="e">
        <f t="shared" si="258"/>
        <v>#DIV/0!</v>
      </c>
      <c r="Q1963" s="36" t="e">
        <f t="shared" si="259"/>
        <v>#DIV/0!</v>
      </c>
      <c r="R1963" s="31" t="e">
        <f t="shared" si="260"/>
        <v>#DIV/0!</v>
      </c>
      <c r="S1963" s="31" t="e">
        <f t="shared" si="263"/>
        <v>#DIV/0!</v>
      </c>
      <c r="T1963" s="38">
        <f t="shared" si="264"/>
        <v>0</v>
      </c>
      <c r="U1963" s="38">
        <f t="shared" si="261"/>
        <v>0</v>
      </c>
      <c r="V1963" s="38">
        <f t="shared" si="262"/>
        <v>0</v>
      </c>
    </row>
    <row r="1964" spans="1:22" x14ac:dyDescent="0.35">
      <c r="A1964" s="192" t="s">
        <v>23</v>
      </c>
      <c r="B1964" s="31" t="s">
        <v>22</v>
      </c>
      <c r="O1964" s="36" t="e">
        <f t="shared" si="257"/>
        <v>#DIV/0!</v>
      </c>
      <c r="P1964" s="36" t="e">
        <f t="shared" si="258"/>
        <v>#DIV/0!</v>
      </c>
      <c r="Q1964" s="36" t="e">
        <f t="shared" si="259"/>
        <v>#DIV/0!</v>
      </c>
      <c r="R1964" s="31" t="e">
        <f t="shared" si="260"/>
        <v>#DIV/0!</v>
      </c>
      <c r="S1964" s="31" t="e">
        <f t="shared" si="263"/>
        <v>#DIV/0!</v>
      </c>
      <c r="T1964" s="38">
        <f t="shared" si="264"/>
        <v>0</v>
      </c>
      <c r="U1964" s="38">
        <f t="shared" si="261"/>
        <v>0</v>
      </c>
      <c r="V1964" s="38">
        <f t="shared" si="262"/>
        <v>0</v>
      </c>
    </row>
    <row r="1965" spans="1:22" x14ac:dyDescent="0.35">
      <c r="A1965" s="192" t="s">
        <v>23</v>
      </c>
      <c r="B1965" s="31" t="s">
        <v>22</v>
      </c>
      <c r="O1965" s="36" t="e">
        <f t="shared" si="257"/>
        <v>#DIV/0!</v>
      </c>
      <c r="P1965" s="36" t="e">
        <f t="shared" si="258"/>
        <v>#DIV/0!</v>
      </c>
      <c r="Q1965" s="36" t="e">
        <f t="shared" si="259"/>
        <v>#DIV/0!</v>
      </c>
      <c r="R1965" s="31" t="e">
        <f t="shared" si="260"/>
        <v>#DIV/0!</v>
      </c>
      <c r="S1965" s="31" t="e">
        <f t="shared" si="263"/>
        <v>#DIV/0!</v>
      </c>
      <c r="T1965" s="38">
        <f t="shared" si="264"/>
        <v>0</v>
      </c>
      <c r="U1965" s="38">
        <f t="shared" si="261"/>
        <v>0</v>
      </c>
      <c r="V1965" s="38">
        <f t="shared" si="262"/>
        <v>0</v>
      </c>
    </row>
    <row r="1966" spans="1:22" x14ac:dyDescent="0.35">
      <c r="A1966" s="192" t="s">
        <v>23</v>
      </c>
      <c r="B1966" s="31" t="s">
        <v>22</v>
      </c>
      <c r="O1966" s="36" t="e">
        <f t="shared" si="257"/>
        <v>#DIV/0!</v>
      </c>
      <c r="P1966" s="36" t="e">
        <f t="shared" si="258"/>
        <v>#DIV/0!</v>
      </c>
      <c r="Q1966" s="36" t="e">
        <f t="shared" si="259"/>
        <v>#DIV/0!</v>
      </c>
      <c r="R1966" s="31" t="e">
        <f t="shared" si="260"/>
        <v>#DIV/0!</v>
      </c>
      <c r="S1966" s="31" t="e">
        <f t="shared" si="263"/>
        <v>#DIV/0!</v>
      </c>
      <c r="T1966" s="38">
        <f t="shared" si="264"/>
        <v>0</v>
      </c>
      <c r="U1966" s="38">
        <f t="shared" si="261"/>
        <v>0</v>
      </c>
      <c r="V1966" s="38">
        <f t="shared" si="262"/>
        <v>0</v>
      </c>
    </row>
    <row r="1967" spans="1:22" x14ac:dyDescent="0.35">
      <c r="A1967" s="192" t="s">
        <v>23</v>
      </c>
      <c r="B1967" s="31" t="s">
        <v>22</v>
      </c>
      <c r="O1967" s="36" t="e">
        <f t="shared" si="257"/>
        <v>#DIV/0!</v>
      </c>
      <c r="P1967" s="36" t="e">
        <f t="shared" si="258"/>
        <v>#DIV/0!</v>
      </c>
      <c r="Q1967" s="36" t="e">
        <f t="shared" si="259"/>
        <v>#DIV/0!</v>
      </c>
      <c r="R1967" s="31" t="e">
        <f t="shared" si="260"/>
        <v>#DIV/0!</v>
      </c>
      <c r="S1967" s="31" t="e">
        <f t="shared" si="263"/>
        <v>#DIV/0!</v>
      </c>
      <c r="T1967" s="38">
        <f t="shared" si="264"/>
        <v>0</v>
      </c>
      <c r="U1967" s="38">
        <f t="shared" si="261"/>
        <v>0</v>
      </c>
      <c r="V1967" s="38">
        <f t="shared" si="262"/>
        <v>0</v>
      </c>
    </row>
    <row r="1968" spans="1:22" x14ac:dyDescent="0.35">
      <c r="A1968" s="192" t="s">
        <v>23</v>
      </c>
      <c r="B1968" s="31" t="s">
        <v>22</v>
      </c>
      <c r="O1968" s="36" t="e">
        <f t="shared" si="257"/>
        <v>#DIV/0!</v>
      </c>
      <c r="P1968" s="36" t="e">
        <f t="shared" si="258"/>
        <v>#DIV/0!</v>
      </c>
      <c r="Q1968" s="36" t="e">
        <f t="shared" si="259"/>
        <v>#DIV/0!</v>
      </c>
      <c r="R1968" s="31" t="e">
        <f t="shared" si="260"/>
        <v>#DIV/0!</v>
      </c>
      <c r="S1968" s="31" t="e">
        <f t="shared" si="263"/>
        <v>#DIV/0!</v>
      </c>
      <c r="T1968" s="38">
        <f t="shared" si="264"/>
        <v>0</v>
      </c>
      <c r="U1968" s="38">
        <f t="shared" si="261"/>
        <v>0</v>
      </c>
      <c r="V1968" s="38">
        <f t="shared" si="262"/>
        <v>0</v>
      </c>
    </row>
    <row r="1969" spans="1:22" x14ac:dyDescent="0.35">
      <c r="A1969" s="192" t="s">
        <v>23</v>
      </c>
      <c r="B1969" s="31" t="s">
        <v>22</v>
      </c>
      <c r="O1969" s="36" t="e">
        <f t="shared" si="257"/>
        <v>#DIV/0!</v>
      </c>
      <c r="P1969" s="36" t="e">
        <f t="shared" si="258"/>
        <v>#DIV/0!</v>
      </c>
      <c r="Q1969" s="36" t="e">
        <f t="shared" si="259"/>
        <v>#DIV/0!</v>
      </c>
      <c r="R1969" s="31" t="e">
        <f t="shared" si="260"/>
        <v>#DIV/0!</v>
      </c>
      <c r="S1969" s="31" t="e">
        <f t="shared" si="263"/>
        <v>#DIV/0!</v>
      </c>
      <c r="T1969" s="38">
        <f t="shared" si="264"/>
        <v>0</v>
      </c>
      <c r="U1969" s="38">
        <f t="shared" si="261"/>
        <v>0</v>
      </c>
      <c r="V1969" s="38">
        <f t="shared" si="262"/>
        <v>0</v>
      </c>
    </row>
    <row r="1970" spans="1:22" x14ac:dyDescent="0.35">
      <c r="A1970" s="192" t="s">
        <v>23</v>
      </c>
      <c r="B1970" s="31" t="s">
        <v>22</v>
      </c>
      <c r="O1970" s="36" t="e">
        <f t="shared" si="257"/>
        <v>#DIV/0!</v>
      </c>
      <c r="P1970" s="36" t="e">
        <f t="shared" si="258"/>
        <v>#DIV/0!</v>
      </c>
      <c r="Q1970" s="36" t="e">
        <f t="shared" si="259"/>
        <v>#DIV/0!</v>
      </c>
      <c r="R1970" s="31" t="e">
        <f t="shared" si="260"/>
        <v>#DIV/0!</v>
      </c>
      <c r="S1970" s="31" t="e">
        <f t="shared" si="263"/>
        <v>#DIV/0!</v>
      </c>
      <c r="T1970" s="38">
        <f t="shared" si="264"/>
        <v>0</v>
      </c>
      <c r="U1970" s="38">
        <f t="shared" si="261"/>
        <v>0</v>
      </c>
      <c r="V1970" s="38">
        <f t="shared" si="262"/>
        <v>0</v>
      </c>
    </row>
    <row r="1971" spans="1:22" x14ac:dyDescent="0.35">
      <c r="A1971" s="192" t="s">
        <v>23</v>
      </c>
      <c r="B1971" s="31" t="s">
        <v>22</v>
      </c>
      <c r="O1971" s="36" t="e">
        <f t="shared" si="257"/>
        <v>#DIV/0!</v>
      </c>
      <c r="P1971" s="36" t="e">
        <f t="shared" si="258"/>
        <v>#DIV/0!</v>
      </c>
      <c r="Q1971" s="36" t="e">
        <f t="shared" si="259"/>
        <v>#DIV/0!</v>
      </c>
      <c r="R1971" s="31" t="e">
        <f t="shared" si="260"/>
        <v>#DIV/0!</v>
      </c>
      <c r="S1971" s="31" t="e">
        <f t="shared" si="263"/>
        <v>#DIV/0!</v>
      </c>
      <c r="T1971" s="38">
        <f t="shared" si="264"/>
        <v>0</v>
      </c>
      <c r="U1971" s="38">
        <f t="shared" si="261"/>
        <v>0</v>
      </c>
      <c r="V1971" s="38">
        <f t="shared" si="262"/>
        <v>0</v>
      </c>
    </row>
    <row r="1972" spans="1:22" x14ac:dyDescent="0.35">
      <c r="A1972" s="192" t="s">
        <v>23</v>
      </c>
      <c r="B1972" s="31" t="s">
        <v>22</v>
      </c>
      <c r="O1972" s="36" t="e">
        <f t="shared" si="257"/>
        <v>#DIV/0!</v>
      </c>
      <c r="P1972" s="36" t="e">
        <f t="shared" si="258"/>
        <v>#DIV/0!</v>
      </c>
      <c r="Q1972" s="36" t="e">
        <f t="shared" si="259"/>
        <v>#DIV/0!</v>
      </c>
      <c r="R1972" s="31" t="e">
        <f t="shared" si="260"/>
        <v>#DIV/0!</v>
      </c>
      <c r="S1972" s="31" t="e">
        <f t="shared" si="263"/>
        <v>#DIV/0!</v>
      </c>
      <c r="T1972" s="38">
        <f t="shared" si="264"/>
        <v>0</v>
      </c>
      <c r="U1972" s="38">
        <f t="shared" si="261"/>
        <v>0</v>
      </c>
      <c r="V1972" s="38">
        <f t="shared" si="262"/>
        <v>0</v>
      </c>
    </row>
    <row r="1973" spans="1:22" x14ac:dyDescent="0.35">
      <c r="A1973" s="192" t="s">
        <v>23</v>
      </c>
      <c r="B1973" s="31" t="s">
        <v>22</v>
      </c>
      <c r="O1973" s="36" t="e">
        <f t="shared" si="257"/>
        <v>#DIV/0!</v>
      </c>
      <c r="P1973" s="36" t="e">
        <f t="shared" si="258"/>
        <v>#DIV/0!</v>
      </c>
      <c r="Q1973" s="36" t="e">
        <f t="shared" si="259"/>
        <v>#DIV/0!</v>
      </c>
      <c r="R1973" s="31" t="e">
        <f t="shared" si="260"/>
        <v>#DIV/0!</v>
      </c>
      <c r="S1973" s="31" t="e">
        <f t="shared" si="263"/>
        <v>#DIV/0!</v>
      </c>
      <c r="T1973" s="38">
        <f t="shared" si="264"/>
        <v>0</v>
      </c>
      <c r="U1973" s="38">
        <f t="shared" si="261"/>
        <v>0</v>
      </c>
      <c r="V1973" s="38">
        <f t="shared" si="262"/>
        <v>0</v>
      </c>
    </row>
    <row r="1974" spans="1:22" x14ac:dyDescent="0.35">
      <c r="A1974" s="192" t="s">
        <v>23</v>
      </c>
      <c r="B1974" s="31" t="s">
        <v>22</v>
      </c>
      <c r="O1974" s="36" t="e">
        <f t="shared" si="257"/>
        <v>#DIV/0!</v>
      </c>
      <c r="P1974" s="36" t="e">
        <f t="shared" si="258"/>
        <v>#DIV/0!</v>
      </c>
      <c r="Q1974" s="36" t="e">
        <f t="shared" si="259"/>
        <v>#DIV/0!</v>
      </c>
      <c r="R1974" s="31" t="e">
        <f t="shared" si="260"/>
        <v>#DIV/0!</v>
      </c>
      <c r="S1974" s="31" t="e">
        <f t="shared" si="263"/>
        <v>#DIV/0!</v>
      </c>
      <c r="T1974" s="38">
        <f t="shared" si="264"/>
        <v>0</v>
      </c>
      <c r="U1974" s="38">
        <f t="shared" si="261"/>
        <v>0</v>
      </c>
      <c r="V1974" s="38">
        <f t="shared" si="262"/>
        <v>0</v>
      </c>
    </row>
    <row r="1975" spans="1:22" x14ac:dyDescent="0.35">
      <c r="A1975" s="192" t="s">
        <v>23</v>
      </c>
      <c r="B1975" s="31" t="s">
        <v>22</v>
      </c>
      <c r="O1975" s="36" t="e">
        <f t="shared" si="257"/>
        <v>#DIV/0!</v>
      </c>
      <c r="P1975" s="36" t="e">
        <f t="shared" si="258"/>
        <v>#DIV/0!</v>
      </c>
      <c r="Q1975" s="36" t="e">
        <f t="shared" si="259"/>
        <v>#DIV/0!</v>
      </c>
      <c r="R1975" s="31" t="e">
        <f t="shared" si="260"/>
        <v>#DIV/0!</v>
      </c>
      <c r="S1975" s="31" t="e">
        <f t="shared" si="263"/>
        <v>#DIV/0!</v>
      </c>
      <c r="T1975" s="38">
        <f t="shared" si="264"/>
        <v>0</v>
      </c>
      <c r="U1975" s="38">
        <f t="shared" si="261"/>
        <v>0</v>
      </c>
      <c r="V1975" s="38">
        <f t="shared" si="262"/>
        <v>0</v>
      </c>
    </row>
    <row r="1976" spans="1:22" x14ac:dyDescent="0.35">
      <c r="A1976" s="192" t="s">
        <v>23</v>
      </c>
      <c r="B1976" s="31" t="s">
        <v>22</v>
      </c>
      <c r="D1976" s="66"/>
      <c r="O1976" s="36" t="e">
        <f t="shared" si="257"/>
        <v>#DIV/0!</v>
      </c>
      <c r="P1976" s="36" t="e">
        <f t="shared" si="258"/>
        <v>#DIV/0!</v>
      </c>
      <c r="Q1976" s="36" t="e">
        <f t="shared" si="259"/>
        <v>#DIV/0!</v>
      </c>
      <c r="R1976" s="31" t="e">
        <f t="shared" si="260"/>
        <v>#DIV/0!</v>
      </c>
      <c r="S1976" s="31" t="e">
        <f t="shared" si="263"/>
        <v>#DIV/0!</v>
      </c>
      <c r="T1976" s="38">
        <f t="shared" si="264"/>
        <v>0</v>
      </c>
      <c r="U1976" s="38">
        <f t="shared" si="261"/>
        <v>0</v>
      </c>
      <c r="V1976" s="38">
        <f t="shared" si="262"/>
        <v>0</v>
      </c>
    </row>
    <row r="1977" spans="1:22" x14ac:dyDescent="0.35">
      <c r="A1977" s="192" t="s">
        <v>23</v>
      </c>
      <c r="B1977" s="31" t="s">
        <v>22</v>
      </c>
      <c r="D1977" s="66"/>
      <c r="O1977" s="36" t="e">
        <f t="shared" si="257"/>
        <v>#DIV/0!</v>
      </c>
      <c r="P1977" s="36" t="e">
        <f t="shared" si="258"/>
        <v>#DIV/0!</v>
      </c>
      <c r="Q1977" s="36" t="e">
        <f t="shared" si="259"/>
        <v>#DIV/0!</v>
      </c>
      <c r="R1977" s="31" t="e">
        <f t="shared" si="260"/>
        <v>#DIV/0!</v>
      </c>
      <c r="S1977" s="31" t="e">
        <f t="shared" si="263"/>
        <v>#DIV/0!</v>
      </c>
      <c r="T1977" s="38">
        <f t="shared" si="264"/>
        <v>0</v>
      </c>
      <c r="U1977" s="38">
        <f t="shared" si="261"/>
        <v>0</v>
      </c>
      <c r="V1977" s="38">
        <f t="shared" si="262"/>
        <v>0</v>
      </c>
    </row>
    <row r="1978" spans="1:22" x14ac:dyDescent="0.35">
      <c r="A1978" s="192" t="s">
        <v>23</v>
      </c>
      <c r="B1978" s="31" t="s">
        <v>22</v>
      </c>
      <c r="D1978" s="66"/>
      <c r="O1978" s="36" t="e">
        <f t="shared" si="257"/>
        <v>#DIV/0!</v>
      </c>
      <c r="P1978" s="36" t="e">
        <f t="shared" si="258"/>
        <v>#DIV/0!</v>
      </c>
      <c r="Q1978" s="36" t="e">
        <f t="shared" si="259"/>
        <v>#DIV/0!</v>
      </c>
      <c r="R1978" s="31" t="e">
        <f t="shared" si="260"/>
        <v>#DIV/0!</v>
      </c>
      <c r="S1978" s="31" t="e">
        <f t="shared" si="263"/>
        <v>#DIV/0!</v>
      </c>
      <c r="T1978" s="38">
        <f t="shared" si="264"/>
        <v>0</v>
      </c>
      <c r="U1978" s="38">
        <f t="shared" si="261"/>
        <v>0</v>
      </c>
      <c r="V1978" s="38">
        <f t="shared" si="262"/>
        <v>0</v>
      </c>
    </row>
    <row r="1979" spans="1:22" x14ac:dyDescent="0.35">
      <c r="A1979" s="192" t="s">
        <v>23</v>
      </c>
      <c r="B1979" s="31" t="s">
        <v>22</v>
      </c>
      <c r="D1979" s="66"/>
      <c r="O1979" s="36" t="e">
        <f t="shared" si="257"/>
        <v>#DIV/0!</v>
      </c>
      <c r="P1979" s="36" t="e">
        <f t="shared" si="258"/>
        <v>#DIV/0!</v>
      </c>
      <c r="Q1979" s="36" t="e">
        <f t="shared" si="259"/>
        <v>#DIV/0!</v>
      </c>
      <c r="R1979" s="31" t="e">
        <f t="shared" si="260"/>
        <v>#DIV/0!</v>
      </c>
      <c r="S1979" s="31" t="e">
        <f t="shared" si="263"/>
        <v>#DIV/0!</v>
      </c>
      <c r="T1979" s="38">
        <f t="shared" si="264"/>
        <v>0</v>
      </c>
      <c r="U1979" s="38">
        <f t="shared" si="261"/>
        <v>0</v>
      </c>
      <c r="V1979" s="38">
        <f t="shared" si="262"/>
        <v>0</v>
      </c>
    </row>
    <row r="1980" spans="1:22" x14ac:dyDescent="0.35">
      <c r="A1980" s="192" t="s">
        <v>23</v>
      </c>
      <c r="B1980" s="31" t="s">
        <v>22</v>
      </c>
      <c r="D1980" s="66"/>
      <c r="O1980" s="36" t="e">
        <f t="shared" si="257"/>
        <v>#DIV/0!</v>
      </c>
      <c r="P1980" s="36" t="e">
        <f t="shared" si="258"/>
        <v>#DIV/0!</v>
      </c>
      <c r="Q1980" s="36" t="e">
        <f t="shared" si="259"/>
        <v>#DIV/0!</v>
      </c>
      <c r="R1980" s="31" t="e">
        <f t="shared" si="260"/>
        <v>#DIV/0!</v>
      </c>
      <c r="S1980" s="31" t="e">
        <f t="shared" si="263"/>
        <v>#DIV/0!</v>
      </c>
      <c r="T1980" s="38">
        <f t="shared" si="264"/>
        <v>0</v>
      </c>
      <c r="U1980" s="38">
        <f t="shared" si="261"/>
        <v>0</v>
      </c>
      <c r="V1980" s="38">
        <f t="shared" si="262"/>
        <v>0</v>
      </c>
    </row>
    <row r="1981" spans="1:22" x14ac:dyDescent="0.35">
      <c r="A1981" s="192" t="s">
        <v>23</v>
      </c>
      <c r="B1981" s="31" t="s">
        <v>22</v>
      </c>
      <c r="D1981" s="66"/>
      <c r="O1981" s="36" t="e">
        <f t="shared" si="257"/>
        <v>#DIV/0!</v>
      </c>
      <c r="P1981" s="36" t="e">
        <f t="shared" si="258"/>
        <v>#DIV/0!</v>
      </c>
      <c r="Q1981" s="36" t="e">
        <f t="shared" si="259"/>
        <v>#DIV/0!</v>
      </c>
      <c r="R1981" s="31" t="e">
        <f t="shared" si="260"/>
        <v>#DIV/0!</v>
      </c>
      <c r="S1981" s="31" t="e">
        <f t="shared" si="263"/>
        <v>#DIV/0!</v>
      </c>
      <c r="T1981" s="38">
        <f t="shared" si="264"/>
        <v>0</v>
      </c>
      <c r="U1981" s="38">
        <f t="shared" si="261"/>
        <v>0</v>
      </c>
      <c r="V1981" s="38">
        <f t="shared" si="262"/>
        <v>0</v>
      </c>
    </row>
    <row r="1982" spans="1:22" x14ac:dyDescent="0.35">
      <c r="A1982" s="192" t="s">
        <v>23</v>
      </c>
      <c r="B1982" s="31" t="s">
        <v>22</v>
      </c>
      <c r="D1982" s="66"/>
      <c r="O1982" s="36" t="e">
        <f t="shared" si="257"/>
        <v>#DIV/0!</v>
      </c>
      <c r="P1982" s="36" t="e">
        <f t="shared" si="258"/>
        <v>#DIV/0!</v>
      </c>
      <c r="Q1982" s="36" t="e">
        <f t="shared" si="259"/>
        <v>#DIV/0!</v>
      </c>
      <c r="R1982" s="31" t="e">
        <f t="shared" si="260"/>
        <v>#DIV/0!</v>
      </c>
      <c r="S1982" s="31" t="e">
        <f t="shared" si="263"/>
        <v>#DIV/0!</v>
      </c>
      <c r="T1982" s="38">
        <f t="shared" si="264"/>
        <v>0</v>
      </c>
      <c r="U1982" s="38">
        <f t="shared" si="261"/>
        <v>0</v>
      </c>
      <c r="V1982" s="38">
        <f t="shared" si="262"/>
        <v>0</v>
      </c>
    </row>
    <row r="1983" spans="1:22" x14ac:dyDescent="0.35">
      <c r="A1983" s="192" t="s">
        <v>23</v>
      </c>
      <c r="B1983" s="31" t="s">
        <v>22</v>
      </c>
      <c r="D1983" s="66"/>
      <c r="O1983" s="36" t="e">
        <f t="shared" si="257"/>
        <v>#DIV/0!</v>
      </c>
      <c r="P1983" s="36" t="e">
        <f t="shared" si="258"/>
        <v>#DIV/0!</v>
      </c>
      <c r="Q1983" s="36" t="e">
        <f t="shared" si="259"/>
        <v>#DIV/0!</v>
      </c>
      <c r="R1983" s="31" t="e">
        <f t="shared" si="260"/>
        <v>#DIV/0!</v>
      </c>
      <c r="S1983" s="31" t="e">
        <f t="shared" si="263"/>
        <v>#DIV/0!</v>
      </c>
      <c r="T1983" s="38">
        <f t="shared" si="264"/>
        <v>0</v>
      </c>
      <c r="U1983" s="38">
        <f t="shared" si="261"/>
        <v>0</v>
      </c>
      <c r="V1983" s="38">
        <f t="shared" si="262"/>
        <v>0</v>
      </c>
    </row>
    <row r="1984" spans="1:22" x14ac:dyDescent="0.35">
      <c r="A1984" s="192" t="s">
        <v>23</v>
      </c>
      <c r="B1984" s="31" t="s">
        <v>22</v>
      </c>
      <c r="D1984" s="66"/>
      <c r="O1984" s="36" t="e">
        <f t="shared" ref="O1984:O2047" si="265">M1984/L1984</f>
        <v>#DIV/0!</v>
      </c>
      <c r="P1984" s="36" t="e">
        <f t="shared" si="258"/>
        <v>#DIV/0!</v>
      </c>
      <c r="Q1984" s="36" t="e">
        <f t="shared" si="259"/>
        <v>#DIV/0!</v>
      </c>
      <c r="R1984" s="31" t="e">
        <f t="shared" si="260"/>
        <v>#DIV/0!</v>
      </c>
      <c r="S1984" s="31" t="e">
        <f t="shared" si="263"/>
        <v>#DIV/0!</v>
      </c>
      <c r="T1984" s="38">
        <f t="shared" si="264"/>
        <v>0</v>
      </c>
      <c r="U1984" s="38">
        <f t="shared" si="261"/>
        <v>0</v>
      </c>
      <c r="V1984" s="38">
        <f t="shared" si="262"/>
        <v>0</v>
      </c>
    </row>
    <row r="1985" spans="1:22" x14ac:dyDescent="0.35">
      <c r="A1985" s="192" t="s">
        <v>23</v>
      </c>
      <c r="B1985" s="31" t="s">
        <v>22</v>
      </c>
      <c r="D1985" s="66"/>
      <c r="O1985" s="36" t="e">
        <f t="shared" si="265"/>
        <v>#DIV/0!</v>
      </c>
      <c r="P1985" s="36" t="e">
        <f t="shared" si="258"/>
        <v>#DIV/0!</v>
      </c>
      <c r="Q1985" s="36" t="e">
        <f t="shared" si="259"/>
        <v>#DIV/0!</v>
      </c>
      <c r="R1985" s="31" t="e">
        <f t="shared" si="260"/>
        <v>#DIV/0!</v>
      </c>
      <c r="S1985" s="31" t="e">
        <f t="shared" si="263"/>
        <v>#DIV/0!</v>
      </c>
      <c r="T1985" s="38">
        <f t="shared" si="264"/>
        <v>0</v>
      </c>
      <c r="U1985" s="38">
        <f t="shared" si="261"/>
        <v>0</v>
      </c>
      <c r="V1985" s="38">
        <f t="shared" si="262"/>
        <v>0</v>
      </c>
    </row>
    <row r="1986" spans="1:22" x14ac:dyDescent="0.35">
      <c r="A1986" s="192" t="s">
        <v>23</v>
      </c>
      <c r="B1986" s="31" t="s">
        <v>22</v>
      </c>
      <c r="D1986" s="66"/>
      <c r="O1986" s="36" t="e">
        <f t="shared" si="265"/>
        <v>#DIV/0!</v>
      </c>
      <c r="P1986" s="36" t="e">
        <f t="shared" si="258"/>
        <v>#DIV/0!</v>
      </c>
      <c r="Q1986" s="36" t="e">
        <f t="shared" si="259"/>
        <v>#DIV/0!</v>
      </c>
      <c r="R1986" s="31" t="e">
        <f t="shared" si="260"/>
        <v>#DIV/0!</v>
      </c>
      <c r="S1986" s="31" t="e">
        <f t="shared" si="263"/>
        <v>#DIV/0!</v>
      </c>
      <c r="T1986" s="38">
        <f t="shared" si="264"/>
        <v>0</v>
      </c>
      <c r="U1986" s="38">
        <f t="shared" si="261"/>
        <v>0</v>
      </c>
      <c r="V1986" s="38">
        <f t="shared" si="262"/>
        <v>0</v>
      </c>
    </row>
    <row r="1987" spans="1:22" x14ac:dyDescent="0.35">
      <c r="A1987" s="192" t="s">
        <v>23</v>
      </c>
      <c r="B1987" s="31" t="s">
        <v>22</v>
      </c>
      <c r="D1987" s="66"/>
      <c r="O1987" s="36" t="e">
        <f t="shared" si="265"/>
        <v>#DIV/0!</v>
      </c>
      <c r="P1987" s="36" t="e">
        <f t="shared" si="258"/>
        <v>#DIV/0!</v>
      </c>
      <c r="Q1987" s="36" t="e">
        <f t="shared" si="259"/>
        <v>#DIV/0!</v>
      </c>
      <c r="R1987" s="31" t="e">
        <f t="shared" si="260"/>
        <v>#DIV/0!</v>
      </c>
      <c r="S1987" s="31" t="e">
        <f t="shared" si="263"/>
        <v>#DIV/0!</v>
      </c>
      <c r="T1987" s="38">
        <f t="shared" si="264"/>
        <v>0</v>
      </c>
      <c r="U1987" s="38">
        <f t="shared" si="261"/>
        <v>0</v>
      </c>
      <c r="V1987" s="38">
        <f t="shared" si="262"/>
        <v>0</v>
      </c>
    </row>
    <row r="1988" spans="1:22" x14ac:dyDescent="0.35">
      <c r="A1988" s="192" t="s">
        <v>23</v>
      </c>
      <c r="B1988" s="31" t="s">
        <v>22</v>
      </c>
      <c r="D1988" s="66"/>
      <c r="O1988" s="36" t="e">
        <f t="shared" si="265"/>
        <v>#DIV/0!</v>
      </c>
      <c r="P1988" s="36" t="e">
        <f t="shared" si="258"/>
        <v>#DIV/0!</v>
      </c>
      <c r="Q1988" s="36" t="e">
        <f t="shared" si="259"/>
        <v>#DIV/0!</v>
      </c>
      <c r="R1988" s="31" t="e">
        <f t="shared" si="260"/>
        <v>#DIV/0!</v>
      </c>
      <c r="S1988" s="31" t="e">
        <f t="shared" si="263"/>
        <v>#DIV/0!</v>
      </c>
      <c r="T1988" s="38">
        <f t="shared" si="264"/>
        <v>0</v>
      </c>
      <c r="U1988" s="38">
        <f t="shared" si="261"/>
        <v>0</v>
      </c>
      <c r="V1988" s="38">
        <f t="shared" si="262"/>
        <v>0</v>
      </c>
    </row>
    <row r="1989" spans="1:22" x14ac:dyDescent="0.35">
      <c r="A1989" s="192" t="s">
        <v>23</v>
      </c>
      <c r="B1989" s="31" t="s">
        <v>22</v>
      </c>
      <c r="D1989" s="66"/>
      <c r="O1989" s="36" t="e">
        <f t="shared" si="265"/>
        <v>#DIV/0!</v>
      </c>
      <c r="P1989" s="36" t="e">
        <f t="shared" si="258"/>
        <v>#DIV/0!</v>
      </c>
      <c r="Q1989" s="36" t="e">
        <f t="shared" si="259"/>
        <v>#DIV/0!</v>
      </c>
      <c r="R1989" s="31" t="e">
        <f t="shared" si="260"/>
        <v>#DIV/0!</v>
      </c>
      <c r="S1989" s="31" t="e">
        <f t="shared" si="263"/>
        <v>#DIV/0!</v>
      </c>
      <c r="T1989" s="38">
        <f t="shared" si="264"/>
        <v>0</v>
      </c>
      <c r="U1989" s="38">
        <f t="shared" si="261"/>
        <v>0</v>
      </c>
      <c r="V1989" s="38">
        <f t="shared" si="262"/>
        <v>0</v>
      </c>
    </row>
    <row r="1990" spans="1:22" x14ac:dyDescent="0.35">
      <c r="A1990" s="192" t="s">
        <v>23</v>
      </c>
      <c r="B1990" s="31" t="s">
        <v>22</v>
      </c>
      <c r="D1990" s="66"/>
      <c r="O1990" s="36" t="e">
        <f t="shared" si="265"/>
        <v>#DIV/0!</v>
      </c>
      <c r="P1990" s="36" t="e">
        <f t="shared" si="258"/>
        <v>#DIV/0!</v>
      </c>
      <c r="Q1990" s="36" t="e">
        <f t="shared" si="259"/>
        <v>#DIV/0!</v>
      </c>
      <c r="R1990" s="31" t="e">
        <f t="shared" si="260"/>
        <v>#DIV/0!</v>
      </c>
      <c r="S1990" s="31" t="e">
        <f t="shared" si="263"/>
        <v>#DIV/0!</v>
      </c>
      <c r="T1990" s="38">
        <f t="shared" si="264"/>
        <v>0</v>
      </c>
      <c r="U1990" s="38">
        <f t="shared" si="261"/>
        <v>0</v>
      </c>
      <c r="V1990" s="38">
        <f t="shared" si="262"/>
        <v>0</v>
      </c>
    </row>
    <row r="1991" spans="1:22" x14ac:dyDescent="0.35">
      <c r="A1991" s="192" t="s">
        <v>23</v>
      </c>
      <c r="B1991" s="31" t="s">
        <v>22</v>
      </c>
      <c r="D1991" s="66"/>
      <c r="O1991" s="36" t="e">
        <f t="shared" si="265"/>
        <v>#DIV/0!</v>
      </c>
      <c r="P1991" s="36" t="e">
        <f t="shared" si="258"/>
        <v>#DIV/0!</v>
      </c>
      <c r="Q1991" s="36" t="e">
        <f t="shared" si="259"/>
        <v>#DIV/0!</v>
      </c>
      <c r="R1991" s="31" t="e">
        <f t="shared" si="260"/>
        <v>#DIV/0!</v>
      </c>
      <c r="S1991" s="31" t="e">
        <f t="shared" si="263"/>
        <v>#DIV/0!</v>
      </c>
      <c r="T1991" s="38">
        <f t="shared" si="264"/>
        <v>0</v>
      </c>
      <c r="U1991" s="38">
        <f t="shared" si="261"/>
        <v>0</v>
      </c>
      <c r="V1991" s="38">
        <f t="shared" si="262"/>
        <v>0</v>
      </c>
    </row>
    <row r="1992" spans="1:22" x14ac:dyDescent="0.35">
      <c r="A1992" s="192" t="s">
        <v>23</v>
      </c>
      <c r="B1992" s="31" t="s">
        <v>22</v>
      </c>
      <c r="D1992" s="66"/>
      <c r="O1992" s="36" t="e">
        <f t="shared" si="265"/>
        <v>#DIV/0!</v>
      </c>
      <c r="P1992" s="36" t="e">
        <f t="shared" si="258"/>
        <v>#DIV/0!</v>
      </c>
      <c r="Q1992" s="36" t="e">
        <f t="shared" si="259"/>
        <v>#DIV/0!</v>
      </c>
      <c r="R1992" s="31" t="e">
        <f t="shared" si="260"/>
        <v>#DIV/0!</v>
      </c>
      <c r="S1992" s="31" t="e">
        <f t="shared" si="263"/>
        <v>#DIV/0!</v>
      </c>
      <c r="T1992" s="38">
        <f t="shared" si="264"/>
        <v>0</v>
      </c>
      <c r="U1992" s="38">
        <f t="shared" si="261"/>
        <v>0</v>
      </c>
      <c r="V1992" s="38">
        <f t="shared" si="262"/>
        <v>0</v>
      </c>
    </row>
    <row r="1993" spans="1:22" x14ac:dyDescent="0.35">
      <c r="A1993" s="192" t="s">
        <v>23</v>
      </c>
      <c r="B1993" s="31" t="s">
        <v>22</v>
      </c>
      <c r="D1993" s="66"/>
      <c r="O1993" s="36" t="e">
        <f t="shared" si="265"/>
        <v>#DIV/0!</v>
      </c>
      <c r="P1993" s="36" t="e">
        <f t="shared" si="258"/>
        <v>#DIV/0!</v>
      </c>
      <c r="Q1993" s="36" t="e">
        <f t="shared" si="259"/>
        <v>#DIV/0!</v>
      </c>
      <c r="R1993" s="31" t="e">
        <f t="shared" si="260"/>
        <v>#DIV/0!</v>
      </c>
      <c r="S1993" s="31" t="e">
        <f t="shared" si="263"/>
        <v>#DIV/0!</v>
      </c>
      <c r="T1993" s="38">
        <f t="shared" si="264"/>
        <v>0</v>
      </c>
      <c r="U1993" s="38">
        <f t="shared" si="261"/>
        <v>0</v>
      </c>
      <c r="V1993" s="38">
        <f t="shared" si="262"/>
        <v>0</v>
      </c>
    </row>
    <row r="1994" spans="1:22" x14ac:dyDescent="0.35">
      <c r="A1994" s="192" t="s">
        <v>23</v>
      </c>
      <c r="B1994" s="31" t="s">
        <v>22</v>
      </c>
      <c r="D1994" s="66"/>
      <c r="O1994" s="36" t="e">
        <f t="shared" si="265"/>
        <v>#DIV/0!</v>
      </c>
      <c r="P1994" s="36" t="e">
        <f t="shared" si="258"/>
        <v>#DIV/0!</v>
      </c>
      <c r="Q1994" s="36" t="e">
        <f t="shared" si="259"/>
        <v>#DIV/0!</v>
      </c>
      <c r="R1994" s="31" t="e">
        <f t="shared" si="260"/>
        <v>#DIV/0!</v>
      </c>
      <c r="S1994" s="31" t="e">
        <f t="shared" si="263"/>
        <v>#DIV/0!</v>
      </c>
      <c r="T1994" s="38">
        <f t="shared" si="264"/>
        <v>0</v>
      </c>
      <c r="U1994" s="38">
        <f t="shared" si="261"/>
        <v>0</v>
      </c>
      <c r="V1994" s="38">
        <f t="shared" si="262"/>
        <v>0</v>
      </c>
    </row>
    <row r="1995" spans="1:22" x14ac:dyDescent="0.35">
      <c r="A1995" s="192" t="s">
        <v>23</v>
      </c>
      <c r="B1995" s="31" t="s">
        <v>22</v>
      </c>
      <c r="D1995" s="66"/>
      <c r="O1995" s="36" t="e">
        <f t="shared" si="265"/>
        <v>#DIV/0!</v>
      </c>
      <c r="P1995" s="36" t="e">
        <f t="shared" si="258"/>
        <v>#DIV/0!</v>
      </c>
      <c r="Q1995" s="36" t="e">
        <f t="shared" si="259"/>
        <v>#DIV/0!</v>
      </c>
      <c r="R1995" s="31" t="e">
        <f t="shared" si="260"/>
        <v>#DIV/0!</v>
      </c>
      <c r="S1995" s="31" t="e">
        <f t="shared" si="263"/>
        <v>#DIV/0!</v>
      </c>
      <c r="T1995" s="38">
        <f t="shared" si="264"/>
        <v>0</v>
      </c>
      <c r="U1995" s="38">
        <f t="shared" si="261"/>
        <v>0</v>
      </c>
      <c r="V1995" s="38">
        <f t="shared" si="262"/>
        <v>0</v>
      </c>
    </row>
    <row r="1996" spans="1:22" x14ac:dyDescent="0.35">
      <c r="A1996" s="192" t="s">
        <v>23</v>
      </c>
      <c r="B1996" s="31" t="s">
        <v>22</v>
      </c>
      <c r="D1996" s="66"/>
      <c r="O1996" s="36" t="e">
        <f t="shared" si="265"/>
        <v>#DIV/0!</v>
      </c>
      <c r="P1996" s="36" t="e">
        <f t="shared" si="258"/>
        <v>#DIV/0!</v>
      </c>
      <c r="Q1996" s="36" t="e">
        <f t="shared" si="259"/>
        <v>#DIV/0!</v>
      </c>
      <c r="R1996" s="31" t="e">
        <f t="shared" si="260"/>
        <v>#DIV/0!</v>
      </c>
      <c r="S1996" s="31" t="e">
        <f t="shared" si="263"/>
        <v>#DIV/0!</v>
      </c>
      <c r="T1996" s="38">
        <f t="shared" si="264"/>
        <v>0</v>
      </c>
      <c r="U1996" s="38">
        <f t="shared" si="261"/>
        <v>0</v>
      </c>
      <c r="V1996" s="38">
        <f t="shared" si="262"/>
        <v>0</v>
      </c>
    </row>
    <row r="1997" spans="1:22" x14ac:dyDescent="0.35">
      <c r="A1997" s="192" t="s">
        <v>23</v>
      </c>
      <c r="B1997" s="31" t="s">
        <v>22</v>
      </c>
      <c r="D1997" s="66"/>
      <c r="O1997" s="36" t="e">
        <f t="shared" si="265"/>
        <v>#DIV/0!</v>
      </c>
      <c r="P1997" s="36" t="e">
        <f t="shared" si="258"/>
        <v>#DIV/0!</v>
      </c>
      <c r="Q1997" s="36" t="e">
        <f t="shared" si="259"/>
        <v>#DIV/0!</v>
      </c>
      <c r="R1997" s="31" t="e">
        <f t="shared" si="260"/>
        <v>#DIV/0!</v>
      </c>
      <c r="S1997" s="31" t="e">
        <f t="shared" si="263"/>
        <v>#DIV/0!</v>
      </c>
      <c r="T1997" s="38">
        <f t="shared" si="264"/>
        <v>0</v>
      </c>
      <c r="U1997" s="38">
        <f t="shared" si="261"/>
        <v>0</v>
      </c>
      <c r="V1997" s="38">
        <f t="shared" si="262"/>
        <v>0</v>
      </c>
    </row>
    <row r="1998" spans="1:22" x14ac:dyDescent="0.35">
      <c r="A1998" s="192" t="s">
        <v>23</v>
      </c>
      <c r="B1998" s="31" t="s">
        <v>22</v>
      </c>
      <c r="D1998" s="66"/>
      <c r="O1998" s="36" t="e">
        <f t="shared" si="265"/>
        <v>#DIV/0!</v>
      </c>
      <c r="P1998" s="36" t="e">
        <f t="shared" si="258"/>
        <v>#DIV/0!</v>
      </c>
      <c r="Q1998" s="36" t="e">
        <f t="shared" si="259"/>
        <v>#DIV/0!</v>
      </c>
      <c r="R1998" s="31" t="e">
        <f t="shared" si="260"/>
        <v>#DIV/0!</v>
      </c>
      <c r="S1998" s="31" t="e">
        <f t="shared" si="263"/>
        <v>#DIV/0!</v>
      </c>
      <c r="T1998" s="38">
        <f t="shared" si="264"/>
        <v>0</v>
      </c>
      <c r="U1998" s="38">
        <f t="shared" si="261"/>
        <v>0</v>
      </c>
      <c r="V1998" s="38">
        <f t="shared" si="262"/>
        <v>0</v>
      </c>
    </row>
    <row r="1999" spans="1:22" x14ac:dyDescent="0.35">
      <c r="A1999" s="192" t="s">
        <v>23</v>
      </c>
      <c r="B1999" s="31" t="s">
        <v>22</v>
      </c>
      <c r="D1999" s="66"/>
      <c r="O1999" s="36" t="e">
        <f t="shared" si="265"/>
        <v>#DIV/0!</v>
      </c>
      <c r="P1999" s="36" t="e">
        <f t="shared" si="258"/>
        <v>#DIV/0!</v>
      </c>
      <c r="Q1999" s="36" t="e">
        <f t="shared" si="259"/>
        <v>#DIV/0!</v>
      </c>
      <c r="R1999" s="31" t="e">
        <f t="shared" si="260"/>
        <v>#DIV/0!</v>
      </c>
      <c r="S1999" s="31" t="e">
        <f t="shared" si="263"/>
        <v>#DIV/0!</v>
      </c>
      <c r="T1999" s="38">
        <f t="shared" si="264"/>
        <v>0</v>
      </c>
      <c r="U1999" s="38">
        <f t="shared" si="261"/>
        <v>0</v>
      </c>
      <c r="V1999" s="38">
        <f t="shared" si="262"/>
        <v>0</v>
      </c>
    </row>
    <row r="2000" spans="1:22" x14ac:dyDescent="0.35">
      <c r="A2000" s="192" t="s">
        <v>23</v>
      </c>
      <c r="B2000" s="31" t="s">
        <v>22</v>
      </c>
      <c r="D2000" s="66"/>
      <c r="O2000" s="36" t="e">
        <f t="shared" si="265"/>
        <v>#DIV/0!</v>
      </c>
      <c r="P2000" s="36" t="e">
        <f t="shared" si="258"/>
        <v>#DIV/0!</v>
      </c>
      <c r="Q2000" s="36" t="e">
        <f t="shared" si="259"/>
        <v>#DIV/0!</v>
      </c>
      <c r="R2000" s="31" t="e">
        <f t="shared" si="260"/>
        <v>#DIV/0!</v>
      </c>
      <c r="S2000" s="31" t="e">
        <f t="shared" si="263"/>
        <v>#DIV/0!</v>
      </c>
      <c r="T2000" s="38">
        <f t="shared" si="264"/>
        <v>0</v>
      </c>
      <c r="U2000" s="38">
        <f t="shared" si="261"/>
        <v>0</v>
      </c>
      <c r="V2000" s="38">
        <f t="shared" si="262"/>
        <v>0</v>
      </c>
    </row>
    <row r="2001" spans="1:22" x14ac:dyDescent="0.35">
      <c r="A2001" s="192" t="s">
        <v>23</v>
      </c>
      <c r="B2001" s="31" t="s">
        <v>22</v>
      </c>
      <c r="D2001" s="66"/>
      <c r="O2001" s="36" t="e">
        <f t="shared" si="265"/>
        <v>#DIV/0!</v>
      </c>
      <c r="P2001" s="36" t="e">
        <f t="shared" si="258"/>
        <v>#DIV/0!</v>
      </c>
      <c r="Q2001" s="36" t="e">
        <f t="shared" si="259"/>
        <v>#DIV/0!</v>
      </c>
      <c r="R2001" s="31" t="e">
        <f t="shared" si="260"/>
        <v>#DIV/0!</v>
      </c>
      <c r="S2001" s="31" t="e">
        <f t="shared" si="263"/>
        <v>#DIV/0!</v>
      </c>
      <c r="T2001" s="38">
        <f t="shared" si="264"/>
        <v>0</v>
      </c>
      <c r="U2001" s="38">
        <f t="shared" si="261"/>
        <v>0</v>
      </c>
      <c r="V2001" s="38">
        <f t="shared" si="262"/>
        <v>0</v>
      </c>
    </row>
    <row r="2002" spans="1:22" x14ac:dyDescent="0.35">
      <c r="A2002" s="192" t="s">
        <v>23</v>
      </c>
      <c r="B2002" s="31" t="s">
        <v>22</v>
      </c>
      <c r="D2002" s="66"/>
      <c r="O2002" s="36" t="e">
        <f t="shared" si="265"/>
        <v>#DIV/0!</v>
      </c>
      <c r="P2002" s="36" t="e">
        <f t="shared" si="258"/>
        <v>#DIV/0!</v>
      </c>
      <c r="Q2002" s="36" t="e">
        <f t="shared" si="259"/>
        <v>#DIV/0!</v>
      </c>
      <c r="R2002" s="31" t="e">
        <f t="shared" si="260"/>
        <v>#DIV/0!</v>
      </c>
      <c r="S2002" s="31" t="e">
        <f t="shared" si="263"/>
        <v>#DIV/0!</v>
      </c>
      <c r="T2002" s="38">
        <f t="shared" si="264"/>
        <v>0</v>
      </c>
      <c r="U2002" s="38">
        <f t="shared" si="261"/>
        <v>0</v>
      </c>
      <c r="V2002" s="38">
        <f t="shared" si="262"/>
        <v>0</v>
      </c>
    </row>
    <row r="2003" spans="1:22" x14ac:dyDescent="0.35">
      <c r="A2003" s="192" t="s">
        <v>23</v>
      </c>
      <c r="B2003" s="31" t="s">
        <v>22</v>
      </c>
      <c r="D2003" s="66"/>
      <c r="O2003" s="36" t="e">
        <f t="shared" si="265"/>
        <v>#DIV/0!</v>
      </c>
      <c r="P2003" s="36" t="e">
        <f t="shared" si="258"/>
        <v>#DIV/0!</v>
      </c>
      <c r="Q2003" s="36" t="e">
        <f t="shared" si="259"/>
        <v>#DIV/0!</v>
      </c>
      <c r="R2003" s="31" t="e">
        <f t="shared" si="260"/>
        <v>#DIV/0!</v>
      </c>
      <c r="S2003" s="31" t="e">
        <f t="shared" si="263"/>
        <v>#DIV/0!</v>
      </c>
      <c r="T2003" s="38">
        <f t="shared" si="264"/>
        <v>0</v>
      </c>
      <c r="U2003" s="38">
        <f t="shared" si="261"/>
        <v>0</v>
      </c>
      <c r="V2003" s="38">
        <f t="shared" si="262"/>
        <v>0</v>
      </c>
    </row>
    <row r="2004" spans="1:22" x14ac:dyDescent="0.35">
      <c r="A2004" s="192" t="s">
        <v>23</v>
      </c>
      <c r="B2004" s="31" t="s">
        <v>22</v>
      </c>
      <c r="D2004" s="66"/>
      <c r="O2004" s="36" t="e">
        <f t="shared" si="265"/>
        <v>#DIV/0!</v>
      </c>
      <c r="P2004" s="36" t="e">
        <f t="shared" si="258"/>
        <v>#DIV/0!</v>
      </c>
      <c r="Q2004" s="36" t="e">
        <f t="shared" si="259"/>
        <v>#DIV/0!</v>
      </c>
      <c r="R2004" s="31" t="e">
        <f t="shared" si="260"/>
        <v>#DIV/0!</v>
      </c>
      <c r="S2004" s="31" t="e">
        <f t="shared" si="263"/>
        <v>#DIV/0!</v>
      </c>
      <c r="T2004" s="38">
        <f t="shared" si="264"/>
        <v>0</v>
      </c>
      <c r="U2004" s="38">
        <f t="shared" si="261"/>
        <v>0</v>
      </c>
      <c r="V2004" s="38">
        <f t="shared" si="262"/>
        <v>0</v>
      </c>
    </row>
    <row r="2005" spans="1:22" x14ac:dyDescent="0.35">
      <c r="A2005" s="192" t="s">
        <v>23</v>
      </c>
      <c r="B2005" s="31" t="s">
        <v>22</v>
      </c>
      <c r="D2005" s="66"/>
      <c r="O2005" s="36" t="e">
        <f t="shared" si="265"/>
        <v>#DIV/0!</v>
      </c>
      <c r="P2005" s="36" t="e">
        <f t="shared" si="258"/>
        <v>#DIV/0!</v>
      </c>
      <c r="Q2005" s="36" t="e">
        <f t="shared" si="259"/>
        <v>#DIV/0!</v>
      </c>
      <c r="R2005" s="31" t="e">
        <f t="shared" si="260"/>
        <v>#DIV/0!</v>
      </c>
      <c r="S2005" s="31" t="e">
        <f t="shared" si="263"/>
        <v>#DIV/0!</v>
      </c>
      <c r="T2005" s="38">
        <f t="shared" si="264"/>
        <v>0</v>
      </c>
      <c r="U2005" s="38">
        <f t="shared" si="261"/>
        <v>0</v>
      </c>
      <c r="V2005" s="38">
        <f t="shared" si="262"/>
        <v>0</v>
      </c>
    </row>
    <row r="2006" spans="1:22" x14ac:dyDescent="0.35">
      <c r="A2006" s="192" t="s">
        <v>23</v>
      </c>
      <c r="B2006" s="31" t="s">
        <v>22</v>
      </c>
      <c r="D2006" s="66"/>
      <c r="O2006" s="36" t="e">
        <f t="shared" si="265"/>
        <v>#DIV/0!</v>
      </c>
      <c r="P2006" s="36" t="e">
        <f t="shared" si="258"/>
        <v>#DIV/0!</v>
      </c>
      <c r="Q2006" s="36" t="e">
        <f t="shared" si="259"/>
        <v>#DIV/0!</v>
      </c>
      <c r="R2006" s="31" t="e">
        <f t="shared" si="260"/>
        <v>#DIV/0!</v>
      </c>
      <c r="S2006" s="31" t="e">
        <f t="shared" si="263"/>
        <v>#DIV/0!</v>
      </c>
      <c r="T2006" s="38">
        <f t="shared" si="264"/>
        <v>0</v>
      </c>
      <c r="U2006" s="38">
        <f t="shared" si="261"/>
        <v>0</v>
      </c>
      <c r="V2006" s="38">
        <f t="shared" si="262"/>
        <v>0</v>
      </c>
    </row>
    <row r="2007" spans="1:22" x14ac:dyDescent="0.35">
      <c r="A2007" s="192" t="s">
        <v>23</v>
      </c>
      <c r="B2007" s="31" t="s">
        <v>22</v>
      </c>
      <c r="D2007" s="66"/>
      <c r="O2007" s="36" t="e">
        <f t="shared" si="265"/>
        <v>#DIV/0!</v>
      </c>
      <c r="P2007" s="36" t="e">
        <f t="shared" si="258"/>
        <v>#DIV/0!</v>
      </c>
      <c r="Q2007" s="36" t="e">
        <f t="shared" si="259"/>
        <v>#DIV/0!</v>
      </c>
      <c r="R2007" s="31" t="e">
        <f t="shared" si="260"/>
        <v>#DIV/0!</v>
      </c>
      <c r="S2007" s="31" t="e">
        <f t="shared" si="263"/>
        <v>#DIV/0!</v>
      </c>
      <c r="T2007" s="38">
        <f t="shared" si="264"/>
        <v>0</v>
      </c>
      <c r="U2007" s="38">
        <f t="shared" si="261"/>
        <v>0</v>
      </c>
      <c r="V2007" s="38">
        <f t="shared" si="262"/>
        <v>0</v>
      </c>
    </row>
    <row r="2008" spans="1:22" x14ac:dyDescent="0.35">
      <c r="A2008" s="192" t="s">
        <v>23</v>
      </c>
      <c r="B2008" s="31" t="s">
        <v>22</v>
      </c>
      <c r="D2008" s="66"/>
      <c r="O2008" s="36" t="e">
        <f t="shared" si="265"/>
        <v>#DIV/0!</v>
      </c>
      <c r="P2008" s="36" t="e">
        <f t="shared" si="258"/>
        <v>#DIV/0!</v>
      </c>
      <c r="Q2008" s="36" t="e">
        <f t="shared" si="259"/>
        <v>#DIV/0!</v>
      </c>
      <c r="R2008" s="31" t="e">
        <f t="shared" si="260"/>
        <v>#DIV/0!</v>
      </c>
      <c r="S2008" s="31" t="e">
        <f t="shared" si="263"/>
        <v>#DIV/0!</v>
      </c>
      <c r="T2008" s="38">
        <f t="shared" si="264"/>
        <v>0</v>
      </c>
      <c r="U2008" s="38">
        <f t="shared" si="261"/>
        <v>0</v>
      </c>
      <c r="V2008" s="38">
        <f t="shared" si="262"/>
        <v>0</v>
      </c>
    </row>
    <row r="2009" spans="1:22" x14ac:dyDescent="0.35">
      <c r="A2009" s="192" t="s">
        <v>23</v>
      </c>
      <c r="B2009" s="31" t="s">
        <v>22</v>
      </c>
      <c r="D2009" s="66"/>
      <c r="O2009" s="36" t="e">
        <f t="shared" si="265"/>
        <v>#DIV/0!</v>
      </c>
      <c r="P2009" s="36" t="e">
        <f t="shared" si="258"/>
        <v>#DIV/0!</v>
      </c>
      <c r="Q2009" s="36" t="e">
        <f t="shared" si="259"/>
        <v>#DIV/0!</v>
      </c>
      <c r="R2009" s="31" t="e">
        <f t="shared" si="260"/>
        <v>#DIV/0!</v>
      </c>
      <c r="S2009" s="31" t="e">
        <f t="shared" si="263"/>
        <v>#DIV/0!</v>
      </c>
      <c r="T2009" s="38">
        <f t="shared" si="264"/>
        <v>0</v>
      </c>
      <c r="U2009" s="38">
        <f t="shared" si="261"/>
        <v>0</v>
      </c>
      <c r="V2009" s="38">
        <f t="shared" si="262"/>
        <v>0</v>
      </c>
    </row>
    <row r="2010" spans="1:22" x14ac:dyDescent="0.35">
      <c r="A2010" s="192" t="s">
        <v>23</v>
      </c>
      <c r="B2010" s="31" t="s">
        <v>22</v>
      </c>
      <c r="D2010" s="66"/>
      <c r="O2010" s="36" t="e">
        <f t="shared" si="265"/>
        <v>#DIV/0!</v>
      </c>
      <c r="P2010" s="36" t="e">
        <f t="shared" si="258"/>
        <v>#DIV/0!</v>
      </c>
      <c r="Q2010" s="36" t="e">
        <f t="shared" si="259"/>
        <v>#DIV/0!</v>
      </c>
      <c r="R2010" s="31" t="e">
        <f t="shared" si="260"/>
        <v>#DIV/0!</v>
      </c>
      <c r="S2010" s="31" t="e">
        <f t="shared" si="263"/>
        <v>#DIV/0!</v>
      </c>
      <c r="T2010" s="38">
        <f t="shared" si="264"/>
        <v>0</v>
      </c>
      <c r="U2010" s="38">
        <f t="shared" si="261"/>
        <v>0</v>
      </c>
      <c r="V2010" s="38">
        <f t="shared" si="262"/>
        <v>0</v>
      </c>
    </row>
    <row r="2011" spans="1:22" x14ac:dyDescent="0.35">
      <c r="A2011" s="192" t="s">
        <v>23</v>
      </c>
      <c r="B2011" s="31" t="s">
        <v>22</v>
      </c>
      <c r="D2011" s="66"/>
      <c r="O2011" s="36" t="e">
        <f t="shared" si="265"/>
        <v>#DIV/0!</v>
      </c>
      <c r="P2011" s="36" t="e">
        <f t="shared" si="258"/>
        <v>#DIV/0!</v>
      </c>
      <c r="Q2011" s="36" t="e">
        <f t="shared" si="259"/>
        <v>#DIV/0!</v>
      </c>
      <c r="R2011" s="31" t="e">
        <f t="shared" si="260"/>
        <v>#DIV/0!</v>
      </c>
      <c r="S2011" s="31" t="e">
        <f t="shared" si="263"/>
        <v>#DIV/0!</v>
      </c>
      <c r="T2011" s="38">
        <f t="shared" si="264"/>
        <v>0</v>
      </c>
      <c r="U2011" s="38">
        <f t="shared" si="261"/>
        <v>0</v>
      </c>
      <c r="V2011" s="38">
        <f t="shared" si="262"/>
        <v>0</v>
      </c>
    </row>
    <row r="2012" spans="1:22" x14ac:dyDescent="0.35">
      <c r="A2012" s="192" t="s">
        <v>23</v>
      </c>
      <c r="B2012" s="31" t="s">
        <v>22</v>
      </c>
      <c r="D2012" s="66"/>
      <c r="O2012" s="36" t="e">
        <f t="shared" si="265"/>
        <v>#DIV/0!</v>
      </c>
      <c r="P2012" s="36" t="e">
        <f t="shared" si="258"/>
        <v>#DIV/0!</v>
      </c>
      <c r="Q2012" s="36" t="e">
        <f t="shared" si="259"/>
        <v>#DIV/0!</v>
      </c>
      <c r="R2012" s="31" t="e">
        <f t="shared" si="260"/>
        <v>#DIV/0!</v>
      </c>
      <c r="S2012" s="31" t="e">
        <f t="shared" si="263"/>
        <v>#DIV/0!</v>
      </c>
      <c r="T2012" s="38">
        <f t="shared" si="264"/>
        <v>0</v>
      </c>
      <c r="U2012" s="38">
        <f t="shared" si="261"/>
        <v>0</v>
      </c>
      <c r="V2012" s="38">
        <f t="shared" si="262"/>
        <v>0</v>
      </c>
    </row>
    <row r="2013" spans="1:22" x14ac:dyDescent="0.35">
      <c r="A2013" s="192" t="s">
        <v>23</v>
      </c>
      <c r="B2013" s="31" t="s">
        <v>22</v>
      </c>
      <c r="D2013" s="66"/>
      <c r="O2013" s="36" t="e">
        <f t="shared" si="265"/>
        <v>#DIV/0!</v>
      </c>
      <c r="P2013" s="36" t="e">
        <f t="shared" si="258"/>
        <v>#DIV/0!</v>
      </c>
      <c r="Q2013" s="36" t="e">
        <f t="shared" si="259"/>
        <v>#DIV/0!</v>
      </c>
      <c r="R2013" s="31" t="e">
        <f t="shared" si="260"/>
        <v>#DIV/0!</v>
      </c>
      <c r="S2013" s="31" t="e">
        <f t="shared" si="263"/>
        <v>#DIV/0!</v>
      </c>
      <c r="T2013" s="38">
        <f t="shared" si="264"/>
        <v>0</v>
      </c>
      <c r="U2013" s="38">
        <f t="shared" si="261"/>
        <v>0</v>
      </c>
      <c r="V2013" s="38">
        <f t="shared" si="262"/>
        <v>0</v>
      </c>
    </row>
    <row r="2014" spans="1:22" x14ac:dyDescent="0.35">
      <c r="A2014" s="192" t="s">
        <v>23</v>
      </c>
      <c r="B2014" s="31" t="s">
        <v>22</v>
      </c>
      <c r="D2014" s="66"/>
      <c r="O2014" s="36" t="e">
        <f t="shared" si="265"/>
        <v>#DIV/0!</v>
      </c>
      <c r="P2014" s="36" t="e">
        <f t="shared" si="258"/>
        <v>#DIV/0!</v>
      </c>
      <c r="Q2014" s="36" t="e">
        <f t="shared" si="259"/>
        <v>#DIV/0!</v>
      </c>
      <c r="R2014" s="31" t="e">
        <f t="shared" si="260"/>
        <v>#DIV/0!</v>
      </c>
      <c r="S2014" s="31" t="e">
        <f t="shared" si="263"/>
        <v>#DIV/0!</v>
      </c>
      <c r="T2014" s="38">
        <f t="shared" si="264"/>
        <v>0</v>
      </c>
      <c r="U2014" s="38">
        <f t="shared" si="261"/>
        <v>0</v>
      </c>
      <c r="V2014" s="38">
        <f t="shared" si="262"/>
        <v>0</v>
      </c>
    </row>
    <row r="2015" spans="1:22" x14ac:dyDescent="0.35">
      <c r="A2015" s="192" t="s">
        <v>23</v>
      </c>
      <c r="B2015" s="31" t="s">
        <v>22</v>
      </c>
      <c r="D2015" s="66"/>
      <c r="O2015" s="36" t="e">
        <f t="shared" si="265"/>
        <v>#DIV/0!</v>
      </c>
      <c r="P2015" s="36" t="e">
        <f t="shared" si="258"/>
        <v>#DIV/0!</v>
      </c>
      <c r="Q2015" s="36" t="e">
        <f t="shared" si="259"/>
        <v>#DIV/0!</v>
      </c>
      <c r="R2015" s="31" t="e">
        <f t="shared" si="260"/>
        <v>#DIV/0!</v>
      </c>
      <c r="S2015" s="31" t="e">
        <f t="shared" si="263"/>
        <v>#DIV/0!</v>
      </c>
      <c r="T2015" s="38">
        <f t="shared" si="264"/>
        <v>0</v>
      </c>
      <c r="U2015" s="38">
        <f t="shared" si="261"/>
        <v>0</v>
      </c>
      <c r="V2015" s="38">
        <f t="shared" si="262"/>
        <v>0</v>
      </c>
    </row>
    <row r="2016" spans="1:22" x14ac:dyDescent="0.35">
      <c r="A2016" s="192" t="s">
        <v>23</v>
      </c>
      <c r="B2016" s="31" t="s">
        <v>22</v>
      </c>
      <c r="D2016" s="66"/>
      <c r="O2016" s="36" t="e">
        <f t="shared" si="265"/>
        <v>#DIV/0!</v>
      </c>
      <c r="P2016" s="36" t="e">
        <f t="shared" si="258"/>
        <v>#DIV/0!</v>
      </c>
      <c r="Q2016" s="36" t="e">
        <f t="shared" si="259"/>
        <v>#DIV/0!</v>
      </c>
      <c r="R2016" s="31" t="e">
        <f t="shared" si="260"/>
        <v>#DIV/0!</v>
      </c>
      <c r="S2016" s="31" t="e">
        <f t="shared" si="263"/>
        <v>#DIV/0!</v>
      </c>
      <c r="T2016" s="38">
        <f t="shared" si="264"/>
        <v>0</v>
      </c>
      <c r="U2016" s="38">
        <f t="shared" si="261"/>
        <v>0</v>
      </c>
      <c r="V2016" s="38">
        <f t="shared" si="262"/>
        <v>0</v>
      </c>
    </row>
    <row r="2017" spans="1:22" x14ac:dyDescent="0.35">
      <c r="A2017" s="192" t="s">
        <v>23</v>
      </c>
      <c r="B2017" s="31" t="s">
        <v>22</v>
      </c>
      <c r="D2017" s="66"/>
      <c r="O2017" s="36" t="e">
        <f t="shared" si="265"/>
        <v>#DIV/0!</v>
      </c>
      <c r="P2017" s="36" t="e">
        <f t="shared" si="258"/>
        <v>#DIV/0!</v>
      </c>
      <c r="Q2017" s="36" t="e">
        <f t="shared" si="259"/>
        <v>#DIV/0!</v>
      </c>
      <c r="R2017" s="31" t="e">
        <f t="shared" si="260"/>
        <v>#DIV/0!</v>
      </c>
      <c r="S2017" s="31" t="e">
        <f t="shared" si="263"/>
        <v>#DIV/0!</v>
      </c>
      <c r="T2017" s="38">
        <f t="shared" si="264"/>
        <v>0</v>
      </c>
      <c r="U2017" s="38">
        <f t="shared" si="261"/>
        <v>0</v>
      </c>
      <c r="V2017" s="38">
        <f t="shared" si="262"/>
        <v>0</v>
      </c>
    </row>
    <row r="2018" spans="1:22" x14ac:dyDescent="0.35">
      <c r="A2018" s="192" t="s">
        <v>23</v>
      </c>
      <c r="B2018" s="31" t="s">
        <v>22</v>
      </c>
      <c r="D2018" s="66"/>
      <c r="O2018" s="36" t="e">
        <f t="shared" si="265"/>
        <v>#DIV/0!</v>
      </c>
      <c r="P2018" s="36" t="e">
        <f t="shared" si="258"/>
        <v>#DIV/0!</v>
      </c>
      <c r="Q2018" s="36" t="e">
        <f t="shared" si="259"/>
        <v>#DIV/0!</v>
      </c>
      <c r="R2018" s="31" t="e">
        <f t="shared" si="260"/>
        <v>#DIV/0!</v>
      </c>
      <c r="S2018" s="31" t="e">
        <f t="shared" si="263"/>
        <v>#DIV/0!</v>
      </c>
      <c r="T2018" s="38">
        <f t="shared" si="264"/>
        <v>0</v>
      </c>
      <c r="U2018" s="38">
        <f t="shared" si="261"/>
        <v>0</v>
      </c>
      <c r="V2018" s="38">
        <f t="shared" si="262"/>
        <v>0</v>
      </c>
    </row>
    <row r="2019" spans="1:22" x14ac:dyDescent="0.35">
      <c r="A2019" s="192" t="s">
        <v>23</v>
      </c>
      <c r="B2019" s="31" t="s">
        <v>22</v>
      </c>
      <c r="D2019" s="66"/>
      <c r="O2019" s="36" t="e">
        <f t="shared" si="265"/>
        <v>#DIV/0!</v>
      </c>
      <c r="P2019" s="36" t="e">
        <f t="shared" si="258"/>
        <v>#DIV/0!</v>
      </c>
      <c r="Q2019" s="36" t="e">
        <f t="shared" si="259"/>
        <v>#DIV/0!</v>
      </c>
      <c r="R2019" s="31" t="e">
        <f t="shared" si="260"/>
        <v>#DIV/0!</v>
      </c>
      <c r="S2019" s="31" t="e">
        <f t="shared" si="263"/>
        <v>#DIV/0!</v>
      </c>
      <c r="T2019" s="38">
        <f t="shared" si="264"/>
        <v>0</v>
      </c>
      <c r="U2019" s="38">
        <f t="shared" si="261"/>
        <v>0</v>
      </c>
      <c r="V2019" s="38">
        <f t="shared" si="262"/>
        <v>0</v>
      </c>
    </row>
    <row r="2020" spans="1:22" x14ac:dyDescent="0.35">
      <c r="A2020" s="192" t="s">
        <v>23</v>
      </c>
      <c r="B2020" s="31" t="s">
        <v>22</v>
      </c>
      <c r="D2020" s="66"/>
      <c r="O2020" s="36" t="e">
        <f t="shared" si="265"/>
        <v>#DIV/0!</v>
      </c>
      <c r="P2020" s="36" t="e">
        <f t="shared" si="258"/>
        <v>#DIV/0!</v>
      </c>
      <c r="Q2020" s="36" t="e">
        <f t="shared" si="259"/>
        <v>#DIV/0!</v>
      </c>
      <c r="R2020" s="31" t="e">
        <f t="shared" si="260"/>
        <v>#DIV/0!</v>
      </c>
      <c r="S2020" s="31" t="e">
        <f t="shared" si="263"/>
        <v>#DIV/0!</v>
      </c>
      <c r="T2020" s="38">
        <f t="shared" si="264"/>
        <v>0</v>
      </c>
      <c r="U2020" s="38">
        <f t="shared" si="261"/>
        <v>0</v>
      </c>
      <c r="V2020" s="38">
        <f t="shared" si="262"/>
        <v>0</v>
      </c>
    </row>
    <row r="2021" spans="1:22" x14ac:dyDescent="0.35">
      <c r="A2021" s="192" t="s">
        <v>23</v>
      </c>
      <c r="B2021" s="31" t="s">
        <v>22</v>
      </c>
      <c r="D2021" s="66"/>
      <c r="O2021" s="36" t="e">
        <f t="shared" si="265"/>
        <v>#DIV/0!</v>
      </c>
      <c r="P2021" s="36" t="e">
        <f t="shared" si="258"/>
        <v>#DIV/0!</v>
      </c>
      <c r="Q2021" s="36" t="e">
        <f t="shared" si="259"/>
        <v>#DIV/0!</v>
      </c>
      <c r="R2021" s="31" t="e">
        <f t="shared" si="260"/>
        <v>#DIV/0!</v>
      </c>
      <c r="S2021" s="31" t="e">
        <f t="shared" si="263"/>
        <v>#DIV/0!</v>
      </c>
      <c r="T2021" s="38">
        <f t="shared" si="264"/>
        <v>0</v>
      </c>
      <c r="U2021" s="38">
        <f t="shared" si="261"/>
        <v>0</v>
      </c>
      <c r="V2021" s="38">
        <f t="shared" si="262"/>
        <v>0</v>
      </c>
    </row>
    <row r="2022" spans="1:22" x14ac:dyDescent="0.35">
      <c r="A2022" s="192" t="s">
        <v>23</v>
      </c>
      <c r="B2022" s="31" t="s">
        <v>22</v>
      </c>
      <c r="D2022" s="66"/>
      <c r="O2022" s="36" t="e">
        <f t="shared" si="265"/>
        <v>#DIV/0!</v>
      </c>
      <c r="P2022" s="36" t="e">
        <f t="shared" ref="P2022:P2085" si="266">N2022/L2022</f>
        <v>#DIV/0!</v>
      </c>
      <c r="Q2022" s="36" t="e">
        <f t="shared" ref="Q2022:Q2085" si="267">(M2022+N2022)/L2022</f>
        <v>#DIV/0!</v>
      </c>
      <c r="R2022" s="31" t="e">
        <f t="shared" ref="R2022:R2085" si="268">IF(Q2022&gt;12.49,"YES","NO")</f>
        <v>#DIV/0!</v>
      </c>
      <c r="S2022" s="31" t="e">
        <f t="shared" si="263"/>
        <v>#DIV/0!</v>
      </c>
      <c r="T2022" s="38">
        <f t="shared" si="264"/>
        <v>0</v>
      </c>
      <c r="U2022" s="38">
        <f t="shared" ref="U2022:U2085" si="269">M2022+N2022</f>
        <v>0</v>
      </c>
      <c r="V2022" s="38">
        <f t="shared" ref="V2022:V2085" si="270">T2022-U2022</f>
        <v>0</v>
      </c>
    </row>
    <row r="2023" spans="1:22" x14ac:dyDescent="0.35">
      <c r="A2023" s="192" t="s">
        <v>23</v>
      </c>
      <c r="B2023" s="31" t="s">
        <v>22</v>
      </c>
      <c r="D2023" s="66"/>
      <c r="O2023" s="36" t="e">
        <f t="shared" si="265"/>
        <v>#DIV/0!</v>
      </c>
      <c r="P2023" s="36" t="e">
        <f t="shared" si="266"/>
        <v>#DIV/0!</v>
      </c>
      <c r="Q2023" s="36" t="e">
        <f t="shared" si="267"/>
        <v>#DIV/0!</v>
      </c>
      <c r="R2023" s="31" t="e">
        <f t="shared" si="268"/>
        <v>#DIV/0!</v>
      </c>
      <c r="S2023" s="31" t="e">
        <f t="shared" si="263"/>
        <v>#DIV/0!</v>
      </c>
      <c r="T2023" s="38">
        <f t="shared" si="264"/>
        <v>0</v>
      </c>
      <c r="U2023" s="38">
        <f t="shared" si="269"/>
        <v>0</v>
      </c>
      <c r="V2023" s="38">
        <f t="shared" si="270"/>
        <v>0</v>
      </c>
    </row>
    <row r="2024" spans="1:22" x14ac:dyDescent="0.35">
      <c r="A2024" s="192" t="s">
        <v>23</v>
      </c>
      <c r="B2024" s="31" t="s">
        <v>22</v>
      </c>
      <c r="D2024" s="66"/>
      <c r="O2024" s="36" t="e">
        <f t="shared" si="265"/>
        <v>#DIV/0!</v>
      </c>
      <c r="P2024" s="36" t="e">
        <f t="shared" si="266"/>
        <v>#DIV/0!</v>
      </c>
      <c r="Q2024" s="36" t="e">
        <f t="shared" si="267"/>
        <v>#DIV/0!</v>
      </c>
      <c r="R2024" s="31" t="e">
        <f t="shared" si="268"/>
        <v>#DIV/0!</v>
      </c>
      <c r="S2024" s="31" t="e">
        <f t="shared" ref="S2024:S2087" si="271">IF(O2024&gt;3.32,"YES","NO")</f>
        <v>#DIV/0!</v>
      </c>
      <c r="T2024" s="38">
        <f t="shared" ref="T2024:T2087" si="272">L2024*12.5</f>
        <v>0</v>
      </c>
      <c r="U2024" s="38">
        <f t="shared" si="269"/>
        <v>0</v>
      </c>
      <c r="V2024" s="38">
        <f t="shared" si="270"/>
        <v>0</v>
      </c>
    </row>
    <row r="2025" spans="1:22" x14ac:dyDescent="0.35">
      <c r="A2025" s="192" t="s">
        <v>23</v>
      </c>
      <c r="B2025" s="31" t="s">
        <v>22</v>
      </c>
      <c r="D2025" s="66"/>
      <c r="O2025" s="36" t="e">
        <f t="shared" si="265"/>
        <v>#DIV/0!</v>
      </c>
      <c r="P2025" s="36" t="e">
        <f t="shared" si="266"/>
        <v>#DIV/0!</v>
      </c>
      <c r="Q2025" s="36" t="e">
        <f t="shared" si="267"/>
        <v>#DIV/0!</v>
      </c>
      <c r="R2025" s="31" t="e">
        <f t="shared" si="268"/>
        <v>#DIV/0!</v>
      </c>
      <c r="S2025" s="31" t="e">
        <f t="shared" si="271"/>
        <v>#DIV/0!</v>
      </c>
      <c r="T2025" s="38">
        <f t="shared" si="272"/>
        <v>0</v>
      </c>
      <c r="U2025" s="38">
        <f t="shared" si="269"/>
        <v>0</v>
      </c>
      <c r="V2025" s="38">
        <f t="shared" si="270"/>
        <v>0</v>
      </c>
    </row>
    <row r="2026" spans="1:22" x14ac:dyDescent="0.35">
      <c r="A2026" s="192" t="s">
        <v>23</v>
      </c>
      <c r="B2026" s="31" t="s">
        <v>22</v>
      </c>
      <c r="D2026" s="66"/>
      <c r="O2026" s="36" t="e">
        <f t="shared" si="265"/>
        <v>#DIV/0!</v>
      </c>
      <c r="P2026" s="36" t="e">
        <f t="shared" si="266"/>
        <v>#DIV/0!</v>
      </c>
      <c r="Q2026" s="36" t="e">
        <f t="shared" si="267"/>
        <v>#DIV/0!</v>
      </c>
      <c r="R2026" s="31" t="e">
        <f t="shared" si="268"/>
        <v>#DIV/0!</v>
      </c>
      <c r="S2026" s="31" t="e">
        <f t="shared" si="271"/>
        <v>#DIV/0!</v>
      </c>
      <c r="T2026" s="38">
        <f t="shared" si="272"/>
        <v>0</v>
      </c>
      <c r="U2026" s="38">
        <f t="shared" si="269"/>
        <v>0</v>
      </c>
      <c r="V2026" s="38">
        <f t="shared" si="270"/>
        <v>0</v>
      </c>
    </row>
    <row r="2027" spans="1:22" x14ac:dyDescent="0.35">
      <c r="A2027" s="192" t="s">
        <v>23</v>
      </c>
      <c r="B2027" s="31" t="s">
        <v>22</v>
      </c>
      <c r="D2027" s="66"/>
      <c r="O2027" s="36" t="e">
        <f t="shared" si="265"/>
        <v>#DIV/0!</v>
      </c>
      <c r="P2027" s="36" t="e">
        <f t="shared" si="266"/>
        <v>#DIV/0!</v>
      </c>
      <c r="Q2027" s="36" t="e">
        <f t="shared" si="267"/>
        <v>#DIV/0!</v>
      </c>
      <c r="R2027" s="31" t="e">
        <f t="shared" si="268"/>
        <v>#DIV/0!</v>
      </c>
      <c r="S2027" s="31" t="e">
        <f t="shared" si="271"/>
        <v>#DIV/0!</v>
      </c>
      <c r="T2027" s="38">
        <f t="shared" si="272"/>
        <v>0</v>
      </c>
      <c r="U2027" s="38">
        <f t="shared" si="269"/>
        <v>0</v>
      </c>
      <c r="V2027" s="38">
        <f t="shared" si="270"/>
        <v>0</v>
      </c>
    </row>
    <row r="2028" spans="1:22" x14ac:dyDescent="0.35">
      <c r="A2028" s="192" t="s">
        <v>23</v>
      </c>
      <c r="B2028" s="31" t="s">
        <v>22</v>
      </c>
      <c r="D2028" s="66"/>
      <c r="O2028" s="36" t="e">
        <f t="shared" si="265"/>
        <v>#DIV/0!</v>
      </c>
      <c r="P2028" s="36" t="e">
        <f t="shared" si="266"/>
        <v>#DIV/0!</v>
      </c>
      <c r="Q2028" s="36" t="e">
        <f t="shared" si="267"/>
        <v>#DIV/0!</v>
      </c>
      <c r="R2028" s="31" t="e">
        <f t="shared" si="268"/>
        <v>#DIV/0!</v>
      </c>
      <c r="S2028" s="31" t="e">
        <f t="shared" si="271"/>
        <v>#DIV/0!</v>
      </c>
      <c r="T2028" s="38">
        <f t="shared" si="272"/>
        <v>0</v>
      </c>
      <c r="U2028" s="38">
        <f t="shared" si="269"/>
        <v>0</v>
      </c>
      <c r="V2028" s="38">
        <f t="shared" si="270"/>
        <v>0</v>
      </c>
    </row>
    <row r="2029" spans="1:22" x14ac:dyDescent="0.35">
      <c r="A2029" s="192" t="s">
        <v>23</v>
      </c>
      <c r="B2029" s="31" t="s">
        <v>22</v>
      </c>
      <c r="D2029" s="66"/>
      <c r="O2029" s="36" t="e">
        <f t="shared" si="265"/>
        <v>#DIV/0!</v>
      </c>
      <c r="P2029" s="36" t="e">
        <f t="shared" si="266"/>
        <v>#DIV/0!</v>
      </c>
      <c r="Q2029" s="36" t="e">
        <f t="shared" si="267"/>
        <v>#DIV/0!</v>
      </c>
      <c r="R2029" s="31" t="e">
        <f t="shared" si="268"/>
        <v>#DIV/0!</v>
      </c>
      <c r="S2029" s="31" t="e">
        <f t="shared" si="271"/>
        <v>#DIV/0!</v>
      </c>
      <c r="T2029" s="38">
        <f t="shared" si="272"/>
        <v>0</v>
      </c>
      <c r="U2029" s="38">
        <f t="shared" si="269"/>
        <v>0</v>
      </c>
      <c r="V2029" s="38">
        <f t="shared" si="270"/>
        <v>0</v>
      </c>
    </row>
    <row r="2030" spans="1:22" x14ac:dyDescent="0.35">
      <c r="A2030" s="192" t="s">
        <v>23</v>
      </c>
      <c r="B2030" s="31" t="s">
        <v>22</v>
      </c>
      <c r="D2030" s="66"/>
      <c r="O2030" s="36" t="e">
        <f t="shared" si="265"/>
        <v>#DIV/0!</v>
      </c>
      <c r="P2030" s="36" t="e">
        <f t="shared" si="266"/>
        <v>#DIV/0!</v>
      </c>
      <c r="Q2030" s="36" t="e">
        <f t="shared" si="267"/>
        <v>#DIV/0!</v>
      </c>
      <c r="R2030" s="31" t="e">
        <f t="shared" si="268"/>
        <v>#DIV/0!</v>
      </c>
      <c r="S2030" s="31" t="e">
        <f t="shared" si="271"/>
        <v>#DIV/0!</v>
      </c>
      <c r="T2030" s="38">
        <f t="shared" si="272"/>
        <v>0</v>
      </c>
      <c r="U2030" s="38">
        <f t="shared" si="269"/>
        <v>0</v>
      </c>
      <c r="V2030" s="38">
        <f t="shared" si="270"/>
        <v>0</v>
      </c>
    </row>
    <row r="2031" spans="1:22" x14ac:dyDescent="0.35">
      <c r="A2031" s="192" t="s">
        <v>23</v>
      </c>
      <c r="B2031" s="31" t="s">
        <v>22</v>
      </c>
      <c r="D2031" s="66"/>
      <c r="O2031" s="36" t="e">
        <f t="shared" si="265"/>
        <v>#DIV/0!</v>
      </c>
      <c r="P2031" s="36" t="e">
        <f t="shared" si="266"/>
        <v>#DIV/0!</v>
      </c>
      <c r="Q2031" s="36" t="e">
        <f t="shared" si="267"/>
        <v>#DIV/0!</v>
      </c>
      <c r="R2031" s="31" t="e">
        <f t="shared" si="268"/>
        <v>#DIV/0!</v>
      </c>
      <c r="S2031" s="31" t="e">
        <f t="shared" si="271"/>
        <v>#DIV/0!</v>
      </c>
      <c r="T2031" s="38">
        <f t="shared" si="272"/>
        <v>0</v>
      </c>
      <c r="U2031" s="38">
        <f t="shared" si="269"/>
        <v>0</v>
      </c>
      <c r="V2031" s="38">
        <f t="shared" si="270"/>
        <v>0</v>
      </c>
    </row>
    <row r="2032" spans="1:22" x14ac:dyDescent="0.35">
      <c r="A2032" s="192" t="s">
        <v>23</v>
      </c>
      <c r="B2032" s="31" t="s">
        <v>22</v>
      </c>
      <c r="D2032" s="66"/>
      <c r="O2032" s="36" t="e">
        <f t="shared" si="265"/>
        <v>#DIV/0!</v>
      </c>
      <c r="P2032" s="36" t="e">
        <f t="shared" si="266"/>
        <v>#DIV/0!</v>
      </c>
      <c r="Q2032" s="36" t="e">
        <f t="shared" si="267"/>
        <v>#DIV/0!</v>
      </c>
      <c r="R2032" s="31" t="e">
        <f t="shared" si="268"/>
        <v>#DIV/0!</v>
      </c>
      <c r="S2032" s="31" t="e">
        <f t="shared" si="271"/>
        <v>#DIV/0!</v>
      </c>
      <c r="T2032" s="38">
        <f t="shared" si="272"/>
        <v>0</v>
      </c>
      <c r="U2032" s="38">
        <f t="shared" si="269"/>
        <v>0</v>
      </c>
      <c r="V2032" s="38">
        <f t="shared" si="270"/>
        <v>0</v>
      </c>
    </row>
    <row r="2033" spans="1:22" x14ac:dyDescent="0.35">
      <c r="A2033" s="192" t="s">
        <v>23</v>
      </c>
      <c r="B2033" s="31" t="s">
        <v>22</v>
      </c>
      <c r="D2033" s="66"/>
      <c r="O2033" s="36" t="e">
        <f t="shared" si="265"/>
        <v>#DIV/0!</v>
      </c>
      <c r="P2033" s="36" t="e">
        <f t="shared" si="266"/>
        <v>#DIV/0!</v>
      </c>
      <c r="Q2033" s="36" t="e">
        <f t="shared" si="267"/>
        <v>#DIV/0!</v>
      </c>
      <c r="R2033" s="31" t="e">
        <f t="shared" si="268"/>
        <v>#DIV/0!</v>
      </c>
      <c r="S2033" s="31" t="e">
        <f t="shared" si="271"/>
        <v>#DIV/0!</v>
      </c>
      <c r="T2033" s="38">
        <f t="shared" si="272"/>
        <v>0</v>
      </c>
      <c r="U2033" s="38">
        <f t="shared" si="269"/>
        <v>0</v>
      </c>
      <c r="V2033" s="38">
        <f t="shared" si="270"/>
        <v>0</v>
      </c>
    </row>
    <row r="2034" spans="1:22" x14ac:dyDescent="0.35">
      <c r="A2034" s="192" t="s">
        <v>23</v>
      </c>
      <c r="B2034" s="31" t="s">
        <v>22</v>
      </c>
      <c r="D2034" s="66"/>
      <c r="O2034" s="36" t="e">
        <f t="shared" si="265"/>
        <v>#DIV/0!</v>
      </c>
      <c r="P2034" s="36" t="e">
        <f t="shared" si="266"/>
        <v>#DIV/0!</v>
      </c>
      <c r="Q2034" s="36" t="e">
        <f t="shared" si="267"/>
        <v>#DIV/0!</v>
      </c>
      <c r="R2034" s="31" t="e">
        <f t="shared" si="268"/>
        <v>#DIV/0!</v>
      </c>
      <c r="S2034" s="31" t="e">
        <f t="shared" si="271"/>
        <v>#DIV/0!</v>
      </c>
      <c r="T2034" s="38">
        <f t="shared" si="272"/>
        <v>0</v>
      </c>
      <c r="U2034" s="38">
        <f t="shared" si="269"/>
        <v>0</v>
      </c>
      <c r="V2034" s="38">
        <f t="shared" si="270"/>
        <v>0</v>
      </c>
    </row>
    <row r="2035" spans="1:22" x14ac:dyDescent="0.35">
      <c r="A2035" s="192" t="s">
        <v>23</v>
      </c>
      <c r="B2035" s="31" t="s">
        <v>22</v>
      </c>
      <c r="D2035" s="66"/>
      <c r="O2035" s="36" t="e">
        <f t="shared" si="265"/>
        <v>#DIV/0!</v>
      </c>
      <c r="P2035" s="36" t="e">
        <f t="shared" si="266"/>
        <v>#DIV/0!</v>
      </c>
      <c r="Q2035" s="36" t="e">
        <f t="shared" si="267"/>
        <v>#DIV/0!</v>
      </c>
      <c r="R2035" s="31" t="e">
        <f t="shared" si="268"/>
        <v>#DIV/0!</v>
      </c>
      <c r="S2035" s="31" t="e">
        <f t="shared" si="271"/>
        <v>#DIV/0!</v>
      </c>
      <c r="T2035" s="38">
        <f t="shared" si="272"/>
        <v>0</v>
      </c>
      <c r="U2035" s="38">
        <f t="shared" si="269"/>
        <v>0</v>
      </c>
      <c r="V2035" s="38">
        <f t="shared" si="270"/>
        <v>0</v>
      </c>
    </row>
    <row r="2036" spans="1:22" x14ac:dyDescent="0.35">
      <c r="A2036" s="192" t="s">
        <v>23</v>
      </c>
      <c r="B2036" s="31" t="s">
        <v>22</v>
      </c>
      <c r="D2036" s="66"/>
      <c r="O2036" s="36" t="e">
        <f t="shared" si="265"/>
        <v>#DIV/0!</v>
      </c>
      <c r="P2036" s="36" t="e">
        <f t="shared" si="266"/>
        <v>#DIV/0!</v>
      </c>
      <c r="Q2036" s="36" t="e">
        <f t="shared" si="267"/>
        <v>#DIV/0!</v>
      </c>
      <c r="R2036" s="31" t="e">
        <f t="shared" si="268"/>
        <v>#DIV/0!</v>
      </c>
      <c r="S2036" s="31" t="e">
        <f t="shared" si="271"/>
        <v>#DIV/0!</v>
      </c>
      <c r="T2036" s="38">
        <f t="shared" si="272"/>
        <v>0</v>
      </c>
      <c r="U2036" s="38">
        <f t="shared" si="269"/>
        <v>0</v>
      </c>
      <c r="V2036" s="38">
        <f t="shared" si="270"/>
        <v>0</v>
      </c>
    </row>
    <row r="2037" spans="1:22" x14ac:dyDescent="0.35">
      <c r="A2037" s="192" t="s">
        <v>23</v>
      </c>
      <c r="B2037" s="31" t="s">
        <v>22</v>
      </c>
      <c r="D2037" s="66"/>
      <c r="O2037" s="36" t="e">
        <f t="shared" si="265"/>
        <v>#DIV/0!</v>
      </c>
      <c r="P2037" s="36" t="e">
        <f t="shared" si="266"/>
        <v>#DIV/0!</v>
      </c>
      <c r="Q2037" s="36" t="e">
        <f t="shared" si="267"/>
        <v>#DIV/0!</v>
      </c>
      <c r="R2037" s="31" t="e">
        <f t="shared" si="268"/>
        <v>#DIV/0!</v>
      </c>
      <c r="S2037" s="31" t="e">
        <f t="shared" si="271"/>
        <v>#DIV/0!</v>
      </c>
      <c r="T2037" s="38">
        <f t="shared" si="272"/>
        <v>0</v>
      </c>
      <c r="U2037" s="38">
        <f t="shared" si="269"/>
        <v>0</v>
      </c>
      <c r="V2037" s="38">
        <f t="shared" si="270"/>
        <v>0</v>
      </c>
    </row>
    <row r="2038" spans="1:22" x14ac:dyDescent="0.35">
      <c r="A2038" s="192" t="s">
        <v>23</v>
      </c>
      <c r="B2038" s="31" t="s">
        <v>22</v>
      </c>
      <c r="D2038" s="66"/>
      <c r="O2038" s="36" t="e">
        <f t="shared" si="265"/>
        <v>#DIV/0!</v>
      </c>
      <c r="P2038" s="36" t="e">
        <f t="shared" si="266"/>
        <v>#DIV/0!</v>
      </c>
      <c r="Q2038" s="36" t="e">
        <f t="shared" si="267"/>
        <v>#DIV/0!</v>
      </c>
      <c r="R2038" s="31" t="e">
        <f t="shared" si="268"/>
        <v>#DIV/0!</v>
      </c>
      <c r="S2038" s="31" t="e">
        <f t="shared" si="271"/>
        <v>#DIV/0!</v>
      </c>
      <c r="T2038" s="38">
        <f t="shared" si="272"/>
        <v>0</v>
      </c>
      <c r="U2038" s="38">
        <f t="shared" si="269"/>
        <v>0</v>
      </c>
      <c r="V2038" s="38">
        <f t="shared" si="270"/>
        <v>0</v>
      </c>
    </row>
    <row r="2039" spans="1:22" x14ac:dyDescent="0.35">
      <c r="A2039" s="192" t="s">
        <v>23</v>
      </c>
      <c r="B2039" s="31" t="s">
        <v>22</v>
      </c>
      <c r="D2039" s="66"/>
      <c r="O2039" s="36" t="e">
        <f t="shared" si="265"/>
        <v>#DIV/0!</v>
      </c>
      <c r="P2039" s="36" t="e">
        <f t="shared" si="266"/>
        <v>#DIV/0!</v>
      </c>
      <c r="Q2039" s="36" t="e">
        <f t="shared" si="267"/>
        <v>#DIV/0!</v>
      </c>
      <c r="R2039" s="31" t="e">
        <f t="shared" si="268"/>
        <v>#DIV/0!</v>
      </c>
      <c r="S2039" s="31" t="e">
        <f t="shared" si="271"/>
        <v>#DIV/0!</v>
      </c>
      <c r="T2039" s="38">
        <f t="shared" si="272"/>
        <v>0</v>
      </c>
      <c r="U2039" s="38">
        <f t="shared" si="269"/>
        <v>0</v>
      </c>
      <c r="V2039" s="38">
        <f t="shared" si="270"/>
        <v>0</v>
      </c>
    </row>
    <row r="2040" spans="1:22" x14ac:dyDescent="0.35">
      <c r="A2040" s="192" t="s">
        <v>23</v>
      </c>
      <c r="B2040" s="31" t="s">
        <v>22</v>
      </c>
      <c r="D2040" s="66"/>
      <c r="O2040" s="36" t="e">
        <f t="shared" si="265"/>
        <v>#DIV/0!</v>
      </c>
      <c r="P2040" s="36" t="e">
        <f t="shared" si="266"/>
        <v>#DIV/0!</v>
      </c>
      <c r="Q2040" s="36" t="e">
        <f t="shared" si="267"/>
        <v>#DIV/0!</v>
      </c>
      <c r="R2040" s="31" t="e">
        <f t="shared" si="268"/>
        <v>#DIV/0!</v>
      </c>
      <c r="S2040" s="31" t="e">
        <f t="shared" si="271"/>
        <v>#DIV/0!</v>
      </c>
      <c r="T2040" s="38">
        <f t="shared" si="272"/>
        <v>0</v>
      </c>
      <c r="U2040" s="38">
        <f t="shared" si="269"/>
        <v>0</v>
      </c>
      <c r="V2040" s="38">
        <f t="shared" si="270"/>
        <v>0</v>
      </c>
    </row>
    <row r="2041" spans="1:22" x14ac:dyDescent="0.35">
      <c r="A2041" s="192" t="s">
        <v>23</v>
      </c>
      <c r="B2041" s="31" t="s">
        <v>22</v>
      </c>
      <c r="D2041" s="66"/>
      <c r="O2041" s="36" t="e">
        <f t="shared" si="265"/>
        <v>#DIV/0!</v>
      </c>
      <c r="P2041" s="36" t="e">
        <f t="shared" si="266"/>
        <v>#DIV/0!</v>
      </c>
      <c r="Q2041" s="36" t="e">
        <f t="shared" si="267"/>
        <v>#DIV/0!</v>
      </c>
      <c r="R2041" s="31" t="e">
        <f t="shared" si="268"/>
        <v>#DIV/0!</v>
      </c>
      <c r="S2041" s="31" t="e">
        <f t="shared" si="271"/>
        <v>#DIV/0!</v>
      </c>
      <c r="T2041" s="38">
        <f t="shared" si="272"/>
        <v>0</v>
      </c>
      <c r="U2041" s="38">
        <f t="shared" si="269"/>
        <v>0</v>
      </c>
      <c r="V2041" s="38">
        <f t="shared" si="270"/>
        <v>0</v>
      </c>
    </row>
    <row r="2042" spans="1:22" x14ac:dyDescent="0.35">
      <c r="A2042" s="192" t="s">
        <v>23</v>
      </c>
      <c r="B2042" s="31" t="s">
        <v>22</v>
      </c>
      <c r="D2042" s="66"/>
      <c r="O2042" s="36" t="e">
        <f t="shared" si="265"/>
        <v>#DIV/0!</v>
      </c>
      <c r="P2042" s="36" t="e">
        <f t="shared" si="266"/>
        <v>#DIV/0!</v>
      </c>
      <c r="Q2042" s="36" t="e">
        <f t="shared" si="267"/>
        <v>#DIV/0!</v>
      </c>
      <c r="R2042" s="31" t="e">
        <f t="shared" si="268"/>
        <v>#DIV/0!</v>
      </c>
      <c r="S2042" s="31" t="e">
        <f t="shared" si="271"/>
        <v>#DIV/0!</v>
      </c>
      <c r="T2042" s="38">
        <f t="shared" si="272"/>
        <v>0</v>
      </c>
      <c r="U2042" s="38">
        <f t="shared" si="269"/>
        <v>0</v>
      </c>
      <c r="V2042" s="38">
        <f t="shared" si="270"/>
        <v>0</v>
      </c>
    </row>
    <row r="2043" spans="1:22" x14ac:dyDescent="0.35">
      <c r="A2043" s="192" t="s">
        <v>23</v>
      </c>
      <c r="B2043" s="31" t="s">
        <v>22</v>
      </c>
      <c r="D2043" s="66"/>
      <c r="O2043" s="36" t="e">
        <f t="shared" si="265"/>
        <v>#DIV/0!</v>
      </c>
      <c r="P2043" s="36" t="e">
        <f t="shared" si="266"/>
        <v>#DIV/0!</v>
      </c>
      <c r="Q2043" s="36" t="e">
        <f t="shared" si="267"/>
        <v>#DIV/0!</v>
      </c>
      <c r="R2043" s="31" t="e">
        <f t="shared" si="268"/>
        <v>#DIV/0!</v>
      </c>
      <c r="S2043" s="31" t="e">
        <f t="shared" si="271"/>
        <v>#DIV/0!</v>
      </c>
      <c r="T2043" s="38">
        <f t="shared" si="272"/>
        <v>0</v>
      </c>
      <c r="U2043" s="38">
        <f t="shared" si="269"/>
        <v>0</v>
      </c>
      <c r="V2043" s="38">
        <f t="shared" si="270"/>
        <v>0</v>
      </c>
    </row>
    <row r="2044" spans="1:22" x14ac:dyDescent="0.35">
      <c r="A2044" s="192" t="s">
        <v>23</v>
      </c>
      <c r="B2044" s="31" t="s">
        <v>22</v>
      </c>
      <c r="D2044" s="66"/>
      <c r="O2044" s="36" t="e">
        <f t="shared" si="265"/>
        <v>#DIV/0!</v>
      </c>
      <c r="P2044" s="36" t="e">
        <f t="shared" si="266"/>
        <v>#DIV/0!</v>
      </c>
      <c r="Q2044" s="36" t="e">
        <f t="shared" si="267"/>
        <v>#DIV/0!</v>
      </c>
      <c r="R2044" s="31" t="e">
        <f t="shared" si="268"/>
        <v>#DIV/0!</v>
      </c>
      <c r="S2044" s="31" t="e">
        <f t="shared" si="271"/>
        <v>#DIV/0!</v>
      </c>
      <c r="T2044" s="38">
        <f t="shared" si="272"/>
        <v>0</v>
      </c>
      <c r="U2044" s="38">
        <f t="shared" si="269"/>
        <v>0</v>
      </c>
      <c r="V2044" s="38">
        <f t="shared" si="270"/>
        <v>0</v>
      </c>
    </row>
    <row r="2045" spans="1:22" x14ac:dyDescent="0.35">
      <c r="A2045" s="192" t="s">
        <v>23</v>
      </c>
      <c r="B2045" s="31" t="s">
        <v>22</v>
      </c>
      <c r="D2045" s="66"/>
      <c r="O2045" s="36" t="e">
        <f t="shared" si="265"/>
        <v>#DIV/0!</v>
      </c>
      <c r="P2045" s="36" t="e">
        <f t="shared" si="266"/>
        <v>#DIV/0!</v>
      </c>
      <c r="Q2045" s="36" t="e">
        <f t="shared" si="267"/>
        <v>#DIV/0!</v>
      </c>
      <c r="R2045" s="31" t="e">
        <f t="shared" si="268"/>
        <v>#DIV/0!</v>
      </c>
      <c r="S2045" s="31" t="e">
        <f t="shared" si="271"/>
        <v>#DIV/0!</v>
      </c>
      <c r="T2045" s="38">
        <f t="shared" si="272"/>
        <v>0</v>
      </c>
      <c r="U2045" s="38">
        <f t="shared" si="269"/>
        <v>0</v>
      </c>
      <c r="V2045" s="38">
        <f t="shared" si="270"/>
        <v>0</v>
      </c>
    </row>
    <row r="2046" spans="1:22" x14ac:dyDescent="0.35">
      <c r="A2046" s="192" t="s">
        <v>23</v>
      </c>
      <c r="B2046" s="31" t="s">
        <v>22</v>
      </c>
      <c r="D2046" s="66"/>
      <c r="O2046" s="36" t="e">
        <f t="shared" si="265"/>
        <v>#DIV/0!</v>
      </c>
      <c r="P2046" s="36" t="e">
        <f t="shared" si="266"/>
        <v>#DIV/0!</v>
      </c>
      <c r="Q2046" s="36" t="e">
        <f t="shared" si="267"/>
        <v>#DIV/0!</v>
      </c>
      <c r="R2046" s="31" t="e">
        <f t="shared" si="268"/>
        <v>#DIV/0!</v>
      </c>
      <c r="S2046" s="31" t="e">
        <f t="shared" si="271"/>
        <v>#DIV/0!</v>
      </c>
      <c r="T2046" s="38">
        <f t="shared" si="272"/>
        <v>0</v>
      </c>
      <c r="U2046" s="38">
        <f t="shared" si="269"/>
        <v>0</v>
      </c>
      <c r="V2046" s="38">
        <f t="shared" si="270"/>
        <v>0</v>
      </c>
    </row>
    <row r="2047" spans="1:22" x14ac:dyDescent="0.35">
      <c r="A2047" s="192" t="s">
        <v>23</v>
      </c>
      <c r="B2047" s="31" t="s">
        <v>22</v>
      </c>
      <c r="D2047" s="66"/>
      <c r="O2047" s="36" t="e">
        <f t="shared" si="265"/>
        <v>#DIV/0!</v>
      </c>
      <c r="P2047" s="36" t="e">
        <f t="shared" si="266"/>
        <v>#DIV/0!</v>
      </c>
      <c r="Q2047" s="36" t="e">
        <f t="shared" si="267"/>
        <v>#DIV/0!</v>
      </c>
      <c r="R2047" s="31" t="e">
        <f t="shared" si="268"/>
        <v>#DIV/0!</v>
      </c>
      <c r="S2047" s="31" t="e">
        <f t="shared" si="271"/>
        <v>#DIV/0!</v>
      </c>
      <c r="T2047" s="38">
        <f t="shared" si="272"/>
        <v>0</v>
      </c>
      <c r="U2047" s="38">
        <f t="shared" si="269"/>
        <v>0</v>
      </c>
      <c r="V2047" s="38">
        <f t="shared" si="270"/>
        <v>0</v>
      </c>
    </row>
    <row r="2048" spans="1:22" x14ac:dyDescent="0.35">
      <c r="A2048" s="192" t="s">
        <v>23</v>
      </c>
      <c r="B2048" s="31" t="s">
        <v>22</v>
      </c>
      <c r="D2048" s="66"/>
      <c r="O2048" s="36" t="e">
        <f t="shared" ref="O2048:O2111" si="273">M2048/L2048</f>
        <v>#DIV/0!</v>
      </c>
      <c r="P2048" s="36" t="e">
        <f t="shared" si="266"/>
        <v>#DIV/0!</v>
      </c>
      <c r="Q2048" s="36" t="e">
        <f t="shared" si="267"/>
        <v>#DIV/0!</v>
      </c>
      <c r="R2048" s="31" t="e">
        <f t="shared" si="268"/>
        <v>#DIV/0!</v>
      </c>
      <c r="S2048" s="31" t="e">
        <f t="shared" si="271"/>
        <v>#DIV/0!</v>
      </c>
      <c r="T2048" s="38">
        <f t="shared" si="272"/>
        <v>0</v>
      </c>
      <c r="U2048" s="38">
        <f t="shared" si="269"/>
        <v>0</v>
      </c>
      <c r="V2048" s="38">
        <f t="shared" si="270"/>
        <v>0</v>
      </c>
    </row>
    <row r="2049" spans="1:22" x14ac:dyDescent="0.35">
      <c r="A2049" s="192" t="s">
        <v>23</v>
      </c>
      <c r="B2049" s="31" t="s">
        <v>22</v>
      </c>
      <c r="D2049" s="66"/>
      <c r="O2049" s="36" t="e">
        <f t="shared" si="273"/>
        <v>#DIV/0!</v>
      </c>
      <c r="P2049" s="36" t="e">
        <f t="shared" si="266"/>
        <v>#DIV/0!</v>
      </c>
      <c r="Q2049" s="36" t="e">
        <f t="shared" si="267"/>
        <v>#DIV/0!</v>
      </c>
      <c r="R2049" s="31" t="e">
        <f t="shared" si="268"/>
        <v>#DIV/0!</v>
      </c>
      <c r="S2049" s="31" t="e">
        <f t="shared" si="271"/>
        <v>#DIV/0!</v>
      </c>
      <c r="T2049" s="38">
        <f t="shared" si="272"/>
        <v>0</v>
      </c>
      <c r="U2049" s="38">
        <f t="shared" si="269"/>
        <v>0</v>
      </c>
      <c r="V2049" s="38">
        <f t="shared" si="270"/>
        <v>0</v>
      </c>
    </row>
    <row r="2050" spans="1:22" x14ac:dyDescent="0.35">
      <c r="A2050" s="192" t="s">
        <v>23</v>
      </c>
      <c r="B2050" s="31" t="s">
        <v>22</v>
      </c>
      <c r="D2050" s="66"/>
      <c r="O2050" s="36" t="e">
        <f t="shared" si="273"/>
        <v>#DIV/0!</v>
      </c>
      <c r="P2050" s="36" t="e">
        <f t="shared" si="266"/>
        <v>#DIV/0!</v>
      </c>
      <c r="Q2050" s="36" t="e">
        <f t="shared" si="267"/>
        <v>#DIV/0!</v>
      </c>
      <c r="R2050" s="31" t="e">
        <f t="shared" si="268"/>
        <v>#DIV/0!</v>
      </c>
      <c r="S2050" s="31" t="e">
        <f t="shared" si="271"/>
        <v>#DIV/0!</v>
      </c>
      <c r="T2050" s="38">
        <f t="shared" si="272"/>
        <v>0</v>
      </c>
      <c r="U2050" s="38">
        <f t="shared" si="269"/>
        <v>0</v>
      </c>
      <c r="V2050" s="38">
        <f t="shared" si="270"/>
        <v>0</v>
      </c>
    </row>
    <row r="2051" spans="1:22" x14ac:dyDescent="0.35">
      <c r="A2051" s="192" t="s">
        <v>23</v>
      </c>
      <c r="B2051" s="31" t="s">
        <v>22</v>
      </c>
      <c r="D2051" s="66"/>
      <c r="O2051" s="36" t="e">
        <f t="shared" si="273"/>
        <v>#DIV/0!</v>
      </c>
      <c r="P2051" s="36" t="e">
        <f t="shared" si="266"/>
        <v>#DIV/0!</v>
      </c>
      <c r="Q2051" s="36" t="e">
        <f t="shared" si="267"/>
        <v>#DIV/0!</v>
      </c>
      <c r="R2051" s="31" t="e">
        <f t="shared" si="268"/>
        <v>#DIV/0!</v>
      </c>
      <c r="S2051" s="31" t="e">
        <f t="shared" si="271"/>
        <v>#DIV/0!</v>
      </c>
      <c r="T2051" s="38">
        <f t="shared" si="272"/>
        <v>0</v>
      </c>
      <c r="U2051" s="38">
        <f t="shared" si="269"/>
        <v>0</v>
      </c>
      <c r="V2051" s="38">
        <f t="shared" si="270"/>
        <v>0</v>
      </c>
    </row>
    <row r="2052" spans="1:22" x14ac:dyDescent="0.35">
      <c r="A2052" s="192" t="s">
        <v>23</v>
      </c>
      <c r="B2052" s="31" t="s">
        <v>22</v>
      </c>
      <c r="D2052" s="66"/>
      <c r="O2052" s="36" t="e">
        <f t="shared" si="273"/>
        <v>#DIV/0!</v>
      </c>
      <c r="P2052" s="36" t="e">
        <f t="shared" si="266"/>
        <v>#DIV/0!</v>
      </c>
      <c r="Q2052" s="36" t="e">
        <f t="shared" si="267"/>
        <v>#DIV/0!</v>
      </c>
      <c r="R2052" s="31" t="e">
        <f t="shared" si="268"/>
        <v>#DIV/0!</v>
      </c>
      <c r="S2052" s="31" t="e">
        <f t="shared" si="271"/>
        <v>#DIV/0!</v>
      </c>
      <c r="T2052" s="38">
        <f t="shared" si="272"/>
        <v>0</v>
      </c>
      <c r="U2052" s="38">
        <f t="shared" si="269"/>
        <v>0</v>
      </c>
      <c r="V2052" s="38">
        <f t="shared" si="270"/>
        <v>0</v>
      </c>
    </row>
    <row r="2053" spans="1:22" x14ac:dyDescent="0.35">
      <c r="A2053" s="192" t="s">
        <v>23</v>
      </c>
      <c r="B2053" s="31" t="s">
        <v>22</v>
      </c>
      <c r="D2053" s="66"/>
      <c r="O2053" s="36" t="e">
        <f t="shared" si="273"/>
        <v>#DIV/0!</v>
      </c>
      <c r="P2053" s="36" t="e">
        <f t="shared" si="266"/>
        <v>#DIV/0!</v>
      </c>
      <c r="Q2053" s="36" t="e">
        <f t="shared" si="267"/>
        <v>#DIV/0!</v>
      </c>
      <c r="R2053" s="31" t="e">
        <f t="shared" si="268"/>
        <v>#DIV/0!</v>
      </c>
      <c r="S2053" s="31" t="e">
        <f t="shared" si="271"/>
        <v>#DIV/0!</v>
      </c>
      <c r="T2053" s="38">
        <f t="shared" si="272"/>
        <v>0</v>
      </c>
      <c r="U2053" s="38">
        <f t="shared" si="269"/>
        <v>0</v>
      </c>
      <c r="V2053" s="38">
        <f t="shared" si="270"/>
        <v>0</v>
      </c>
    </row>
    <row r="2054" spans="1:22" x14ac:dyDescent="0.35">
      <c r="A2054" s="192" t="s">
        <v>23</v>
      </c>
      <c r="B2054" s="31" t="s">
        <v>22</v>
      </c>
      <c r="D2054" s="66"/>
      <c r="O2054" s="36" t="e">
        <f t="shared" si="273"/>
        <v>#DIV/0!</v>
      </c>
      <c r="P2054" s="36" t="e">
        <f t="shared" si="266"/>
        <v>#DIV/0!</v>
      </c>
      <c r="Q2054" s="36" t="e">
        <f t="shared" si="267"/>
        <v>#DIV/0!</v>
      </c>
      <c r="R2054" s="31" t="e">
        <f t="shared" si="268"/>
        <v>#DIV/0!</v>
      </c>
      <c r="S2054" s="31" t="e">
        <f t="shared" si="271"/>
        <v>#DIV/0!</v>
      </c>
      <c r="T2054" s="38">
        <f t="shared" si="272"/>
        <v>0</v>
      </c>
      <c r="U2054" s="38">
        <f t="shared" si="269"/>
        <v>0</v>
      </c>
      <c r="V2054" s="38">
        <f t="shared" si="270"/>
        <v>0</v>
      </c>
    </row>
    <row r="2055" spans="1:22" x14ac:dyDescent="0.35">
      <c r="A2055" s="192" t="s">
        <v>23</v>
      </c>
      <c r="B2055" s="31" t="s">
        <v>22</v>
      </c>
      <c r="D2055" s="66"/>
      <c r="O2055" s="36" t="e">
        <f t="shared" si="273"/>
        <v>#DIV/0!</v>
      </c>
      <c r="P2055" s="36" t="e">
        <f t="shared" si="266"/>
        <v>#DIV/0!</v>
      </c>
      <c r="Q2055" s="36" t="e">
        <f t="shared" si="267"/>
        <v>#DIV/0!</v>
      </c>
      <c r="R2055" s="31" t="e">
        <f t="shared" si="268"/>
        <v>#DIV/0!</v>
      </c>
      <c r="S2055" s="31" t="e">
        <f t="shared" si="271"/>
        <v>#DIV/0!</v>
      </c>
      <c r="T2055" s="38">
        <f t="shared" si="272"/>
        <v>0</v>
      </c>
      <c r="U2055" s="38">
        <f t="shared" si="269"/>
        <v>0</v>
      </c>
      <c r="V2055" s="38">
        <f t="shared" si="270"/>
        <v>0</v>
      </c>
    </row>
    <row r="2056" spans="1:22" x14ac:dyDescent="0.35">
      <c r="A2056" s="192" t="s">
        <v>23</v>
      </c>
      <c r="B2056" s="31" t="s">
        <v>22</v>
      </c>
      <c r="D2056" s="66"/>
      <c r="O2056" s="36" t="e">
        <f t="shared" si="273"/>
        <v>#DIV/0!</v>
      </c>
      <c r="P2056" s="36" t="e">
        <f t="shared" si="266"/>
        <v>#DIV/0!</v>
      </c>
      <c r="Q2056" s="36" t="e">
        <f t="shared" si="267"/>
        <v>#DIV/0!</v>
      </c>
      <c r="R2056" s="31" t="e">
        <f t="shared" si="268"/>
        <v>#DIV/0!</v>
      </c>
      <c r="S2056" s="31" t="e">
        <f t="shared" si="271"/>
        <v>#DIV/0!</v>
      </c>
      <c r="T2056" s="38">
        <f t="shared" si="272"/>
        <v>0</v>
      </c>
      <c r="U2056" s="38">
        <f t="shared" si="269"/>
        <v>0</v>
      </c>
      <c r="V2056" s="38">
        <f t="shared" si="270"/>
        <v>0</v>
      </c>
    </row>
    <row r="2057" spans="1:22" x14ac:dyDescent="0.35">
      <c r="A2057" s="192" t="s">
        <v>23</v>
      </c>
      <c r="B2057" s="31" t="s">
        <v>22</v>
      </c>
      <c r="D2057" s="66"/>
      <c r="O2057" s="36" t="e">
        <f t="shared" si="273"/>
        <v>#DIV/0!</v>
      </c>
      <c r="P2057" s="36" t="e">
        <f t="shared" si="266"/>
        <v>#DIV/0!</v>
      </c>
      <c r="Q2057" s="36" t="e">
        <f t="shared" si="267"/>
        <v>#DIV/0!</v>
      </c>
      <c r="R2057" s="31" t="e">
        <f t="shared" si="268"/>
        <v>#DIV/0!</v>
      </c>
      <c r="S2057" s="31" t="e">
        <f t="shared" si="271"/>
        <v>#DIV/0!</v>
      </c>
      <c r="T2057" s="38">
        <f t="shared" si="272"/>
        <v>0</v>
      </c>
      <c r="U2057" s="38">
        <f t="shared" si="269"/>
        <v>0</v>
      </c>
      <c r="V2057" s="38">
        <f t="shared" si="270"/>
        <v>0</v>
      </c>
    </row>
    <row r="2058" spans="1:22" x14ac:dyDescent="0.35">
      <c r="A2058" s="192" t="s">
        <v>23</v>
      </c>
      <c r="B2058" s="31" t="s">
        <v>22</v>
      </c>
      <c r="O2058" s="36" t="e">
        <f t="shared" si="273"/>
        <v>#DIV/0!</v>
      </c>
      <c r="P2058" s="36" t="e">
        <f t="shared" si="266"/>
        <v>#DIV/0!</v>
      </c>
      <c r="Q2058" s="36" t="e">
        <f t="shared" si="267"/>
        <v>#DIV/0!</v>
      </c>
      <c r="R2058" s="31" t="e">
        <f t="shared" si="268"/>
        <v>#DIV/0!</v>
      </c>
      <c r="S2058" s="31" t="e">
        <f t="shared" si="271"/>
        <v>#DIV/0!</v>
      </c>
      <c r="T2058" s="38">
        <f t="shared" si="272"/>
        <v>0</v>
      </c>
      <c r="U2058" s="38">
        <f t="shared" si="269"/>
        <v>0</v>
      </c>
      <c r="V2058" s="38">
        <f t="shared" si="270"/>
        <v>0</v>
      </c>
    </row>
    <row r="2059" spans="1:22" x14ac:dyDescent="0.35">
      <c r="A2059" s="192" t="s">
        <v>23</v>
      </c>
      <c r="B2059" s="31" t="s">
        <v>22</v>
      </c>
      <c r="O2059" s="36" t="e">
        <f t="shared" si="273"/>
        <v>#DIV/0!</v>
      </c>
      <c r="P2059" s="36" t="e">
        <f t="shared" si="266"/>
        <v>#DIV/0!</v>
      </c>
      <c r="Q2059" s="36" t="e">
        <f t="shared" si="267"/>
        <v>#DIV/0!</v>
      </c>
      <c r="R2059" s="31" t="e">
        <f t="shared" si="268"/>
        <v>#DIV/0!</v>
      </c>
      <c r="S2059" s="31" t="e">
        <f t="shared" si="271"/>
        <v>#DIV/0!</v>
      </c>
      <c r="T2059" s="38">
        <f t="shared" si="272"/>
        <v>0</v>
      </c>
      <c r="U2059" s="38">
        <f t="shared" si="269"/>
        <v>0</v>
      </c>
      <c r="V2059" s="38">
        <f t="shared" si="270"/>
        <v>0</v>
      </c>
    </row>
    <row r="2060" spans="1:22" x14ac:dyDescent="0.35">
      <c r="A2060" s="192" t="s">
        <v>23</v>
      </c>
      <c r="B2060" s="31" t="s">
        <v>22</v>
      </c>
      <c r="O2060" s="36" t="e">
        <f t="shared" si="273"/>
        <v>#DIV/0!</v>
      </c>
      <c r="P2060" s="36" t="e">
        <f t="shared" si="266"/>
        <v>#DIV/0!</v>
      </c>
      <c r="Q2060" s="36" t="e">
        <f t="shared" si="267"/>
        <v>#DIV/0!</v>
      </c>
      <c r="R2060" s="31" t="e">
        <f t="shared" si="268"/>
        <v>#DIV/0!</v>
      </c>
      <c r="S2060" s="31" t="e">
        <f t="shared" si="271"/>
        <v>#DIV/0!</v>
      </c>
      <c r="T2060" s="38">
        <f t="shared" si="272"/>
        <v>0</v>
      </c>
      <c r="U2060" s="38">
        <f t="shared" si="269"/>
        <v>0</v>
      </c>
      <c r="V2060" s="38">
        <f t="shared" si="270"/>
        <v>0</v>
      </c>
    </row>
    <row r="2061" spans="1:22" x14ac:dyDescent="0.35">
      <c r="A2061" s="192" t="s">
        <v>23</v>
      </c>
      <c r="B2061" s="31" t="s">
        <v>22</v>
      </c>
      <c r="O2061" s="36" t="e">
        <f t="shared" si="273"/>
        <v>#DIV/0!</v>
      </c>
      <c r="P2061" s="36" t="e">
        <f t="shared" si="266"/>
        <v>#DIV/0!</v>
      </c>
      <c r="Q2061" s="36" t="e">
        <f t="shared" si="267"/>
        <v>#DIV/0!</v>
      </c>
      <c r="R2061" s="31" t="e">
        <f t="shared" si="268"/>
        <v>#DIV/0!</v>
      </c>
      <c r="S2061" s="31" t="e">
        <f t="shared" si="271"/>
        <v>#DIV/0!</v>
      </c>
      <c r="T2061" s="38">
        <f t="shared" si="272"/>
        <v>0</v>
      </c>
      <c r="U2061" s="38">
        <f t="shared" si="269"/>
        <v>0</v>
      </c>
      <c r="V2061" s="38">
        <f t="shared" si="270"/>
        <v>0</v>
      </c>
    </row>
    <row r="2062" spans="1:22" x14ac:dyDescent="0.35">
      <c r="A2062" s="192" t="s">
        <v>23</v>
      </c>
      <c r="B2062" s="31" t="s">
        <v>22</v>
      </c>
      <c r="O2062" s="36" t="e">
        <f t="shared" si="273"/>
        <v>#DIV/0!</v>
      </c>
      <c r="P2062" s="36" t="e">
        <f t="shared" si="266"/>
        <v>#DIV/0!</v>
      </c>
      <c r="Q2062" s="36" t="e">
        <f t="shared" si="267"/>
        <v>#DIV/0!</v>
      </c>
      <c r="R2062" s="31" t="e">
        <f t="shared" si="268"/>
        <v>#DIV/0!</v>
      </c>
      <c r="S2062" s="31" t="e">
        <f t="shared" si="271"/>
        <v>#DIV/0!</v>
      </c>
      <c r="T2062" s="38">
        <f t="shared" si="272"/>
        <v>0</v>
      </c>
      <c r="U2062" s="38">
        <f t="shared" si="269"/>
        <v>0</v>
      </c>
      <c r="V2062" s="38">
        <f t="shared" si="270"/>
        <v>0</v>
      </c>
    </row>
    <row r="2063" spans="1:22" x14ac:dyDescent="0.35">
      <c r="A2063" s="192" t="s">
        <v>23</v>
      </c>
      <c r="B2063" s="31" t="s">
        <v>22</v>
      </c>
      <c r="O2063" s="36" t="e">
        <f t="shared" si="273"/>
        <v>#DIV/0!</v>
      </c>
      <c r="P2063" s="36" t="e">
        <f t="shared" si="266"/>
        <v>#DIV/0!</v>
      </c>
      <c r="Q2063" s="36" t="e">
        <f t="shared" si="267"/>
        <v>#DIV/0!</v>
      </c>
      <c r="R2063" s="31" t="e">
        <f t="shared" si="268"/>
        <v>#DIV/0!</v>
      </c>
      <c r="S2063" s="31" t="e">
        <f t="shared" si="271"/>
        <v>#DIV/0!</v>
      </c>
      <c r="T2063" s="38">
        <f t="shared" si="272"/>
        <v>0</v>
      </c>
      <c r="U2063" s="38">
        <f t="shared" si="269"/>
        <v>0</v>
      </c>
      <c r="V2063" s="38">
        <f t="shared" si="270"/>
        <v>0</v>
      </c>
    </row>
    <row r="2064" spans="1:22" x14ac:dyDescent="0.35">
      <c r="A2064" s="192" t="s">
        <v>23</v>
      </c>
      <c r="B2064" s="31" t="s">
        <v>22</v>
      </c>
      <c r="O2064" s="36" t="e">
        <f t="shared" si="273"/>
        <v>#DIV/0!</v>
      </c>
      <c r="P2064" s="36" t="e">
        <f t="shared" si="266"/>
        <v>#DIV/0!</v>
      </c>
      <c r="Q2064" s="36" t="e">
        <f t="shared" si="267"/>
        <v>#DIV/0!</v>
      </c>
      <c r="R2064" s="31" t="e">
        <f t="shared" si="268"/>
        <v>#DIV/0!</v>
      </c>
      <c r="S2064" s="31" t="e">
        <f t="shared" si="271"/>
        <v>#DIV/0!</v>
      </c>
      <c r="T2064" s="38">
        <f t="shared" si="272"/>
        <v>0</v>
      </c>
      <c r="U2064" s="38">
        <f t="shared" si="269"/>
        <v>0</v>
      </c>
      <c r="V2064" s="38">
        <f t="shared" si="270"/>
        <v>0</v>
      </c>
    </row>
    <row r="2065" spans="1:22" x14ac:dyDescent="0.35">
      <c r="A2065" s="192" t="s">
        <v>23</v>
      </c>
      <c r="B2065" s="31" t="s">
        <v>22</v>
      </c>
      <c r="O2065" s="36" t="e">
        <f t="shared" si="273"/>
        <v>#DIV/0!</v>
      </c>
      <c r="P2065" s="36" t="e">
        <f t="shared" si="266"/>
        <v>#DIV/0!</v>
      </c>
      <c r="Q2065" s="36" t="e">
        <f t="shared" si="267"/>
        <v>#DIV/0!</v>
      </c>
      <c r="R2065" s="31" t="e">
        <f t="shared" si="268"/>
        <v>#DIV/0!</v>
      </c>
      <c r="S2065" s="31" t="e">
        <f t="shared" si="271"/>
        <v>#DIV/0!</v>
      </c>
      <c r="T2065" s="38">
        <f t="shared" si="272"/>
        <v>0</v>
      </c>
      <c r="U2065" s="38">
        <f t="shared" si="269"/>
        <v>0</v>
      </c>
      <c r="V2065" s="38">
        <f t="shared" si="270"/>
        <v>0</v>
      </c>
    </row>
    <row r="2066" spans="1:22" x14ac:dyDescent="0.35">
      <c r="A2066" s="192" t="s">
        <v>23</v>
      </c>
      <c r="B2066" s="31" t="s">
        <v>22</v>
      </c>
      <c r="O2066" s="36" t="e">
        <f t="shared" si="273"/>
        <v>#DIV/0!</v>
      </c>
      <c r="P2066" s="36" t="e">
        <f t="shared" si="266"/>
        <v>#DIV/0!</v>
      </c>
      <c r="Q2066" s="36" t="e">
        <f t="shared" si="267"/>
        <v>#DIV/0!</v>
      </c>
      <c r="R2066" s="31" t="e">
        <f t="shared" si="268"/>
        <v>#DIV/0!</v>
      </c>
      <c r="S2066" s="31" t="e">
        <f t="shared" si="271"/>
        <v>#DIV/0!</v>
      </c>
      <c r="T2066" s="38">
        <f t="shared" si="272"/>
        <v>0</v>
      </c>
      <c r="U2066" s="38">
        <f t="shared" si="269"/>
        <v>0</v>
      </c>
      <c r="V2066" s="38">
        <f t="shared" si="270"/>
        <v>0</v>
      </c>
    </row>
    <row r="2067" spans="1:22" x14ac:dyDescent="0.35">
      <c r="A2067" s="192" t="s">
        <v>23</v>
      </c>
      <c r="B2067" s="31" t="s">
        <v>22</v>
      </c>
      <c r="O2067" s="36" t="e">
        <f t="shared" si="273"/>
        <v>#DIV/0!</v>
      </c>
      <c r="P2067" s="36" t="e">
        <f t="shared" si="266"/>
        <v>#DIV/0!</v>
      </c>
      <c r="Q2067" s="36" t="e">
        <f t="shared" si="267"/>
        <v>#DIV/0!</v>
      </c>
      <c r="R2067" s="31" t="e">
        <f t="shared" si="268"/>
        <v>#DIV/0!</v>
      </c>
      <c r="S2067" s="31" t="e">
        <f t="shared" si="271"/>
        <v>#DIV/0!</v>
      </c>
      <c r="T2067" s="38">
        <f t="shared" si="272"/>
        <v>0</v>
      </c>
      <c r="U2067" s="38">
        <f t="shared" si="269"/>
        <v>0</v>
      </c>
      <c r="V2067" s="38">
        <f t="shared" si="270"/>
        <v>0</v>
      </c>
    </row>
    <row r="2068" spans="1:22" x14ac:dyDescent="0.35">
      <c r="A2068" s="192" t="s">
        <v>23</v>
      </c>
      <c r="B2068" s="31" t="s">
        <v>22</v>
      </c>
      <c r="O2068" s="36" t="e">
        <f t="shared" si="273"/>
        <v>#DIV/0!</v>
      </c>
      <c r="P2068" s="36" t="e">
        <f t="shared" si="266"/>
        <v>#DIV/0!</v>
      </c>
      <c r="Q2068" s="36" t="e">
        <f t="shared" si="267"/>
        <v>#DIV/0!</v>
      </c>
      <c r="R2068" s="31" t="e">
        <f t="shared" si="268"/>
        <v>#DIV/0!</v>
      </c>
      <c r="S2068" s="31" t="e">
        <f t="shared" si="271"/>
        <v>#DIV/0!</v>
      </c>
      <c r="T2068" s="38">
        <f t="shared" si="272"/>
        <v>0</v>
      </c>
      <c r="U2068" s="38">
        <f t="shared" si="269"/>
        <v>0</v>
      </c>
      <c r="V2068" s="38">
        <f t="shared" si="270"/>
        <v>0</v>
      </c>
    </row>
    <row r="2069" spans="1:22" x14ac:dyDescent="0.35">
      <c r="A2069" s="192" t="s">
        <v>23</v>
      </c>
      <c r="B2069" s="31" t="s">
        <v>22</v>
      </c>
      <c r="O2069" s="36" t="e">
        <f t="shared" si="273"/>
        <v>#DIV/0!</v>
      </c>
      <c r="P2069" s="36" t="e">
        <f t="shared" si="266"/>
        <v>#DIV/0!</v>
      </c>
      <c r="Q2069" s="36" t="e">
        <f t="shared" si="267"/>
        <v>#DIV/0!</v>
      </c>
      <c r="R2069" s="31" t="e">
        <f t="shared" si="268"/>
        <v>#DIV/0!</v>
      </c>
      <c r="S2069" s="31" t="e">
        <f t="shared" si="271"/>
        <v>#DIV/0!</v>
      </c>
      <c r="T2069" s="38">
        <f t="shared" si="272"/>
        <v>0</v>
      </c>
      <c r="U2069" s="38">
        <f t="shared" si="269"/>
        <v>0</v>
      </c>
      <c r="V2069" s="38">
        <f t="shared" si="270"/>
        <v>0</v>
      </c>
    </row>
    <row r="2070" spans="1:22" x14ac:dyDescent="0.35">
      <c r="A2070" s="192" t="s">
        <v>23</v>
      </c>
      <c r="B2070" s="31" t="s">
        <v>22</v>
      </c>
      <c r="O2070" s="36" t="e">
        <f t="shared" si="273"/>
        <v>#DIV/0!</v>
      </c>
      <c r="P2070" s="36" t="e">
        <f t="shared" si="266"/>
        <v>#DIV/0!</v>
      </c>
      <c r="Q2070" s="36" t="e">
        <f t="shared" si="267"/>
        <v>#DIV/0!</v>
      </c>
      <c r="R2070" s="31" t="e">
        <f t="shared" si="268"/>
        <v>#DIV/0!</v>
      </c>
      <c r="S2070" s="31" t="e">
        <f t="shared" si="271"/>
        <v>#DIV/0!</v>
      </c>
      <c r="T2070" s="38">
        <f t="shared" si="272"/>
        <v>0</v>
      </c>
      <c r="U2070" s="38">
        <f t="shared" si="269"/>
        <v>0</v>
      </c>
      <c r="V2070" s="38">
        <f t="shared" si="270"/>
        <v>0</v>
      </c>
    </row>
    <row r="2071" spans="1:22" x14ac:dyDescent="0.35">
      <c r="A2071" s="192" t="s">
        <v>23</v>
      </c>
      <c r="B2071" s="31" t="s">
        <v>22</v>
      </c>
      <c r="O2071" s="36" t="e">
        <f t="shared" si="273"/>
        <v>#DIV/0!</v>
      </c>
      <c r="P2071" s="36" t="e">
        <f t="shared" si="266"/>
        <v>#DIV/0!</v>
      </c>
      <c r="Q2071" s="36" t="e">
        <f t="shared" si="267"/>
        <v>#DIV/0!</v>
      </c>
      <c r="R2071" s="31" t="e">
        <f t="shared" si="268"/>
        <v>#DIV/0!</v>
      </c>
      <c r="S2071" s="31" t="e">
        <f t="shared" si="271"/>
        <v>#DIV/0!</v>
      </c>
      <c r="T2071" s="38">
        <f t="shared" si="272"/>
        <v>0</v>
      </c>
      <c r="U2071" s="38">
        <f t="shared" si="269"/>
        <v>0</v>
      </c>
      <c r="V2071" s="38">
        <f t="shared" si="270"/>
        <v>0</v>
      </c>
    </row>
    <row r="2072" spans="1:22" x14ac:dyDescent="0.35">
      <c r="A2072" s="192" t="s">
        <v>23</v>
      </c>
      <c r="B2072" s="31" t="s">
        <v>22</v>
      </c>
      <c r="O2072" s="36" t="e">
        <f t="shared" si="273"/>
        <v>#DIV/0!</v>
      </c>
      <c r="P2072" s="36" t="e">
        <f t="shared" si="266"/>
        <v>#DIV/0!</v>
      </c>
      <c r="Q2072" s="36" t="e">
        <f t="shared" si="267"/>
        <v>#DIV/0!</v>
      </c>
      <c r="R2072" s="31" t="e">
        <f t="shared" si="268"/>
        <v>#DIV/0!</v>
      </c>
      <c r="S2072" s="31" t="e">
        <f t="shared" si="271"/>
        <v>#DIV/0!</v>
      </c>
      <c r="T2072" s="38">
        <f t="shared" si="272"/>
        <v>0</v>
      </c>
      <c r="U2072" s="38">
        <f t="shared" si="269"/>
        <v>0</v>
      </c>
      <c r="V2072" s="38">
        <f t="shared" si="270"/>
        <v>0</v>
      </c>
    </row>
    <row r="2073" spans="1:22" x14ac:dyDescent="0.35">
      <c r="A2073" s="192" t="s">
        <v>23</v>
      </c>
      <c r="B2073" s="31" t="s">
        <v>22</v>
      </c>
      <c r="O2073" s="36" t="e">
        <f t="shared" si="273"/>
        <v>#DIV/0!</v>
      </c>
      <c r="P2073" s="36" t="e">
        <f t="shared" si="266"/>
        <v>#DIV/0!</v>
      </c>
      <c r="Q2073" s="36" t="e">
        <f t="shared" si="267"/>
        <v>#DIV/0!</v>
      </c>
      <c r="R2073" s="31" t="e">
        <f t="shared" si="268"/>
        <v>#DIV/0!</v>
      </c>
      <c r="S2073" s="31" t="e">
        <f t="shared" si="271"/>
        <v>#DIV/0!</v>
      </c>
      <c r="T2073" s="38">
        <f t="shared" si="272"/>
        <v>0</v>
      </c>
      <c r="U2073" s="38">
        <f t="shared" si="269"/>
        <v>0</v>
      </c>
      <c r="V2073" s="38">
        <f t="shared" si="270"/>
        <v>0</v>
      </c>
    </row>
    <row r="2074" spans="1:22" x14ac:dyDescent="0.35">
      <c r="A2074" s="192" t="s">
        <v>23</v>
      </c>
      <c r="B2074" s="31" t="s">
        <v>22</v>
      </c>
      <c r="O2074" s="36" t="e">
        <f t="shared" si="273"/>
        <v>#DIV/0!</v>
      </c>
      <c r="P2074" s="36" t="e">
        <f t="shared" si="266"/>
        <v>#DIV/0!</v>
      </c>
      <c r="Q2074" s="36" t="e">
        <f t="shared" si="267"/>
        <v>#DIV/0!</v>
      </c>
      <c r="R2074" s="31" t="e">
        <f t="shared" si="268"/>
        <v>#DIV/0!</v>
      </c>
      <c r="S2074" s="31" t="e">
        <f t="shared" si="271"/>
        <v>#DIV/0!</v>
      </c>
      <c r="T2074" s="38">
        <f t="shared" si="272"/>
        <v>0</v>
      </c>
      <c r="U2074" s="38">
        <f t="shared" si="269"/>
        <v>0</v>
      </c>
      <c r="V2074" s="38">
        <f t="shared" si="270"/>
        <v>0</v>
      </c>
    </row>
    <row r="2075" spans="1:22" x14ac:dyDescent="0.35">
      <c r="A2075" s="192" t="s">
        <v>23</v>
      </c>
      <c r="B2075" s="31" t="s">
        <v>22</v>
      </c>
      <c r="O2075" s="36" t="e">
        <f t="shared" si="273"/>
        <v>#DIV/0!</v>
      </c>
      <c r="P2075" s="36" t="e">
        <f t="shared" si="266"/>
        <v>#DIV/0!</v>
      </c>
      <c r="Q2075" s="36" t="e">
        <f t="shared" si="267"/>
        <v>#DIV/0!</v>
      </c>
      <c r="R2075" s="31" t="e">
        <f t="shared" si="268"/>
        <v>#DIV/0!</v>
      </c>
      <c r="S2075" s="31" t="e">
        <f t="shared" si="271"/>
        <v>#DIV/0!</v>
      </c>
      <c r="T2075" s="38">
        <f t="shared" si="272"/>
        <v>0</v>
      </c>
      <c r="U2075" s="38">
        <f t="shared" si="269"/>
        <v>0</v>
      </c>
      <c r="V2075" s="38">
        <f t="shared" si="270"/>
        <v>0</v>
      </c>
    </row>
    <row r="2076" spans="1:22" x14ac:dyDescent="0.35">
      <c r="A2076" s="192" t="s">
        <v>23</v>
      </c>
      <c r="B2076" s="31" t="s">
        <v>22</v>
      </c>
      <c r="O2076" s="36" t="e">
        <f t="shared" si="273"/>
        <v>#DIV/0!</v>
      </c>
      <c r="P2076" s="36" t="e">
        <f t="shared" si="266"/>
        <v>#DIV/0!</v>
      </c>
      <c r="Q2076" s="36" t="e">
        <f t="shared" si="267"/>
        <v>#DIV/0!</v>
      </c>
      <c r="R2076" s="31" t="e">
        <f t="shared" si="268"/>
        <v>#DIV/0!</v>
      </c>
      <c r="S2076" s="31" t="e">
        <f t="shared" si="271"/>
        <v>#DIV/0!</v>
      </c>
      <c r="T2076" s="38">
        <f t="shared" si="272"/>
        <v>0</v>
      </c>
      <c r="U2076" s="38">
        <f t="shared" si="269"/>
        <v>0</v>
      </c>
      <c r="V2076" s="38">
        <f t="shared" si="270"/>
        <v>0</v>
      </c>
    </row>
    <row r="2077" spans="1:22" x14ac:dyDescent="0.35">
      <c r="A2077" s="192" t="s">
        <v>23</v>
      </c>
      <c r="B2077" s="31" t="s">
        <v>22</v>
      </c>
      <c r="O2077" s="36" t="e">
        <f t="shared" si="273"/>
        <v>#DIV/0!</v>
      </c>
      <c r="P2077" s="36" t="e">
        <f t="shared" si="266"/>
        <v>#DIV/0!</v>
      </c>
      <c r="Q2077" s="36" t="e">
        <f t="shared" si="267"/>
        <v>#DIV/0!</v>
      </c>
      <c r="R2077" s="31" t="e">
        <f t="shared" si="268"/>
        <v>#DIV/0!</v>
      </c>
      <c r="S2077" s="31" t="e">
        <f t="shared" si="271"/>
        <v>#DIV/0!</v>
      </c>
      <c r="T2077" s="38">
        <f t="shared" si="272"/>
        <v>0</v>
      </c>
      <c r="U2077" s="38">
        <f t="shared" si="269"/>
        <v>0</v>
      </c>
      <c r="V2077" s="38">
        <f t="shared" si="270"/>
        <v>0</v>
      </c>
    </row>
    <row r="2078" spans="1:22" x14ac:dyDescent="0.35">
      <c r="A2078" s="192" t="s">
        <v>23</v>
      </c>
      <c r="B2078" s="31" t="s">
        <v>22</v>
      </c>
      <c r="O2078" s="36" t="e">
        <f t="shared" si="273"/>
        <v>#DIV/0!</v>
      </c>
      <c r="P2078" s="36" t="e">
        <f t="shared" si="266"/>
        <v>#DIV/0!</v>
      </c>
      <c r="Q2078" s="36" t="e">
        <f t="shared" si="267"/>
        <v>#DIV/0!</v>
      </c>
      <c r="R2078" s="31" t="e">
        <f t="shared" si="268"/>
        <v>#DIV/0!</v>
      </c>
      <c r="S2078" s="31" t="e">
        <f t="shared" si="271"/>
        <v>#DIV/0!</v>
      </c>
      <c r="T2078" s="38">
        <f t="shared" si="272"/>
        <v>0</v>
      </c>
      <c r="U2078" s="38">
        <f t="shared" si="269"/>
        <v>0</v>
      </c>
      <c r="V2078" s="38">
        <f t="shared" si="270"/>
        <v>0</v>
      </c>
    </row>
    <row r="2079" spans="1:22" x14ac:dyDescent="0.35">
      <c r="A2079" s="192" t="s">
        <v>23</v>
      </c>
      <c r="B2079" s="31" t="s">
        <v>22</v>
      </c>
      <c r="O2079" s="36" t="e">
        <f t="shared" si="273"/>
        <v>#DIV/0!</v>
      </c>
      <c r="P2079" s="36" t="e">
        <f t="shared" si="266"/>
        <v>#DIV/0!</v>
      </c>
      <c r="Q2079" s="36" t="e">
        <f t="shared" si="267"/>
        <v>#DIV/0!</v>
      </c>
      <c r="R2079" s="31" t="e">
        <f t="shared" si="268"/>
        <v>#DIV/0!</v>
      </c>
      <c r="S2079" s="31" t="e">
        <f t="shared" si="271"/>
        <v>#DIV/0!</v>
      </c>
      <c r="T2079" s="38">
        <f t="shared" si="272"/>
        <v>0</v>
      </c>
      <c r="U2079" s="38">
        <f t="shared" si="269"/>
        <v>0</v>
      </c>
      <c r="V2079" s="38">
        <f t="shared" si="270"/>
        <v>0</v>
      </c>
    </row>
    <row r="2080" spans="1:22" x14ac:dyDescent="0.35">
      <c r="A2080" s="192" t="s">
        <v>23</v>
      </c>
      <c r="B2080" s="31" t="s">
        <v>22</v>
      </c>
      <c r="O2080" s="36" t="e">
        <f t="shared" si="273"/>
        <v>#DIV/0!</v>
      </c>
      <c r="P2080" s="36" t="e">
        <f t="shared" si="266"/>
        <v>#DIV/0!</v>
      </c>
      <c r="Q2080" s="36" t="e">
        <f t="shared" si="267"/>
        <v>#DIV/0!</v>
      </c>
      <c r="R2080" s="31" t="e">
        <f t="shared" si="268"/>
        <v>#DIV/0!</v>
      </c>
      <c r="S2080" s="31" t="e">
        <f t="shared" si="271"/>
        <v>#DIV/0!</v>
      </c>
      <c r="T2080" s="38">
        <f t="shared" si="272"/>
        <v>0</v>
      </c>
      <c r="U2080" s="38">
        <f t="shared" si="269"/>
        <v>0</v>
      </c>
      <c r="V2080" s="38">
        <f t="shared" si="270"/>
        <v>0</v>
      </c>
    </row>
    <row r="2081" spans="1:22" x14ac:dyDescent="0.35">
      <c r="A2081" s="192" t="s">
        <v>23</v>
      </c>
      <c r="B2081" s="31" t="s">
        <v>22</v>
      </c>
      <c r="O2081" s="36" t="e">
        <f t="shared" si="273"/>
        <v>#DIV/0!</v>
      </c>
      <c r="P2081" s="36" t="e">
        <f t="shared" si="266"/>
        <v>#DIV/0!</v>
      </c>
      <c r="Q2081" s="36" t="e">
        <f t="shared" si="267"/>
        <v>#DIV/0!</v>
      </c>
      <c r="R2081" s="31" t="e">
        <f t="shared" si="268"/>
        <v>#DIV/0!</v>
      </c>
      <c r="S2081" s="31" t="e">
        <f t="shared" si="271"/>
        <v>#DIV/0!</v>
      </c>
      <c r="T2081" s="38">
        <f t="shared" si="272"/>
        <v>0</v>
      </c>
      <c r="U2081" s="38">
        <f t="shared" si="269"/>
        <v>0</v>
      </c>
      <c r="V2081" s="38">
        <f t="shared" si="270"/>
        <v>0</v>
      </c>
    </row>
    <row r="2082" spans="1:22" x14ac:dyDescent="0.35">
      <c r="A2082" s="192" t="s">
        <v>23</v>
      </c>
      <c r="B2082" s="31" t="s">
        <v>22</v>
      </c>
      <c r="O2082" s="36" t="e">
        <f t="shared" si="273"/>
        <v>#DIV/0!</v>
      </c>
      <c r="P2082" s="36" t="e">
        <f t="shared" si="266"/>
        <v>#DIV/0!</v>
      </c>
      <c r="Q2082" s="36" t="e">
        <f t="shared" si="267"/>
        <v>#DIV/0!</v>
      </c>
      <c r="R2082" s="31" t="e">
        <f t="shared" si="268"/>
        <v>#DIV/0!</v>
      </c>
      <c r="S2082" s="31" t="e">
        <f t="shared" si="271"/>
        <v>#DIV/0!</v>
      </c>
      <c r="T2082" s="38">
        <f t="shared" si="272"/>
        <v>0</v>
      </c>
      <c r="U2082" s="38">
        <f t="shared" si="269"/>
        <v>0</v>
      </c>
      <c r="V2082" s="38">
        <f t="shared" si="270"/>
        <v>0</v>
      </c>
    </row>
    <row r="2083" spans="1:22" x14ac:dyDescent="0.35">
      <c r="A2083" s="192" t="s">
        <v>23</v>
      </c>
      <c r="B2083" s="31" t="s">
        <v>22</v>
      </c>
      <c r="O2083" s="36" t="e">
        <f t="shared" si="273"/>
        <v>#DIV/0!</v>
      </c>
      <c r="P2083" s="36" t="e">
        <f t="shared" si="266"/>
        <v>#DIV/0!</v>
      </c>
      <c r="Q2083" s="36" t="e">
        <f t="shared" si="267"/>
        <v>#DIV/0!</v>
      </c>
      <c r="R2083" s="31" t="e">
        <f t="shared" si="268"/>
        <v>#DIV/0!</v>
      </c>
      <c r="S2083" s="31" t="e">
        <f t="shared" si="271"/>
        <v>#DIV/0!</v>
      </c>
      <c r="T2083" s="38">
        <f t="shared" si="272"/>
        <v>0</v>
      </c>
      <c r="U2083" s="38">
        <f t="shared" si="269"/>
        <v>0</v>
      </c>
      <c r="V2083" s="38">
        <f t="shared" si="270"/>
        <v>0</v>
      </c>
    </row>
    <row r="2084" spans="1:22" x14ac:dyDescent="0.35">
      <c r="A2084" s="192" t="s">
        <v>23</v>
      </c>
      <c r="B2084" s="31" t="s">
        <v>22</v>
      </c>
      <c r="O2084" s="36" t="e">
        <f t="shared" si="273"/>
        <v>#DIV/0!</v>
      </c>
      <c r="P2084" s="36" t="e">
        <f t="shared" si="266"/>
        <v>#DIV/0!</v>
      </c>
      <c r="Q2084" s="36" t="e">
        <f t="shared" si="267"/>
        <v>#DIV/0!</v>
      </c>
      <c r="R2084" s="31" t="e">
        <f t="shared" si="268"/>
        <v>#DIV/0!</v>
      </c>
      <c r="S2084" s="31" t="e">
        <f t="shared" si="271"/>
        <v>#DIV/0!</v>
      </c>
      <c r="T2084" s="38">
        <f t="shared" si="272"/>
        <v>0</v>
      </c>
      <c r="U2084" s="38">
        <f t="shared" si="269"/>
        <v>0</v>
      </c>
      <c r="V2084" s="38">
        <f t="shared" si="270"/>
        <v>0</v>
      </c>
    </row>
    <row r="2085" spans="1:22" x14ac:dyDescent="0.35">
      <c r="A2085" s="192" t="s">
        <v>23</v>
      </c>
      <c r="B2085" s="31" t="s">
        <v>22</v>
      </c>
      <c r="O2085" s="36" t="e">
        <f t="shared" si="273"/>
        <v>#DIV/0!</v>
      </c>
      <c r="P2085" s="36" t="e">
        <f t="shared" si="266"/>
        <v>#DIV/0!</v>
      </c>
      <c r="Q2085" s="36" t="e">
        <f t="shared" si="267"/>
        <v>#DIV/0!</v>
      </c>
      <c r="R2085" s="31" t="e">
        <f t="shared" si="268"/>
        <v>#DIV/0!</v>
      </c>
      <c r="S2085" s="31" t="e">
        <f t="shared" si="271"/>
        <v>#DIV/0!</v>
      </c>
      <c r="T2085" s="38">
        <f t="shared" si="272"/>
        <v>0</v>
      </c>
      <c r="U2085" s="38">
        <f t="shared" si="269"/>
        <v>0</v>
      </c>
      <c r="V2085" s="38">
        <f t="shared" si="270"/>
        <v>0</v>
      </c>
    </row>
    <row r="2086" spans="1:22" x14ac:dyDescent="0.35">
      <c r="A2086" s="192" t="s">
        <v>23</v>
      </c>
      <c r="B2086" s="31" t="s">
        <v>22</v>
      </c>
      <c r="O2086" s="36" t="e">
        <f t="shared" si="273"/>
        <v>#DIV/0!</v>
      </c>
      <c r="P2086" s="36" t="e">
        <f t="shared" ref="P2086:P2149" si="274">N2086/L2086</f>
        <v>#DIV/0!</v>
      </c>
      <c r="Q2086" s="36" t="e">
        <f t="shared" ref="Q2086:Q2149" si="275">(M2086+N2086)/L2086</f>
        <v>#DIV/0!</v>
      </c>
      <c r="R2086" s="31" t="e">
        <f t="shared" ref="R2086:R2149" si="276">IF(Q2086&gt;12.49,"YES","NO")</f>
        <v>#DIV/0!</v>
      </c>
      <c r="S2086" s="31" t="e">
        <f t="shared" si="271"/>
        <v>#DIV/0!</v>
      </c>
      <c r="T2086" s="38">
        <f t="shared" si="272"/>
        <v>0</v>
      </c>
      <c r="U2086" s="38">
        <f t="shared" ref="U2086:U2149" si="277">M2086+N2086</f>
        <v>0</v>
      </c>
      <c r="V2086" s="38">
        <f t="shared" ref="V2086:V2149" si="278">T2086-U2086</f>
        <v>0</v>
      </c>
    </row>
    <row r="2087" spans="1:22" x14ac:dyDescent="0.35">
      <c r="A2087" s="192" t="s">
        <v>23</v>
      </c>
      <c r="B2087" s="31" t="s">
        <v>22</v>
      </c>
      <c r="O2087" s="36" t="e">
        <f t="shared" si="273"/>
        <v>#DIV/0!</v>
      </c>
      <c r="P2087" s="36" t="e">
        <f t="shared" si="274"/>
        <v>#DIV/0!</v>
      </c>
      <c r="Q2087" s="36" t="e">
        <f t="shared" si="275"/>
        <v>#DIV/0!</v>
      </c>
      <c r="R2087" s="31" t="e">
        <f t="shared" si="276"/>
        <v>#DIV/0!</v>
      </c>
      <c r="S2087" s="31" t="e">
        <f t="shared" si="271"/>
        <v>#DIV/0!</v>
      </c>
      <c r="T2087" s="38">
        <f t="shared" si="272"/>
        <v>0</v>
      </c>
      <c r="U2087" s="38">
        <f t="shared" si="277"/>
        <v>0</v>
      </c>
      <c r="V2087" s="38">
        <f t="shared" si="278"/>
        <v>0</v>
      </c>
    </row>
    <row r="2088" spans="1:22" x14ac:dyDescent="0.35">
      <c r="A2088" s="192" t="s">
        <v>23</v>
      </c>
      <c r="B2088" s="31" t="s">
        <v>22</v>
      </c>
      <c r="O2088" s="36" t="e">
        <f t="shared" si="273"/>
        <v>#DIV/0!</v>
      </c>
      <c r="P2088" s="36" t="e">
        <f t="shared" si="274"/>
        <v>#DIV/0!</v>
      </c>
      <c r="Q2088" s="36" t="e">
        <f t="shared" si="275"/>
        <v>#DIV/0!</v>
      </c>
      <c r="R2088" s="31" t="e">
        <f t="shared" si="276"/>
        <v>#DIV/0!</v>
      </c>
      <c r="S2088" s="31" t="e">
        <f t="shared" ref="S2088:S2151" si="279">IF(O2088&gt;3.32,"YES","NO")</f>
        <v>#DIV/0!</v>
      </c>
      <c r="T2088" s="38">
        <f t="shared" ref="T2088:T2151" si="280">L2088*12.5</f>
        <v>0</v>
      </c>
      <c r="U2088" s="38">
        <f t="shared" si="277"/>
        <v>0</v>
      </c>
      <c r="V2088" s="38">
        <f t="shared" si="278"/>
        <v>0</v>
      </c>
    </row>
    <row r="2089" spans="1:22" x14ac:dyDescent="0.35">
      <c r="A2089" s="192" t="s">
        <v>23</v>
      </c>
      <c r="B2089" s="31" t="s">
        <v>22</v>
      </c>
      <c r="O2089" s="36" t="e">
        <f t="shared" si="273"/>
        <v>#DIV/0!</v>
      </c>
      <c r="P2089" s="36" t="e">
        <f t="shared" si="274"/>
        <v>#DIV/0!</v>
      </c>
      <c r="Q2089" s="36" t="e">
        <f t="shared" si="275"/>
        <v>#DIV/0!</v>
      </c>
      <c r="R2089" s="31" t="e">
        <f t="shared" si="276"/>
        <v>#DIV/0!</v>
      </c>
      <c r="S2089" s="31" t="e">
        <f t="shared" si="279"/>
        <v>#DIV/0!</v>
      </c>
      <c r="T2089" s="38">
        <f t="shared" si="280"/>
        <v>0</v>
      </c>
      <c r="U2089" s="38">
        <f t="shared" si="277"/>
        <v>0</v>
      </c>
      <c r="V2089" s="38">
        <f t="shared" si="278"/>
        <v>0</v>
      </c>
    </row>
    <row r="2090" spans="1:22" x14ac:dyDescent="0.35">
      <c r="A2090" s="192" t="s">
        <v>23</v>
      </c>
      <c r="B2090" s="31" t="s">
        <v>22</v>
      </c>
      <c r="O2090" s="36" t="e">
        <f t="shared" si="273"/>
        <v>#DIV/0!</v>
      </c>
      <c r="P2090" s="36" t="e">
        <f t="shared" si="274"/>
        <v>#DIV/0!</v>
      </c>
      <c r="Q2090" s="36" t="e">
        <f t="shared" si="275"/>
        <v>#DIV/0!</v>
      </c>
      <c r="R2090" s="31" t="e">
        <f t="shared" si="276"/>
        <v>#DIV/0!</v>
      </c>
      <c r="S2090" s="31" t="e">
        <f t="shared" si="279"/>
        <v>#DIV/0!</v>
      </c>
      <c r="T2090" s="38">
        <f t="shared" si="280"/>
        <v>0</v>
      </c>
      <c r="U2090" s="38">
        <f t="shared" si="277"/>
        <v>0</v>
      </c>
      <c r="V2090" s="38">
        <f t="shared" si="278"/>
        <v>0</v>
      </c>
    </row>
    <row r="2091" spans="1:22" x14ac:dyDescent="0.35">
      <c r="A2091" s="192" t="s">
        <v>23</v>
      </c>
      <c r="B2091" s="31" t="s">
        <v>22</v>
      </c>
      <c r="O2091" s="36" t="e">
        <f t="shared" si="273"/>
        <v>#DIV/0!</v>
      </c>
      <c r="P2091" s="36" t="e">
        <f t="shared" si="274"/>
        <v>#DIV/0!</v>
      </c>
      <c r="Q2091" s="36" t="e">
        <f t="shared" si="275"/>
        <v>#DIV/0!</v>
      </c>
      <c r="R2091" s="31" t="e">
        <f t="shared" si="276"/>
        <v>#DIV/0!</v>
      </c>
      <c r="S2091" s="31" t="e">
        <f t="shared" si="279"/>
        <v>#DIV/0!</v>
      </c>
      <c r="T2091" s="38">
        <f t="shared" si="280"/>
        <v>0</v>
      </c>
      <c r="U2091" s="38">
        <f t="shared" si="277"/>
        <v>0</v>
      </c>
      <c r="V2091" s="38">
        <f t="shared" si="278"/>
        <v>0</v>
      </c>
    </row>
    <row r="2092" spans="1:22" x14ac:dyDescent="0.35">
      <c r="A2092" s="192" t="s">
        <v>23</v>
      </c>
      <c r="B2092" s="31" t="s">
        <v>22</v>
      </c>
      <c r="O2092" s="36" t="e">
        <f t="shared" si="273"/>
        <v>#DIV/0!</v>
      </c>
      <c r="P2092" s="36" t="e">
        <f t="shared" si="274"/>
        <v>#DIV/0!</v>
      </c>
      <c r="Q2092" s="36" t="e">
        <f t="shared" si="275"/>
        <v>#DIV/0!</v>
      </c>
      <c r="R2092" s="31" t="e">
        <f t="shared" si="276"/>
        <v>#DIV/0!</v>
      </c>
      <c r="S2092" s="31" t="e">
        <f t="shared" si="279"/>
        <v>#DIV/0!</v>
      </c>
      <c r="T2092" s="38">
        <f t="shared" si="280"/>
        <v>0</v>
      </c>
      <c r="U2092" s="38">
        <f t="shared" si="277"/>
        <v>0</v>
      </c>
      <c r="V2092" s="38">
        <f t="shared" si="278"/>
        <v>0</v>
      </c>
    </row>
    <row r="2093" spans="1:22" x14ac:dyDescent="0.35">
      <c r="A2093" s="192" t="s">
        <v>23</v>
      </c>
      <c r="B2093" s="31" t="s">
        <v>22</v>
      </c>
      <c r="O2093" s="36" t="e">
        <f t="shared" si="273"/>
        <v>#DIV/0!</v>
      </c>
      <c r="P2093" s="36" t="e">
        <f t="shared" si="274"/>
        <v>#DIV/0!</v>
      </c>
      <c r="Q2093" s="36" t="e">
        <f t="shared" si="275"/>
        <v>#DIV/0!</v>
      </c>
      <c r="R2093" s="31" t="e">
        <f t="shared" si="276"/>
        <v>#DIV/0!</v>
      </c>
      <c r="S2093" s="31" t="e">
        <f t="shared" si="279"/>
        <v>#DIV/0!</v>
      </c>
      <c r="T2093" s="38">
        <f t="shared" si="280"/>
        <v>0</v>
      </c>
      <c r="U2093" s="38">
        <f t="shared" si="277"/>
        <v>0</v>
      </c>
      <c r="V2093" s="38">
        <f t="shared" si="278"/>
        <v>0</v>
      </c>
    </row>
    <row r="2094" spans="1:22" x14ac:dyDescent="0.35">
      <c r="A2094" s="192" t="s">
        <v>23</v>
      </c>
      <c r="B2094" s="31" t="s">
        <v>22</v>
      </c>
      <c r="O2094" s="36" t="e">
        <f t="shared" si="273"/>
        <v>#DIV/0!</v>
      </c>
      <c r="P2094" s="36" t="e">
        <f t="shared" si="274"/>
        <v>#DIV/0!</v>
      </c>
      <c r="Q2094" s="36" t="e">
        <f t="shared" si="275"/>
        <v>#DIV/0!</v>
      </c>
      <c r="R2094" s="31" t="e">
        <f t="shared" si="276"/>
        <v>#DIV/0!</v>
      </c>
      <c r="S2094" s="31" t="e">
        <f t="shared" si="279"/>
        <v>#DIV/0!</v>
      </c>
      <c r="T2094" s="38">
        <f t="shared" si="280"/>
        <v>0</v>
      </c>
      <c r="U2094" s="38">
        <f t="shared" si="277"/>
        <v>0</v>
      </c>
      <c r="V2094" s="38">
        <f t="shared" si="278"/>
        <v>0</v>
      </c>
    </row>
    <row r="2095" spans="1:22" x14ac:dyDescent="0.35">
      <c r="A2095" s="192" t="s">
        <v>23</v>
      </c>
      <c r="B2095" s="31" t="s">
        <v>22</v>
      </c>
      <c r="O2095" s="36" t="e">
        <f t="shared" si="273"/>
        <v>#DIV/0!</v>
      </c>
      <c r="P2095" s="36" t="e">
        <f t="shared" si="274"/>
        <v>#DIV/0!</v>
      </c>
      <c r="Q2095" s="36" t="e">
        <f t="shared" si="275"/>
        <v>#DIV/0!</v>
      </c>
      <c r="R2095" s="31" t="e">
        <f t="shared" si="276"/>
        <v>#DIV/0!</v>
      </c>
      <c r="S2095" s="31" t="e">
        <f t="shared" si="279"/>
        <v>#DIV/0!</v>
      </c>
      <c r="T2095" s="38">
        <f t="shared" si="280"/>
        <v>0</v>
      </c>
      <c r="U2095" s="38">
        <f t="shared" si="277"/>
        <v>0</v>
      </c>
      <c r="V2095" s="38">
        <f t="shared" si="278"/>
        <v>0</v>
      </c>
    </row>
    <row r="2096" spans="1:22" x14ac:dyDescent="0.35">
      <c r="A2096" s="192" t="s">
        <v>23</v>
      </c>
      <c r="B2096" s="31" t="s">
        <v>22</v>
      </c>
      <c r="O2096" s="36" t="e">
        <f t="shared" si="273"/>
        <v>#DIV/0!</v>
      </c>
      <c r="P2096" s="36" t="e">
        <f t="shared" si="274"/>
        <v>#DIV/0!</v>
      </c>
      <c r="Q2096" s="36" t="e">
        <f t="shared" si="275"/>
        <v>#DIV/0!</v>
      </c>
      <c r="R2096" s="31" t="e">
        <f t="shared" si="276"/>
        <v>#DIV/0!</v>
      </c>
      <c r="S2096" s="31" t="e">
        <f t="shared" si="279"/>
        <v>#DIV/0!</v>
      </c>
      <c r="T2096" s="38">
        <f t="shared" si="280"/>
        <v>0</v>
      </c>
      <c r="U2096" s="38">
        <f t="shared" si="277"/>
        <v>0</v>
      </c>
      <c r="V2096" s="38">
        <f t="shared" si="278"/>
        <v>0</v>
      </c>
    </row>
    <row r="2097" spans="1:22" x14ac:dyDescent="0.35">
      <c r="A2097" s="192" t="s">
        <v>23</v>
      </c>
      <c r="B2097" s="31" t="s">
        <v>22</v>
      </c>
      <c r="O2097" s="36" t="e">
        <f t="shared" si="273"/>
        <v>#DIV/0!</v>
      </c>
      <c r="P2097" s="36" t="e">
        <f t="shared" si="274"/>
        <v>#DIV/0!</v>
      </c>
      <c r="Q2097" s="36" t="e">
        <f t="shared" si="275"/>
        <v>#DIV/0!</v>
      </c>
      <c r="R2097" s="31" t="e">
        <f t="shared" si="276"/>
        <v>#DIV/0!</v>
      </c>
      <c r="S2097" s="31" t="e">
        <f t="shared" si="279"/>
        <v>#DIV/0!</v>
      </c>
      <c r="T2097" s="38">
        <f t="shared" si="280"/>
        <v>0</v>
      </c>
      <c r="U2097" s="38">
        <f t="shared" si="277"/>
        <v>0</v>
      </c>
      <c r="V2097" s="38">
        <f t="shared" si="278"/>
        <v>0</v>
      </c>
    </row>
    <row r="2098" spans="1:22" x14ac:dyDescent="0.35">
      <c r="A2098" s="192" t="s">
        <v>23</v>
      </c>
      <c r="B2098" s="31" t="s">
        <v>22</v>
      </c>
      <c r="O2098" s="36" t="e">
        <f t="shared" si="273"/>
        <v>#DIV/0!</v>
      </c>
      <c r="P2098" s="36" t="e">
        <f t="shared" si="274"/>
        <v>#DIV/0!</v>
      </c>
      <c r="Q2098" s="36" t="e">
        <f t="shared" si="275"/>
        <v>#DIV/0!</v>
      </c>
      <c r="R2098" s="31" t="e">
        <f t="shared" si="276"/>
        <v>#DIV/0!</v>
      </c>
      <c r="S2098" s="31" t="e">
        <f t="shared" si="279"/>
        <v>#DIV/0!</v>
      </c>
      <c r="T2098" s="38">
        <f t="shared" si="280"/>
        <v>0</v>
      </c>
      <c r="U2098" s="38">
        <f t="shared" si="277"/>
        <v>0</v>
      </c>
      <c r="V2098" s="38">
        <f t="shared" si="278"/>
        <v>0</v>
      </c>
    </row>
    <row r="2099" spans="1:22" x14ac:dyDescent="0.35">
      <c r="A2099" s="192" t="s">
        <v>23</v>
      </c>
      <c r="B2099" s="31" t="s">
        <v>22</v>
      </c>
      <c r="O2099" s="36" t="e">
        <f t="shared" si="273"/>
        <v>#DIV/0!</v>
      </c>
      <c r="P2099" s="36" t="e">
        <f t="shared" si="274"/>
        <v>#DIV/0!</v>
      </c>
      <c r="Q2099" s="36" t="e">
        <f t="shared" si="275"/>
        <v>#DIV/0!</v>
      </c>
      <c r="R2099" s="31" t="e">
        <f t="shared" si="276"/>
        <v>#DIV/0!</v>
      </c>
      <c r="S2099" s="31" t="e">
        <f t="shared" si="279"/>
        <v>#DIV/0!</v>
      </c>
      <c r="T2099" s="38">
        <f t="shared" si="280"/>
        <v>0</v>
      </c>
      <c r="U2099" s="38">
        <f t="shared" si="277"/>
        <v>0</v>
      </c>
      <c r="V2099" s="38">
        <f t="shared" si="278"/>
        <v>0</v>
      </c>
    </row>
    <row r="2100" spans="1:22" x14ac:dyDescent="0.35">
      <c r="A2100" s="192" t="s">
        <v>23</v>
      </c>
      <c r="B2100" s="31" t="s">
        <v>22</v>
      </c>
      <c r="O2100" s="36" t="e">
        <f t="shared" si="273"/>
        <v>#DIV/0!</v>
      </c>
      <c r="P2100" s="36" t="e">
        <f t="shared" si="274"/>
        <v>#DIV/0!</v>
      </c>
      <c r="Q2100" s="36" t="e">
        <f t="shared" si="275"/>
        <v>#DIV/0!</v>
      </c>
      <c r="R2100" s="31" t="e">
        <f t="shared" si="276"/>
        <v>#DIV/0!</v>
      </c>
      <c r="S2100" s="31" t="e">
        <f t="shared" si="279"/>
        <v>#DIV/0!</v>
      </c>
      <c r="T2100" s="38">
        <f t="shared" si="280"/>
        <v>0</v>
      </c>
      <c r="U2100" s="38">
        <f t="shared" si="277"/>
        <v>0</v>
      </c>
      <c r="V2100" s="38">
        <f t="shared" si="278"/>
        <v>0</v>
      </c>
    </row>
    <row r="2101" spans="1:22" x14ac:dyDescent="0.35">
      <c r="A2101" s="192" t="s">
        <v>23</v>
      </c>
      <c r="B2101" s="31" t="s">
        <v>22</v>
      </c>
      <c r="O2101" s="36" t="e">
        <f t="shared" si="273"/>
        <v>#DIV/0!</v>
      </c>
      <c r="P2101" s="36" t="e">
        <f t="shared" si="274"/>
        <v>#DIV/0!</v>
      </c>
      <c r="Q2101" s="36" t="e">
        <f t="shared" si="275"/>
        <v>#DIV/0!</v>
      </c>
      <c r="R2101" s="31" t="e">
        <f t="shared" si="276"/>
        <v>#DIV/0!</v>
      </c>
      <c r="S2101" s="31" t="e">
        <f t="shared" si="279"/>
        <v>#DIV/0!</v>
      </c>
      <c r="T2101" s="38">
        <f t="shared" si="280"/>
        <v>0</v>
      </c>
      <c r="U2101" s="38">
        <f t="shared" si="277"/>
        <v>0</v>
      </c>
      <c r="V2101" s="38">
        <f t="shared" si="278"/>
        <v>0</v>
      </c>
    </row>
    <row r="2102" spans="1:22" x14ac:dyDescent="0.35">
      <c r="A2102" s="192" t="s">
        <v>23</v>
      </c>
      <c r="B2102" s="31" t="s">
        <v>22</v>
      </c>
      <c r="O2102" s="36" t="e">
        <f t="shared" si="273"/>
        <v>#DIV/0!</v>
      </c>
      <c r="P2102" s="36" t="e">
        <f t="shared" si="274"/>
        <v>#DIV/0!</v>
      </c>
      <c r="Q2102" s="36" t="e">
        <f t="shared" si="275"/>
        <v>#DIV/0!</v>
      </c>
      <c r="R2102" s="31" t="e">
        <f t="shared" si="276"/>
        <v>#DIV/0!</v>
      </c>
      <c r="S2102" s="31" t="e">
        <f t="shared" si="279"/>
        <v>#DIV/0!</v>
      </c>
      <c r="T2102" s="38">
        <f t="shared" si="280"/>
        <v>0</v>
      </c>
      <c r="U2102" s="38">
        <f t="shared" si="277"/>
        <v>0</v>
      </c>
      <c r="V2102" s="38">
        <f t="shared" si="278"/>
        <v>0</v>
      </c>
    </row>
    <row r="2103" spans="1:22" x14ac:dyDescent="0.35">
      <c r="A2103" s="192" t="s">
        <v>23</v>
      </c>
      <c r="B2103" s="31" t="s">
        <v>22</v>
      </c>
      <c r="O2103" s="36" t="e">
        <f t="shared" si="273"/>
        <v>#DIV/0!</v>
      </c>
      <c r="P2103" s="36" t="e">
        <f t="shared" si="274"/>
        <v>#DIV/0!</v>
      </c>
      <c r="Q2103" s="36" t="e">
        <f t="shared" si="275"/>
        <v>#DIV/0!</v>
      </c>
      <c r="R2103" s="31" t="e">
        <f t="shared" si="276"/>
        <v>#DIV/0!</v>
      </c>
      <c r="S2103" s="31" t="e">
        <f t="shared" si="279"/>
        <v>#DIV/0!</v>
      </c>
      <c r="T2103" s="38">
        <f t="shared" si="280"/>
        <v>0</v>
      </c>
      <c r="U2103" s="38">
        <f t="shared" si="277"/>
        <v>0</v>
      </c>
      <c r="V2103" s="38">
        <f t="shared" si="278"/>
        <v>0</v>
      </c>
    </row>
    <row r="2104" spans="1:22" x14ac:dyDescent="0.35">
      <c r="A2104" s="192" t="s">
        <v>23</v>
      </c>
      <c r="B2104" s="31" t="s">
        <v>22</v>
      </c>
      <c r="O2104" s="36" t="e">
        <f t="shared" si="273"/>
        <v>#DIV/0!</v>
      </c>
      <c r="P2104" s="36" t="e">
        <f t="shared" si="274"/>
        <v>#DIV/0!</v>
      </c>
      <c r="Q2104" s="36" t="e">
        <f t="shared" si="275"/>
        <v>#DIV/0!</v>
      </c>
      <c r="R2104" s="31" t="e">
        <f t="shared" si="276"/>
        <v>#DIV/0!</v>
      </c>
      <c r="S2104" s="31" t="e">
        <f t="shared" si="279"/>
        <v>#DIV/0!</v>
      </c>
      <c r="T2104" s="38">
        <f t="shared" si="280"/>
        <v>0</v>
      </c>
      <c r="U2104" s="38">
        <f t="shared" si="277"/>
        <v>0</v>
      </c>
      <c r="V2104" s="38">
        <f t="shared" si="278"/>
        <v>0</v>
      </c>
    </row>
    <row r="2105" spans="1:22" x14ac:dyDescent="0.35">
      <c r="A2105" s="192" t="s">
        <v>23</v>
      </c>
      <c r="B2105" s="31" t="s">
        <v>22</v>
      </c>
      <c r="O2105" s="36" t="e">
        <f t="shared" si="273"/>
        <v>#DIV/0!</v>
      </c>
      <c r="P2105" s="36" t="e">
        <f t="shared" si="274"/>
        <v>#DIV/0!</v>
      </c>
      <c r="Q2105" s="36" t="e">
        <f t="shared" si="275"/>
        <v>#DIV/0!</v>
      </c>
      <c r="R2105" s="31" t="e">
        <f t="shared" si="276"/>
        <v>#DIV/0!</v>
      </c>
      <c r="S2105" s="31" t="e">
        <f t="shared" si="279"/>
        <v>#DIV/0!</v>
      </c>
      <c r="T2105" s="38">
        <f t="shared" si="280"/>
        <v>0</v>
      </c>
      <c r="U2105" s="38">
        <f t="shared" si="277"/>
        <v>0</v>
      </c>
      <c r="V2105" s="38">
        <f t="shared" si="278"/>
        <v>0</v>
      </c>
    </row>
    <row r="2106" spans="1:22" x14ac:dyDescent="0.35">
      <c r="A2106" s="192" t="s">
        <v>23</v>
      </c>
      <c r="B2106" s="31" t="s">
        <v>22</v>
      </c>
      <c r="O2106" s="36" t="e">
        <f t="shared" si="273"/>
        <v>#DIV/0!</v>
      </c>
      <c r="P2106" s="36" t="e">
        <f t="shared" si="274"/>
        <v>#DIV/0!</v>
      </c>
      <c r="Q2106" s="36" t="e">
        <f t="shared" si="275"/>
        <v>#DIV/0!</v>
      </c>
      <c r="R2106" s="31" t="e">
        <f t="shared" si="276"/>
        <v>#DIV/0!</v>
      </c>
      <c r="S2106" s="31" t="e">
        <f t="shared" si="279"/>
        <v>#DIV/0!</v>
      </c>
      <c r="T2106" s="38">
        <f t="shared" si="280"/>
        <v>0</v>
      </c>
      <c r="U2106" s="38">
        <f t="shared" si="277"/>
        <v>0</v>
      </c>
      <c r="V2106" s="38">
        <f t="shared" si="278"/>
        <v>0</v>
      </c>
    </row>
    <row r="2107" spans="1:22" x14ac:dyDescent="0.35">
      <c r="A2107" s="192" t="s">
        <v>23</v>
      </c>
      <c r="B2107" s="31" t="s">
        <v>22</v>
      </c>
      <c r="O2107" s="36" t="e">
        <f t="shared" si="273"/>
        <v>#DIV/0!</v>
      </c>
      <c r="P2107" s="36" t="e">
        <f t="shared" si="274"/>
        <v>#DIV/0!</v>
      </c>
      <c r="Q2107" s="36" t="e">
        <f t="shared" si="275"/>
        <v>#DIV/0!</v>
      </c>
      <c r="R2107" s="31" t="e">
        <f t="shared" si="276"/>
        <v>#DIV/0!</v>
      </c>
      <c r="S2107" s="31" t="e">
        <f t="shared" si="279"/>
        <v>#DIV/0!</v>
      </c>
      <c r="T2107" s="38">
        <f t="shared" si="280"/>
        <v>0</v>
      </c>
      <c r="U2107" s="38">
        <f t="shared" si="277"/>
        <v>0</v>
      </c>
      <c r="V2107" s="38">
        <f t="shared" si="278"/>
        <v>0</v>
      </c>
    </row>
    <row r="2108" spans="1:22" x14ac:dyDescent="0.35">
      <c r="A2108" s="192" t="s">
        <v>23</v>
      </c>
      <c r="B2108" s="31" t="s">
        <v>22</v>
      </c>
      <c r="O2108" s="36" t="e">
        <f t="shared" si="273"/>
        <v>#DIV/0!</v>
      </c>
      <c r="P2108" s="36" t="e">
        <f t="shared" si="274"/>
        <v>#DIV/0!</v>
      </c>
      <c r="Q2108" s="36" t="e">
        <f t="shared" si="275"/>
        <v>#DIV/0!</v>
      </c>
      <c r="R2108" s="31" t="e">
        <f t="shared" si="276"/>
        <v>#DIV/0!</v>
      </c>
      <c r="S2108" s="31" t="e">
        <f t="shared" si="279"/>
        <v>#DIV/0!</v>
      </c>
      <c r="T2108" s="38">
        <f t="shared" si="280"/>
        <v>0</v>
      </c>
      <c r="U2108" s="38">
        <f t="shared" si="277"/>
        <v>0</v>
      </c>
      <c r="V2108" s="38">
        <f t="shared" si="278"/>
        <v>0</v>
      </c>
    </row>
    <row r="2109" spans="1:22" x14ac:dyDescent="0.35">
      <c r="A2109" s="192" t="s">
        <v>23</v>
      </c>
      <c r="B2109" s="31" t="s">
        <v>22</v>
      </c>
      <c r="O2109" s="36" t="e">
        <f t="shared" si="273"/>
        <v>#DIV/0!</v>
      </c>
      <c r="P2109" s="36" t="e">
        <f t="shared" si="274"/>
        <v>#DIV/0!</v>
      </c>
      <c r="Q2109" s="36" t="e">
        <f t="shared" si="275"/>
        <v>#DIV/0!</v>
      </c>
      <c r="R2109" s="31" t="e">
        <f t="shared" si="276"/>
        <v>#DIV/0!</v>
      </c>
      <c r="S2109" s="31" t="e">
        <f t="shared" si="279"/>
        <v>#DIV/0!</v>
      </c>
      <c r="T2109" s="38">
        <f t="shared" si="280"/>
        <v>0</v>
      </c>
      <c r="U2109" s="38">
        <f t="shared" si="277"/>
        <v>0</v>
      </c>
      <c r="V2109" s="38">
        <f t="shared" si="278"/>
        <v>0</v>
      </c>
    </row>
    <row r="2110" spans="1:22" x14ac:dyDescent="0.35">
      <c r="A2110" s="192" t="s">
        <v>23</v>
      </c>
      <c r="B2110" s="31" t="s">
        <v>22</v>
      </c>
      <c r="O2110" s="36" t="e">
        <f t="shared" si="273"/>
        <v>#DIV/0!</v>
      </c>
      <c r="P2110" s="36" t="e">
        <f t="shared" si="274"/>
        <v>#DIV/0!</v>
      </c>
      <c r="Q2110" s="36" t="e">
        <f t="shared" si="275"/>
        <v>#DIV/0!</v>
      </c>
      <c r="R2110" s="31" t="e">
        <f t="shared" si="276"/>
        <v>#DIV/0!</v>
      </c>
      <c r="S2110" s="31" t="e">
        <f t="shared" si="279"/>
        <v>#DIV/0!</v>
      </c>
      <c r="T2110" s="38">
        <f t="shared" si="280"/>
        <v>0</v>
      </c>
      <c r="U2110" s="38">
        <f t="shared" si="277"/>
        <v>0</v>
      </c>
      <c r="V2110" s="38">
        <f t="shared" si="278"/>
        <v>0</v>
      </c>
    </row>
    <row r="2111" spans="1:22" x14ac:dyDescent="0.35">
      <c r="A2111" s="192" t="s">
        <v>23</v>
      </c>
      <c r="B2111" s="31" t="s">
        <v>22</v>
      </c>
      <c r="O2111" s="36" t="e">
        <f t="shared" si="273"/>
        <v>#DIV/0!</v>
      </c>
      <c r="P2111" s="36" t="e">
        <f t="shared" si="274"/>
        <v>#DIV/0!</v>
      </c>
      <c r="Q2111" s="36" t="e">
        <f t="shared" si="275"/>
        <v>#DIV/0!</v>
      </c>
      <c r="R2111" s="31" t="e">
        <f t="shared" si="276"/>
        <v>#DIV/0!</v>
      </c>
      <c r="S2111" s="31" t="e">
        <f t="shared" si="279"/>
        <v>#DIV/0!</v>
      </c>
      <c r="T2111" s="38">
        <f t="shared" si="280"/>
        <v>0</v>
      </c>
      <c r="U2111" s="38">
        <f t="shared" si="277"/>
        <v>0</v>
      </c>
      <c r="V2111" s="38">
        <f t="shared" si="278"/>
        <v>0</v>
      </c>
    </row>
    <row r="2112" spans="1:22" x14ac:dyDescent="0.35">
      <c r="A2112" s="192" t="s">
        <v>23</v>
      </c>
      <c r="B2112" s="31" t="s">
        <v>22</v>
      </c>
      <c r="O2112" s="36" t="e">
        <f t="shared" ref="O2112:O2175" si="281">M2112/L2112</f>
        <v>#DIV/0!</v>
      </c>
      <c r="P2112" s="36" t="e">
        <f t="shared" si="274"/>
        <v>#DIV/0!</v>
      </c>
      <c r="Q2112" s="36" t="e">
        <f t="shared" si="275"/>
        <v>#DIV/0!</v>
      </c>
      <c r="R2112" s="31" t="e">
        <f t="shared" si="276"/>
        <v>#DIV/0!</v>
      </c>
      <c r="S2112" s="31" t="e">
        <f t="shared" si="279"/>
        <v>#DIV/0!</v>
      </c>
      <c r="T2112" s="38">
        <f t="shared" si="280"/>
        <v>0</v>
      </c>
      <c r="U2112" s="38">
        <f t="shared" si="277"/>
        <v>0</v>
      </c>
      <c r="V2112" s="38">
        <f t="shared" si="278"/>
        <v>0</v>
      </c>
    </row>
    <row r="2113" spans="1:22" x14ac:dyDescent="0.35">
      <c r="A2113" s="192" t="s">
        <v>23</v>
      </c>
      <c r="B2113" s="31" t="s">
        <v>22</v>
      </c>
      <c r="O2113" s="36" t="e">
        <f t="shared" si="281"/>
        <v>#DIV/0!</v>
      </c>
      <c r="P2113" s="36" t="e">
        <f t="shared" si="274"/>
        <v>#DIV/0!</v>
      </c>
      <c r="Q2113" s="36" t="e">
        <f t="shared" si="275"/>
        <v>#DIV/0!</v>
      </c>
      <c r="R2113" s="31" t="e">
        <f t="shared" si="276"/>
        <v>#DIV/0!</v>
      </c>
      <c r="S2113" s="31" t="e">
        <f t="shared" si="279"/>
        <v>#DIV/0!</v>
      </c>
      <c r="T2113" s="38">
        <f t="shared" si="280"/>
        <v>0</v>
      </c>
      <c r="U2113" s="38">
        <f t="shared" si="277"/>
        <v>0</v>
      </c>
      <c r="V2113" s="38">
        <f t="shared" si="278"/>
        <v>0</v>
      </c>
    </row>
    <row r="2114" spans="1:22" x14ac:dyDescent="0.35">
      <c r="A2114" s="192" t="s">
        <v>23</v>
      </c>
      <c r="B2114" s="31" t="s">
        <v>22</v>
      </c>
      <c r="O2114" s="36" t="e">
        <f t="shared" si="281"/>
        <v>#DIV/0!</v>
      </c>
      <c r="P2114" s="36" t="e">
        <f t="shared" si="274"/>
        <v>#DIV/0!</v>
      </c>
      <c r="Q2114" s="36" t="e">
        <f t="shared" si="275"/>
        <v>#DIV/0!</v>
      </c>
      <c r="R2114" s="31" t="e">
        <f t="shared" si="276"/>
        <v>#DIV/0!</v>
      </c>
      <c r="S2114" s="31" t="e">
        <f t="shared" si="279"/>
        <v>#DIV/0!</v>
      </c>
      <c r="T2114" s="38">
        <f t="shared" si="280"/>
        <v>0</v>
      </c>
      <c r="U2114" s="38">
        <f t="shared" si="277"/>
        <v>0</v>
      </c>
      <c r="V2114" s="38">
        <f t="shared" si="278"/>
        <v>0</v>
      </c>
    </row>
    <row r="2115" spans="1:22" x14ac:dyDescent="0.35">
      <c r="A2115" s="192" t="s">
        <v>23</v>
      </c>
      <c r="B2115" s="31" t="s">
        <v>22</v>
      </c>
      <c r="O2115" s="36" t="e">
        <f t="shared" si="281"/>
        <v>#DIV/0!</v>
      </c>
      <c r="P2115" s="36" t="e">
        <f t="shared" si="274"/>
        <v>#DIV/0!</v>
      </c>
      <c r="Q2115" s="36" t="e">
        <f t="shared" si="275"/>
        <v>#DIV/0!</v>
      </c>
      <c r="R2115" s="31" t="e">
        <f t="shared" si="276"/>
        <v>#DIV/0!</v>
      </c>
      <c r="S2115" s="31" t="e">
        <f t="shared" si="279"/>
        <v>#DIV/0!</v>
      </c>
      <c r="T2115" s="38">
        <f t="shared" si="280"/>
        <v>0</v>
      </c>
      <c r="U2115" s="38">
        <f t="shared" si="277"/>
        <v>0</v>
      </c>
      <c r="V2115" s="38">
        <f t="shared" si="278"/>
        <v>0</v>
      </c>
    </row>
    <row r="2116" spans="1:22" x14ac:dyDescent="0.35">
      <c r="A2116" s="192" t="s">
        <v>23</v>
      </c>
      <c r="B2116" s="31" t="s">
        <v>22</v>
      </c>
      <c r="O2116" s="36" t="e">
        <f t="shared" si="281"/>
        <v>#DIV/0!</v>
      </c>
      <c r="P2116" s="36" t="e">
        <f t="shared" si="274"/>
        <v>#DIV/0!</v>
      </c>
      <c r="Q2116" s="36" t="e">
        <f t="shared" si="275"/>
        <v>#DIV/0!</v>
      </c>
      <c r="R2116" s="31" t="e">
        <f t="shared" si="276"/>
        <v>#DIV/0!</v>
      </c>
      <c r="S2116" s="31" t="e">
        <f t="shared" si="279"/>
        <v>#DIV/0!</v>
      </c>
      <c r="T2116" s="38">
        <f t="shared" si="280"/>
        <v>0</v>
      </c>
      <c r="U2116" s="38">
        <f t="shared" si="277"/>
        <v>0</v>
      </c>
      <c r="V2116" s="38">
        <f t="shared" si="278"/>
        <v>0</v>
      </c>
    </row>
    <row r="2117" spans="1:22" x14ac:dyDescent="0.35">
      <c r="A2117" s="192" t="s">
        <v>23</v>
      </c>
      <c r="B2117" s="31" t="s">
        <v>22</v>
      </c>
      <c r="O2117" s="36" t="e">
        <f t="shared" si="281"/>
        <v>#DIV/0!</v>
      </c>
      <c r="P2117" s="36" t="e">
        <f t="shared" si="274"/>
        <v>#DIV/0!</v>
      </c>
      <c r="Q2117" s="36" t="e">
        <f t="shared" si="275"/>
        <v>#DIV/0!</v>
      </c>
      <c r="R2117" s="31" t="e">
        <f t="shared" si="276"/>
        <v>#DIV/0!</v>
      </c>
      <c r="S2117" s="31" t="e">
        <f t="shared" si="279"/>
        <v>#DIV/0!</v>
      </c>
      <c r="T2117" s="38">
        <f t="shared" si="280"/>
        <v>0</v>
      </c>
      <c r="U2117" s="38">
        <f t="shared" si="277"/>
        <v>0</v>
      </c>
      <c r="V2117" s="38">
        <f t="shared" si="278"/>
        <v>0</v>
      </c>
    </row>
    <row r="2118" spans="1:22" x14ac:dyDescent="0.35">
      <c r="A2118" s="192" t="s">
        <v>23</v>
      </c>
      <c r="B2118" s="31" t="s">
        <v>22</v>
      </c>
      <c r="O2118" s="36" t="e">
        <f t="shared" si="281"/>
        <v>#DIV/0!</v>
      </c>
      <c r="P2118" s="36" t="e">
        <f t="shared" si="274"/>
        <v>#DIV/0!</v>
      </c>
      <c r="Q2118" s="36" t="e">
        <f t="shared" si="275"/>
        <v>#DIV/0!</v>
      </c>
      <c r="R2118" s="31" t="e">
        <f t="shared" si="276"/>
        <v>#DIV/0!</v>
      </c>
      <c r="S2118" s="31" t="e">
        <f t="shared" si="279"/>
        <v>#DIV/0!</v>
      </c>
      <c r="T2118" s="38">
        <f t="shared" si="280"/>
        <v>0</v>
      </c>
      <c r="U2118" s="38">
        <f t="shared" si="277"/>
        <v>0</v>
      </c>
      <c r="V2118" s="38">
        <f t="shared" si="278"/>
        <v>0</v>
      </c>
    </row>
    <row r="2119" spans="1:22" x14ac:dyDescent="0.35">
      <c r="A2119" s="192" t="s">
        <v>23</v>
      </c>
      <c r="B2119" s="31" t="s">
        <v>22</v>
      </c>
      <c r="O2119" s="36" t="e">
        <f t="shared" si="281"/>
        <v>#DIV/0!</v>
      </c>
      <c r="P2119" s="36" t="e">
        <f t="shared" si="274"/>
        <v>#DIV/0!</v>
      </c>
      <c r="Q2119" s="36" t="e">
        <f t="shared" si="275"/>
        <v>#DIV/0!</v>
      </c>
      <c r="R2119" s="31" t="e">
        <f t="shared" si="276"/>
        <v>#DIV/0!</v>
      </c>
      <c r="S2119" s="31" t="e">
        <f t="shared" si="279"/>
        <v>#DIV/0!</v>
      </c>
      <c r="T2119" s="38">
        <f t="shared" si="280"/>
        <v>0</v>
      </c>
      <c r="U2119" s="38">
        <f t="shared" si="277"/>
        <v>0</v>
      </c>
      <c r="V2119" s="38">
        <f t="shared" si="278"/>
        <v>0</v>
      </c>
    </row>
    <row r="2120" spans="1:22" x14ac:dyDescent="0.35">
      <c r="A2120" s="192" t="s">
        <v>23</v>
      </c>
      <c r="B2120" s="31" t="s">
        <v>22</v>
      </c>
      <c r="O2120" s="36" t="e">
        <f t="shared" si="281"/>
        <v>#DIV/0!</v>
      </c>
      <c r="P2120" s="36" t="e">
        <f t="shared" si="274"/>
        <v>#DIV/0!</v>
      </c>
      <c r="Q2120" s="36" t="e">
        <f t="shared" si="275"/>
        <v>#DIV/0!</v>
      </c>
      <c r="R2120" s="31" t="e">
        <f t="shared" si="276"/>
        <v>#DIV/0!</v>
      </c>
      <c r="S2120" s="31" t="e">
        <f t="shared" si="279"/>
        <v>#DIV/0!</v>
      </c>
      <c r="T2120" s="38">
        <f t="shared" si="280"/>
        <v>0</v>
      </c>
      <c r="U2120" s="38">
        <f t="shared" si="277"/>
        <v>0</v>
      </c>
      <c r="V2120" s="38">
        <f t="shared" si="278"/>
        <v>0</v>
      </c>
    </row>
    <row r="2121" spans="1:22" x14ac:dyDescent="0.35">
      <c r="A2121" s="192" t="s">
        <v>23</v>
      </c>
      <c r="B2121" s="31" t="s">
        <v>22</v>
      </c>
      <c r="O2121" s="36" t="e">
        <f t="shared" si="281"/>
        <v>#DIV/0!</v>
      </c>
      <c r="P2121" s="36" t="e">
        <f t="shared" si="274"/>
        <v>#DIV/0!</v>
      </c>
      <c r="Q2121" s="36" t="e">
        <f t="shared" si="275"/>
        <v>#DIV/0!</v>
      </c>
      <c r="R2121" s="31" t="e">
        <f t="shared" si="276"/>
        <v>#DIV/0!</v>
      </c>
      <c r="S2121" s="31" t="e">
        <f t="shared" si="279"/>
        <v>#DIV/0!</v>
      </c>
      <c r="T2121" s="38">
        <f t="shared" si="280"/>
        <v>0</v>
      </c>
      <c r="U2121" s="38">
        <f t="shared" si="277"/>
        <v>0</v>
      </c>
      <c r="V2121" s="38">
        <f t="shared" si="278"/>
        <v>0</v>
      </c>
    </row>
    <row r="2122" spans="1:22" x14ac:dyDescent="0.35">
      <c r="A2122" s="192" t="s">
        <v>23</v>
      </c>
      <c r="B2122" s="31" t="s">
        <v>22</v>
      </c>
      <c r="O2122" s="36" t="e">
        <f t="shared" si="281"/>
        <v>#DIV/0!</v>
      </c>
      <c r="P2122" s="36" t="e">
        <f t="shared" si="274"/>
        <v>#DIV/0!</v>
      </c>
      <c r="Q2122" s="36" t="e">
        <f t="shared" si="275"/>
        <v>#DIV/0!</v>
      </c>
      <c r="R2122" s="31" t="e">
        <f t="shared" si="276"/>
        <v>#DIV/0!</v>
      </c>
      <c r="S2122" s="31" t="e">
        <f t="shared" si="279"/>
        <v>#DIV/0!</v>
      </c>
      <c r="T2122" s="38">
        <f t="shared" si="280"/>
        <v>0</v>
      </c>
      <c r="U2122" s="38">
        <f t="shared" si="277"/>
        <v>0</v>
      </c>
      <c r="V2122" s="38">
        <f t="shared" si="278"/>
        <v>0</v>
      </c>
    </row>
    <row r="2123" spans="1:22" x14ac:dyDescent="0.35">
      <c r="A2123" s="192" t="s">
        <v>23</v>
      </c>
      <c r="B2123" s="31" t="s">
        <v>22</v>
      </c>
      <c r="O2123" s="36" t="e">
        <f t="shared" si="281"/>
        <v>#DIV/0!</v>
      </c>
      <c r="P2123" s="36" t="e">
        <f t="shared" si="274"/>
        <v>#DIV/0!</v>
      </c>
      <c r="Q2123" s="36" t="e">
        <f t="shared" si="275"/>
        <v>#DIV/0!</v>
      </c>
      <c r="R2123" s="31" t="e">
        <f t="shared" si="276"/>
        <v>#DIV/0!</v>
      </c>
      <c r="S2123" s="31" t="e">
        <f t="shared" si="279"/>
        <v>#DIV/0!</v>
      </c>
      <c r="T2123" s="38">
        <f t="shared" si="280"/>
        <v>0</v>
      </c>
      <c r="U2123" s="38">
        <f t="shared" si="277"/>
        <v>0</v>
      </c>
      <c r="V2123" s="38">
        <f t="shared" si="278"/>
        <v>0</v>
      </c>
    </row>
    <row r="2124" spans="1:22" x14ac:dyDescent="0.35">
      <c r="A2124" s="192" t="s">
        <v>23</v>
      </c>
      <c r="B2124" s="31" t="s">
        <v>22</v>
      </c>
      <c r="O2124" s="36" t="e">
        <f t="shared" si="281"/>
        <v>#DIV/0!</v>
      </c>
      <c r="P2124" s="36" t="e">
        <f t="shared" si="274"/>
        <v>#DIV/0!</v>
      </c>
      <c r="Q2124" s="36" t="e">
        <f t="shared" si="275"/>
        <v>#DIV/0!</v>
      </c>
      <c r="R2124" s="31" t="e">
        <f t="shared" si="276"/>
        <v>#DIV/0!</v>
      </c>
      <c r="S2124" s="31" t="e">
        <f t="shared" si="279"/>
        <v>#DIV/0!</v>
      </c>
      <c r="T2124" s="38">
        <f t="shared" si="280"/>
        <v>0</v>
      </c>
      <c r="U2124" s="38">
        <f t="shared" si="277"/>
        <v>0</v>
      </c>
      <c r="V2124" s="38">
        <f t="shared" si="278"/>
        <v>0</v>
      </c>
    </row>
    <row r="2125" spans="1:22" x14ac:dyDescent="0.35">
      <c r="A2125" s="192" t="s">
        <v>23</v>
      </c>
      <c r="B2125" s="31" t="s">
        <v>22</v>
      </c>
      <c r="O2125" s="36" t="e">
        <f t="shared" si="281"/>
        <v>#DIV/0!</v>
      </c>
      <c r="P2125" s="36" t="e">
        <f t="shared" si="274"/>
        <v>#DIV/0!</v>
      </c>
      <c r="Q2125" s="36" t="e">
        <f t="shared" si="275"/>
        <v>#DIV/0!</v>
      </c>
      <c r="R2125" s="31" t="e">
        <f t="shared" si="276"/>
        <v>#DIV/0!</v>
      </c>
      <c r="S2125" s="31" t="e">
        <f t="shared" si="279"/>
        <v>#DIV/0!</v>
      </c>
      <c r="T2125" s="38">
        <f t="shared" si="280"/>
        <v>0</v>
      </c>
      <c r="U2125" s="38">
        <f t="shared" si="277"/>
        <v>0</v>
      </c>
      <c r="V2125" s="38">
        <f t="shared" si="278"/>
        <v>0</v>
      </c>
    </row>
    <row r="2126" spans="1:22" x14ac:dyDescent="0.35">
      <c r="A2126" s="192" t="s">
        <v>23</v>
      </c>
      <c r="B2126" s="31" t="s">
        <v>22</v>
      </c>
      <c r="O2126" s="36" t="e">
        <f t="shared" si="281"/>
        <v>#DIV/0!</v>
      </c>
      <c r="P2126" s="36" t="e">
        <f t="shared" si="274"/>
        <v>#DIV/0!</v>
      </c>
      <c r="Q2126" s="36" t="e">
        <f t="shared" si="275"/>
        <v>#DIV/0!</v>
      </c>
      <c r="R2126" s="31" t="e">
        <f t="shared" si="276"/>
        <v>#DIV/0!</v>
      </c>
      <c r="S2126" s="31" t="e">
        <f t="shared" si="279"/>
        <v>#DIV/0!</v>
      </c>
      <c r="T2126" s="38">
        <f t="shared" si="280"/>
        <v>0</v>
      </c>
      <c r="U2126" s="38">
        <f t="shared" si="277"/>
        <v>0</v>
      </c>
      <c r="V2126" s="38">
        <f t="shared" si="278"/>
        <v>0</v>
      </c>
    </row>
    <row r="2127" spans="1:22" x14ac:dyDescent="0.35">
      <c r="A2127" s="192" t="s">
        <v>23</v>
      </c>
      <c r="B2127" s="31" t="s">
        <v>22</v>
      </c>
      <c r="O2127" s="36" t="e">
        <f t="shared" si="281"/>
        <v>#DIV/0!</v>
      </c>
      <c r="P2127" s="36" t="e">
        <f t="shared" si="274"/>
        <v>#DIV/0!</v>
      </c>
      <c r="Q2127" s="36" t="e">
        <f t="shared" si="275"/>
        <v>#DIV/0!</v>
      </c>
      <c r="R2127" s="31" t="e">
        <f t="shared" si="276"/>
        <v>#DIV/0!</v>
      </c>
      <c r="S2127" s="31" t="e">
        <f t="shared" si="279"/>
        <v>#DIV/0!</v>
      </c>
      <c r="T2127" s="38">
        <f t="shared" si="280"/>
        <v>0</v>
      </c>
      <c r="U2127" s="38">
        <f t="shared" si="277"/>
        <v>0</v>
      </c>
      <c r="V2127" s="38">
        <f t="shared" si="278"/>
        <v>0</v>
      </c>
    </row>
    <row r="2128" spans="1:22" x14ac:dyDescent="0.35">
      <c r="A2128" s="192" t="s">
        <v>23</v>
      </c>
      <c r="B2128" s="31" t="s">
        <v>22</v>
      </c>
      <c r="O2128" s="36" t="e">
        <f t="shared" si="281"/>
        <v>#DIV/0!</v>
      </c>
      <c r="P2128" s="36" t="e">
        <f t="shared" si="274"/>
        <v>#DIV/0!</v>
      </c>
      <c r="Q2128" s="36" t="e">
        <f t="shared" si="275"/>
        <v>#DIV/0!</v>
      </c>
      <c r="R2128" s="31" t="e">
        <f t="shared" si="276"/>
        <v>#DIV/0!</v>
      </c>
      <c r="S2128" s="31" t="e">
        <f t="shared" si="279"/>
        <v>#DIV/0!</v>
      </c>
      <c r="T2128" s="38">
        <f t="shared" si="280"/>
        <v>0</v>
      </c>
      <c r="U2128" s="38">
        <f t="shared" si="277"/>
        <v>0</v>
      </c>
      <c r="V2128" s="38">
        <f t="shared" si="278"/>
        <v>0</v>
      </c>
    </row>
    <row r="2129" spans="1:22" x14ac:dyDescent="0.35">
      <c r="A2129" s="192" t="s">
        <v>23</v>
      </c>
      <c r="B2129" s="31" t="s">
        <v>22</v>
      </c>
      <c r="O2129" s="36" t="e">
        <f t="shared" si="281"/>
        <v>#DIV/0!</v>
      </c>
      <c r="P2129" s="36" t="e">
        <f t="shared" si="274"/>
        <v>#DIV/0!</v>
      </c>
      <c r="Q2129" s="36" t="e">
        <f t="shared" si="275"/>
        <v>#DIV/0!</v>
      </c>
      <c r="R2129" s="31" t="e">
        <f t="shared" si="276"/>
        <v>#DIV/0!</v>
      </c>
      <c r="S2129" s="31" t="e">
        <f t="shared" si="279"/>
        <v>#DIV/0!</v>
      </c>
      <c r="T2129" s="38">
        <f t="shared" si="280"/>
        <v>0</v>
      </c>
      <c r="U2129" s="38">
        <f t="shared" si="277"/>
        <v>0</v>
      </c>
      <c r="V2129" s="38">
        <f t="shared" si="278"/>
        <v>0</v>
      </c>
    </row>
    <row r="2130" spans="1:22" x14ac:dyDescent="0.35">
      <c r="A2130" s="192" t="s">
        <v>23</v>
      </c>
      <c r="B2130" s="31" t="s">
        <v>22</v>
      </c>
      <c r="O2130" s="36" t="e">
        <f t="shared" si="281"/>
        <v>#DIV/0!</v>
      </c>
      <c r="P2130" s="36" t="e">
        <f t="shared" si="274"/>
        <v>#DIV/0!</v>
      </c>
      <c r="Q2130" s="36" t="e">
        <f t="shared" si="275"/>
        <v>#DIV/0!</v>
      </c>
      <c r="R2130" s="31" t="e">
        <f t="shared" si="276"/>
        <v>#DIV/0!</v>
      </c>
      <c r="S2130" s="31" t="e">
        <f t="shared" si="279"/>
        <v>#DIV/0!</v>
      </c>
      <c r="T2130" s="38">
        <f t="shared" si="280"/>
        <v>0</v>
      </c>
      <c r="U2130" s="38">
        <f t="shared" si="277"/>
        <v>0</v>
      </c>
      <c r="V2130" s="38">
        <f t="shared" si="278"/>
        <v>0</v>
      </c>
    </row>
    <row r="2131" spans="1:22" x14ac:dyDescent="0.35">
      <c r="A2131" s="192" t="s">
        <v>23</v>
      </c>
      <c r="B2131" s="31" t="s">
        <v>22</v>
      </c>
      <c r="O2131" s="36" t="e">
        <f t="shared" si="281"/>
        <v>#DIV/0!</v>
      </c>
      <c r="P2131" s="36" t="e">
        <f t="shared" si="274"/>
        <v>#DIV/0!</v>
      </c>
      <c r="Q2131" s="36" t="e">
        <f t="shared" si="275"/>
        <v>#DIV/0!</v>
      </c>
      <c r="R2131" s="31" t="e">
        <f t="shared" si="276"/>
        <v>#DIV/0!</v>
      </c>
      <c r="S2131" s="31" t="e">
        <f t="shared" si="279"/>
        <v>#DIV/0!</v>
      </c>
      <c r="T2131" s="38">
        <f t="shared" si="280"/>
        <v>0</v>
      </c>
      <c r="U2131" s="38">
        <f t="shared" si="277"/>
        <v>0</v>
      </c>
      <c r="V2131" s="38">
        <f t="shared" si="278"/>
        <v>0</v>
      </c>
    </row>
    <row r="2132" spans="1:22" x14ac:dyDescent="0.35">
      <c r="A2132" s="192" t="s">
        <v>23</v>
      </c>
      <c r="B2132" s="31" t="s">
        <v>22</v>
      </c>
      <c r="O2132" s="36" t="e">
        <f t="shared" si="281"/>
        <v>#DIV/0!</v>
      </c>
      <c r="P2132" s="36" t="e">
        <f t="shared" si="274"/>
        <v>#DIV/0!</v>
      </c>
      <c r="Q2132" s="36" t="e">
        <f t="shared" si="275"/>
        <v>#DIV/0!</v>
      </c>
      <c r="R2132" s="31" t="e">
        <f t="shared" si="276"/>
        <v>#DIV/0!</v>
      </c>
      <c r="S2132" s="31" t="e">
        <f t="shared" si="279"/>
        <v>#DIV/0!</v>
      </c>
      <c r="T2132" s="38">
        <f t="shared" si="280"/>
        <v>0</v>
      </c>
      <c r="U2132" s="38">
        <f t="shared" si="277"/>
        <v>0</v>
      </c>
      <c r="V2132" s="38">
        <f t="shared" si="278"/>
        <v>0</v>
      </c>
    </row>
    <row r="2133" spans="1:22" x14ac:dyDescent="0.35">
      <c r="A2133" s="192" t="s">
        <v>23</v>
      </c>
      <c r="B2133" s="31" t="s">
        <v>22</v>
      </c>
      <c r="O2133" s="36" t="e">
        <f t="shared" si="281"/>
        <v>#DIV/0!</v>
      </c>
      <c r="P2133" s="36" t="e">
        <f t="shared" si="274"/>
        <v>#DIV/0!</v>
      </c>
      <c r="Q2133" s="36" t="e">
        <f t="shared" si="275"/>
        <v>#DIV/0!</v>
      </c>
      <c r="R2133" s="31" t="e">
        <f t="shared" si="276"/>
        <v>#DIV/0!</v>
      </c>
      <c r="S2133" s="31" t="e">
        <f t="shared" si="279"/>
        <v>#DIV/0!</v>
      </c>
      <c r="T2133" s="38">
        <f t="shared" si="280"/>
        <v>0</v>
      </c>
      <c r="U2133" s="38">
        <f t="shared" si="277"/>
        <v>0</v>
      </c>
      <c r="V2133" s="38">
        <f t="shared" si="278"/>
        <v>0</v>
      </c>
    </row>
    <row r="2134" spans="1:22" x14ac:dyDescent="0.35">
      <c r="A2134" s="192" t="s">
        <v>23</v>
      </c>
      <c r="B2134" s="31" t="s">
        <v>22</v>
      </c>
      <c r="O2134" s="36" t="e">
        <f t="shared" si="281"/>
        <v>#DIV/0!</v>
      </c>
      <c r="P2134" s="36" t="e">
        <f t="shared" si="274"/>
        <v>#DIV/0!</v>
      </c>
      <c r="Q2134" s="36" t="e">
        <f t="shared" si="275"/>
        <v>#DIV/0!</v>
      </c>
      <c r="R2134" s="31" t="e">
        <f t="shared" si="276"/>
        <v>#DIV/0!</v>
      </c>
      <c r="S2134" s="31" t="e">
        <f t="shared" si="279"/>
        <v>#DIV/0!</v>
      </c>
      <c r="T2134" s="38">
        <f t="shared" si="280"/>
        <v>0</v>
      </c>
      <c r="U2134" s="38">
        <f t="shared" si="277"/>
        <v>0</v>
      </c>
      <c r="V2134" s="38">
        <f t="shared" si="278"/>
        <v>0</v>
      </c>
    </row>
    <row r="2135" spans="1:22" x14ac:dyDescent="0.35">
      <c r="A2135" s="192" t="s">
        <v>23</v>
      </c>
      <c r="B2135" s="31" t="s">
        <v>22</v>
      </c>
      <c r="O2135" s="36" t="e">
        <f t="shared" si="281"/>
        <v>#DIV/0!</v>
      </c>
      <c r="P2135" s="36" t="e">
        <f t="shared" si="274"/>
        <v>#DIV/0!</v>
      </c>
      <c r="Q2135" s="36" t="e">
        <f t="shared" si="275"/>
        <v>#DIV/0!</v>
      </c>
      <c r="R2135" s="31" t="e">
        <f t="shared" si="276"/>
        <v>#DIV/0!</v>
      </c>
      <c r="S2135" s="31" t="e">
        <f t="shared" si="279"/>
        <v>#DIV/0!</v>
      </c>
      <c r="T2135" s="38">
        <f t="shared" si="280"/>
        <v>0</v>
      </c>
      <c r="U2135" s="38">
        <f t="shared" si="277"/>
        <v>0</v>
      </c>
      <c r="V2135" s="38">
        <f t="shared" si="278"/>
        <v>0</v>
      </c>
    </row>
    <row r="2136" spans="1:22" x14ac:dyDescent="0.35">
      <c r="A2136" s="192" t="s">
        <v>23</v>
      </c>
      <c r="B2136" s="31" t="s">
        <v>22</v>
      </c>
      <c r="O2136" s="36" t="e">
        <f t="shared" si="281"/>
        <v>#DIV/0!</v>
      </c>
      <c r="P2136" s="36" t="e">
        <f t="shared" si="274"/>
        <v>#DIV/0!</v>
      </c>
      <c r="Q2136" s="36" t="e">
        <f t="shared" si="275"/>
        <v>#DIV/0!</v>
      </c>
      <c r="R2136" s="31" t="e">
        <f t="shared" si="276"/>
        <v>#DIV/0!</v>
      </c>
      <c r="S2136" s="31" t="e">
        <f t="shared" si="279"/>
        <v>#DIV/0!</v>
      </c>
      <c r="T2136" s="38">
        <f t="shared" si="280"/>
        <v>0</v>
      </c>
      <c r="U2136" s="38">
        <f t="shared" si="277"/>
        <v>0</v>
      </c>
      <c r="V2136" s="38">
        <f t="shared" si="278"/>
        <v>0</v>
      </c>
    </row>
    <row r="2137" spans="1:22" x14ac:dyDescent="0.35">
      <c r="A2137" s="192" t="s">
        <v>23</v>
      </c>
      <c r="B2137" s="31" t="s">
        <v>22</v>
      </c>
      <c r="O2137" s="36" t="e">
        <f t="shared" si="281"/>
        <v>#DIV/0!</v>
      </c>
      <c r="P2137" s="36" t="e">
        <f t="shared" si="274"/>
        <v>#DIV/0!</v>
      </c>
      <c r="Q2137" s="36" t="e">
        <f t="shared" si="275"/>
        <v>#DIV/0!</v>
      </c>
      <c r="R2137" s="31" t="e">
        <f t="shared" si="276"/>
        <v>#DIV/0!</v>
      </c>
      <c r="S2137" s="31" t="e">
        <f t="shared" si="279"/>
        <v>#DIV/0!</v>
      </c>
      <c r="T2137" s="38">
        <f t="shared" si="280"/>
        <v>0</v>
      </c>
      <c r="U2137" s="38">
        <f t="shared" si="277"/>
        <v>0</v>
      </c>
      <c r="V2137" s="38">
        <f t="shared" si="278"/>
        <v>0</v>
      </c>
    </row>
    <row r="2138" spans="1:22" x14ac:dyDescent="0.35">
      <c r="A2138" s="192" t="s">
        <v>23</v>
      </c>
      <c r="B2138" s="31" t="s">
        <v>22</v>
      </c>
      <c r="O2138" s="36" t="e">
        <f t="shared" si="281"/>
        <v>#DIV/0!</v>
      </c>
      <c r="P2138" s="36" t="e">
        <f t="shared" si="274"/>
        <v>#DIV/0!</v>
      </c>
      <c r="Q2138" s="36" t="e">
        <f t="shared" si="275"/>
        <v>#DIV/0!</v>
      </c>
      <c r="R2138" s="31" t="e">
        <f t="shared" si="276"/>
        <v>#DIV/0!</v>
      </c>
      <c r="S2138" s="31" t="e">
        <f t="shared" si="279"/>
        <v>#DIV/0!</v>
      </c>
      <c r="T2138" s="38">
        <f t="shared" si="280"/>
        <v>0</v>
      </c>
      <c r="U2138" s="38">
        <f t="shared" si="277"/>
        <v>0</v>
      </c>
      <c r="V2138" s="38">
        <f t="shared" si="278"/>
        <v>0</v>
      </c>
    </row>
    <row r="2139" spans="1:22" x14ac:dyDescent="0.35">
      <c r="A2139" s="192" t="s">
        <v>23</v>
      </c>
      <c r="B2139" s="31" t="s">
        <v>22</v>
      </c>
      <c r="O2139" s="36" t="e">
        <f t="shared" si="281"/>
        <v>#DIV/0!</v>
      </c>
      <c r="P2139" s="36" t="e">
        <f t="shared" si="274"/>
        <v>#DIV/0!</v>
      </c>
      <c r="Q2139" s="36" t="e">
        <f t="shared" si="275"/>
        <v>#DIV/0!</v>
      </c>
      <c r="R2139" s="31" t="e">
        <f t="shared" si="276"/>
        <v>#DIV/0!</v>
      </c>
      <c r="S2139" s="31" t="e">
        <f t="shared" si="279"/>
        <v>#DIV/0!</v>
      </c>
      <c r="T2139" s="38">
        <f t="shared" si="280"/>
        <v>0</v>
      </c>
      <c r="U2139" s="38">
        <f t="shared" si="277"/>
        <v>0</v>
      </c>
      <c r="V2139" s="38">
        <f t="shared" si="278"/>
        <v>0</v>
      </c>
    </row>
    <row r="2140" spans="1:22" x14ac:dyDescent="0.35">
      <c r="A2140" s="192" t="s">
        <v>23</v>
      </c>
      <c r="B2140" s="31" t="s">
        <v>22</v>
      </c>
      <c r="O2140" s="36" t="e">
        <f t="shared" si="281"/>
        <v>#DIV/0!</v>
      </c>
      <c r="P2140" s="36" t="e">
        <f t="shared" si="274"/>
        <v>#DIV/0!</v>
      </c>
      <c r="Q2140" s="36" t="e">
        <f t="shared" si="275"/>
        <v>#DIV/0!</v>
      </c>
      <c r="R2140" s="31" t="e">
        <f t="shared" si="276"/>
        <v>#DIV/0!</v>
      </c>
      <c r="S2140" s="31" t="e">
        <f t="shared" si="279"/>
        <v>#DIV/0!</v>
      </c>
      <c r="T2140" s="38">
        <f t="shared" si="280"/>
        <v>0</v>
      </c>
      <c r="U2140" s="38">
        <f t="shared" si="277"/>
        <v>0</v>
      </c>
      <c r="V2140" s="38">
        <f t="shared" si="278"/>
        <v>0</v>
      </c>
    </row>
    <row r="2141" spans="1:22" x14ac:dyDescent="0.35">
      <c r="A2141" s="192" t="s">
        <v>23</v>
      </c>
      <c r="B2141" s="31" t="s">
        <v>22</v>
      </c>
      <c r="O2141" s="36" t="e">
        <f t="shared" si="281"/>
        <v>#DIV/0!</v>
      </c>
      <c r="P2141" s="36" t="e">
        <f t="shared" si="274"/>
        <v>#DIV/0!</v>
      </c>
      <c r="Q2141" s="36" t="e">
        <f t="shared" si="275"/>
        <v>#DIV/0!</v>
      </c>
      <c r="R2141" s="31" t="e">
        <f t="shared" si="276"/>
        <v>#DIV/0!</v>
      </c>
      <c r="S2141" s="31" t="e">
        <f t="shared" si="279"/>
        <v>#DIV/0!</v>
      </c>
      <c r="T2141" s="38">
        <f t="shared" si="280"/>
        <v>0</v>
      </c>
      <c r="U2141" s="38">
        <f t="shared" si="277"/>
        <v>0</v>
      </c>
      <c r="V2141" s="38">
        <f t="shared" si="278"/>
        <v>0</v>
      </c>
    </row>
    <row r="2142" spans="1:22" x14ac:dyDescent="0.35">
      <c r="A2142" s="192" t="s">
        <v>23</v>
      </c>
      <c r="B2142" s="31" t="s">
        <v>22</v>
      </c>
      <c r="O2142" s="36" t="e">
        <f t="shared" si="281"/>
        <v>#DIV/0!</v>
      </c>
      <c r="P2142" s="36" t="e">
        <f t="shared" si="274"/>
        <v>#DIV/0!</v>
      </c>
      <c r="Q2142" s="36" t="e">
        <f t="shared" si="275"/>
        <v>#DIV/0!</v>
      </c>
      <c r="R2142" s="31" t="e">
        <f t="shared" si="276"/>
        <v>#DIV/0!</v>
      </c>
      <c r="S2142" s="31" t="e">
        <f t="shared" si="279"/>
        <v>#DIV/0!</v>
      </c>
      <c r="T2142" s="38">
        <f t="shared" si="280"/>
        <v>0</v>
      </c>
      <c r="U2142" s="38">
        <f t="shared" si="277"/>
        <v>0</v>
      </c>
      <c r="V2142" s="38">
        <f t="shared" si="278"/>
        <v>0</v>
      </c>
    </row>
    <row r="2143" spans="1:22" x14ac:dyDescent="0.35">
      <c r="A2143" s="192" t="s">
        <v>23</v>
      </c>
      <c r="B2143" s="31" t="s">
        <v>22</v>
      </c>
      <c r="O2143" s="36" t="e">
        <f t="shared" si="281"/>
        <v>#DIV/0!</v>
      </c>
      <c r="P2143" s="36" t="e">
        <f t="shared" si="274"/>
        <v>#DIV/0!</v>
      </c>
      <c r="Q2143" s="36" t="e">
        <f t="shared" si="275"/>
        <v>#DIV/0!</v>
      </c>
      <c r="R2143" s="31" t="e">
        <f t="shared" si="276"/>
        <v>#DIV/0!</v>
      </c>
      <c r="S2143" s="31" t="e">
        <f t="shared" si="279"/>
        <v>#DIV/0!</v>
      </c>
      <c r="T2143" s="38">
        <f t="shared" si="280"/>
        <v>0</v>
      </c>
      <c r="U2143" s="38">
        <f t="shared" si="277"/>
        <v>0</v>
      </c>
      <c r="V2143" s="38">
        <f t="shared" si="278"/>
        <v>0</v>
      </c>
    </row>
    <row r="2144" spans="1:22" x14ac:dyDescent="0.35">
      <c r="A2144" s="192" t="s">
        <v>23</v>
      </c>
      <c r="B2144" s="31" t="s">
        <v>22</v>
      </c>
      <c r="O2144" s="36" t="e">
        <f t="shared" si="281"/>
        <v>#DIV/0!</v>
      </c>
      <c r="P2144" s="36" t="e">
        <f t="shared" si="274"/>
        <v>#DIV/0!</v>
      </c>
      <c r="Q2144" s="36" t="e">
        <f t="shared" si="275"/>
        <v>#DIV/0!</v>
      </c>
      <c r="R2144" s="31" t="e">
        <f t="shared" si="276"/>
        <v>#DIV/0!</v>
      </c>
      <c r="S2144" s="31" t="e">
        <f t="shared" si="279"/>
        <v>#DIV/0!</v>
      </c>
      <c r="T2144" s="38">
        <f t="shared" si="280"/>
        <v>0</v>
      </c>
      <c r="U2144" s="38">
        <f t="shared" si="277"/>
        <v>0</v>
      </c>
      <c r="V2144" s="38">
        <f t="shared" si="278"/>
        <v>0</v>
      </c>
    </row>
    <row r="2145" spans="1:22" x14ac:dyDescent="0.35">
      <c r="A2145" s="192" t="s">
        <v>23</v>
      </c>
      <c r="B2145" s="31" t="s">
        <v>22</v>
      </c>
      <c r="O2145" s="36" t="e">
        <f t="shared" si="281"/>
        <v>#DIV/0!</v>
      </c>
      <c r="P2145" s="36" t="e">
        <f t="shared" si="274"/>
        <v>#DIV/0!</v>
      </c>
      <c r="Q2145" s="36" t="e">
        <f t="shared" si="275"/>
        <v>#DIV/0!</v>
      </c>
      <c r="R2145" s="31" t="e">
        <f t="shared" si="276"/>
        <v>#DIV/0!</v>
      </c>
      <c r="S2145" s="31" t="e">
        <f t="shared" si="279"/>
        <v>#DIV/0!</v>
      </c>
      <c r="T2145" s="38">
        <f t="shared" si="280"/>
        <v>0</v>
      </c>
      <c r="U2145" s="38">
        <f t="shared" si="277"/>
        <v>0</v>
      </c>
      <c r="V2145" s="38">
        <f t="shared" si="278"/>
        <v>0</v>
      </c>
    </row>
    <row r="2146" spans="1:22" x14ac:dyDescent="0.35">
      <c r="A2146" s="192" t="s">
        <v>23</v>
      </c>
      <c r="B2146" s="31" t="s">
        <v>22</v>
      </c>
      <c r="O2146" s="36" t="e">
        <f t="shared" si="281"/>
        <v>#DIV/0!</v>
      </c>
      <c r="P2146" s="36" t="e">
        <f t="shared" si="274"/>
        <v>#DIV/0!</v>
      </c>
      <c r="Q2146" s="36" t="e">
        <f t="shared" si="275"/>
        <v>#DIV/0!</v>
      </c>
      <c r="R2146" s="31" t="e">
        <f t="shared" si="276"/>
        <v>#DIV/0!</v>
      </c>
      <c r="S2146" s="31" t="e">
        <f t="shared" si="279"/>
        <v>#DIV/0!</v>
      </c>
      <c r="T2146" s="38">
        <f t="shared" si="280"/>
        <v>0</v>
      </c>
      <c r="U2146" s="38">
        <f t="shared" si="277"/>
        <v>0</v>
      </c>
      <c r="V2146" s="38">
        <f t="shared" si="278"/>
        <v>0</v>
      </c>
    </row>
    <row r="2147" spans="1:22" x14ac:dyDescent="0.35">
      <c r="A2147" s="192" t="s">
        <v>23</v>
      </c>
      <c r="B2147" s="31" t="s">
        <v>22</v>
      </c>
      <c r="O2147" s="36" t="e">
        <f t="shared" si="281"/>
        <v>#DIV/0!</v>
      </c>
      <c r="P2147" s="36" t="e">
        <f t="shared" si="274"/>
        <v>#DIV/0!</v>
      </c>
      <c r="Q2147" s="36" t="e">
        <f t="shared" si="275"/>
        <v>#DIV/0!</v>
      </c>
      <c r="R2147" s="31" t="e">
        <f t="shared" si="276"/>
        <v>#DIV/0!</v>
      </c>
      <c r="S2147" s="31" t="e">
        <f t="shared" si="279"/>
        <v>#DIV/0!</v>
      </c>
      <c r="T2147" s="38">
        <f t="shared" si="280"/>
        <v>0</v>
      </c>
      <c r="U2147" s="38">
        <f t="shared" si="277"/>
        <v>0</v>
      </c>
      <c r="V2147" s="38">
        <f t="shared" si="278"/>
        <v>0</v>
      </c>
    </row>
    <row r="2148" spans="1:22" x14ac:dyDescent="0.35">
      <c r="A2148" s="192" t="s">
        <v>23</v>
      </c>
      <c r="B2148" s="31" t="s">
        <v>22</v>
      </c>
      <c r="O2148" s="36" t="e">
        <f t="shared" si="281"/>
        <v>#DIV/0!</v>
      </c>
      <c r="P2148" s="36" t="e">
        <f t="shared" si="274"/>
        <v>#DIV/0!</v>
      </c>
      <c r="Q2148" s="36" t="e">
        <f t="shared" si="275"/>
        <v>#DIV/0!</v>
      </c>
      <c r="R2148" s="31" t="e">
        <f t="shared" si="276"/>
        <v>#DIV/0!</v>
      </c>
      <c r="S2148" s="31" t="e">
        <f t="shared" si="279"/>
        <v>#DIV/0!</v>
      </c>
      <c r="T2148" s="38">
        <f t="shared" si="280"/>
        <v>0</v>
      </c>
      <c r="U2148" s="38">
        <f t="shared" si="277"/>
        <v>0</v>
      </c>
      <c r="V2148" s="38">
        <f t="shared" si="278"/>
        <v>0</v>
      </c>
    </row>
    <row r="2149" spans="1:22" x14ac:dyDescent="0.35">
      <c r="A2149" s="192" t="s">
        <v>23</v>
      </c>
      <c r="B2149" s="31" t="s">
        <v>22</v>
      </c>
      <c r="O2149" s="36" t="e">
        <f t="shared" si="281"/>
        <v>#DIV/0!</v>
      </c>
      <c r="P2149" s="36" t="e">
        <f t="shared" si="274"/>
        <v>#DIV/0!</v>
      </c>
      <c r="Q2149" s="36" t="e">
        <f t="shared" si="275"/>
        <v>#DIV/0!</v>
      </c>
      <c r="R2149" s="31" t="e">
        <f t="shared" si="276"/>
        <v>#DIV/0!</v>
      </c>
      <c r="S2149" s="31" t="e">
        <f t="shared" si="279"/>
        <v>#DIV/0!</v>
      </c>
      <c r="T2149" s="38">
        <f t="shared" si="280"/>
        <v>0</v>
      </c>
      <c r="U2149" s="38">
        <f t="shared" si="277"/>
        <v>0</v>
      </c>
      <c r="V2149" s="38">
        <f t="shared" si="278"/>
        <v>0</v>
      </c>
    </row>
    <row r="2150" spans="1:22" x14ac:dyDescent="0.35">
      <c r="A2150" s="192" t="s">
        <v>23</v>
      </c>
      <c r="B2150" s="31" t="s">
        <v>22</v>
      </c>
      <c r="O2150" s="36" t="e">
        <f t="shared" si="281"/>
        <v>#DIV/0!</v>
      </c>
      <c r="P2150" s="36" t="e">
        <f t="shared" ref="P2150:P2213" si="282">N2150/L2150</f>
        <v>#DIV/0!</v>
      </c>
      <c r="Q2150" s="36" t="e">
        <f t="shared" ref="Q2150:Q2213" si="283">(M2150+N2150)/L2150</f>
        <v>#DIV/0!</v>
      </c>
      <c r="R2150" s="31" t="e">
        <f t="shared" ref="R2150:R2213" si="284">IF(Q2150&gt;12.49,"YES","NO")</f>
        <v>#DIV/0!</v>
      </c>
      <c r="S2150" s="31" t="e">
        <f t="shared" si="279"/>
        <v>#DIV/0!</v>
      </c>
      <c r="T2150" s="38">
        <f t="shared" si="280"/>
        <v>0</v>
      </c>
      <c r="U2150" s="38">
        <f t="shared" ref="U2150:U2213" si="285">M2150+N2150</f>
        <v>0</v>
      </c>
      <c r="V2150" s="38">
        <f t="shared" ref="V2150:V2213" si="286">T2150-U2150</f>
        <v>0</v>
      </c>
    </row>
    <row r="2151" spans="1:22" x14ac:dyDescent="0.35">
      <c r="A2151" s="192" t="s">
        <v>23</v>
      </c>
      <c r="B2151" s="31" t="s">
        <v>22</v>
      </c>
      <c r="O2151" s="36" t="e">
        <f t="shared" si="281"/>
        <v>#DIV/0!</v>
      </c>
      <c r="P2151" s="36" t="e">
        <f t="shared" si="282"/>
        <v>#DIV/0!</v>
      </c>
      <c r="Q2151" s="36" t="e">
        <f t="shared" si="283"/>
        <v>#DIV/0!</v>
      </c>
      <c r="R2151" s="31" t="e">
        <f t="shared" si="284"/>
        <v>#DIV/0!</v>
      </c>
      <c r="S2151" s="31" t="e">
        <f t="shared" si="279"/>
        <v>#DIV/0!</v>
      </c>
      <c r="T2151" s="38">
        <f t="shared" si="280"/>
        <v>0</v>
      </c>
      <c r="U2151" s="38">
        <f t="shared" si="285"/>
        <v>0</v>
      </c>
      <c r="V2151" s="38">
        <f t="shared" si="286"/>
        <v>0</v>
      </c>
    </row>
    <row r="2152" spans="1:22" x14ac:dyDescent="0.35">
      <c r="A2152" s="192" t="s">
        <v>23</v>
      </c>
      <c r="B2152" s="31" t="s">
        <v>22</v>
      </c>
      <c r="O2152" s="36" t="e">
        <f t="shared" si="281"/>
        <v>#DIV/0!</v>
      </c>
      <c r="P2152" s="36" t="e">
        <f t="shared" si="282"/>
        <v>#DIV/0!</v>
      </c>
      <c r="Q2152" s="36" t="e">
        <f t="shared" si="283"/>
        <v>#DIV/0!</v>
      </c>
      <c r="R2152" s="31" t="e">
        <f t="shared" si="284"/>
        <v>#DIV/0!</v>
      </c>
      <c r="S2152" s="31" t="e">
        <f t="shared" ref="S2152:S2215" si="287">IF(O2152&gt;3.32,"YES","NO")</f>
        <v>#DIV/0!</v>
      </c>
      <c r="T2152" s="38">
        <f t="shared" ref="T2152:T2215" si="288">L2152*12.5</f>
        <v>0</v>
      </c>
      <c r="U2152" s="38">
        <f t="shared" si="285"/>
        <v>0</v>
      </c>
      <c r="V2152" s="38">
        <f t="shared" si="286"/>
        <v>0</v>
      </c>
    </row>
    <row r="2153" spans="1:22" x14ac:dyDescent="0.35">
      <c r="A2153" s="192" t="s">
        <v>23</v>
      </c>
      <c r="B2153" s="31" t="s">
        <v>22</v>
      </c>
      <c r="O2153" s="36" t="e">
        <f t="shared" si="281"/>
        <v>#DIV/0!</v>
      </c>
      <c r="P2153" s="36" t="e">
        <f t="shared" si="282"/>
        <v>#DIV/0!</v>
      </c>
      <c r="Q2153" s="36" t="e">
        <f t="shared" si="283"/>
        <v>#DIV/0!</v>
      </c>
      <c r="R2153" s="31" t="e">
        <f t="shared" si="284"/>
        <v>#DIV/0!</v>
      </c>
      <c r="S2153" s="31" t="e">
        <f t="shared" si="287"/>
        <v>#DIV/0!</v>
      </c>
      <c r="T2153" s="38">
        <f t="shared" si="288"/>
        <v>0</v>
      </c>
      <c r="U2153" s="38">
        <f t="shared" si="285"/>
        <v>0</v>
      </c>
      <c r="V2153" s="38">
        <f t="shared" si="286"/>
        <v>0</v>
      </c>
    </row>
    <row r="2154" spans="1:22" x14ac:dyDescent="0.35">
      <c r="A2154" s="192" t="s">
        <v>23</v>
      </c>
      <c r="B2154" s="31" t="s">
        <v>22</v>
      </c>
      <c r="O2154" s="36" t="e">
        <f t="shared" si="281"/>
        <v>#DIV/0!</v>
      </c>
      <c r="P2154" s="36" t="e">
        <f t="shared" si="282"/>
        <v>#DIV/0!</v>
      </c>
      <c r="Q2154" s="36" t="e">
        <f t="shared" si="283"/>
        <v>#DIV/0!</v>
      </c>
      <c r="R2154" s="31" t="e">
        <f t="shared" si="284"/>
        <v>#DIV/0!</v>
      </c>
      <c r="S2154" s="31" t="e">
        <f t="shared" si="287"/>
        <v>#DIV/0!</v>
      </c>
      <c r="T2154" s="38">
        <f t="shared" si="288"/>
        <v>0</v>
      </c>
      <c r="U2154" s="38">
        <f t="shared" si="285"/>
        <v>0</v>
      </c>
      <c r="V2154" s="38">
        <f t="shared" si="286"/>
        <v>0</v>
      </c>
    </row>
    <row r="2155" spans="1:22" x14ac:dyDescent="0.35">
      <c r="A2155" s="192" t="s">
        <v>23</v>
      </c>
      <c r="B2155" s="31" t="s">
        <v>22</v>
      </c>
      <c r="O2155" s="36" t="e">
        <f t="shared" si="281"/>
        <v>#DIV/0!</v>
      </c>
      <c r="P2155" s="36" t="e">
        <f t="shared" si="282"/>
        <v>#DIV/0!</v>
      </c>
      <c r="Q2155" s="36" t="e">
        <f t="shared" si="283"/>
        <v>#DIV/0!</v>
      </c>
      <c r="R2155" s="31" t="e">
        <f t="shared" si="284"/>
        <v>#DIV/0!</v>
      </c>
      <c r="S2155" s="31" t="e">
        <f t="shared" si="287"/>
        <v>#DIV/0!</v>
      </c>
      <c r="T2155" s="38">
        <f t="shared" si="288"/>
        <v>0</v>
      </c>
      <c r="U2155" s="38">
        <f t="shared" si="285"/>
        <v>0</v>
      </c>
      <c r="V2155" s="38">
        <f t="shared" si="286"/>
        <v>0</v>
      </c>
    </row>
    <row r="2156" spans="1:22" x14ac:dyDescent="0.35">
      <c r="A2156" s="192" t="s">
        <v>23</v>
      </c>
      <c r="B2156" s="31" t="s">
        <v>22</v>
      </c>
      <c r="O2156" s="36" t="e">
        <f t="shared" si="281"/>
        <v>#DIV/0!</v>
      </c>
      <c r="P2156" s="36" t="e">
        <f t="shared" si="282"/>
        <v>#DIV/0!</v>
      </c>
      <c r="Q2156" s="36" t="e">
        <f t="shared" si="283"/>
        <v>#DIV/0!</v>
      </c>
      <c r="R2156" s="31" t="e">
        <f t="shared" si="284"/>
        <v>#DIV/0!</v>
      </c>
      <c r="S2156" s="31" t="e">
        <f t="shared" si="287"/>
        <v>#DIV/0!</v>
      </c>
      <c r="T2156" s="38">
        <f t="shared" si="288"/>
        <v>0</v>
      </c>
      <c r="U2156" s="38">
        <f t="shared" si="285"/>
        <v>0</v>
      </c>
      <c r="V2156" s="38">
        <f t="shared" si="286"/>
        <v>0</v>
      </c>
    </row>
    <row r="2157" spans="1:22" x14ac:dyDescent="0.35">
      <c r="A2157" s="192" t="s">
        <v>23</v>
      </c>
      <c r="B2157" s="31" t="s">
        <v>22</v>
      </c>
      <c r="O2157" s="36" t="e">
        <f t="shared" si="281"/>
        <v>#DIV/0!</v>
      </c>
      <c r="P2157" s="36" t="e">
        <f t="shared" si="282"/>
        <v>#DIV/0!</v>
      </c>
      <c r="Q2157" s="36" t="e">
        <f t="shared" si="283"/>
        <v>#DIV/0!</v>
      </c>
      <c r="R2157" s="31" t="e">
        <f t="shared" si="284"/>
        <v>#DIV/0!</v>
      </c>
      <c r="S2157" s="31" t="e">
        <f t="shared" si="287"/>
        <v>#DIV/0!</v>
      </c>
      <c r="T2157" s="38">
        <f t="shared" si="288"/>
        <v>0</v>
      </c>
      <c r="U2157" s="38">
        <f t="shared" si="285"/>
        <v>0</v>
      </c>
      <c r="V2157" s="38">
        <f t="shared" si="286"/>
        <v>0</v>
      </c>
    </row>
    <row r="2158" spans="1:22" x14ac:dyDescent="0.35">
      <c r="A2158" s="192" t="s">
        <v>23</v>
      </c>
      <c r="B2158" s="31" t="s">
        <v>22</v>
      </c>
      <c r="O2158" s="36" t="e">
        <f t="shared" si="281"/>
        <v>#DIV/0!</v>
      </c>
      <c r="P2158" s="36" t="e">
        <f t="shared" si="282"/>
        <v>#DIV/0!</v>
      </c>
      <c r="Q2158" s="36" t="e">
        <f t="shared" si="283"/>
        <v>#DIV/0!</v>
      </c>
      <c r="R2158" s="31" t="e">
        <f t="shared" si="284"/>
        <v>#DIV/0!</v>
      </c>
      <c r="S2158" s="31" t="e">
        <f t="shared" si="287"/>
        <v>#DIV/0!</v>
      </c>
      <c r="T2158" s="38">
        <f t="shared" si="288"/>
        <v>0</v>
      </c>
      <c r="U2158" s="38">
        <f t="shared" si="285"/>
        <v>0</v>
      </c>
      <c r="V2158" s="38">
        <f t="shared" si="286"/>
        <v>0</v>
      </c>
    </row>
    <row r="2159" spans="1:22" x14ac:dyDescent="0.35">
      <c r="A2159" s="192" t="s">
        <v>23</v>
      </c>
      <c r="B2159" s="31" t="s">
        <v>22</v>
      </c>
      <c r="O2159" s="36" t="e">
        <f t="shared" si="281"/>
        <v>#DIV/0!</v>
      </c>
      <c r="P2159" s="36" t="e">
        <f t="shared" si="282"/>
        <v>#DIV/0!</v>
      </c>
      <c r="Q2159" s="36" t="e">
        <f t="shared" si="283"/>
        <v>#DIV/0!</v>
      </c>
      <c r="R2159" s="31" t="e">
        <f t="shared" si="284"/>
        <v>#DIV/0!</v>
      </c>
      <c r="S2159" s="31" t="e">
        <f t="shared" si="287"/>
        <v>#DIV/0!</v>
      </c>
      <c r="T2159" s="38">
        <f t="shared" si="288"/>
        <v>0</v>
      </c>
      <c r="U2159" s="38">
        <f t="shared" si="285"/>
        <v>0</v>
      </c>
      <c r="V2159" s="38">
        <f t="shared" si="286"/>
        <v>0</v>
      </c>
    </row>
    <row r="2160" spans="1:22" x14ac:dyDescent="0.35">
      <c r="A2160" s="192" t="s">
        <v>23</v>
      </c>
      <c r="B2160" s="31" t="s">
        <v>22</v>
      </c>
      <c r="O2160" s="36" t="e">
        <f t="shared" si="281"/>
        <v>#DIV/0!</v>
      </c>
      <c r="P2160" s="36" t="e">
        <f t="shared" si="282"/>
        <v>#DIV/0!</v>
      </c>
      <c r="Q2160" s="36" t="e">
        <f t="shared" si="283"/>
        <v>#DIV/0!</v>
      </c>
      <c r="R2160" s="31" t="e">
        <f t="shared" si="284"/>
        <v>#DIV/0!</v>
      </c>
      <c r="S2160" s="31" t="e">
        <f t="shared" si="287"/>
        <v>#DIV/0!</v>
      </c>
      <c r="T2160" s="38">
        <f t="shared" si="288"/>
        <v>0</v>
      </c>
      <c r="U2160" s="38">
        <f t="shared" si="285"/>
        <v>0</v>
      </c>
      <c r="V2160" s="38">
        <f t="shared" si="286"/>
        <v>0</v>
      </c>
    </row>
    <row r="2161" spans="1:22" x14ac:dyDescent="0.35">
      <c r="A2161" s="192" t="s">
        <v>23</v>
      </c>
      <c r="B2161" s="31" t="s">
        <v>22</v>
      </c>
      <c r="O2161" s="36" t="e">
        <f t="shared" si="281"/>
        <v>#DIV/0!</v>
      </c>
      <c r="P2161" s="36" t="e">
        <f t="shared" si="282"/>
        <v>#DIV/0!</v>
      </c>
      <c r="Q2161" s="36" t="e">
        <f t="shared" si="283"/>
        <v>#DIV/0!</v>
      </c>
      <c r="R2161" s="31" t="e">
        <f t="shared" si="284"/>
        <v>#DIV/0!</v>
      </c>
      <c r="S2161" s="31" t="e">
        <f t="shared" si="287"/>
        <v>#DIV/0!</v>
      </c>
      <c r="T2161" s="38">
        <f t="shared" si="288"/>
        <v>0</v>
      </c>
      <c r="U2161" s="38">
        <f t="shared" si="285"/>
        <v>0</v>
      </c>
      <c r="V2161" s="38">
        <f t="shared" si="286"/>
        <v>0</v>
      </c>
    </row>
    <row r="2162" spans="1:22" x14ac:dyDescent="0.35">
      <c r="A2162" s="192" t="s">
        <v>23</v>
      </c>
      <c r="B2162" s="31" t="s">
        <v>22</v>
      </c>
      <c r="O2162" s="36" t="e">
        <f t="shared" si="281"/>
        <v>#DIV/0!</v>
      </c>
      <c r="P2162" s="36" t="e">
        <f t="shared" si="282"/>
        <v>#DIV/0!</v>
      </c>
      <c r="Q2162" s="36" t="e">
        <f t="shared" si="283"/>
        <v>#DIV/0!</v>
      </c>
      <c r="R2162" s="31" t="e">
        <f t="shared" si="284"/>
        <v>#DIV/0!</v>
      </c>
      <c r="S2162" s="31" t="e">
        <f t="shared" si="287"/>
        <v>#DIV/0!</v>
      </c>
      <c r="T2162" s="38">
        <f t="shared" si="288"/>
        <v>0</v>
      </c>
      <c r="U2162" s="38">
        <f t="shared" si="285"/>
        <v>0</v>
      </c>
      <c r="V2162" s="38">
        <f t="shared" si="286"/>
        <v>0</v>
      </c>
    </row>
    <row r="2163" spans="1:22" x14ac:dyDescent="0.35">
      <c r="A2163" s="192" t="s">
        <v>23</v>
      </c>
      <c r="B2163" s="31" t="s">
        <v>22</v>
      </c>
      <c r="O2163" s="36" t="e">
        <f t="shared" si="281"/>
        <v>#DIV/0!</v>
      </c>
      <c r="P2163" s="36" t="e">
        <f t="shared" si="282"/>
        <v>#DIV/0!</v>
      </c>
      <c r="Q2163" s="36" t="e">
        <f t="shared" si="283"/>
        <v>#DIV/0!</v>
      </c>
      <c r="R2163" s="31" t="e">
        <f t="shared" si="284"/>
        <v>#DIV/0!</v>
      </c>
      <c r="S2163" s="31" t="e">
        <f t="shared" si="287"/>
        <v>#DIV/0!</v>
      </c>
      <c r="T2163" s="38">
        <f t="shared" si="288"/>
        <v>0</v>
      </c>
      <c r="U2163" s="38">
        <f t="shared" si="285"/>
        <v>0</v>
      </c>
      <c r="V2163" s="38">
        <f t="shared" si="286"/>
        <v>0</v>
      </c>
    </row>
    <row r="2164" spans="1:22" x14ac:dyDescent="0.35">
      <c r="A2164" s="192" t="s">
        <v>23</v>
      </c>
      <c r="B2164" s="31" t="s">
        <v>22</v>
      </c>
      <c r="O2164" s="36" t="e">
        <f t="shared" si="281"/>
        <v>#DIV/0!</v>
      </c>
      <c r="P2164" s="36" t="e">
        <f t="shared" si="282"/>
        <v>#DIV/0!</v>
      </c>
      <c r="Q2164" s="36" t="e">
        <f t="shared" si="283"/>
        <v>#DIV/0!</v>
      </c>
      <c r="R2164" s="31" t="e">
        <f t="shared" si="284"/>
        <v>#DIV/0!</v>
      </c>
      <c r="S2164" s="31" t="e">
        <f t="shared" si="287"/>
        <v>#DIV/0!</v>
      </c>
      <c r="T2164" s="38">
        <f t="shared" si="288"/>
        <v>0</v>
      </c>
      <c r="U2164" s="38">
        <f t="shared" si="285"/>
        <v>0</v>
      </c>
      <c r="V2164" s="38">
        <f t="shared" si="286"/>
        <v>0</v>
      </c>
    </row>
    <row r="2165" spans="1:22" x14ac:dyDescent="0.35">
      <c r="A2165" s="192" t="s">
        <v>23</v>
      </c>
      <c r="B2165" s="31" t="s">
        <v>22</v>
      </c>
      <c r="O2165" s="36" t="e">
        <f t="shared" si="281"/>
        <v>#DIV/0!</v>
      </c>
      <c r="P2165" s="36" t="e">
        <f t="shared" si="282"/>
        <v>#DIV/0!</v>
      </c>
      <c r="Q2165" s="36" t="e">
        <f t="shared" si="283"/>
        <v>#DIV/0!</v>
      </c>
      <c r="R2165" s="31" t="e">
        <f t="shared" si="284"/>
        <v>#DIV/0!</v>
      </c>
      <c r="S2165" s="31" t="e">
        <f t="shared" si="287"/>
        <v>#DIV/0!</v>
      </c>
      <c r="T2165" s="38">
        <f t="shared" si="288"/>
        <v>0</v>
      </c>
      <c r="U2165" s="38">
        <f t="shared" si="285"/>
        <v>0</v>
      </c>
      <c r="V2165" s="38">
        <f t="shared" si="286"/>
        <v>0</v>
      </c>
    </row>
    <row r="2166" spans="1:22" x14ac:dyDescent="0.35">
      <c r="A2166" s="192" t="s">
        <v>23</v>
      </c>
      <c r="B2166" s="31" t="s">
        <v>22</v>
      </c>
      <c r="O2166" s="36" t="e">
        <f t="shared" si="281"/>
        <v>#DIV/0!</v>
      </c>
      <c r="P2166" s="36" t="e">
        <f t="shared" si="282"/>
        <v>#DIV/0!</v>
      </c>
      <c r="Q2166" s="36" t="e">
        <f t="shared" si="283"/>
        <v>#DIV/0!</v>
      </c>
      <c r="R2166" s="31" t="e">
        <f t="shared" si="284"/>
        <v>#DIV/0!</v>
      </c>
      <c r="S2166" s="31" t="e">
        <f t="shared" si="287"/>
        <v>#DIV/0!</v>
      </c>
      <c r="T2166" s="38">
        <f t="shared" si="288"/>
        <v>0</v>
      </c>
      <c r="U2166" s="38">
        <f t="shared" si="285"/>
        <v>0</v>
      </c>
      <c r="V2166" s="38">
        <f t="shared" si="286"/>
        <v>0</v>
      </c>
    </row>
    <row r="2167" spans="1:22" x14ac:dyDescent="0.35">
      <c r="A2167" s="192" t="s">
        <v>23</v>
      </c>
      <c r="B2167" s="31" t="s">
        <v>22</v>
      </c>
      <c r="O2167" s="36" t="e">
        <f t="shared" si="281"/>
        <v>#DIV/0!</v>
      </c>
      <c r="P2167" s="36" t="e">
        <f t="shared" si="282"/>
        <v>#DIV/0!</v>
      </c>
      <c r="Q2167" s="36" t="e">
        <f t="shared" si="283"/>
        <v>#DIV/0!</v>
      </c>
      <c r="R2167" s="31" t="e">
        <f t="shared" si="284"/>
        <v>#DIV/0!</v>
      </c>
      <c r="S2167" s="31" t="e">
        <f t="shared" si="287"/>
        <v>#DIV/0!</v>
      </c>
      <c r="T2167" s="38">
        <f t="shared" si="288"/>
        <v>0</v>
      </c>
      <c r="U2167" s="38">
        <f t="shared" si="285"/>
        <v>0</v>
      </c>
      <c r="V2167" s="38">
        <f t="shared" si="286"/>
        <v>0</v>
      </c>
    </row>
    <row r="2168" spans="1:22" x14ac:dyDescent="0.35">
      <c r="A2168" s="192" t="s">
        <v>23</v>
      </c>
      <c r="B2168" s="31" t="s">
        <v>22</v>
      </c>
      <c r="O2168" s="36" t="e">
        <f t="shared" si="281"/>
        <v>#DIV/0!</v>
      </c>
      <c r="P2168" s="36" t="e">
        <f t="shared" si="282"/>
        <v>#DIV/0!</v>
      </c>
      <c r="Q2168" s="36" t="e">
        <f t="shared" si="283"/>
        <v>#DIV/0!</v>
      </c>
      <c r="R2168" s="31" t="e">
        <f t="shared" si="284"/>
        <v>#DIV/0!</v>
      </c>
      <c r="S2168" s="31" t="e">
        <f t="shared" si="287"/>
        <v>#DIV/0!</v>
      </c>
      <c r="T2168" s="38">
        <f t="shared" si="288"/>
        <v>0</v>
      </c>
      <c r="U2168" s="38">
        <f t="shared" si="285"/>
        <v>0</v>
      </c>
      <c r="V2168" s="38">
        <f t="shared" si="286"/>
        <v>0</v>
      </c>
    </row>
    <row r="2169" spans="1:22" x14ac:dyDescent="0.35">
      <c r="A2169" s="192" t="s">
        <v>23</v>
      </c>
      <c r="B2169" s="31" t="s">
        <v>22</v>
      </c>
      <c r="O2169" s="36" t="e">
        <f t="shared" si="281"/>
        <v>#DIV/0!</v>
      </c>
      <c r="P2169" s="36" t="e">
        <f t="shared" si="282"/>
        <v>#DIV/0!</v>
      </c>
      <c r="Q2169" s="36" t="e">
        <f t="shared" si="283"/>
        <v>#DIV/0!</v>
      </c>
      <c r="R2169" s="31" t="e">
        <f t="shared" si="284"/>
        <v>#DIV/0!</v>
      </c>
      <c r="S2169" s="31" t="e">
        <f t="shared" si="287"/>
        <v>#DIV/0!</v>
      </c>
      <c r="T2169" s="38">
        <f t="shared" si="288"/>
        <v>0</v>
      </c>
      <c r="U2169" s="38">
        <f t="shared" si="285"/>
        <v>0</v>
      </c>
      <c r="V2169" s="38">
        <f t="shared" si="286"/>
        <v>0</v>
      </c>
    </row>
    <row r="2170" spans="1:22" x14ac:dyDescent="0.35">
      <c r="A2170" s="192" t="s">
        <v>23</v>
      </c>
      <c r="B2170" s="31" t="s">
        <v>22</v>
      </c>
      <c r="O2170" s="36" t="e">
        <f t="shared" si="281"/>
        <v>#DIV/0!</v>
      </c>
      <c r="P2170" s="36" t="e">
        <f t="shared" si="282"/>
        <v>#DIV/0!</v>
      </c>
      <c r="Q2170" s="36" t="e">
        <f t="shared" si="283"/>
        <v>#DIV/0!</v>
      </c>
      <c r="R2170" s="31" t="e">
        <f t="shared" si="284"/>
        <v>#DIV/0!</v>
      </c>
      <c r="S2170" s="31" t="e">
        <f t="shared" si="287"/>
        <v>#DIV/0!</v>
      </c>
      <c r="T2170" s="38">
        <f t="shared" si="288"/>
        <v>0</v>
      </c>
      <c r="U2170" s="38">
        <f t="shared" si="285"/>
        <v>0</v>
      </c>
      <c r="V2170" s="38">
        <f t="shared" si="286"/>
        <v>0</v>
      </c>
    </row>
    <row r="2171" spans="1:22" x14ac:dyDescent="0.35">
      <c r="A2171" s="192" t="s">
        <v>23</v>
      </c>
      <c r="B2171" s="31" t="s">
        <v>22</v>
      </c>
      <c r="O2171" s="36" t="e">
        <f t="shared" si="281"/>
        <v>#DIV/0!</v>
      </c>
      <c r="P2171" s="36" t="e">
        <f t="shared" si="282"/>
        <v>#DIV/0!</v>
      </c>
      <c r="Q2171" s="36" t="e">
        <f t="shared" si="283"/>
        <v>#DIV/0!</v>
      </c>
      <c r="R2171" s="31" t="e">
        <f t="shared" si="284"/>
        <v>#DIV/0!</v>
      </c>
      <c r="S2171" s="31" t="e">
        <f t="shared" si="287"/>
        <v>#DIV/0!</v>
      </c>
      <c r="T2171" s="38">
        <f t="shared" si="288"/>
        <v>0</v>
      </c>
      <c r="U2171" s="38">
        <f t="shared" si="285"/>
        <v>0</v>
      </c>
      <c r="V2171" s="38">
        <f t="shared" si="286"/>
        <v>0</v>
      </c>
    </row>
    <row r="2172" spans="1:22" x14ac:dyDescent="0.35">
      <c r="A2172" s="192" t="s">
        <v>23</v>
      </c>
      <c r="B2172" s="31" t="s">
        <v>22</v>
      </c>
      <c r="O2172" s="36" t="e">
        <f t="shared" si="281"/>
        <v>#DIV/0!</v>
      </c>
      <c r="P2172" s="36" t="e">
        <f t="shared" si="282"/>
        <v>#DIV/0!</v>
      </c>
      <c r="Q2172" s="36" t="e">
        <f t="shared" si="283"/>
        <v>#DIV/0!</v>
      </c>
      <c r="R2172" s="31" t="e">
        <f t="shared" si="284"/>
        <v>#DIV/0!</v>
      </c>
      <c r="S2172" s="31" t="e">
        <f t="shared" si="287"/>
        <v>#DIV/0!</v>
      </c>
      <c r="T2172" s="38">
        <f t="shared" si="288"/>
        <v>0</v>
      </c>
      <c r="U2172" s="38">
        <f t="shared" si="285"/>
        <v>0</v>
      </c>
      <c r="V2172" s="38">
        <f t="shared" si="286"/>
        <v>0</v>
      </c>
    </row>
    <row r="2173" spans="1:22" x14ac:dyDescent="0.35">
      <c r="A2173" s="192" t="s">
        <v>23</v>
      </c>
      <c r="B2173" s="31" t="s">
        <v>22</v>
      </c>
      <c r="O2173" s="36" t="e">
        <f t="shared" si="281"/>
        <v>#DIV/0!</v>
      </c>
      <c r="P2173" s="36" t="e">
        <f t="shared" si="282"/>
        <v>#DIV/0!</v>
      </c>
      <c r="Q2173" s="36" t="e">
        <f t="shared" si="283"/>
        <v>#DIV/0!</v>
      </c>
      <c r="R2173" s="31" t="e">
        <f t="shared" si="284"/>
        <v>#DIV/0!</v>
      </c>
      <c r="S2173" s="31" t="e">
        <f t="shared" si="287"/>
        <v>#DIV/0!</v>
      </c>
      <c r="T2173" s="38">
        <f t="shared" si="288"/>
        <v>0</v>
      </c>
      <c r="U2173" s="38">
        <f t="shared" si="285"/>
        <v>0</v>
      </c>
      <c r="V2173" s="38">
        <f t="shared" si="286"/>
        <v>0</v>
      </c>
    </row>
    <row r="2174" spans="1:22" x14ac:dyDescent="0.35">
      <c r="A2174" s="192" t="s">
        <v>23</v>
      </c>
      <c r="B2174" s="31" t="s">
        <v>22</v>
      </c>
      <c r="O2174" s="36" t="e">
        <f t="shared" si="281"/>
        <v>#DIV/0!</v>
      </c>
      <c r="P2174" s="36" t="e">
        <f t="shared" si="282"/>
        <v>#DIV/0!</v>
      </c>
      <c r="Q2174" s="36" t="e">
        <f t="shared" si="283"/>
        <v>#DIV/0!</v>
      </c>
      <c r="R2174" s="31" t="e">
        <f t="shared" si="284"/>
        <v>#DIV/0!</v>
      </c>
      <c r="S2174" s="31" t="e">
        <f t="shared" si="287"/>
        <v>#DIV/0!</v>
      </c>
      <c r="T2174" s="38">
        <f t="shared" si="288"/>
        <v>0</v>
      </c>
      <c r="U2174" s="38">
        <f t="shared" si="285"/>
        <v>0</v>
      </c>
      <c r="V2174" s="38">
        <f t="shared" si="286"/>
        <v>0</v>
      </c>
    </row>
    <row r="2175" spans="1:22" x14ac:dyDescent="0.35">
      <c r="A2175" s="192" t="s">
        <v>23</v>
      </c>
      <c r="B2175" s="31" t="s">
        <v>22</v>
      </c>
      <c r="O2175" s="36" t="e">
        <f t="shared" si="281"/>
        <v>#DIV/0!</v>
      </c>
      <c r="P2175" s="36" t="e">
        <f t="shared" si="282"/>
        <v>#DIV/0!</v>
      </c>
      <c r="Q2175" s="36" t="e">
        <f t="shared" si="283"/>
        <v>#DIV/0!</v>
      </c>
      <c r="R2175" s="31" t="e">
        <f t="shared" si="284"/>
        <v>#DIV/0!</v>
      </c>
      <c r="S2175" s="31" t="e">
        <f t="shared" si="287"/>
        <v>#DIV/0!</v>
      </c>
      <c r="T2175" s="38">
        <f t="shared" si="288"/>
        <v>0</v>
      </c>
      <c r="U2175" s="38">
        <f t="shared" si="285"/>
        <v>0</v>
      </c>
      <c r="V2175" s="38">
        <f t="shared" si="286"/>
        <v>0</v>
      </c>
    </row>
    <row r="2176" spans="1:22" x14ac:dyDescent="0.35">
      <c r="A2176" s="192" t="s">
        <v>23</v>
      </c>
      <c r="B2176" s="31" t="s">
        <v>22</v>
      </c>
      <c r="O2176" s="36" t="e">
        <f t="shared" ref="O2176:O2239" si="289">M2176/L2176</f>
        <v>#DIV/0!</v>
      </c>
      <c r="P2176" s="36" t="e">
        <f t="shared" si="282"/>
        <v>#DIV/0!</v>
      </c>
      <c r="Q2176" s="36" t="e">
        <f t="shared" si="283"/>
        <v>#DIV/0!</v>
      </c>
      <c r="R2176" s="31" t="e">
        <f t="shared" si="284"/>
        <v>#DIV/0!</v>
      </c>
      <c r="S2176" s="31" t="e">
        <f t="shared" si="287"/>
        <v>#DIV/0!</v>
      </c>
      <c r="T2176" s="38">
        <f t="shared" si="288"/>
        <v>0</v>
      </c>
      <c r="U2176" s="38">
        <f t="shared" si="285"/>
        <v>0</v>
      </c>
      <c r="V2176" s="38">
        <f t="shared" si="286"/>
        <v>0</v>
      </c>
    </row>
    <row r="2177" spans="1:22" x14ac:dyDescent="0.35">
      <c r="A2177" s="192" t="s">
        <v>23</v>
      </c>
      <c r="B2177" s="31" t="s">
        <v>22</v>
      </c>
      <c r="O2177" s="36" t="e">
        <f t="shared" si="289"/>
        <v>#DIV/0!</v>
      </c>
      <c r="P2177" s="36" t="e">
        <f t="shared" si="282"/>
        <v>#DIV/0!</v>
      </c>
      <c r="Q2177" s="36" t="e">
        <f t="shared" si="283"/>
        <v>#DIV/0!</v>
      </c>
      <c r="R2177" s="31" t="e">
        <f t="shared" si="284"/>
        <v>#DIV/0!</v>
      </c>
      <c r="S2177" s="31" t="e">
        <f t="shared" si="287"/>
        <v>#DIV/0!</v>
      </c>
      <c r="T2177" s="38">
        <f t="shared" si="288"/>
        <v>0</v>
      </c>
      <c r="U2177" s="38">
        <f t="shared" si="285"/>
        <v>0</v>
      </c>
      <c r="V2177" s="38">
        <f t="shared" si="286"/>
        <v>0</v>
      </c>
    </row>
    <row r="2178" spans="1:22" x14ac:dyDescent="0.35">
      <c r="A2178" s="192" t="s">
        <v>23</v>
      </c>
      <c r="B2178" s="31" t="s">
        <v>22</v>
      </c>
      <c r="O2178" s="36" t="e">
        <f t="shared" si="289"/>
        <v>#DIV/0!</v>
      </c>
      <c r="P2178" s="36" t="e">
        <f t="shared" si="282"/>
        <v>#DIV/0!</v>
      </c>
      <c r="Q2178" s="36" t="e">
        <f t="shared" si="283"/>
        <v>#DIV/0!</v>
      </c>
      <c r="R2178" s="31" t="e">
        <f t="shared" si="284"/>
        <v>#DIV/0!</v>
      </c>
      <c r="S2178" s="31" t="e">
        <f t="shared" si="287"/>
        <v>#DIV/0!</v>
      </c>
      <c r="T2178" s="38">
        <f t="shared" si="288"/>
        <v>0</v>
      </c>
      <c r="U2178" s="38">
        <f t="shared" si="285"/>
        <v>0</v>
      </c>
      <c r="V2178" s="38">
        <f t="shared" si="286"/>
        <v>0</v>
      </c>
    </row>
    <row r="2179" spans="1:22" x14ac:dyDescent="0.35">
      <c r="A2179" s="192" t="s">
        <v>23</v>
      </c>
      <c r="B2179" s="31" t="s">
        <v>22</v>
      </c>
      <c r="O2179" s="36" t="e">
        <f t="shared" si="289"/>
        <v>#DIV/0!</v>
      </c>
      <c r="P2179" s="36" t="e">
        <f t="shared" si="282"/>
        <v>#DIV/0!</v>
      </c>
      <c r="Q2179" s="36" t="e">
        <f t="shared" si="283"/>
        <v>#DIV/0!</v>
      </c>
      <c r="R2179" s="31" t="e">
        <f t="shared" si="284"/>
        <v>#DIV/0!</v>
      </c>
      <c r="S2179" s="31" t="e">
        <f t="shared" si="287"/>
        <v>#DIV/0!</v>
      </c>
      <c r="T2179" s="38">
        <f t="shared" si="288"/>
        <v>0</v>
      </c>
      <c r="U2179" s="38">
        <f t="shared" si="285"/>
        <v>0</v>
      </c>
      <c r="V2179" s="38">
        <f t="shared" si="286"/>
        <v>0</v>
      </c>
    </row>
    <row r="2180" spans="1:22" x14ac:dyDescent="0.35">
      <c r="A2180" s="192" t="s">
        <v>23</v>
      </c>
      <c r="B2180" s="31" t="s">
        <v>22</v>
      </c>
      <c r="O2180" s="36" t="e">
        <f t="shared" si="289"/>
        <v>#DIV/0!</v>
      </c>
      <c r="P2180" s="36" t="e">
        <f t="shared" si="282"/>
        <v>#DIV/0!</v>
      </c>
      <c r="Q2180" s="36" t="e">
        <f t="shared" si="283"/>
        <v>#DIV/0!</v>
      </c>
      <c r="R2180" s="31" t="e">
        <f t="shared" si="284"/>
        <v>#DIV/0!</v>
      </c>
      <c r="S2180" s="31" t="e">
        <f t="shared" si="287"/>
        <v>#DIV/0!</v>
      </c>
      <c r="T2180" s="38">
        <f t="shared" si="288"/>
        <v>0</v>
      </c>
      <c r="U2180" s="38">
        <f t="shared" si="285"/>
        <v>0</v>
      </c>
      <c r="V2180" s="38">
        <f t="shared" si="286"/>
        <v>0</v>
      </c>
    </row>
    <row r="2181" spans="1:22" x14ac:dyDescent="0.35">
      <c r="A2181" s="192" t="s">
        <v>23</v>
      </c>
      <c r="B2181" s="31" t="s">
        <v>22</v>
      </c>
      <c r="O2181" s="36" t="e">
        <f t="shared" si="289"/>
        <v>#DIV/0!</v>
      </c>
      <c r="P2181" s="36" t="e">
        <f t="shared" si="282"/>
        <v>#DIV/0!</v>
      </c>
      <c r="Q2181" s="36" t="e">
        <f t="shared" si="283"/>
        <v>#DIV/0!</v>
      </c>
      <c r="R2181" s="31" t="e">
        <f t="shared" si="284"/>
        <v>#DIV/0!</v>
      </c>
      <c r="S2181" s="31" t="e">
        <f t="shared" si="287"/>
        <v>#DIV/0!</v>
      </c>
      <c r="T2181" s="38">
        <f t="shared" si="288"/>
        <v>0</v>
      </c>
      <c r="U2181" s="38">
        <f t="shared" si="285"/>
        <v>0</v>
      </c>
      <c r="V2181" s="38">
        <f t="shared" si="286"/>
        <v>0</v>
      </c>
    </row>
    <row r="2182" spans="1:22" x14ac:dyDescent="0.35">
      <c r="A2182" s="192" t="s">
        <v>23</v>
      </c>
      <c r="B2182" s="31" t="s">
        <v>22</v>
      </c>
      <c r="O2182" s="36" t="e">
        <f t="shared" si="289"/>
        <v>#DIV/0!</v>
      </c>
      <c r="P2182" s="36" t="e">
        <f t="shared" si="282"/>
        <v>#DIV/0!</v>
      </c>
      <c r="Q2182" s="36" t="e">
        <f t="shared" si="283"/>
        <v>#DIV/0!</v>
      </c>
      <c r="R2182" s="31" t="e">
        <f t="shared" si="284"/>
        <v>#DIV/0!</v>
      </c>
      <c r="S2182" s="31" t="e">
        <f t="shared" si="287"/>
        <v>#DIV/0!</v>
      </c>
      <c r="T2182" s="38">
        <f t="shared" si="288"/>
        <v>0</v>
      </c>
      <c r="U2182" s="38">
        <f t="shared" si="285"/>
        <v>0</v>
      </c>
      <c r="V2182" s="38">
        <f t="shared" si="286"/>
        <v>0</v>
      </c>
    </row>
    <row r="2183" spans="1:22" x14ac:dyDescent="0.35">
      <c r="A2183" s="192" t="s">
        <v>23</v>
      </c>
      <c r="B2183" s="31" t="s">
        <v>22</v>
      </c>
      <c r="O2183" s="36" t="e">
        <f t="shared" si="289"/>
        <v>#DIV/0!</v>
      </c>
      <c r="P2183" s="36" t="e">
        <f t="shared" si="282"/>
        <v>#DIV/0!</v>
      </c>
      <c r="Q2183" s="36" t="e">
        <f t="shared" si="283"/>
        <v>#DIV/0!</v>
      </c>
      <c r="R2183" s="31" t="e">
        <f t="shared" si="284"/>
        <v>#DIV/0!</v>
      </c>
      <c r="S2183" s="31" t="e">
        <f t="shared" si="287"/>
        <v>#DIV/0!</v>
      </c>
      <c r="T2183" s="38">
        <f t="shared" si="288"/>
        <v>0</v>
      </c>
      <c r="U2183" s="38">
        <f t="shared" si="285"/>
        <v>0</v>
      </c>
      <c r="V2183" s="38">
        <f t="shared" si="286"/>
        <v>0</v>
      </c>
    </row>
    <row r="2184" spans="1:22" x14ac:dyDescent="0.35">
      <c r="A2184" s="192" t="s">
        <v>23</v>
      </c>
      <c r="B2184" s="31" t="s">
        <v>22</v>
      </c>
      <c r="O2184" s="36" t="e">
        <f t="shared" si="289"/>
        <v>#DIV/0!</v>
      </c>
      <c r="P2184" s="36" t="e">
        <f t="shared" si="282"/>
        <v>#DIV/0!</v>
      </c>
      <c r="Q2184" s="36" t="e">
        <f t="shared" si="283"/>
        <v>#DIV/0!</v>
      </c>
      <c r="R2184" s="31" t="e">
        <f t="shared" si="284"/>
        <v>#DIV/0!</v>
      </c>
      <c r="S2184" s="31" t="e">
        <f t="shared" si="287"/>
        <v>#DIV/0!</v>
      </c>
      <c r="T2184" s="38">
        <f t="shared" si="288"/>
        <v>0</v>
      </c>
      <c r="U2184" s="38">
        <f t="shared" si="285"/>
        <v>0</v>
      </c>
      <c r="V2184" s="38">
        <f t="shared" si="286"/>
        <v>0</v>
      </c>
    </row>
    <row r="2185" spans="1:22" x14ac:dyDescent="0.35">
      <c r="A2185" s="192" t="s">
        <v>23</v>
      </c>
      <c r="B2185" s="31" t="s">
        <v>22</v>
      </c>
      <c r="O2185" s="36" t="e">
        <f t="shared" si="289"/>
        <v>#DIV/0!</v>
      </c>
      <c r="P2185" s="36" t="e">
        <f t="shared" si="282"/>
        <v>#DIV/0!</v>
      </c>
      <c r="Q2185" s="36" t="e">
        <f t="shared" si="283"/>
        <v>#DIV/0!</v>
      </c>
      <c r="R2185" s="31" t="e">
        <f t="shared" si="284"/>
        <v>#DIV/0!</v>
      </c>
      <c r="S2185" s="31" t="e">
        <f t="shared" si="287"/>
        <v>#DIV/0!</v>
      </c>
      <c r="T2185" s="38">
        <f t="shared" si="288"/>
        <v>0</v>
      </c>
      <c r="U2185" s="38">
        <f t="shared" si="285"/>
        <v>0</v>
      </c>
      <c r="V2185" s="38">
        <f t="shared" si="286"/>
        <v>0</v>
      </c>
    </row>
    <row r="2186" spans="1:22" x14ac:dyDescent="0.35">
      <c r="A2186" s="192" t="s">
        <v>23</v>
      </c>
      <c r="B2186" s="31" t="s">
        <v>22</v>
      </c>
      <c r="O2186" s="36" t="e">
        <f t="shared" si="289"/>
        <v>#DIV/0!</v>
      </c>
      <c r="P2186" s="36" t="e">
        <f t="shared" si="282"/>
        <v>#DIV/0!</v>
      </c>
      <c r="Q2186" s="36" t="e">
        <f t="shared" si="283"/>
        <v>#DIV/0!</v>
      </c>
      <c r="R2186" s="31" t="e">
        <f t="shared" si="284"/>
        <v>#DIV/0!</v>
      </c>
      <c r="S2186" s="31" t="e">
        <f t="shared" si="287"/>
        <v>#DIV/0!</v>
      </c>
      <c r="T2186" s="38">
        <f t="shared" si="288"/>
        <v>0</v>
      </c>
      <c r="U2186" s="38">
        <f t="shared" si="285"/>
        <v>0</v>
      </c>
      <c r="V2186" s="38">
        <f t="shared" si="286"/>
        <v>0</v>
      </c>
    </row>
    <row r="2187" spans="1:22" x14ac:dyDescent="0.35">
      <c r="A2187" s="192" t="s">
        <v>23</v>
      </c>
      <c r="B2187" s="31" t="s">
        <v>22</v>
      </c>
      <c r="O2187" s="36" t="e">
        <f t="shared" si="289"/>
        <v>#DIV/0!</v>
      </c>
      <c r="P2187" s="36" t="e">
        <f t="shared" si="282"/>
        <v>#DIV/0!</v>
      </c>
      <c r="Q2187" s="36" t="e">
        <f t="shared" si="283"/>
        <v>#DIV/0!</v>
      </c>
      <c r="R2187" s="31" t="e">
        <f t="shared" si="284"/>
        <v>#DIV/0!</v>
      </c>
      <c r="S2187" s="31" t="e">
        <f t="shared" si="287"/>
        <v>#DIV/0!</v>
      </c>
      <c r="T2187" s="38">
        <f t="shared" si="288"/>
        <v>0</v>
      </c>
      <c r="U2187" s="38">
        <f t="shared" si="285"/>
        <v>0</v>
      </c>
      <c r="V2187" s="38">
        <f t="shared" si="286"/>
        <v>0</v>
      </c>
    </row>
    <row r="2188" spans="1:22" x14ac:dyDescent="0.35">
      <c r="A2188" s="192" t="s">
        <v>23</v>
      </c>
      <c r="B2188" s="31" t="s">
        <v>22</v>
      </c>
      <c r="O2188" s="36" t="e">
        <f t="shared" si="289"/>
        <v>#DIV/0!</v>
      </c>
      <c r="P2188" s="36" t="e">
        <f t="shared" si="282"/>
        <v>#DIV/0!</v>
      </c>
      <c r="Q2188" s="36" t="e">
        <f t="shared" si="283"/>
        <v>#DIV/0!</v>
      </c>
      <c r="R2188" s="31" t="e">
        <f t="shared" si="284"/>
        <v>#DIV/0!</v>
      </c>
      <c r="S2188" s="31" t="e">
        <f t="shared" si="287"/>
        <v>#DIV/0!</v>
      </c>
      <c r="T2188" s="38">
        <f t="shared" si="288"/>
        <v>0</v>
      </c>
      <c r="U2188" s="38">
        <f t="shared" si="285"/>
        <v>0</v>
      </c>
      <c r="V2188" s="38">
        <f t="shared" si="286"/>
        <v>0</v>
      </c>
    </row>
    <row r="2189" spans="1:22" x14ac:dyDescent="0.35">
      <c r="A2189" s="192" t="s">
        <v>23</v>
      </c>
      <c r="B2189" s="31" t="s">
        <v>22</v>
      </c>
      <c r="O2189" s="36" t="e">
        <f t="shared" si="289"/>
        <v>#DIV/0!</v>
      </c>
      <c r="P2189" s="36" t="e">
        <f t="shared" si="282"/>
        <v>#DIV/0!</v>
      </c>
      <c r="Q2189" s="36" t="e">
        <f t="shared" si="283"/>
        <v>#DIV/0!</v>
      </c>
      <c r="R2189" s="31" t="e">
        <f t="shared" si="284"/>
        <v>#DIV/0!</v>
      </c>
      <c r="S2189" s="31" t="e">
        <f t="shared" si="287"/>
        <v>#DIV/0!</v>
      </c>
      <c r="T2189" s="38">
        <f t="shared" si="288"/>
        <v>0</v>
      </c>
      <c r="U2189" s="38">
        <f t="shared" si="285"/>
        <v>0</v>
      </c>
      <c r="V2189" s="38">
        <f t="shared" si="286"/>
        <v>0</v>
      </c>
    </row>
    <row r="2190" spans="1:22" x14ac:dyDescent="0.35">
      <c r="A2190" s="192" t="s">
        <v>23</v>
      </c>
      <c r="B2190" s="31" t="s">
        <v>22</v>
      </c>
      <c r="O2190" s="36" t="e">
        <f t="shared" si="289"/>
        <v>#DIV/0!</v>
      </c>
      <c r="P2190" s="36" t="e">
        <f t="shared" si="282"/>
        <v>#DIV/0!</v>
      </c>
      <c r="Q2190" s="36" t="e">
        <f t="shared" si="283"/>
        <v>#DIV/0!</v>
      </c>
      <c r="R2190" s="31" t="e">
        <f t="shared" si="284"/>
        <v>#DIV/0!</v>
      </c>
      <c r="S2190" s="31" t="e">
        <f t="shared" si="287"/>
        <v>#DIV/0!</v>
      </c>
      <c r="T2190" s="38">
        <f t="shared" si="288"/>
        <v>0</v>
      </c>
      <c r="U2190" s="38">
        <f t="shared" si="285"/>
        <v>0</v>
      </c>
      <c r="V2190" s="38">
        <f t="shared" si="286"/>
        <v>0</v>
      </c>
    </row>
    <row r="2191" spans="1:22" x14ac:dyDescent="0.35">
      <c r="A2191" s="192" t="s">
        <v>23</v>
      </c>
      <c r="B2191" s="31" t="s">
        <v>22</v>
      </c>
      <c r="O2191" s="36" t="e">
        <f t="shared" si="289"/>
        <v>#DIV/0!</v>
      </c>
      <c r="P2191" s="36" t="e">
        <f t="shared" si="282"/>
        <v>#DIV/0!</v>
      </c>
      <c r="Q2191" s="36" t="e">
        <f t="shared" si="283"/>
        <v>#DIV/0!</v>
      </c>
      <c r="R2191" s="31" t="e">
        <f t="shared" si="284"/>
        <v>#DIV/0!</v>
      </c>
      <c r="S2191" s="31" t="e">
        <f t="shared" si="287"/>
        <v>#DIV/0!</v>
      </c>
      <c r="T2191" s="38">
        <f t="shared" si="288"/>
        <v>0</v>
      </c>
      <c r="U2191" s="38">
        <f t="shared" si="285"/>
        <v>0</v>
      </c>
      <c r="V2191" s="38">
        <f t="shared" si="286"/>
        <v>0</v>
      </c>
    </row>
    <row r="2192" spans="1:22" x14ac:dyDescent="0.35">
      <c r="A2192" s="192" t="s">
        <v>23</v>
      </c>
      <c r="B2192" s="31" t="s">
        <v>22</v>
      </c>
      <c r="O2192" s="36" t="e">
        <f t="shared" si="289"/>
        <v>#DIV/0!</v>
      </c>
      <c r="P2192" s="36" t="e">
        <f t="shared" si="282"/>
        <v>#DIV/0!</v>
      </c>
      <c r="Q2192" s="36" t="e">
        <f t="shared" si="283"/>
        <v>#DIV/0!</v>
      </c>
      <c r="R2192" s="31" t="e">
        <f t="shared" si="284"/>
        <v>#DIV/0!</v>
      </c>
      <c r="S2192" s="31" t="e">
        <f t="shared" si="287"/>
        <v>#DIV/0!</v>
      </c>
      <c r="T2192" s="38">
        <f t="shared" si="288"/>
        <v>0</v>
      </c>
      <c r="U2192" s="38">
        <f t="shared" si="285"/>
        <v>0</v>
      </c>
      <c r="V2192" s="38">
        <f t="shared" si="286"/>
        <v>0</v>
      </c>
    </row>
    <row r="2193" spans="1:22" x14ac:dyDescent="0.35">
      <c r="A2193" s="192" t="s">
        <v>23</v>
      </c>
      <c r="B2193" s="31" t="s">
        <v>22</v>
      </c>
      <c r="O2193" s="36" t="e">
        <f t="shared" si="289"/>
        <v>#DIV/0!</v>
      </c>
      <c r="P2193" s="36" t="e">
        <f t="shared" si="282"/>
        <v>#DIV/0!</v>
      </c>
      <c r="Q2193" s="36" t="e">
        <f t="shared" si="283"/>
        <v>#DIV/0!</v>
      </c>
      <c r="R2193" s="31" t="e">
        <f t="shared" si="284"/>
        <v>#DIV/0!</v>
      </c>
      <c r="S2193" s="31" t="e">
        <f t="shared" si="287"/>
        <v>#DIV/0!</v>
      </c>
      <c r="T2193" s="38">
        <f t="shared" si="288"/>
        <v>0</v>
      </c>
      <c r="U2193" s="38">
        <f t="shared" si="285"/>
        <v>0</v>
      </c>
      <c r="V2193" s="38">
        <f t="shared" si="286"/>
        <v>0</v>
      </c>
    </row>
    <row r="2194" spans="1:22" x14ac:dyDescent="0.35">
      <c r="A2194" s="192" t="s">
        <v>23</v>
      </c>
      <c r="B2194" s="31" t="s">
        <v>22</v>
      </c>
      <c r="O2194" s="36" t="e">
        <f t="shared" si="289"/>
        <v>#DIV/0!</v>
      </c>
      <c r="P2194" s="36" t="e">
        <f t="shared" si="282"/>
        <v>#DIV/0!</v>
      </c>
      <c r="Q2194" s="36" t="e">
        <f t="shared" si="283"/>
        <v>#DIV/0!</v>
      </c>
      <c r="R2194" s="31" t="e">
        <f t="shared" si="284"/>
        <v>#DIV/0!</v>
      </c>
      <c r="S2194" s="31" t="e">
        <f t="shared" si="287"/>
        <v>#DIV/0!</v>
      </c>
      <c r="T2194" s="38">
        <f t="shared" si="288"/>
        <v>0</v>
      </c>
      <c r="U2194" s="38">
        <f t="shared" si="285"/>
        <v>0</v>
      </c>
      <c r="V2194" s="38">
        <f t="shared" si="286"/>
        <v>0</v>
      </c>
    </row>
    <row r="2195" spans="1:22" x14ac:dyDescent="0.35">
      <c r="A2195" s="192" t="s">
        <v>23</v>
      </c>
      <c r="B2195" s="31" t="s">
        <v>22</v>
      </c>
      <c r="O2195" s="36" t="e">
        <f t="shared" si="289"/>
        <v>#DIV/0!</v>
      </c>
      <c r="P2195" s="36" t="e">
        <f t="shared" si="282"/>
        <v>#DIV/0!</v>
      </c>
      <c r="Q2195" s="36" t="e">
        <f t="shared" si="283"/>
        <v>#DIV/0!</v>
      </c>
      <c r="R2195" s="31" t="e">
        <f t="shared" si="284"/>
        <v>#DIV/0!</v>
      </c>
      <c r="S2195" s="31" t="e">
        <f t="shared" si="287"/>
        <v>#DIV/0!</v>
      </c>
      <c r="T2195" s="38">
        <f t="shared" si="288"/>
        <v>0</v>
      </c>
      <c r="U2195" s="38">
        <f t="shared" si="285"/>
        <v>0</v>
      </c>
      <c r="V2195" s="38">
        <f t="shared" si="286"/>
        <v>0</v>
      </c>
    </row>
    <row r="2196" spans="1:22" x14ac:dyDescent="0.35">
      <c r="A2196" s="192" t="s">
        <v>23</v>
      </c>
      <c r="B2196" s="31" t="s">
        <v>22</v>
      </c>
      <c r="O2196" s="36" t="e">
        <f t="shared" si="289"/>
        <v>#DIV/0!</v>
      </c>
      <c r="P2196" s="36" t="e">
        <f t="shared" si="282"/>
        <v>#DIV/0!</v>
      </c>
      <c r="Q2196" s="36" t="e">
        <f t="shared" si="283"/>
        <v>#DIV/0!</v>
      </c>
      <c r="R2196" s="31" t="e">
        <f t="shared" si="284"/>
        <v>#DIV/0!</v>
      </c>
      <c r="S2196" s="31" t="e">
        <f t="shared" si="287"/>
        <v>#DIV/0!</v>
      </c>
      <c r="T2196" s="38">
        <f t="shared" si="288"/>
        <v>0</v>
      </c>
      <c r="U2196" s="38">
        <f t="shared" si="285"/>
        <v>0</v>
      </c>
      <c r="V2196" s="38">
        <f t="shared" si="286"/>
        <v>0</v>
      </c>
    </row>
    <row r="2197" spans="1:22" x14ac:dyDescent="0.35">
      <c r="A2197" s="192" t="s">
        <v>23</v>
      </c>
      <c r="B2197" s="31" t="s">
        <v>22</v>
      </c>
      <c r="O2197" s="36" t="e">
        <f t="shared" si="289"/>
        <v>#DIV/0!</v>
      </c>
      <c r="P2197" s="36" t="e">
        <f t="shared" si="282"/>
        <v>#DIV/0!</v>
      </c>
      <c r="Q2197" s="36" t="e">
        <f t="shared" si="283"/>
        <v>#DIV/0!</v>
      </c>
      <c r="R2197" s="31" t="e">
        <f t="shared" si="284"/>
        <v>#DIV/0!</v>
      </c>
      <c r="S2197" s="31" t="e">
        <f t="shared" si="287"/>
        <v>#DIV/0!</v>
      </c>
      <c r="T2197" s="38">
        <f t="shared" si="288"/>
        <v>0</v>
      </c>
      <c r="U2197" s="38">
        <f t="shared" si="285"/>
        <v>0</v>
      </c>
      <c r="V2197" s="38">
        <f t="shared" si="286"/>
        <v>0</v>
      </c>
    </row>
    <row r="2198" spans="1:22" x14ac:dyDescent="0.35">
      <c r="A2198" s="192" t="s">
        <v>23</v>
      </c>
      <c r="B2198" s="31" t="s">
        <v>22</v>
      </c>
      <c r="O2198" s="36" t="e">
        <f t="shared" si="289"/>
        <v>#DIV/0!</v>
      </c>
      <c r="P2198" s="36" t="e">
        <f t="shared" si="282"/>
        <v>#DIV/0!</v>
      </c>
      <c r="Q2198" s="36" t="e">
        <f t="shared" si="283"/>
        <v>#DIV/0!</v>
      </c>
      <c r="R2198" s="31" t="e">
        <f t="shared" si="284"/>
        <v>#DIV/0!</v>
      </c>
      <c r="S2198" s="31" t="e">
        <f t="shared" si="287"/>
        <v>#DIV/0!</v>
      </c>
      <c r="T2198" s="38">
        <f t="shared" si="288"/>
        <v>0</v>
      </c>
      <c r="U2198" s="38">
        <f t="shared" si="285"/>
        <v>0</v>
      </c>
      <c r="V2198" s="38">
        <f t="shared" si="286"/>
        <v>0</v>
      </c>
    </row>
    <row r="2199" spans="1:22" x14ac:dyDescent="0.35">
      <c r="A2199" s="192" t="s">
        <v>23</v>
      </c>
      <c r="B2199" s="31" t="s">
        <v>22</v>
      </c>
      <c r="O2199" s="36" t="e">
        <f t="shared" si="289"/>
        <v>#DIV/0!</v>
      </c>
      <c r="P2199" s="36" t="e">
        <f t="shared" si="282"/>
        <v>#DIV/0!</v>
      </c>
      <c r="Q2199" s="36" t="e">
        <f t="shared" si="283"/>
        <v>#DIV/0!</v>
      </c>
      <c r="R2199" s="31" t="e">
        <f t="shared" si="284"/>
        <v>#DIV/0!</v>
      </c>
      <c r="S2199" s="31" t="e">
        <f t="shared" si="287"/>
        <v>#DIV/0!</v>
      </c>
      <c r="T2199" s="38">
        <f t="shared" si="288"/>
        <v>0</v>
      </c>
      <c r="U2199" s="38">
        <f t="shared" si="285"/>
        <v>0</v>
      </c>
      <c r="V2199" s="38">
        <f t="shared" si="286"/>
        <v>0</v>
      </c>
    </row>
    <row r="2200" spans="1:22" x14ac:dyDescent="0.35">
      <c r="A2200" s="192" t="s">
        <v>23</v>
      </c>
      <c r="B2200" s="31" t="s">
        <v>22</v>
      </c>
      <c r="O2200" s="36" t="e">
        <f t="shared" si="289"/>
        <v>#DIV/0!</v>
      </c>
      <c r="P2200" s="36" t="e">
        <f t="shared" si="282"/>
        <v>#DIV/0!</v>
      </c>
      <c r="Q2200" s="36" t="e">
        <f t="shared" si="283"/>
        <v>#DIV/0!</v>
      </c>
      <c r="R2200" s="31" t="e">
        <f t="shared" si="284"/>
        <v>#DIV/0!</v>
      </c>
      <c r="S2200" s="31" t="e">
        <f t="shared" si="287"/>
        <v>#DIV/0!</v>
      </c>
      <c r="T2200" s="38">
        <f t="shared" si="288"/>
        <v>0</v>
      </c>
      <c r="U2200" s="38">
        <f t="shared" si="285"/>
        <v>0</v>
      </c>
      <c r="V2200" s="38">
        <f t="shared" si="286"/>
        <v>0</v>
      </c>
    </row>
    <row r="2201" spans="1:22" x14ac:dyDescent="0.35">
      <c r="A2201" s="192" t="s">
        <v>23</v>
      </c>
      <c r="B2201" s="31" t="s">
        <v>22</v>
      </c>
      <c r="O2201" s="36" t="e">
        <f t="shared" si="289"/>
        <v>#DIV/0!</v>
      </c>
      <c r="P2201" s="36" t="e">
        <f t="shared" si="282"/>
        <v>#DIV/0!</v>
      </c>
      <c r="Q2201" s="36" t="e">
        <f t="shared" si="283"/>
        <v>#DIV/0!</v>
      </c>
      <c r="R2201" s="31" t="e">
        <f t="shared" si="284"/>
        <v>#DIV/0!</v>
      </c>
      <c r="S2201" s="31" t="e">
        <f t="shared" si="287"/>
        <v>#DIV/0!</v>
      </c>
      <c r="T2201" s="38">
        <f t="shared" si="288"/>
        <v>0</v>
      </c>
      <c r="U2201" s="38">
        <f t="shared" si="285"/>
        <v>0</v>
      </c>
      <c r="V2201" s="38">
        <f t="shared" si="286"/>
        <v>0</v>
      </c>
    </row>
    <row r="2202" spans="1:22" x14ac:dyDescent="0.35">
      <c r="A2202" s="192" t="s">
        <v>23</v>
      </c>
      <c r="B2202" s="31" t="s">
        <v>22</v>
      </c>
      <c r="O2202" s="36" t="e">
        <f t="shared" si="289"/>
        <v>#DIV/0!</v>
      </c>
      <c r="P2202" s="36" t="e">
        <f t="shared" si="282"/>
        <v>#DIV/0!</v>
      </c>
      <c r="Q2202" s="36" t="e">
        <f t="shared" si="283"/>
        <v>#DIV/0!</v>
      </c>
      <c r="R2202" s="31" t="e">
        <f t="shared" si="284"/>
        <v>#DIV/0!</v>
      </c>
      <c r="S2202" s="31" t="e">
        <f t="shared" si="287"/>
        <v>#DIV/0!</v>
      </c>
      <c r="T2202" s="38">
        <f t="shared" si="288"/>
        <v>0</v>
      </c>
      <c r="U2202" s="38">
        <f t="shared" si="285"/>
        <v>0</v>
      </c>
      <c r="V2202" s="38">
        <f t="shared" si="286"/>
        <v>0</v>
      </c>
    </row>
    <row r="2203" spans="1:22" x14ac:dyDescent="0.35">
      <c r="A2203" s="192" t="s">
        <v>23</v>
      </c>
      <c r="B2203" s="31" t="s">
        <v>22</v>
      </c>
      <c r="O2203" s="36" t="e">
        <f t="shared" si="289"/>
        <v>#DIV/0!</v>
      </c>
      <c r="P2203" s="36" t="e">
        <f t="shared" si="282"/>
        <v>#DIV/0!</v>
      </c>
      <c r="Q2203" s="36" t="e">
        <f t="shared" si="283"/>
        <v>#DIV/0!</v>
      </c>
      <c r="R2203" s="31" t="e">
        <f t="shared" si="284"/>
        <v>#DIV/0!</v>
      </c>
      <c r="S2203" s="31" t="e">
        <f t="shared" si="287"/>
        <v>#DIV/0!</v>
      </c>
      <c r="T2203" s="38">
        <f t="shared" si="288"/>
        <v>0</v>
      </c>
      <c r="U2203" s="38">
        <f t="shared" si="285"/>
        <v>0</v>
      </c>
      <c r="V2203" s="38">
        <f t="shared" si="286"/>
        <v>0</v>
      </c>
    </row>
    <row r="2204" spans="1:22" x14ac:dyDescent="0.35">
      <c r="A2204" s="192" t="s">
        <v>23</v>
      </c>
      <c r="B2204" s="31" t="s">
        <v>22</v>
      </c>
      <c r="O2204" s="36" t="e">
        <f t="shared" si="289"/>
        <v>#DIV/0!</v>
      </c>
      <c r="P2204" s="36" t="e">
        <f t="shared" si="282"/>
        <v>#DIV/0!</v>
      </c>
      <c r="Q2204" s="36" t="e">
        <f t="shared" si="283"/>
        <v>#DIV/0!</v>
      </c>
      <c r="R2204" s="31" t="e">
        <f t="shared" si="284"/>
        <v>#DIV/0!</v>
      </c>
      <c r="S2204" s="31" t="e">
        <f t="shared" si="287"/>
        <v>#DIV/0!</v>
      </c>
      <c r="T2204" s="38">
        <f t="shared" si="288"/>
        <v>0</v>
      </c>
      <c r="U2204" s="38">
        <f t="shared" si="285"/>
        <v>0</v>
      </c>
      <c r="V2204" s="38">
        <f t="shared" si="286"/>
        <v>0</v>
      </c>
    </row>
    <row r="2205" spans="1:22" x14ac:dyDescent="0.35">
      <c r="A2205" s="192" t="s">
        <v>23</v>
      </c>
      <c r="B2205" s="31" t="s">
        <v>22</v>
      </c>
      <c r="O2205" s="36" t="e">
        <f t="shared" si="289"/>
        <v>#DIV/0!</v>
      </c>
      <c r="P2205" s="36" t="e">
        <f t="shared" si="282"/>
        <v>#DIV/0!</v>
      </c>
      <c r="Q2205" s="36" t="e">
        <f t="shared" si="283"/>
        <v>#DIV/0!</v>
      </c>
      <c r="R2205" s="31" t="e">
        <f t="shared" si="284"/>
        <v>#DIV/0!</v>
      </c>
      <c r="S2205" s="31" t="e">
        <f t="shared" si="287"/>
        <v>#DIV/0!</v>
      </c>
      <c r="T2205" s="38">
        <f t="shared" si="288"/>
        <v>0</v>
      </c>
      <c r="U2205" s="38">
        <f t="shared" si="285"/>
        <v>0</v>
      </c>
      <c r="V2205" s="38">
        <f t="shared" si="286"/>
        <v>0</v>
      </c>
    </row>
    <row r="2206" spans="1:22" x14ac:dyDescent="0.35">
      <c r="A2206" s="192" t="s">
        <v>23</v>
      </c>
      <c r="B2206" s="31" t="s">
        <v>22</v>
      </c>
      <c r="O2206" s="36" t="e">
        <f t="shared" si="289"/>
        <v>#DIV/0!</v>
      </c>
      <c r="P2206" s="36" t="e">
        <f t="shared" si="282"/>
        <v>#DIV/0!</v>
      </c>
      <c r="Q2206" s="36" t="e">
        <f t="shared" si="283"/>
        <v>#DIV/0!</v>
      </c>
      <c r="R2206" s="31" t="e">
        <f t="shared" si="284"/>
        <v>#DIV/0!</v>
      </c>
      <c r="S2206" s="31" t="e">
        <f t="shared" si="287"/>
        <v>#DIV/0!</v>
      </c>
      <c r="T2206" s="38">
        <f t="shared" si="288"/>
        <v>0</v>
      </c>
      <c r="U2206" s="38">
        <f t="shared" si="285"/>
        <v>0</v>
      </c>
      <c r="V2206" s="38">
        <f t="shared" si="286"/>
        <v>0</v>
      </c>
    </row>
    <row r="2207" spans="1:22" x14ac:dyDescent="0.35">
      <c r="A2207" s="192" t="s">
        <v>23</v>
      </c>
      <c r="B2207" s="31" t="s">
        <v>22</v>
      </c>
      <c r="O2207" s="36" t="e">
        <f t="shared" si="289"/>
        <v>#DIV/0!</v>
      </c>
      <c r="P2207" s="36" t="e">
        <f t="shared" si="282"/>
        <v>#DIV/0!</v>
      </c>
      <c r="Q2207" s="36" t="e">
        <f t="shared" si="283"/>
        <v>#DIV/0!</v>
      </c>
      <c r="R2207" s="31" t="e">
        <f t="shared" si="284"/>
        <v>#DIV/0!</v>
      </c>
      <c r="S2207" s="31" t="e">
        <f t="shared" si="287"/>
        <v>#DIV/0!</v>
      </c>
      <c r="T2207" s="38">
        <f t="shared" si="288"/>
        <v>0</v>
      </c>
      <c r="U2207" s="38">
        <f t="shared" si="285"/>
        <v>0</v>
      </c>
      <c r="V2207" s="38">
        <f t="shared" si="286"/>
        <v>0</v>
      </c>
    </row>
    <row r="2208" spans="1:22" x14ac:dyDescent="0.35">
      <c r="A2208" s="192" t="s">
        <v>23</v>
      </c>
      <c r="B2208" s="31" t="s">
        <v>22</v>
      </c>
      <c r="O2208" s="36" t="e">
        <f t="shared" si="289"/>
        <v>#DIV/0!</v>
      </c>
      <c r="P2208" s="36" t="e">
        <f t="shared" si="282"/>
        <v>#DIV/0!</v>
      </c>
      <c r="Q2208" s="36" t="e">
        <f t="shared" si="283"/>
        <v>#DIV/0!</v>
      </c>
      <c r="R2208" s="31" t="e">
        <f t="shared" si="284"/>
        <v>#DIV/0!</v>
      </c>
      <c r="S2208" s="31" t="e">
        <f t="shared" si="287"/>
        <v>#DIV/0!</v>
      </c>
      <c r="T2208" s="38">
        <f t="shared" si="288"/>
        <v>0</v>
      </c>
      <c r="U2208" s="38">
        <f t="shared" si="285"/>
        <v>0</v>
      </c>
      <c r="V2208" s="38">
        <f t="shared" si="286"/>
        <v>0</v>
      </c>
    </row>
    <row r="2209" spans="1:22" x14ac:dyDescent="0.35">
      <c r="A2209" s="192" t="s">
        <v>23</v>
      </c>
      <c r="B2209" s="31" t="s">
        <v>22</v>
      </c>
      <c r="O2209" s="36" t="e">
        <f t="shared" si="289"/>
        <v>#DIV/0!</v>
      </c>
      <c r="P2209" s="36" t="e">
        <f t="shared" si="282"/>
        <v>#DIV/0!</v>
      </c>
      <c r="Q2209" s="36" t="e">
        <f t="shared" si="283"/>
        <v>#DIV/0!</v>
      </c>
      <c r="R2209" s="31" t="e">
        <f t="shared" si="284"/>
        <v>#DIV/0!</v>
      </c>
      <c r="S2209" s="31" t="e">
        <f t="shared" si="287"/>
        <v>#DIV/0!</v>
      </c>
      <c r="T2209" s="38">
        <f t="shared" si="288"/>
        <v>0</v>
      </c>
      <c r="U2209" s="38">
        <f t="shared" si="285"/>
        <v>0</v>
      </c>
      <c r="V2209" s="38">
        <f t="shared" si="286"/>
        <v>0</v>
      </c>
    </row>
    <row r="2210" spans="1:22" x14ac:dyDescent="0.35">
      <c r="A2210" s="192" t="s">
        <v>23</v>
      </c>
      <c r="B2210" s="31" t="s">
        <v>22</v>
      </c>
      <c r="O2210" s="36" t="e">
        <f t="shared" si="289"/>
        <v>#DIV/0!</v>
      </c>
      <c r="P2210" s="36" t="e">
        <f t="shared" si="282"/>
        <v>#DIV/0!</v>
      </c>
      <c r="Q2210" s="36" t="e">
        <f t="shared" si="283"/>
        <v>#DIV/0!</v>
      </c>
      <c r="R2210" s="31" t="e">
        <f t="shared" si="284"/>
        <v>#DIV/0!</v>
      </c>
      <c r="S2210" s="31" t="e">
        <f t="shared" si="287"/>
        <v>#DIV/0!</v>
      </c>
      <c r="T2210" s="38">
        <f t="shared" si="288"/>
        <v>0</v>
      </c>
      <c r="U2210" s="38">
        <f t="shared" si="285"/>
        <v>0</v>
      </c>
      <c r="V2210" s="38">
        <f t="shared" si="286"/>
        <v>0</v>
      </c>
    </row>
    <row r="2211" spans="1:22" x14ac:dyDescent="0.35">
      <c r="A2211" s="192" t="s">
        <v>23</v>
      </c>
      <c r="B2211" s="31" t="s">
        <v>22</v>
      </c>
      <c r="O2211" s="36" t="e">
        <f t="shared" si="289"/>
        <v>#DIV/0!</v>
      </c>
      <c r="P2211" s="36" t="e">
        <f t="shared" si="282"/>
        <v>#DIV/0!</v>
      </c>
      <c r="Q2211" s="36" t="e">
        <f t="shared" si="283"/>
        <v>#DIV/0!</v>
      </c>
      <c r="R2211" s="31" t="e">
        <f t="shared" si="284"/>
        <v>#DIV/0!</v>
      </c>
      <c r="S2211" s="31" t="e">
        <f t="shared" si="287"/>
        <v>#DIV/0!</v>
      </c>
      <c r="T2211" s="38">
        <f t="shared" si="288"/>
        <v>0</v>
      </c>
      <c r="U2211" s="38">
        <f t="shared" si="285"/>
        <v>0</v>
      </c>
      <c r="V2211" s="38">
        <f t="shared" si="286"/>
        <v>0</v>
      </c>
    </row>
    <row r="2212" spans="1:22" x14ac:dyDescent="0.35">
      <c r="A2212" s="192" t="s">
        <v>23</v>
      </c>
      <c r="B2212" s="31" t="s">
        <v>22</v>
      </c>
      <c r="O2212" s="36" t="e">
        <f t="shared" si="289"/>
        <v>#DIV/0!</v>
      </c>
      <c r="P2212" s="36" t="e">
        <f t="shared" si="282"/>
        <v>#DIV/0!</v>
      </c>
      <c r="Q2212" s="36" t="e">
        <f t="shared" si="283"/>
        <v>#DIV/0!</v>
      </c>
      <c r="R2212" s="31" t="e">
        <f t="shared" si="284"/>
        <v>#DIV/0!</v>
      </c>
      <c r="S2212" s="31" t="e">
        <f t="shared" si="287"/>
        <v>#DIV/0!</v>
      </c>
      <c r="T2212" s="38">
        <f t="shared" si="288"/>
        <v>0</v>
      </c>
      <c r="U2212" s="38">
        <f t="shared" si="285"/>
        <v>0</v>
      </c>
      <c r="V2212" s="38">
        <f t="shared" si="286"/>
        <v>0</v>
      </c>
    </row>
    <row r="2213" spans="1:22" x14ac:dyDescent="0.35">
      <c r="A2213" s="192" t="s">
        <v>23</v>
      </c>
      <c r="B2213" s="31" t="s">
        <v>22</v>
      </c>
      <c r="O2213" s="36" t="e">
        <f t="shared" si="289"/>
        <v>#DIV/0!</v>
      </c>
      <c r="P2213" s="36" t="e">
        <f t="shared" si="282"/>
        <v>#DIV/0!</v>
      </c>
      <c r="Q2213" s="36" t="e">
        <f t="shared" si="283"/>
        <v>#DIV/0!</v>
      </c>
      <c r="R2213" s="31" t="e">
        <f t="shared" si="284"/>
        <v>#DIV/0!</v>
      </c>
      <c r="S2213" s="31" t="e">
        <f t="shared" si="287"/>
        <v>#DIV/0!</v>
      </c>
      <c r="T2213" s="38">
        <f t="shared" si="288"/>
        <v>0</v>
      </c>
      <c r="U2213" s="38">
        <f t="shared" si="285"/>
        <v>0</v>
      </c>
      <c r="V2213" s="38">
        <f t="shared" si="286"/>
        <v>0</v>
      </c>
    </row>
    <row r="2214" spans="1:22" x14ac:dyDescent="0.35">
      <c r="A2214" s="192" t="s">
        <v>23</v>
      </c>
      <c r="B2214" s="31" t="s">
        <v>22</v>
      </c>
      <c r="O2214" s="36" t="e">
        <f t="shared" si="289"/>
        <v>#DIV/0!</v>
      </c>
      <c r="P2214" s="36" t="e">
        <f t="shared" ref="P2214:P2277" si="290">N2214/L2214</f>
        <v>#DIV/0!</v>
      </c>
      <c r="Q2214" s="36" t="e">
        <f t="shared" ref="Q2214:Q2277" si="291">(M2214+N2214)/L2214</f>
        <v>#DIV/0!</v>
      </c>
      <c r="R2214" s="31" t="e">
        <f t="shared" ref="R2214:R2277" si="292">IF(Q2214&gt;12.49,"YES","NO")</f>
        <v>#DIV/0!</v>
      </c>
      <c r="S2214" s="31" t="e">
        <f t="shared" si="287"/>
        <v>#DIV/0!</v>
      </c>
      <c r="T2214" s="38">
        <f t="shared" si="288"/>
        <v>0</v>
      </c>
      <c r="U2214" s="38">
        <f t="shared" ref="U2214:U2277" si="293">M2214+N2214</f>
        <v>0</v>
      </c>
      <c r="V2214" s="38">
        <f t="shared" ref="V2214:V2277" si="294">T2214-U2214</f>
        <v>0</v>
      </c>
    </row>
    <row r="2215" spans="1:22" x14ac:dyDescent="0.35">
      <c r="A2215" s="192" t="s">
        <v>23</v>
      </c>
      <c r="B2215" s="31" t="s">
        <v>22</v>
      </c>
      <c r="O2215" s="36" t="e">
        <f t="shared" si="289"/>
        <v>#DIV/0!</v>
      </c>
      <c r="P2215" s="36" t="e">
        <f t="shared" si="290"/>
        <v>#DIV/0!</v>
      </c>
      <c r="Q2215" s="36" t="e">
        <f t="shared" si="291"/>
        <v>#DIV/0!</v>
      </c>
      <c r="R2215" s="31" t="e">
        <f t="shared" si="292"/>
        <v>#DIV/0!</v>
      </c>
      <c r="S2215" s="31" t="e">
        <f t="shared" si="287"/>
        <v>#DIV/0!</v>
      </c>
      <c r="T2215" s="38">
        <f t="shared" si="288"/>
        <v>0</v>
      </c>
      <c r="U2215" s="38">
        <f t="shared" si="293"/>
        <v>0</v>
      </c>
      <c r="V2215" s="38">
        <f t="shared" si="294"/>
        <v>0</v>
      </c>
    </row>
    <row r="2216" spans="1:22" x14ac:dyDescent="0.35">
      <c r="A2216" s="192" t="s">
        <v>23</v>
      </c>
      <c r="B2216" s="31" t="s">
        <v>22</v>
      </c>
      <c r="O2216" s="36" t="e">
        <f t="shared" si="289"/>
        <v>#DIV/0!</v>
      </c>
      <c r="P2216" s="36" t="e">
        <f t="shared" si="290"/>
        <v>#DIV/0!</v>
      </c>
      <c r="Q2216" s="36" t="e">
        <f t="shared" si="291"/>
        <v>#DIV/0!</v>
      </c>
      <c r="R2216" s="31" t="e">
        <f t="shared" si="292"/>
        <v>#DIV/0!</v>
      </c>
      <c r="S2216" s="31" t="e">
        <f t="shared" ref="S2216:S2279" si="295">IF(O2216&gt;3.32,"YES","NO")</f>
        <v>#DIV/0!</v>
      </c>
      <c r="T2216" s="38">
        <f t="shared" ref="T2216:T2279" si="296">L2216*12.5</f>
        <v>0</v>
      </c>
      <c r="U2216" s="38">
        <f t="shared" si="293"/>
        <v>0</v>
      </c>
      <c r="V2216" s="38">
        <f t="shared" si="294"/>
        <v>0</v>
      </c>
    </row>
    <row r="2217" spans="1:22" x14ac:dyDescent="0.35">
      <c r="A2217" s="192" t="s">
        <v>23</v>
      </c>
      <c r="B2217" s="31" t="s">
        <v>22</v>
      </c>
      <c r="O2217" s="36" t="e">
        <f t="shared" si="289"/>
        <v>#DIV/0!</v>
      </c>
      <c r="P2217" s="36" t="e">
        <f t="shared" si="290"/>
        <v>#DIV/0!</v>
      </c>
      <c r="Q2217" s="36" t="e">
        <f t="shared" si="291"/>
        <v>#DIV/0!</v>
      </c>
      <c r="R2217" s="31" t="e">
        <f t="shared" si="292"/>
        <v>#DIV/0!</v>
      </c>
      <c r="S2217" s="31" t="e">
        <f t="shared" si="295"/>
        <v>#DIV/0!</v>
      </c>
      <c r="T2217" s="38">
        <f t="shared" si="296"/>
        <v>0</v>
      </c>
      <c r="U2217" s="38">
        <f t="shared" si="293"/>
        <v>0</v>
      </c>
      <c r="V2217" s="38">
        <f t="shared" si="294"/>
        <v>0</v>
      </c>
    </row>
    <row r="2218" spans="1:22" x14ac:dyDescent="0.35">
      <c r="A2218" s="192" t="s">
        <v>23</v>
      </c>
      <c r="B2218" s="31" t="s">
        <v>22</v>
      </c>
      <c r="O2218" s="36" t="e">
        <f t="shared" si="289"/>
        <v>#DIV/0!</v>
      </c>
      <c r="P2218" s="36" t="e">
        <f t="shared" si="290"/>
        <v>#DIV/0!</v>
      </c>
      <c r="Q2218" s="36" t="e">
        <f t="shared" si="291"/>
        <v>#DIV/0!</v>
      </c>
      <c r="R2218" s="31" t="e">
        <f t="shared" si="292"/>
        <v>#DIV/0!</v>
      </c>
      <c r="S2218" s="31" t="e">
        <f t="shared" si="295"/>
        <v>#DIV/0!</v>
      </c>
      <c r="T2218" s="38">
        <f t="shared" si="296"/>
        <v>0</v>
      </c>
      <c r="U2218" s="38">
        <f t="shared" si="293"/>
        <v>0</v>
      </c>
      <c r="V2218" s="38">
        <f t="shared" si="294"/>
        <v>0</v>
      </c>
    </row>
    <row r="2219" spans="1:22" x14ac:dyDescent="0.35">
      <c r="A2219" s="192" t="s">
        <v>23</v>
      </c>
      <c r="B2219" s="31" t="s">
        <v>22</v>
      </c>
      <c r="O2219" s="36" t="e">
        <f t="shared" si="289"/>
        <v>#DIV/0!</v>
      </c>
      <c r="P2219" s="36" t="e">
        <f t="shared" si="290"/>
        <v>#DIV/0!</v>
      </c>
      <c r="Q2219" s="36" t="e">
        <f t="shared" si="291"/>
        <v>#DIV/0!</v>
      </c>
      <c r="R2219" s="31" t="e">
        <f t="shared" si="292"/>
        <v>#DIV/0!</v>
      </c>
      <c r="S2219" s="31" t="e">
        <f t="shared" si="295"/>
        <v>#DIV/0!</v>
      </c>
      <c r="T2219" s="38">
        <f t="shared" si="296"/>
        <v>0</v>
      </c>
      <c r="U2219" s="38">
        <f t="shared" si="293"/>
        <v>0</v>
      </c>
      <c r="V2219" s="38">
        <f t="shared" si="294"/>
        <v>0</v>
      </c>
    </row>
    <row r="2220" spans="1:22" x14ac:dyDescent="0.35">
      <c r="A2220" s="192" t="s">
        <v>23</v>
      </c>
      <c r="B2220" s="31" t="s">
        <v>22</v>
      </c>
      <c r="O2220" s="36" t="e">
        <f t="shared" si="289"/>
        <v>#DIV/0!</v>
      </c>
      <c r="P2220" s="36" t="e">
        <f t="shared" si="290"/>
        <v>#DIV/0!</v>
      </c>
      <c r="Q2220" s="36" t="e">
        <f t="shared" si="291"/>
        <v>#DIV/0!</v>
      </c>
      <c r="R2220" s="31" t="e">
        <f t="shared" si="292"/>
        <v>#DIV/0!</v>
      </c>
      <c r="S2220" s="31" t="e">
        <f t="shared" si="295"/>
        <v>#DIV/0!</v>
      </c>
      <c r="T2220" s="38">
        <f t="shared" si="296"/>
        <v>0</v>
      </c>
      <c r="U2220" s="38">
        <f t="shared" si="293"/>
        <v>0</v>
      </c>
      <c r="V2220" s="38">
        <f t="shared" si="294"/>
        <v>0</v>
      </c>
    </row>
    <row r="2221" spans="1:22" x14ac:dyDescent="0.35">
      <c r="A2221" s="192" t="s">
        <v>23</v>
      </c>
      <c r="B2221" s="31" t="s">
        <v>22</v>
      </c>
      <c r="O2221" s="36" t="e">
        <f t="shared" si="289"/>
        <v>#DIV/0!</v>
      </c>
      <c r="P2221" s="36" t="e">
        <f t="shared" si="290"/>
        <v>#DIV/0!</v>
      </c>
      <c r="Q2221" s="36" t="e">
        <f t="shared" si="291"/>
        <v>#DIV/0!</v>
      </c>
      <c r="R2221" s="31" t="e">
        <f t="shared" si="292"/>
        <v>#DIV/0!</v>
      </c>
      <c r="S2221" s="31" t="e">
        <f t="shared" si="295"/>
        <v>#DIV/0!</v>
      </c>
      <c r="T2221" s="38">
        <f t="shared" si="296"/>
        <v>0</v>
      </c>
      <c r="U2221" s="38">
        <f t="shared" si="293"/>
        <v>0</v>
      </c>
      <c r="V2221" s="38">
        <f t="shared" si="294"/>
        <v>0</v>
      </c>
    </row>
    <row r="2222" spans="1:22" x14ac:dyDescent="0.35">
      <c r="A2222" s="192" t="s">
        <v>23</v>
      </c>
      <c r="B2222" s="31" t="s">
        <v>22</v>
      </c>
      <c r="O2222" s="36" t="e">
        <f t="shared" si="289"/>
        <v>#DIV/0!</v>
      </c>
      <c r="P2222" s="36" t="e">
        <f t="shared" si="290"/>
        <v>#DIV/0!</v>
      </c>
      <c r="Q2222" s="36" t="e">
        <f t="shared" si="291"/>
        <v>#DIV/0!</v>
      </c>
      <c r="R2222" s="31" t="e">
        <f t="shared" si="292"/>
        <v>#DIV/0!</v>
      </c>
      <c r="S2222" s="31" t="e">
        <f t="shared" si="295"/>
        <v>#DIV/0!</v>
      </c>
      <c r="T2222" s="38">
        <f t="shared" si="296"/>
        <v>0</v>
      </c>
      <c r="U2222" s="38">
        <f t="shared" si="293"/>
        <v>0</v>
      </c>
      <c r="V2222" s="38">
        <f t="shared" si="294"/>
        <v>0</v>
      </c>
    </row>
    <row r="2223" spans="1:22" x14ac:dyDescent="0.35">
      <c r="A2223" s="192" t="s">
        <v>23</v>
      </c>
      <c r="B2223" s="31" t="s">
        <v>22</v>
      </c>
      <c r="O2223" s="36" t="e">
        <f t="shared" si="289"/>
        <v>#DIV/0!</v>
      </c>
      <c r="P2223" s="36" t="e">
        <f t="shared" si="290"/>
        <v>#DIV/0!</v>
      </c>
      <c r="Q2223" s="36" t="e">
        <f t="shared" si="291"/>
        <v>#DIV/0!</v>
      </c>
      <c r="R2223" s="31" t="e">
        <f t="shared" si="292"/>
        <v>#DIV/0!</v>
      </c>
      <c r="S2223" s="31" t="e">
        <f t="shared" si="295"/>
        <v>#DIV/0!</v>
      </c>
      <c r="T2223" s="38">
        <f t="shared" si="296"/>
        <v>0</v>
      </c>
      <c r="U2223" s="38">
        <f t="shared" si="293"/>
        <v>0</v>
      </c>
      <c r="V2223" s="38">
        <f t="shared" si="294"/>
        <v>0</v>
      </c>
    </row>
    <row r="2224" spans="1:22" x14ac:dyDescent="0.35">
      <c r="A2224" s="192" t="s">
        <v>23</v>
      </c>
      <c r="B2224" s="31" t="s">
        <v>22</v>
      </c>
      <c r="O2224" s="36" t="e">
        <f t="shared" si="289"/>
        <v>#DIV/0!</v>
      </c>
      <c r="P2224" s="36" t="e">
        <f t="shared" si="290"/>
        <v>#DIV/0!</v>
      </c>
      <c r="Q2224" s="36" t="e">
        <f t="shared" si="291"/>
        <v>#DIV/0!</v>
      </c>
      <c r="R2224" s="31" t="e">
        <f t="shared" si="292"/>
        <v>#DIV/0!</v>
      </c>
      <c r="S2224" s="31" t="e">
        <f t="shared" si="295"/>
        <v>#DIV/0!</v>
      </c>
      <c r="T2224" s="38">
        <f t="shared" si="296"/>
        <v>0</v>
      </c>
      <c r="U2224" s="38">
        <f t="shared" si="293"/>
        <v>0</v>
      </c>
      <c r="V2224" s="38">
        <f t="shared" si="294"/>
        <v>0</v>
      </c>
    </row>
    <row r="2225" spans="1:22" x14ac:dyDescent="0.35">
      <c r="A2225" s="192" t="s">
        <v>23</v>
      </c>
      <c r="B2225" s="31" t="s">
        <v>22</v>
      </c>
      <c r="O2225" s="36" t="e">
        <f t="shared" si="289"/>
        <v>#DIV/0!</v>
      </c>
      <c r="P2225" s="36" t="e">
        <f t="shared" si="290"/>
        <v>#DIV/0!</v>
      </c>
      <c r="Q2225" s="36" t="e">
        <f t="shared" si="291"/>
        <v>#DIV/0!</v>
      </c>
      <c r="R2225" s="31" t="e">
        <f t="shared" si="292"/>
        <v>#DIV/0!</v>
      </c>
      <c r="S2225" s="31" t="e">
        <f t="shared" si="295"/>
        <v>#DIV/0!</v>
      </c>
      <c r="T2225" s="38">
        <f t="shared" si="296"/>
        <v>0</v>
      </c>
      <c r="U2225" s="38">
        <f t="shared" si="293"/>
        <v>0</v>
      </c>
      <c r="V2225" s="38">
        <f t="shared" si="294"/>
        <v>0</v>
      </c>
    </row>
    <row r="2226" spans="1:22" x14ac:dyDescent="0.35">
      <c r="A2226" s="192" t="s">
        <v>23</v>
      </c>
      <c r="B2226" s="31" t="s">
        <v>22</v>
      </c>
      <c r="O2226" s="36" t="e">
        <f t="shared" si="289"/>
        <v>#DIV/0!</v>
      </c>
      <c r="P2226" s="36" t="e">
        <f t="shared" si="290"/>
        <v>#DIV/0!</v>
      </c>
      <c r="Q2226" s="36" t="e">
        <f t="shared" si="291"/>
        <v>#DIV/0!</v>
      </c>
      <c r="R2226" s="31" t="e">
        <f t="shared" si="292"/>
        <v>#DIV/0!</v>
      </c>
      <c r="S2226" s="31" t="e">
        <f t="shared" si="295"/>
        <v>#DIV/0!</v>
      </c>
      <c r="T2226" s="38">
        <f t="shared" si="296"/>
        <v>0</v>
      </c>
      <c r="U2226" s="38">
        <f t="shared" si="293"/>
        <v>0</v>
      </c>
      <c r="V2226" s="38">
        <f t="shared" si="294"/>
        <v>0</v>
      </c>
    </row>
    <row r="2227" spans="1:22" x14ac:dyDescent="0.35">
      <c r="A2227" s="192" t="s">
        <v>23</v>
      </c>
      <c r="B2227" s="31" t="s">
        <v>22</v>
      </c>
      <c r="O2227" s="36" t="e">
        <f t="shared" si="289"/>
        <v>#DIV/0!</v>
      </c>
      <c r="P2227" s="36" t="e">
        <f t="shared" si="290"/>
        <v>#DIV/0!</v>
      </c>
      <c r="Q2227" s="36" t="e">
        <f t="shared" si="291"/>
        <v>#DIV/0!</v>
      </c>
      <c r="R2227" s="31" t="e">
        <f t="shared" si="292"/>
        <v>#DIV/0!</v>
      </c>
      <c r="S2227" s="31" t="e">
        <f t="shared" si="295"/>
        <v>#DIV/0!</v>
      </c>
      <c r="T2227" s="38">
        <f t="shared" si="296"/>
        <v>0</v>
      </c>
      <c r="U2227" s="38">
        <f t="shared" si="293"/>
        <v>0</v>
      </c>
      <c r="V2227" s="38">
        <f t="shared" si="294"/>
        <v>0</v>
      </c>
    </row>
    <row r="2228" spans="1:22" x14ac:dyDescent="0.35">
      <c r="A2228" s="192" t="s">
        <v>23</v>
      </c>
      <c r="B2228" s="31" t="s">
        <v>22</v>
      </c>
      <c r="O2228" s="36" t="e">
        <f t="shared" si="289"/>
        <v>#DIV/0!</v>
      </c>
      <c r="P2228" s="36" t="e">
        <f t="shared" si="290"/>
        <v>#DIV/0!</v>
      </c>
      <c r="Q2228" s="36" t="e">
        <f t="shared" si="291"/>
        <v>#DIV/0!</v>
      </c>
      <c r="R2228" s="31" t="e">
        <f t="shared" si="292"/>
        <v>#DIV/0!</v>
      </c>
      <c r="S2228" s="31" t="e">
        <f t="shared" si="295"/>
        <v>#DIV/0!</v>
      </c>
      <c r="T2228" s="38">
        <f t="shared" si="296"/>
        <v>0</v>
      </c>
      <c r="U2228" s="38">
        <f t="shared" si="293"/>
        <v>0</v>
      </c>
      <c r="V2228" s="38">
        <f t="shared" si="294"/>
        <v>0</v>
      </c>
    </row>
    <row r="2229" spans="1:22" x14ac:dyDescent="0.35">
      <c r="A2229" s="192" t="s">
        <v>23</v>
      </c>
      <c r="B2229" s="31" t="s">
        <v>22</v>
      </c>
      <c r="O2229" s="36" t="e">
        <f t="shared" si="289"/>
        <v>#DIV/0!</v>
      </c>
      <c r="P2229" s="36" t="e">
        <f t="shared" si="290"/>
        <v>#DIV/0!</v>
      </c>
      <c r="Q2229" s="36" t="e">
        <f t="shared" si="291"/>
        <v>#DIV/0!</v>
      </c>
      <c r="R2229" s="31" t="e">
        <f t="shared" si="292"/>
        <v>#DIV/0!</v>
      </c>
      <c r="S2229" s="31" t="e">
        <f t="shared" si="295"/>
        <v>#DIV/0!</v>
      </c>
      <c r="T2229" s="38">
        <f t="shared" si="296"/>
        <v>0</v>
      </c>
      <c r="U2229" s="38">
        <f t="shared" si="293"/>
        <v>0</v>
      </c>
      <c r="V2229" s="38">
        <f t="shared" si="294"/>
        <v>0</v>
      </c>
    </row>
    <row r="2230" spans="1:22" x14ac:dyDescent="0.35">
      <c r="A2230" s="192" t="s">
        <v>23</v>
      </c>
      <c r="B2230" s="31" t="s">
        <v>22</v>
      </c>
      <c r="O2230" s="36" t="e">
        <f t="shared" si="289"/>
        <v>#DIV/0!</v>
      </c>
      <c r="P2230" s="36" t="e">
        <f t="shared" si="290"/>
        <v>#DIV/0!</v>
      </c>
      <c r="Q2230" s="36" t="e">
        <f t="shared" si="291"/>
        <v>#DIV/0!</v>
      </c>
      <c r="R2230" s="31" t="e">
        <f t="shared" si="292"/>
        <v>#DIV/0!</v>
      </c>
      <c r="S2230" s="31" t="e">
        <f t="shared" si="295"/>
        <v>#DIV/0!</v>
      </c>
      <c r="T2230" s="38">
        <f t="shared" si="296"/>
        <v>0</v>
      </c>
      <c r="U2230" s="38">
        <f t="shared" si="293"/>
        <v>0</v>
      </c>
      <c r="V2230" s="38">
        <f t="shared" si="294"/>
        <v>0</v>
      </c>
    </row>
    <row r="2231" spans="1:22" x14ac:dyDescent="0.35">
      <c r="A2231" s="192" t="s">
        <v>23</v>
      </c>
      <c r="B2231" s="31" t="s">
        <v>22</v>
      </c>
      <c r="O2231" s="36" t="e">
        <f t="shared" si="289"/>
        <v>#DIV/0!</v>
      </c>
      <c r="P2231" s="36" t="e">
        <f t="shared" si="290"/>
        <v>#DIV/0!</v>
      </c>
      <c r="Q2231" s="36" t="e">
        <f t="shared" si="291"/>
        <v>#DIV/0!</v>
      </c>
      <c r="R2231" s="31" t="e">
        <f t="shared" si="292"/>
        <v>#DIV/0!</v>
      </c>
      <c r="S2231" s="31" t="e">
        <f t="shared" si="295"/>
        <v>#DIV/0!</v>
      </c>
      <c r="T2231" s="38">
        <f t="shared" si="296"/>
        <v>0</v>
      </c>
      <c r="U2231" s="38">
        <f t="shared" si="293"/>
        <v>0</v>
      </c>
      <c r="V2231" s="38">
        <f t="shared" si="294"/>
        <v>0</v>
      </c>
    </row>
    <row r="2232" spans="1:22" x14ac:dyDescent="0.35">
      <c r="A2232" s="192" t="s">
        <v>23</v>
      </c>
      <c r="B2232" s="31" t="s">
        <v>22</v>
      </c>
      <c r="O2232" s="36" t="e">
        <f t="shared" si="289"/>
        <v>#DIV/0!</v>
      </c>
      <c r="P2232" s="36" t="e">
        <f t="shared" si="290"/>
        <v>#DIV/0!</v>
      </c>
      <c r="Q2232" s="36" t="e">
        <f t="shared" si="291"/>
        <v>#DIV/0!</v>
      </c>
      <c r="R2232" s="31" t="e">
        <f t="shared" si="292"/>
        <v>#DIV/0!</v>
      </c>
      <c r="S2232" s="31" t="e">
        <f t="shared" si="295"/>
        <v>#DIV/0!</v>
      </c>
      <c r="T2232" s="38">
        <f t="shared" si="296"/>
        <v>0</v>
      </c>
      <c r="U2232" s="38">
        <f t="shared" si="293"/>
        <v>0</v>
      </c>
      <c r="V2232" s="38">
        <f t="shared" si="294"/>
        <v>0</v>
      </c>
    </row>
    <row r="2233" spans="1:22" x14ac:dyDescent="0.35">
      <c r="A2233" s="192" t="s">
        <v>23</v>
      </c>
      <c r="B2233" s="31" t="s">
        <v>22</v>
      </c>
      <c r="O2233" s="36" t="e">
        <f t="shared" si="289"/>
        <v>#DIV/0!</v>
      </c>
      <c r="P2233" s="36" t="e">
        <f t="shared" si="290"/>
        <v>#DIV/0!</v>
      </c>
      <c r="Q2233" s="36" t="e">
        <f t="shared" si="291"/>
        <v>#DIV/0!</v>
      </c>
      <c r="R2233" s="31" t="e">
        <f t="shared" si="292"/>
        <v>#DIV/0!</v>
      </c>
      <c r="S2233" s="31" t="e">
        <f t="shared" si="295"/>
        <v>#DIV/0!</v>
      </c>
      <c r="T2233" s="38">
        <f t="shared" si="296"/>
        <v>0</v>
      </c>
      <c r="U2233" s="38">
        <f t="shared" si="293"/>
        <v>0</v>
      </c>
      <c r="V2233" s="38">
        <f t="shared" si="294"/>
        <v>0</v>
      </c>
    </row>
    <row r="2234" spans="1:22" x14ac:dyDescent="0.35">
      <c r="A2234" s="192" t="s">
        <v>23</v>
      </c>
      <c r="B2234" s="31" t="s">
        <v>22</v>
      </c>
      <c r="O2234" s="36" t="e">
        <f t="shared" si="289"/>
        <v>#DIV/0!</v>
      </c>
      <c r="P2234" s="36" t="e">
        <f t="shared" si="290"/>
        <v>#DIV/0!</v>
      </c>
      <c r="Q2234" s="36" t="e">
        <f t="shared" si="291"/>
        <v>#DIV/0!</v>
      </c>
      <c r="R2234" s="31" t="e">
        <f t="shared" si="292"/>
        <v>#DIV/0!</v>
      </c>
      <c r="S2234" s="31" t="e">
        <f t="shared" si="295"/>
        <v>#DIV/0!</v>
      </c>
      <c r="T2234" s="38">
        <f t="shared" si="296"/>
        <v>0</v>
      </c>
      <c r="U2234" s="38">
        <f t="shared" si="293"/>
        <v>0</v>
      </c>
      <c r="V2234" s="38">
        <f t="shared" si="294"/>
        <v>0</v>
      </c>
    </row>
    <row r="2235" spans="1:22" x14ac:dyDescent="0.35">
      <c r="A2235" s="192" t="s">
        <v>23</v>
      </c>
      <c r="B2235" s="31" t="s">
        <v>22</v>
      </c>
      <c r="O2235" s="36" t="e">
        <f t="shared" si="289"/>
        <v>#DIV/0!</v>
      </c>
      <c r="P2235" s="36" t="e">
        <f t="shared" si="290"/>
        <v>#DIV/0!</v>
      </c>
      <c r="Q2235" s="36" t="e">
        <f t="shared" si="291"/>
        <v>#DIV/0!</v>
      </c>
      <c r="R2235" s="31" t="e">
        <f t="shared" si="292"/>
        <v>#DIV/0!</v>
      </c>
      <c r="S2235" s="31" t="e">
        <f t="shared" si="295"/>
        <v>#DIV/0!</v>
      </c>
      <c r="T2235" s="38">
        <f t="shared" si="296"/>
        <v>0</v>
      </c>
      <c r="U2235" s="38">
        <f t="shared" si="293"/>
        <v>0</v>
      </c>
      <c r="V2235" s="38">
        <f t="shared" si="294"/>
        <v>0</v>
      </c>
    </row>
    <row r="2236" spans="1:22" x14ac:dyDescent="0.35">
      <c r="A2236" s="192" t="s">
        <v>23</v>
      </c>
      <c r="B2236" s="31" t="s">
        <v>22</v>
      </c>
      <c r="O2236" s="36" t="e">
        <f t="shared" si="289"/>
        <v>#DIV/0!</v>
      </c>
      <c r="P2236" s="36" t="e">
        <f t="shared" si="290"/>
        <v>#DIV/0!</v>
      </c>
      <c r="Q2236" s="36" t="e">
        <f t="shared" si="291"/>
        <v>#DIV/0!</v>
      </c>
      <c r="R2236" s="31" t="e">
        <f t="shared" si="292"/>
        <v>#DIV/0!</v>
      </c>
      <c r="S2236" s="31" t="e">
        <f t="shared" si="295"/>
        <v>#DIV/0!</v>
      </c>
      <c r="T2236" s="38">
        <f t="shared" si="296"/>
        <v>0</v>
      </c>
      <c r="U2236" s="38">
        <f t="shared" si="293"/>
        <v>0</v>
      </c>
      <c r="V2236" s="38">
        <f t="shared" si="294"/>
        <v>0</v>
      </c>
    </row>
    <row r="2237" spans="1:22" x14ac:dyDescent="0.35">
      <c r="A2237" s="192" t="s">
        <v>23</v>
      </c>
      <c r="B2237" s="31" t="s">
        <v>22</v>
      </c>
      <c r="O2237" s="36" t="e">
        <f t="shared" si="289"/>
        <v>#DIV/0!</v>
      </c>
      <c r="P2237" s="36" t="e">
        <f t="shared" si="290"/>
        <v>#DIV/0!</v>
      </c>
      <c r="Q2237" s="36" t="e">
        <f t="shared" si="291"/>
        <v>#DIV/0!</v>
      </c>
      <c r="R2237" s="31" t="e">
        <f t="shared" si="292"/>
        <v>#DIV/0!</v>
      </c>
      <c r="S2237" s="31" t="e">
        <f t="shared" si="295"/>
        <v>#DIV/0!</v>
      </c>
      <c r="T2237" s="38">
        <f t="shared" si="296"/>
        <v>0</v>
      </c>
      <c r="U2237" s="38">
        <f t="shared" si="293"/>
        <v>0</v>
      </c>
      <c r="V2237" s="38">
        <f t="shared" si="294"/>
        <v>0</v>
      </c>
    </row>
    <row r="2238" spans="1:22" x14ac:dyDescent="0.35">
      <c r="A2238" s="192" t="s">
        <v>23</v>
      </c>
      <c r="B2238" s="31" t="s">
        <v>22</v>
      </c>
      <c r="O2238" s="36" t="e">
        <f t="shared" si="289"/>
        <v>#DIV/0!</v>
      </c>
      <c r="P2238" s="36" t="e">
        <f t="shared" si="290"/>
        <v>#DIV/0!</v>
      </c>
      <c r="Q2238" s="36" t="e">
        <f t="shared" si="291"/>
        <v>#DIV/0!</v>
      </c>
      <c r="R2238" s="31" t="e">
        <f t="shared" si="292"/>
        <v>#DIV/0!</v>
      </c>
      <c r="S2238" s="31" t="e">
        <f t="shared" si="295"/>
        <v>#DIV/0!</v>
      </c>
      <c r="T2238" s="38">
        <f t="shared" si="296"/>
        <v>0</v>
      </c>
      <c r="U2238" s="38">
        <f t="shared" si="293"/>
        <v>0</v>
      </c>
      <c r="V2238" s="38">
        <f t="shared" si="294"/>
        <v>0</v>
      </c>
    </row>
    <row r="2239" spans="1:22" x14ac:dyDescent="0.35">
      <c r="A2239" s="192" t="s">
        <v>23</v>
      </c>
      <c r="B2239" s="31" t="s">
        <v>22</v>
      </c>
      <c r="O2239" s="36" t="e">
        <f t="shared" si="289"/>
        <v>#DIV/0!</v>
      </c>
      <c r="P2239" s="36" t="e">
        <f t="shared" si="290"/>
        <v>#DIV/0!</v>
      </c>
      <c r="Q2239" s="36" t="e">
        <f t="shared" si="291"/>
        <v>#DIV/0!</v>
      </c>
      <c r="R2239" s="31" t="e">
        <f t="shared" si="292"/>
        <v>#DIV/0!</v>
      </c>
      <c r="S2239" s="31" t="e">
        <f t="shared" si="295"/>
        <v>#DIV/0!</v>
      </c>
      <c r="T2239" s="38">
        <f t="shared" si="296"/>
        <v>0</v>
      </c>
      <c r="U2239" s="38">
        <f t="shared" si="293"/>
        <v>0</v>
      </c>
      <c r="V2239" s="38">
        <f t="shared" si="294"/>
        <v>0</v>
      </c>
    </row>
    <row r="2240" spans="1:22" x14ac:dyDescent="0.35">
      <c r="A2240" s="192" t="s">
        <v>23</v>
      </c>
      <c r="B2240" s="31" t="s">
        <v>22</v>
      </c>
      <c r="O2240" s="36" t="e">
        <f t="shared" ref="O2240:O2303" si="297">M2240/L2240</f>
        <v>#DIV/0!</v>
      </c>
      <c r="P2240" s="36" t="e">
        <f t="shared" si="290"/>
        <v>#DIV/0!</v>
      </c>
      <c r="Q2240" s="36" t="e">
        <f t="shared" si="291"/>
        <v>#DIV/0!</v>
      </c>
      <c r="R2240" s="31" t="e">
        <f t="shared" si="292"/>
        <v>#DIV/0!</v>
      </c>
      <c r="S2240" s="31" t="e">
        <f t="shared" si="295"/>
        <v>#DIV/0!</v>
      </c>
      <c r="T2240" s="38">
        <f t="shared" si="296"/>
        <v>0</v>
      </c>
      <c r="U2240" s="38">
        <f t="shared" si="293"/>
        <v>0</v>
      </c>
      <c r="V2240" s="38">
        <f t="shared" si="294"/>
        <v>0</v>
      </c>
    </row>
    <row r="2241" spans="1:22" x14ac:dyDescent="0.35">
      <c r="A2241" s="192" t="s">
        <v>23</v>
      </c>
      <c r="B2241" s="31" t="s">
        <v>22</v>
      </c>
      <c r="O2241" s="36" t="e">
        <f t="shared" si="297"/>
        <v>#DIV/0!</v>
      </c>
      <c r="P2241" s="36" t="e">
        <f t="shared" si="290"/>
        <v>#DIV/0!</v>
      </c>
      <c r="Q2241" s="36" t="e">
        <f t="shared" si="291"/>
        <v>#DIV/0!</v>
      </c>
      <c r="R2241" s="31" t="e">
        <f t="shared" si="292"/>
        <v>#DIV/0!</v>
      </c>
      <c r="S2241" s="31" t="e">
        <f t="shared" si="295"/>
        <v>#DIV/0!</v>
      </c>
      <c r="T2241" s="38">
        <f t="shared" si="296"/>
        <v>0</v>
      </c>
      <c r="U2241" s="38">
        <f t="shared" si="293"/>
        <v>0</v>
      </c>
      <c r="V2241" s="38">
        <f t="shared" si="294"/>
        <v>0</v>
      </c>
    </row>
    <row r="2242" spans="1:22" x14ac:dyDescent="0.35">
      <c r="A2242" s="192" t="s">
        <v>23</v>
      </c>
      <c r="B2242" s="31" t="s">
        <v>22</v>
      </c>
      <c r="O2242" s="36" t="e">
        <f t="shared" si="297"/>
        <v>#DIV/0!</v>
      </c>
      <c r="P2242" s="36" t="e">
        <f t="shared" si="290"/>
        <v>#DIV/0!</v>
      </c>
      <c r="Q2242" s="36" t="e">
        <f t="shared" si="291"/>
        <v>#DIV/0!</v>
      </c>
      <c r="R2242" s="31" t="e">
        <f t="shared" si="292"/>
        <v>#DIV/0!</v>
      </c>
      <c r="S2242" s="31" t="e">
        <f t="shared" si="295"/>
        <v>#DIV/0!</v>
      </c>
      <c r="T2242" s="38">
        <f t="shared" si="296"/>
        <v>0</v>
      </c>
      <c r="U2242" s="38">
        <f t="shared" si="293"/>
        <v>0</v>
      </c>
      <c r="V2242" s="38">
        <f t="shared" si="294"/>
        <v>0</v>
      </c>
    </row>
    <row r="2243" spans="1:22" x14ac:dyDescent="0.35">
      <c r="A2243" s="192" t="s">
        <v>23</v>
      </c>
      <c r="B2243" s="31" t="s">
        <v>22</v>
      </c>
      <c r="O2243" s="36" t="e">
        <f t="shared" si="297"/>
        <v>#DIV/0!</v>
      </c>
      <c r="P2243" s="36" t="e">
        <f t="shared" si="290"/>
        <v>#DIV/0!</v>
      </c>
      <c r="Q2243" s="36" t="e">
        <f t="shared" si="291"/>
        <v>#DIV/0!</v>
      </c>
      <c r="R2243" s="31" t="e">
        <f t="shared" si="292"/>
        <v>#DIV/0!</v>
      </c>
      <c r="S2243" s="31" t="e">
        <f t="shared" si="295"/>
        <v>#DIV/0!</v>
      </c>
      <c r="T2243" s="38">
        <f t="shared" si="296"/>
        <v>0</v>
      </c>
      <c r="U2243" s="38">
        <f t="shared" si="293"/>
        <v>0</v>
      </c>
      <c r="V2243" s="38">
        <f t="shared" si="294"/>
        <v>0</v>
      </c>
    </row>
    <row r="2244" spans="1:22" x14ac:dyDescent="0.35">
      <c r="A2244" s="192" t="s">
        <v>23</v>
      </c>
      <c r="B2244" s="31" t="s">
        <v>22</v>
      </c>
      <c r="O2244" s="36" t="e">
        <f t="shared" si="297"/>
        <v>#DIV/0!</v>
      </c>
      <c r="P2244" s="36" t="e">
        <f t="shared" si="290"/>
        <v>#DIV/0!</v>
      </c>
      <c r="Q2244" s="36" t="e">
        <f t="shared" si="291"/>
        <v>#DIV/0!</v>
      </c>
      <c r="R2244" s="31" t="e">
        <f t="shared" si="292"/>
        <v>#DIV/0!</v>
      </c>
      <c r="S2244" s="31" t="e">
        <f t="shared" si="295"/>
        <v>#DIV/0!</v>
      </c>
      <c r="T2244" s="38">
        <f t="shared" si="296"/>
        <v>0</v>
      </c>
      <c r="U2244" s="38">
        <f t="shared" si="293"/>
        <v>0</v>
      </c>
      <c r="V2244" s="38">
        <f t="shared" si="294"/>
        <v>0</v>
      </c>
    </row>
    <row r="2245" spans="1:22" x14ac:dyDescent="0.35">
      <c r="A2245" s="192" t="s">
        <v>23</v>
      </c>
      <c r="B2245" s="31" t="s">
        <v>22</v>
      </c>
      <c r="O2245" s="36" t="e">
        <f t="shared" si="297"/>
        <v>#DIV/0!</v>
      </c>
      <c r="P2245" s="36" t="e">
        <f t="shared" si="290"/>
        <v>#DIV/0!</v>
      </c>
      <c r="Q2245" s="36" t="e">
        <f t="shared" si="291"/>
        <v>#DIV/0!</v>
      </c>
      <c r="R2245" s="31" t="e">
        <f t="shared" si="292"/>
        <v>#DIV/0!</v>
      </c>
      <c r="S2245" s="31" t="e">
        <f t="shared" si="295"/>
        <v>#DIV/0!</v>
      </c>
      <c r="T2245" s="38">
        <f t="shared" si="296"/>
        <v>0</v>
      </c>
      <c r="U2245" s="38">
        <f t="shared" si="293"/>
        <v>0</v>
      </c>
      <c r="V2245" s="38">
        <f t="shared" si="294"/>
        <v>0</v>
      </c>
    </row>
    <row r="2246" spans="1:22" x14ac:dyDescent="0.35">
      <c r="A2246" s="192" t="s">
        <v>23</v>
      </c>
      <c r="B2246" s="31" t="s">
        <v>22</v>
      </c>
      <c r="O2246" s="36" t="e">
        <f t="shared" si="297"/>
        <v>#DIV/0!</v>
      </c>
      <c r="P2246" s="36" t="e">
        <f t="shared" si="290"/>
        <v>#DIV/0!</v>
      </c>
      <c r="Q2246" s="36" t="e">
        <f t="shared" si="291"/>
        <v>#DIV/0!</v>
      </c>
      <c r="R2246" s="31" t="e">
        <f t="shared" si="292"/>
        <v>#DIV/0!</v>
      </c>
      <c r="S2246" s="31" t="e">
        <f t="shared" si="295"/>
        <v>#DIV/0!</v>
      </c>
      <c r="T2246" s="38">
        <f t="shared" si="296"/>
        <v>0</v>
      </c>
      <c r="U2246" s="38">
        <f t="shared" si="293"/>
        <v>0</v>
      </c>
      <c r="V2246" s="38">
        <f t="shared" si="294"/>
        <v>0</v>
      </c>
    </row>
    <row r="2247" spans="1:22" x14ac:dyDescent="0.35">
      <c r="A2247" s="192" t="s">
        <v>23</v>
      </c>
      <c r="B2247" s="31" t="s">
        <v>22</v>
      </c>
      <c r="O2247" s="36" t="e">
        <f t="shared" si="297"/>
        <v>#DIV/0!</v>
      </c>
      <c r="P2247" s="36" t="e">
        <f t="shared" si="290"/>
        <v>#DIV/0!</v>
      </c>
      <c r="Q2247" s="36" t="e">
        <f t="shared" si="291"/>
        <v>#DIV/0!</v>
      </c>
      <c r="R2247" s="31" t="e">
        <f t="shared" si="292"/>
        <v>#DIV/0!</v>
      </c>
      <c r="S2247" s="31" t="e">
        <f t="shared" si="295"/>
        <v>#DIV/0!</v>
      </c>
      <c r="T2247" s="38">
        <f t="shared" si="296"/>
        <v>0</v>
      </c>
      <c r="U2247" s="38">
        <f t="shared" si="293"/>
        <v>0</v>
      </c>
      <c r="V2247" s="38">
        <f t="shared" si="294"/>
        <v>0</v>
      </c>
    </row>
    <row r="2248" spans="1:22" x14ac:dyDescent="0.35">
      <c r="A2248" s="192" t="s">
        <v>23</v>
      </c>
      <c r="B2248" s="31" t="s">
        <v>22</v>
      </c>
      <c r="O2248" s="36" t="e">
        <f t="shared" si="297"/>
        <v>#DIV/0!</v>
      </c>
      <c r="P2248" s="36" t="e">
        <f t="shared" si="290"/>
        <v>#DIV/0!</v>
      </c>
      <c r="Q2248" s="36" t="e">
        <f t="shared" si="291"/>
        <v>#DIV/0!</v>
      </c>
      <c r="R2248" s="31" t="e">
        <f t="shared" si="292"/>
        <v>#DIV/0!</v>
      </c>
      <c r="S2248" s="31" t="e">
        <f t="shared" si="295"/>
        <v>#DIV/0!</v>
      </c>
      <c r="T2248" s="38">
        <f t="shared" si="296"/>
        <v>0</v>
      </c>
      <c r="U2248" s="38">
        <f t="shared" si="293"/>
        <v>0</v>
      </c>
      <c r="V2248" s="38">
        <f t="shared" si="294"/>
        <v>0</v>
      </c>
    </row>
    <row r="2249" spans="1:22" x14ac:dyDescent="0.35">
      <c r="A2249" s="192" t="s">
        <v>23</v>
      </c>
      <c r="B2249" s="31" t="s">
        <v>22</v>
      </c>
      <c r="O2249" s="36" t="e">
        <f t="shared" si="297"/>
        <v>#DIV/0!</v>
      </c>
      <c r="P2249" s="36" t="e">
        <f t="shared" si="290"/>
        <v>#DIV/0!</v>
      </c>
      <c r="Q2249" s="36" t="e">
        <f t="shared" si="291"/>
        <v>#DIV/0!</v>
      </c>
      <c r="R2249" s="31" t="e">
        <f t="shared" si="292"/>
        <v>#DIV/0!</v>
      </c>
      <c r="S2249" s="31" t="e">
        <f t="shared" si="295"/>
        <v>#DIV/0!</v>
      </c>
      <c r="T2249" s="38">
        <f t="shared" si="296"/>
        <v>0</v>
      </c>
      <c r="U2249" s="38">
        <f t="shared" si="293"/>
        <v>0</v>
      </c>
      <c r="V2249" s="38">
        <f t="shared" si="294"/>
        <v>0</v>
      </c>
    </row>
    <row r="2250" spans="1:22" x14ac:dyDescent="0.35">
      <c r="A2250" s="192" t="s">
        <v>23</v>
      </c>
      <c r="B2250" s="31" t="s">
        <v>22</v>
      </c>
      <c r="G2250" s="67"/>
      <c r="O2250" s="36" t="e">
        <f t="shared" si="297"/>
        <v>#DIV/0!</v>
      </c>
      <c r="P2250" s="36" t="e">
        <f t="shared" si="290"/>
        <v>#DIV/0!</v>
      </c>
      <c r="Q2250" s="36" t="e">
        <f t="shared" si="291"/>
        <v>#DIV/0!</v>
      </c>
      <c r="R2250" s="31" t="e">
        <f t="shared" si="292"/>
        <v>#DIV/0!</v>
      </c>
      <c r="S2250" s="31" t="e">
        <f t="shared" si="295"/>
        <v>#DIV/0!</v>
      </c>
      <c r="T2250" s="38">
        <f t="shared" si="296"/>
        <v>0</v>
      </c>
      <c r="U2250" s="38">
        <f t="shared" si="293"/>
        <v>0</v>
      </c>
      <c r="V2250" s="38">
        <f t="shared" si="294"/>
        <v>0</v>
      </c>
    </row>
    <row r="2251" spans="1:22" x14ac:dyDescent="0.35">
      <c r="A2251" s="192" t="s">
        <v>23</v>
      </c>
      <c r="B2251" s="31" t="s">
        <v>22</v>
      </c>
      <c r="G2251" s="67"/>
      <c r="O2251" s="36" t="e">
        <f t="shared" si="297"/>
        <v>#DIV/0!</v>
      </c>
      <c r="P2251" s="36" t="e">
        <f t="shared" si="290"/>
        <v>#DIV/0!</v>
      </c>
      <c r="Q2251" s="36" t="e">
        <f t="shared" si="291"/>
        <v>#DIV/0!</v>
      </c>
      <c r="R2251" s="31" t="e">
        <f t="shared" si="292"/>
        <v>#DIV/0!</v>
      </c>
      <c r="S2251" s="31" t="e">
        <f t="shared" si="295"/>
        <v>#DIV/0!</v>
      </c>
      <c r="T2251" s="38">
        <f t="shared" si="296"/>
        <v>0</v>
      </c>
      <c r="U2251" s="38">
        <f t="shared" si="293"/>
        <v>0</v>
      </c>
      <c r="V2251" s="38">
        <f t="shared" si="294"/>
        <v>0</v>
      </c>
    </row>
    <row r="2252" spans="1:22" x14ac:dyDescent="0.35">
      <c r="A2252" s="192" t="s">
        <v>23</v>
      </c>
      <c r="B2252" s="31" t="s">
        <v>22</v>
      </c>
      <c r="G2252" s="67"/>
      <c r="O2252" s="36" t="e">
        <f t="shared" si="297"/>
        <v>#DIV/0!</v>
      </c>
      <c r="P2252" s="36" t="e">
        <f t="shared" si="290"/>
        <v>#DIV/0!</v>
      </c>
      <c r="Q2252" s="36" t="e">
        <f t="shared" si="291"/>
        <v>#DIV/0!</v>
      </c>
      <c r="R2252" s="31" t="e">
        <f t="shared" si="292"/>
        <v>#DIV/0!</v>
      </c>
      <c r="S2252" s="31" t="e">
        <f t="shared" si="295"/>
        <v>#DIV/0!</v>
      </c>
      <c r="T2252" s="38">
        <f t="shared" si="296"/>
        <v>0</v>
      </c>
      <c r="U2252" s="38">
        <f t="shared" si="293"/>
        <v>0</v>
      </c>
      <c r="V2252" s="38">
        <f t="shared" si="294"/>
        <v>0</v>
      </c>
    </row>
    <row r="2253" spans="1:22" x14ac:dyDescent="0.35">
      <c r="A2253" s="192" t="s">
        <v>23</v>
      </c>
      <c r="B2253" s="31" t="s">
        <v>22</v>
      </c>
      <c r="G2253" s="67"/>
      <c r="O2253" s="36" t="e">
        <f t="shared" si="297"/>
        <v>#DIV/0!</v>
      </c>
      <c r="P2253" s="36" t="e">
        <f t="shared" si="290"/>
        <v>#DIV/0!</v>
      </c>
      <c r="Q2253" s="36" t="e">
        <f t="shared" si="291"/>
        <v>#DIV/0!</v>
      </c>
      <c r="R2253" s="31" t="e">
        <f t="shared" si="292"/>
        <v>#DIV/0!</v>
      </c>
      <c r="S2253" s="31" t="e">
        <f t="shared" si="295"/>
        <v>#DIV/0!</v>
      </c>
      <c r="T2253" s="38">
        <f t="shared" si="296"/>
        <v>0</v>
      </c>
      <c r="U2253" s="38">
        <f t="shared" si="293"/>
        <v>0</v>
      </c>
      <c r="V2253" s="38">
        <f t="shared" si="294"/>
        <v>0</v>
      </c>
    </row>
    <row r="2254" spans="1:22" x14ac:dyDescent="0.35">
      <c r="A2254" s="192" t="s">
        <v>23</v>
      </c>
      <c r="B2254" s="31" t="s">
        <v>22</v>
      </c>
      <c r="G2254" s="67"/>
      <c r="O2254" s="36" t="e">
        <f t="shared" si="297"/>
        <v>#DIV/0!</v>
      </c>
      <c r="P2254" s="36" t="e">
        <f t="shared" si="290"/>
        <v>#DIV/0!</v>
      </c>
      <c r="Q2254" s="36" t="e">
        <f t="shared" si="291"/>
        <v>#DIV/0!</v>
      </c>
      <c r="R2254" s="31" t="e">
        <f t="shared" si="292"/>
        <v>#DIV/0!</v>
      </c>
      <c r="S2254" s="31" t="e">
        <f t="shared" si="295"/>
        <v>#DIV/0!</v>
      </c>
      <c r="T2254" s="38">
        <f t="shared" si="296"/>
        <v>0</v>
      </c>
      <c r="U2254" s="38">
        <f t="shared" si="293"/>
        <v>0</v>
      </c>
      <c r="V2254" s="38">
        <f t="shared" si="294"/>
        <v>0</v>
      </c>
    </row>
    <row r="2255" spans="1:22" x14ac:dyDescent="0.35">
      <c r="A2255" s="192" t="s">
        <v>23</v>
      </c>
      <c r="B2255" s="31" t="s">
        <v>22</v>
      </c>
      <c r="G2255" s="67"/>
      <c r="O2255" s="36" t="e">
        <f t="shared" si="297"/>
        <v>#DIV/0!</v>
      </c>
      <c r="P2255" s="36" t="e">
        <f t="shared" si="290"/>
        <v>#DIV/0!</v>
      </c>
      <c r="Q2255" s="36" t="e">
        <f t="shared" si="291"/>
        <v>#DIV/0!</v>
      </c>
      <c r="R2255" s="31" t="e">
        <f t="shared" si="292"/>
        <v>#DIV/0!</v>
      </c>
      <c r="S2255" s="31" t="e">
        <f t="shared" si="295"/>
        <v>#DIV/0!</v>
      </c>
      <c r="T2255" s="38">
        <f t="shared" si="296"/>
        <v>0</v>
      </c>
      <c r="U2255" s="38">
        <f t="shared" si="293"/>
        <v>0</v>
      </c>
      <c r="V2255" s="38">
        <f t="shared" si="294"/>
        <v>0</v>
      </c>
    </row>
    <row r="2256" spans="1:22" x14ac:dyDescent="0.35">
      <c r="A2256" s="192" t="s">
        <v>23</v>
      </c>
      <c r="B2256" s="31" t="s">
        <v>22</v>
      </c>
      <c r="G2256" s="67"/>
      <c r="O2256" s="36" t="e">
        <f t="shared" si="297"/>
        <v>#DIV/0!</v>
      </c>
      <c r="P2256" s="36" t="e">
        <f t="shared" si="290"/>
        <v>#DIV/0!</v>
      </c>
      <c r="Q2256" s="36" t="e">
        <f t="shared" si="291"/>
        <v>#DIV/0!</v>
      </c>
      <c r="R2256" s="31" t="e">
        <f t="shared" si="292"/>
        <v>#DIV/0!</v>
      </c>
      <c r="S2256" s="31" t="e">
        <f t="shared" si="295"/>
        <v>#DIV/0!</v>
      </c>
      <c r="T2256" s="38">
        <f t="shared" si="296"/>
        <v>0</v>
      </c>
      <c r="U2256" s="38">
        <f t="shared" si="293"/>
        <v>0</v>
      </c>
      <c r="V2256" s="38">
        <f t="shared" si="294"/>
        <v>0</v>
      </c>
    </row>
    <row r="2257" spans="1:22" x14ac:dyDescent="0.35">
      <c r="A2257" s="192" t="s">
        <v>23</v>
      </c>
      <c r="B2257" s="31" t="s">
        <v>22</v>
      </c>
      <c r="G2257" s="67"/>
      <c r="O2257" s="36" t="e">
        <f t="shared" si="297"/>
        <v>#DIV/0!</v>
      </c>
      <c r="P2257" s="36" t="e">
        <f t="shared" si="290"/>
        <v>#DIV/0!</v>
      </c>
      <c r="Q2257" s="36" t="e">
        <f t="shared" si="291"/>
        <v>#DIV/0!</v>
      </c>
      <c r="R2257" s="31" t="e">
        <f t="shared" si="292"/>
        <v>#DIV/0!</v>
      </c>
      <c r="S2257" s="31" t="e">
        <f t="shared" si="295"/>
        <v>#DIV/0!</v>
      </c>
      <c r="T2257" s="38">
        <f t="shared" si="296"/>
        <v>0</v>
      </c>
      <c r="U2257" s="38">
        <f t="shared" si="293"/>
        <v>0</v>
      </c>
      <c r="V2257" s="38">
        <f t="shared" si="294"/>
        <v>0</v>
      </c>
    </row>
    <row r="2258" spans="1:22" x14ac:dyDescent="0.35">
      <c r="A2258" s="192" t="s">
        <v>23</v>
      </c>
      <c r="B2258" s="31" t="s">
        <v>22</v>
      </c>
      <c r="G2258" s="67"/>
      <c r="O2258" s="36" t="e">
        <f t="shared" si="297"/>
        <v>#DIV/0!</v>
      </c>
      <c r="P2258" s="36" t="e">
        <f t="shared" si="290"/>
        <v>#DIV/0!</v>
      </c>
      <c r="Q2258" s="36" t="e">
        <f t="shared" si="291"/>
        <v>#DIV/0!</v>
      </c>
      <c r="R2258" s="31" t="e">
        <f t="shared" si="292"/>
        <v>#DIV/0!</v>
      </c>
      <c r="S2258" s="31" t="e">
        <f t="shared" si="295"/>
        <v>#DIV/0!</v>
      </c>
      <c r="T2258" s="38">
        <f t="shared" si="296"/>
        <v>0</v>
      </c>
      <c r="U2258" s="38">
        <f t="shared" si="293"/>
        <v>0</v>
      </c>
      <c r="V2258" s="38">
        <f t="shared" si="294"/>
        <v>0</v>
      </c>
    </row>
    <row r="2259" spans="1:22" x14ac:dyDescent="0.35">
      <c r="A2259" s="192" t="s">
        <v>23</v>
      </c>
      <c r="B2259" s="31" t="s">
        <v>22</v>
      </c>
      <c r="G2259" s="67"/>
      <c r="O2259" s="36" t="e">
        <f t="shared" si="297"/>
        <v>#DIV/0!</v>
      </c>
      <c r="P2259" s="36" t="e">
        <f t="shared" si="290"/>
        <v>#DIV/0!</v>
      </c>
      <c r="Q2259" s="36" t="e">
        <f t="shared" si="291"/>
        <v>#DIV/0!</v>
      </c>
      <c r="R2259" s="31" t="e">
        <f t="shared" si="292"/>
        <v>#DIV/0!</v>
      </c>
      <c r="S2259" s="31" t="e">
        <f t="shared" si="295"/>
        <v>#DIV/0!</v>
      </c>
      <c r="T2259" s="38">
        <f t="shared" si="296"/>
        <v>0</v>
      </c>
      <c r="U2259" s="38">
        <f t="shared" si="293"/>
        <v>0</v>
      </c>
      <c r="V2259" s="38">
        <f t="shared" si="294"/>
        <v>0</v>
      </c>
    </row>
    <row r="2260" spans="1:22" x14ac:dyDescent="0.35">
      <c r="A2260" s="192" t="s">
        <v>23</v>
      </c>
      <c r="B2260" s="31" t="s">
        <v>22</v>
      </c>
      <c r="G2260" s="67"/>
      <c r="O2260" s="36" t="e">
        <f t="shared" si="297"/>
        <v>#DIV/0!</v>
      </c>
      <c r="P2260" s="36" t="e">
        <f t="shared" si="290"/>
        <v>#DIV/0!</v>
      </c>
      <c r="Q2260" s="36" t="e">
        <f t="shared" si="291"/>
        <v>#DIV/0!</v>
      </c>
      <c r="R2260" s="31" t="e">
        <f t="shared" si="292"/>
        <v>#DIV/0!</v>
      </c>
      <c r="S2260" s="31" t="e">
        <f t="shared" si="295"/>
        <v>#DIV/0!</v>
      </c>
      <c r="T2260" s="38">
        <f t="shared" si="296"/>
        <v>0</v>
      </c>
      <c r="U2260" s="38">
        <f t="shared" si="293"/>
        <v>0</v>
      </c>
      <c r="V2260" s="38">
        <f t="shared" si="294"/>
        <v>0</v>
      </c>
    </row>
    <row r="2261" spans="1:22" x14ac:dyDescent="0.35">
      <c r="A2261" s="192" t="s">
        <v>23</v>
      </c>
      <c r="B2261" s="31" t="s">
        <v>22</v>
      </c>
      <c r="G2261" s="67"/>
      <c r="O2261" s="36" t="e">
        <f t="shared" si="297"/>
        <v>#DIV/0!</v>
      </c>
      <c r="P2261" s="36" t="e">
        <f t="shared" si="290"/>
        <v>#DIV/0!</v>
      </c>
      <c r="Q2261" s="36" t="e">
        <f t="shared" si="291"/>
        <v>#DIV/0!</v>
      </c>
      <c r="R2261" s="31" t="e">
        <f t="shared" si="292"/>
        <v>#DIV/0!</v>
      </c>
      <c r="S2261" s="31" t="e">
        <f t="shared" si="295"/>
        <v>#DIV/0!</v>
      </c>
      <c r="T2261" s="38">
        <f t="shared" si="296"/>
        <v>0</v>
      </c>
      <c r="U2261" s="38">
        <f t="shared" si="293"/>
        <v>0</v>
      </c>
      <c r="V2261" s="38">
        <f t="shared" si="294"/>
        <v>0</v>
      </c>
    </row>
    <row r="2262" spans="1:22" x14ac:dyDescent="0.35">
      <c r="A2262" s="192" t="s">
        <v>23</v>
      </c>
      <c r="B2262" s="31" t="s">
        <v>22</v>
      </c>
      <c r="G2262" s="67"/>
      <c r="O2262" s="36" t="e">
        <f t="shared" si="297"/>
        <v>#DIV/0!</v>
      </c>
      <c r="P2262" s="36" t="e">
        <f t="shared" si="290"/>
        <v>#DIV/0!</v>
      </c>
      <c r="Q2262" s="36" t="e">
        <f t="shared" si="291"/>
        <v>#DIV/0!</v>
      </c>
      <c r="R2262" s="31" t="e">
        <f t="shared" si="292"/>
        <v>#DIV/0!</v>
      </c>
      <c r="S2262" s="31" t="e">
        <f t="shared" si="295"/>
        <v>#DIV/0!</v>
      </c>
      <c r="T2262" s="38">
        <f t="shared" si="296"/>
        <v>0</v>
      </c>
      <c r="U2262" s="38">
        <f t="shared" si="293"/>
        <v>0</v>
      </c>
      <c r="V2262" s="38">
        <f t="shared" si="294"/>
        <v>0</v>
      </c>
    </row>
    <row r="2263" spans="1:22" x14ac:dyDescent="0.35">
      <c r="A2263" s="192" t="s">
        <v>23</v>
      </c>
      <c r="B2263" s="31" t="s">
        <v>22</v>
      </c>
      <c r="G2263" s="67"/>
      <c r="O2263" s="36" t="e">
        <f t="shared" si="297"/>
        <v>#DIV/0!</v>
      </c>
      <c r="P2263" s="36" t="e">
        <f t="shared" si="290"/>
        <v>#DIV/0!</v>
      </c>
      <c r="Q2263" s="36" t="e">
        <f t="shared" si="291"/>
        <v>#DIV/0!</v>
      </c>
      <c r="R2263" s="31" t="e">
        <f t="shared" si="292"/>
        <v>#DIV/0!</v>
      </c>
      <c r="S2263" s="31" t="e">
        <f t="shared" si="295"/>
        <v>#DIV/0!</v>
      </c>
      <c r="T2263" s="38">
        <f t="shared" si="296"/>
        <v>0</v>
      </c>
      <c r="U2263" s="38">
        <f t="shared" si="293"/>
        <v>0</v>
      </c>
      <c r="V2263" s="38">
        <f t="shared" si="294"/>
        <v>0</v>
      </c>
    </row>
    <row r="2264" spans="1:22" x14ac:dyDescent="0.35">
      <c r="A2264" s="192" t="s">
        <v>23</v>
      </c>
      <c r="B2264" s="31" t="s">
        <v>22</v>
      </c>
      <c r="G2264" s="67"/>
      <c r="O2264" s="36" t="e">
        <f t="shared" si="297"/>
        <v>#DIV/0!</v>
      </c>
      <c r="P2264" s="36" t="e">
        <f t="shared" si="290"/>
        <v>#DIV/0!</v>
      </c>
      <c r="Q2264" s="36" t="e">
        <f t="shared" si="291"/>
        <v>#DIV/0!</v>
      </c>
      <c r="R2264" s="31" t="e">
        <f t="shared" si="292"/>
        <v>#DIV/0!</v>
      </c>
      <c r="S2264" s="31" t="e">
        <f t="shared" si="295"/>
        <v>#DIV/0!</v>
      </c>
      <c r="T2264" s="38">
        <f t="shared" si="296"/>
        <v>0</v>
      </c>
      <c r="U2264" s="38">
        <f t="shared" si="293"/>
        <v>0</v>
      </c>
      <c r="V2264" s="38">
        <f t="shared" si="294"/>
        <v>0</v>
      </c>
    </row>
    <row r="2265" spans="1:22" x14ac:dyDescent="0.35">
      <c r="A2265" s="192" t="s">
        <v>23</v>
      </c>
      <c r="B2265" s="31" t="s">
        <v>22</v>
      </c>
      <c r="G2265" s="67"/>
      <c r="O2265" s="36" t="e">
        <f t="shared" si="297"/>
        <v>#DIV/0!</v>
      </c>
      <c r="P2265" s="36" t="e">
        <f t="shared" si="290"/>
        <v>#DIV/0!</v>
      </c>
      <c r="Q2265" s="36" t="e">
        <f t="shared" si="291"/>
        <v>#DIV/0!</v>
      </c>
      <c r="R2265" s="31" t="e">
        <f t="shared" si="292"/>
        <v>#DIV/0!</v>
      </c>
      <c r="S2265" s="31" t="e">
        <f t="shared" si="295"/>
        <v>#DIV/0!</v>
      </c>
      <c r="T2265" s="38">
        <f t="shared" si="296"/>
        <v>0</v>
      </c>
      <c r="U2265" s="38">
        <f t="shared" si="293"/>
        <v>0</v>
      </c>
      <c r="V2265" s="38">
        <f t="shared" si="294"/>
        <v>0</v>
      </c>
    </row>
    <row r="2266" spans="1:22" x14ac:dyDescent="0.35">
      <c r="A2266" s="192" t="s">
        <v>23</v>
      </c>
      <c r="B2266" s="31" t="s">
        <v>22</v>
      </c>
      <c r="G2266" s="67"/>
      <c r="O2266" s="36" t="e">
        <f t="shared" si="297"/>
        <v>#DIV/0!</v>
      </c>
      <c r="P2266" s="36" t="e">
        <f t="shared" si="290"/>
        <v>#DIV/0!</v>
      </c>
      <c r="Q2266" s="36" t="e">
        <f t="shared" si="291"/>
        <v>#DIV/0!</v>
      </c>
      <c r="R2266" s="31" t="e">
        <f t="shared" si="292"/>
        <v>#DIV/0!</v>
      </c>
      <c r="S2266" s="31" t="e">
        <f t="shared" si="295"/>
        <v>#DIV/0!</v>
      </c>
      <c r="T2266" s="38">
        <f t="shared" si="296"/>
        <v>0</v>
      </c>
      <c r="U2266" s="38">
        <f t="shared" si="293"/>
        <v>0</v>
      </c>
      <c r="V2266" s="38">
        <f t="shared" si="294"/>
        <v>0</v>
      </c>
    </row>
    <row r="2267" spans="1:22" x14ac:dyDescent="0.35">
      <c r="A2267" s="192" t="s">
        <v>23</v>
      </c>
      <c r="B2267" s="31" t="s">
        <v>22</v>
      </c>
      <c r="G2267" s="67"/>
      <c r="O2267" s="36" t="e">
        <f t="shared" si="297"/>
        <v>#DIV/0!</v>
      </c>
      <c r="P2267" s="36" t="e">
        <f t="shared" si="290"/>
        <v>#DIV/0!</v>
      </c>
      <c r="Q2267" s="36" t="e">
        <f t="shared" si="291"/>
        <v>#DIV/0!</v>
      </c>
      <c r="R2267" s="31" t="e">
        <f t="shared" si="292"/>
        <v>#DIV/0!</v>
      </c>
      <c r="S2267" s="31" t="e">
        <f t="shared" si="295"/>
        <v>#DIV/0!</v>
      </c>
      <c r="T2267" s="38">
        <f t="shared" si="296"/>
        <v>0</v>
      </c>
      <c r="U2267" s="38">
        <f t="shared" si="293"/>
        <v>0</v>
      </c>
      <c r="V2267" s="38">
        <f t="shared" si="294"/>
        <v>0</v>
      </c>
    </row>
    <row r="2268" spans="1:22" x14ac:dyDescent="0.35">
      <c r="A2268" s="192" t="s">
        <v>23</v>
      </c>
      <c r="B2268" s="31" t="s">
        <v>22</v>
      </c>
      <c r="G2268" s="67"/>
      <c r="O2268" s="36" t="e">
        <f t="shared" si="297"/>
        <v>#DIV/0!</v>
      </c>
      <c r="P2268" s="36" t="e">
        <f t="shared" si="290"/>
        <v>#DIV/0!</v>
      </c>
      <c r="Q2268" s="36" t="e">
        <f t="shared" si="291"/>
        <v>#DIV/0!</v>
      </c>
      <c r="R2268" s="31" t="e">
        <f t="shared" si="292"/>
        <v>#DIV/0!</v>
      </c>
      <c r="S2268" s="31" t="e">
        <f t="shared" si="295"/>
        <v>#DIV/0!</v>
      </c>
      <c r="T2268" s="38">
        <f t="shared" si="296"/>
        <v>0</v>
      </c>
      <c r="U2268" s="38">
        <f t="shared" si="293"/>
        <v>0</v>
      </c>
      <c r="V2268" s="38">
        <f t="shared" si="294"/>
        <v>0</v>
      </c>
    </row>
    <row r="2269" spans="1:22" x14ac:dyDescent="0.35">
      <c r="A2269" s="192" t="s">
        <v>23</v>
      </c>
      <c r="B2269" s="31" t="s">
        <v>22</v>
      </c>
      <c r="G2269" s="67"/>
      <c r="O2269" s="36" t="e">
        <f t="shared" si="297"/>
        <v>#DIV/0!</v>
      </c>
      <c r="P2269" s="36" t="e">
        <f t="shared" si="290"/>
        <v>#DIV/0!</v>
      </c>
      <c r="Q2269" s="36" t="e">
        <f t="shared" si="291"/>
        <v>#DIV/0!</v>
      </c>
      <c r="R2269" s="31" t="e">
        <f t="shared" si="292"/>
        <v>#DIV/0!</v>
      </c>
      <c r="S2269" s="31" t="e">
        <f t="shared" si="295"/>
        <v>#DIV/0!</v>
      </c>
      <c r="T2269" s="38">
        <f t="shared" si="296"/>
        <v>0</v>
      </c>
      <c r="U2269" s="38">
        <f t="shared" si="293"/>
        <v>0</v>
      </c>
      <c r="V2269" s="38">
        <f t="shared" si="294"/>
        <v>0</v>
      </c>
    </row>
    <row r="2270" spans="1:22" x14ac:dyDescent="0.35">
      <c r="A2270" s="192" t="s">
        <v>23</v>
      </c>
      <c r="B2270" s="31" t="s">
        <v>22</v>
      </c>
      <c r="G2270" s="67"/>
      <c r="O2270" s="36" t="e">
        <f t="shared" si="297"/>
        <v>#DIV/0!</v>
      </c>
      <c r="P2270" s="36" t="e">
        <f t="shared" si="290"/>
        <v>#DIV/0!</v>
      </c>
      <c r="Q2270" s="36" t="e">
        <f t="shared" si="291"/>
        <v>#DIV/0!</v>
      </c>
      <c r="R2270" s="31" t="e">
        <f t="shared" si="292"/>
        <v>#DIV/0!</v>
      </c>
      <c r="S2270" s="31" t="e">
        <f t="shared" si="295"/>
        <v>#DIV/0!</v>
      </c>
      <c r="T2270" s="38">
        <f t="shared" si="296"/>
        <v>0</v>
      </c>
      <c r="U2270" s="38">
        <f t="shared" si="293"/>
        <v>0</v>
      </c>
      <c r="V2270" s="38">
        <f t="shared" si="294"/>
        <v>0</v>
      </c>
    </row>
    <row r="2271" spans="1:22" x14ac:dyDescent="0.35">
      <c r="A2271" s="192" t="s">
        <v>23</v>
      </c>
      <c r="B2271" s="31" t="s">
        <v>22</v>
      </c>
      <c r="G2271" s="67"/>
      <c r="O2271" s="36" t="e">
        <f t="shared" si="297"/>
        <v>#DIV/0!</v>
      </c>
      <c r="P2271" s="36" t="e">
        <f t="shared" si="290"/>
        <v>#DIV/0!</v>
      </c>
      <c r="Q2271" s="36" t="e">
        <f t="shared" si="291"/>
        <v>#DIV/0!</v>
      </c>
      <c r="R2271" s="31" t="e">
        <f t="shared" si="292"/>
        <v>#DIV/0!</v>
      </c>
      <c r="S2271" s="31" t="e">
        <f t="shared" si="295"/>
        <v>#DIV/0!</v>
      </c>
      <c r="T2271" s="38">
        <f t="shared" si="296"/>
        <v>0</v>
      </c>
      <c r="U2271" s="38">
        <f t="shared" si="293"/>
        <v>0</v>
      </c>
      <c r="V2271" s="38">
        <f t="shared" si="294"/>
        <v>0</v>
      </c>
    </row>
    <row r="2272" spans="1:22" x14ac:dyDescent="0.35">
      <c r="A2272" s="192" t="s">
        <v>23</v>
      </c>
      <c r="B2272" s="31" t="s">
        <v>22</v>
      </c>
      <c r="G2272" s="67"/>
      <c r="O2272" s="36" t="e">
        <f t="shared" si="297"/>
        <v>#DIV/0!</v>
      </c>
      <c r="P2272" s="36" t="e">
        <f t="shared" si="290"/>
        <v>#DIV/0!</v>
      </c>
      <c r="Q2272" s="36" t="e">
        <f t="shared" si="291"/>
        <v>#DIV/0!</v>
      </c>
      <c r="R2272" s="31" t="e">
        <f t="shared" si="292"/>
        <v>#DIV/0!</v>
      </c>
      <c r="S2272" s="31" t="e">
        <f t="shared" si="295"/>
        <v>#DIV/0!</v>
      </c>
      <c r="T2272" s="38">
        <f t="shared" si="296"/>
        <v>0</v>
      </c>
      <c r="U2272" s="38">
        <f t="shared" si="293"/>
        <v>0</v>
      </c>
      <c r="V2272" s="38">
        <f t="shared" si="294"/>
        <v>0</v>
      </c>
    </row>
    <row r="2273" spans="1:22" x14ac:dyDescent="0.35">
      <c r="A2273" s="192" t="s">
        <v>23</v>
      </c>
      <c r="B2273" s="31" t="s">
        <v>22</v>
      </c>
      <c r="G2273" s="67"/>
      <c r="O2273" s="36" t="e">
        <f t="shared" si="297"/>
        <v>#DIV/0!</v>
      </c>
      <c r="P2273" s="36" t="e">
        <f t="shared" si="290"/>
        <v>#DIV/0!</v>
      </c>
      <c r="Q2273" s="36" t="e">
        <f t="shared" si="291"/>
        <v>#DIV/0!</v>
      </c>
      <c r="R2273" s="31" t="e">
        <f t="shared" si="292"/>
        <v>#DIV/0!</v>
      </c>
      <c r="S2273" s="31" t="e">
        <f t="shared" si="295"/>
        <v>#DIV/0!</v>
      </c>
      <c r="T2273" s="38">
        <f t="shared" si="296"/>
        <v>0</v>
      </c>
      <c r="U2273" s="38">
        <f t="shared" si="293"/>
        <v>0</v>
      </c>
      <c r="V2273" s="38">
        <f t="shared" si="294"/>
        <v>0</v>
      </c>
    </row>
    <row r="2274" spans="1:22" x14ac:dyDescent="0.35">
      <c r="A2274" s="192" t="s">
        <v>23</v>
      </c>
      <c r="B2274" s="31" t="s">
        <v>22</v>
      </c>
      <c r="G2274" s="67"/>
      <c r="O2274" s="36" t="e">
        <f t="shared" si="297"/>
        <v>#DIV/0!</v>
      </c>
      <c r="P2274" s="36" t="e">
        <f t="shared" si="290"/>
        <v>#DIV/0!</v>
      </c>
      <c r="Q2274" s="36" t="e">
        <f t="shared" si="291"/>
        <v>#DIV/0!</v>
      </c>
      <c r="R2274" s="31" t="e">
        <f t="shared" si="292"/>
        <v>#DIV/0!</v>
      </c>
      <c r="S2274" s="31" t="e">
        <f t="shared" si="295"/>
        <v>#DIV/0!</v>
      </c>
      <c r="T2274" s="38">
        <f t="shared" si="296"/>
        <v>0</v>
      </c>
      <c r="U2274" s="38">
        <f t="shared" si="293"/>
        <v>0</v>
      </c>
      <c r="V2274" s="38">
        <f t="shared" si="294"/>
        <v>0</v>
      </c>
    </row>
    <row r="2275" spans="1:22" x14ac:dyDescent="0.35">
      <c r="A2275" s="192" t="s">
        <v>23</v>
      </c>
      <c r="B2275" s="31" t="s">
        <v>22</v>
      </c>
      <c r="G2275" s="67"/>
      <c r="O2275" s="36" t="e">
        <f t="shared" si="297"/>
        <v>#DIV/0!</v>
      </c>
      <c r="P2275" s="36" t="e">
        <f t="shared" si="290"/>
        <v>#DIV/0!</v>
      </c>
      <c r="Q2275" s="36" t="e">
        <f t="shared" si="291"/>
        <v>#DIV/0!</v>
      </c>
      <c r="R2275" s="31" t="e">
        <f t="shared" si="292"/>
        <v>#DIV/0!</v>
      </c>
      <c r="S2275" s="31" t="e">
        <f t="shared" si="295"/>
        <v>#DIV/0!</v>
      </c>
      <c r="T2275" s="38">
        <f t="shared" si="296"/>
        <v>0</v>
      </c>
      <c r="U2275" s="38">
        <f t="shared" si="293"/>
        <v>0</v>
      </c>
      <c r="V2275" s="38">
        <f t="shared" si="294"/>
        <v>0</v>
      </c>
    </row>
    <row r="2276" spans="1:22" x14ac:dyDescent="0.35">
      <c r="A2276" s="192" t="s">
        <v>23</v>
      </c>
      <c r="B2276" s="31" t="s">
        <v>22</v>
      </c>
      <c r="G2276" s="67"/>
      <c r="O2276" s="36" t="e">
        <f t="shared" si="297"/>
        <v>#DIV/0!</v>
      </c>
      <c r="P2276" s="36" t="e">
        <f t="shared" si="290"/>
        <v>#DIV/0!</v>
      </c>
      <c r="Q2276" s="36" t="e">
        <f t="shared" si="291"/>
        <v>#DIV/0!</v>
      </c>
      <c r="R2276" s="31" t="e">
        <f t="shared" si="292"/>
        <v>#DIV/0!</v>
      </c>
      <c r="S2276" s="31" t="e">
        <f t="shared" si="295"/>
        <v>#DIV/0!</v>
      </c>
      <c r="T2276" s="38">
        <f t="shared" si="296"/>
        <v>0</v>
      </c>
      <c r="U2276" s="38">
        <f t="shared" si="293"/>
        <v>0</v>
      </c>
      <c r="V2276" s="38">
        <f t="shared" si="294"/>
        <v>0</v>
      </c>
    </row>
    <row r="2277" spans="1:22" x14ac:dyDescent="0.35">
      <c r="A2277" s="192" t="s">
        <v>23</v>
      </c>
      <c r="B2277" s="31" t="s">
        <v>22</v>
      </c>
      <c r="G2277" s="67"/>
      <c r="O2277" s="36" t="e">
        <f t="shared" si="297"/>
        <v>#DIV/0!</v>
      </c>
      <c r="P2277" s="36" t="e">
        <f t="shared" si="290"/>
        <v>#DIV/0!</v>
      </c>
      <c r="Q2277" s="36" t="e">
        <f t="shared" si="291"/>
        <v>#DIV/0!</v>
      </c>
      <c r="R2277" s="31" t="e">
        <f t="shared" si="292"/>
        <v>#DIV/0!</v>
      </c>
      <c r="S2277" s="31" t="e">
        <f t="shared" si="295"/>
        <v>#DIV/0!</v>
      </c>
      <c r="T2277" s="38">
        <f t="shared" si="296"/>
        <v>0</v>
      </c>
      <c r="U2277" s="38">
        <f t="shared" si="293"/>
        <v>0</v>
      </c>
      <c r="V2277" s="38">
        <f t="shared" si="294"/>
        <v>0</v>
      </c>
    </row>
    <row r="2278" spans="1:22" x14ac:dyDescent="0.35">
      <c r="A2278" s="192" t="s">
        <v>23</v>
      </c>
      <c r="B2278" s="31" t="s">
        <v>22</v>
      </c>
      <c r="G2278" s="67"/>
      <c r="O2278" s="36" t="e">
        <f t="shared" si="297"/>
        <v>#DIV/0!</v>
      </c>
      <c r="P2278" s="36" t="e">
        <f t="shared" ref="P2278:P2341" si="298">N2278/L2278</f>
        <v>#DIV/0!</v>
      </c>
      <c r="Q2278" s="36" t="e">
        <f t="shared" ref="Q2278:Q2341" si="299">(M2278+N2278)/L2278</f>
        <v>#DIV/0!</v>
      </c>
      <c r="R2278" s="31" t="e">
        <f t="shared" ref="R2278:R2341" si="300">IF(Q2278&gt;12.49,"YES","NO")</f>
        <v>#DIV/0!</v>
      </c>
      <c r="S2278" s="31" t="e">
        <f t="shared" si="295"/>
        <v>#DIV/0!</v>
      </c>
      <c r="T2278" s="38">
        <f t="shared" si="296"/>
        <v>0</v>
      </c>
      <c r="U2278" s="38">
        <f t="shared" ref="U2278:U2341" si="301">M2278+N2278</f>
        <v>0</v>
      </c>
      <c r="V2278" s="38">
        <f t="shared" ref="V2278:V2341" si="302">T2278-U2278</f>
        <v>0</v>
      </c>
    </row>
    <row r="2279" spans="1:22" x14ac:dyDescent="0.35">
      <c r="A2279" s="192" t="s">
        <v>23</v>
      </c>
      <c r="B2279" s="31" t="s">
        <v>22</v>
      </c>
      <c r="G2279" s="67"/>
      <c r="O2279" s="36" t="e">
        <f t="shared" si="297"/>
        <v>#DIV/0!</v>
      </c>
      <c r="P2279" s="36" t="e">
        <f t="shared" si="298"/>
        <v>#DIV/0!</v>
      </c>
      <c r="Q2279" s="36" t="e">
        <f t="shared" si="299"/>
        <v>#DIV/0!</v>
      </c>
      <c r="R2279" s="31" t="e">
        <f t="shared" si="300"/>
        <v>#DIV/0!</v>
      </c>
      <c r="S2279" s="31" t="e">
        <f t="shared" si="295"/>
        <v>#DIV/0!</v>
      </c>
      <c r="T2279" s="38">
        <f t="shared" si="296"/>
        <v>0</v>
      </c>
      <c r="U2279" s="38">
        <f t="shared" si="301"/>
        <v>0</v>
      </c>
      <c r="V2279" s="38">
        <f t="shared" si="302"/>
        <v>0</v>
      </c>
    </row>
    <row r="2280" spans="1:22" x14ac:dyDescent="0.35">
      <c r="A2280" s="192" t="s">
        <v>23</v>
      </c>
      <c r="B2280" s="31" t="s">
        <v>22</v>
      </c>
      <c r="G2280" s="67"/>
      <c r="O2280" s="36" t="e">
        <f t="shared" si="297"/>
        <v>#DIV/0!</v>
      </c>
      <c r="P2280" s="36" t="e">
        <f t="shared" si="298"/>
        <v>#DIV/0!</v>
      </c>
      <c r="Q2280" s="36" t="e">
        <f t="shared" si="299"/>
        <v>#DIV/0!</v>
      </c>
      <c r="R2280" s="31" t="e">
        <f t="shared" si="300"/>
        <v>#DIV/0!</v>
      </c>
      <c r="S2280" s="31" t="e">
        <f t="shared" ref="S2280:S2343" si="303">IF(O2280&gt;3.32,"YES","NO")</f>
        <v>#DIV/0!</v>
      </c>
      <c r="T2280" s="38">
        <f t="shared" ref="T2280:T2343" si="304">L2280*12.5</f>
        <v>0</v>
      </c>
      <c r="U2280" s="38">
        <f t="shared" si="301"/>
        <v>0</v>
      </c>
      <c r="V2280" s="38">
        <f t="shared" si="302"/>
        <v>0</v>
      </c>
    </row>
    <row r="2281" spans="1:22" x14ac:dyDescent="0.35">
      <c r="A2281" s="192" t="s">
        <v>23</v>
      </c>
      <c r="B2281" s="31" t="s">
        <v>22</v>
      </c>
      <c r="G2281" s="67"/>
      <c r="O2281" s="36" t="e">
        <f t="shared" si="297"/>
        <v>#DIV/0!</v>
      </c>
      <c r="P2281" s="36" t="e">
        <f t="shared" si="298"/>
        <v>#DIV/0!</v>
      </c>
      <c r="Q2281" s="36" t="e">
        <f t="shared" si="299"/>
        <v>#DIV/0!</v>
      </c>
      <c r="R2281" s="31" t="e">
        <f t="shared" si="300"/>
        <v>#DIV/0!</v>
      </c>
      <c r="S2281" s="31" t="e">
        <f t="shared" si="303"/>
        <v>#DIV/0!</v>
      </c>
      <c r="T2281" s="38">
        <f t="shared" si="304"/>
        <v>0</v>
      </c>
      <c r="U2281" s="38">
        <f t="shared" si="301"/>
        <v>0</v>
      </c>
      <c r="V2281" s="38">
        <f t="shared" si="302"/>
        <v>0</v>
      </c>
    </row>
    <row r="2282" spans="1:22" x14ac:dyDescent="0.35">
      <c r="A2282" s="192" t="s">
        <v>23</v>
      </c>
      <c r="B2282" s="31" t="s">
        <v>22</v>
      </c>
      <c r="G2282" s="67"/>
      <c r="O2282" s="36" t="e">
        <f t="shared" si="297"/>
        <v>#DIV/0!</v>
      </c>
      <c r="P2282" s="36" t="e">
        <f t="shared" si="298"/>
        <v>#DIV/0!</v>
      </c>
      <c r="Q2282" s="36" t="e">
        <f t="shared" si="299"/>
        <v>#DIV/0!</v>
      </c>
      <c r="R2282" s="31" t="e">
        <f t="shared" si="300"/>
        <v>#DIV/0!</v>
      </c>
      <c r="S2282" s="31" t="e">
        <f t="shared" si="303"/>
        <v>#DIV/0!</v>
      </c>
      <c r="T2282" s="38">
        <f t="shared" si="304"/>
        <v>0</v>
      </c>
      <c r="U2282" s="38">
        <f t="shared" si="301"/>
        <v>0</v>
      </c>
      <c r="V2282" s="38">
        <f t="shared" si="302"/>
        <v>0</v>
      </c>
    </row>
    <row r="2283" spans="1:22" x14ac:dyDescent="0.35">
      <c r="A2283" s="192" t="s">
        <v>23</v>
      </c>
      <c r="B2283" s="31" t="s">
        <v>22</v>
      </c>
      <c r="G2283" s="67"/>
      <c r="O2283" s="36" t="e">
        <f t="shared" si="297"/>
        <v>#DIV/0!</v>
      </c>
      <c r="P2283" s="36" t="e">
        <f t="shared" si="298"/>
        <v>#DIV/0!</v>
      </c>
      <c r="Q2283" s="36" t="e">
        <f t="shared" si="299"/>
        <v>#DIV/0!</v>
      </c>
      <c r="R2283" s="31" t="e">
        <f t="shared" si="300"/>
        <v>#DIV/0!</v>
      </c>
      <c r="S2283" s="31" t="e">
        <f t="shared" si="303"/>
        <v>#DIV/0!</v>
      </c>
      <c r="T2283" s="38">
        <f t="shared" si="304"/>
        <v>0</v>
      </c>
      <c r="U2283" s="38">
        <f t="shared" si="301"/>
        <v>0</v>
      </c>
      <c r="V2283" s="38">
        <f t="shared" si="302"/>
        <v>0</v>
      </c>
    </row>
    <row r="2284" spans="1:22" x14ac:dyDescent="0.35">
      <c r="A2284" s="192" t="s">
        <v>23</v>
      </c>
      <c r="B2284" s="31" t="s">
        <v>22</v>
      </c>
      <c r="G2284" s="67"/>
      <c r="O2284" s="36" t="e">
        <f t="shared" si="297"/>
        <v>#DIV/0!</v>
      </c>
      <c r="P2284" s="36" t="e">
        <f t="shared" si="298"/>
        <v>#DIV/0!</v>
      </c>
      <c r="Q2284" s="36" t="e">
        <f t="shared" si="299"/>
        <v>#DIV/0!</v>
      </c>
      <c r="R2284" s="31" t="e">
        <f t="shared" si="300"/>
        <v>#DIV/0!</v>
      </c>
      <c r="S2284" s="31" t="e">
        <f t="shared" si="303"/>
        <v>#DIV/0!</v>
      </c>
      <c r="T2284" s="38">
        <f t="shared" si="304"/>
        <v>0</v>
      </c>
      <c r="U2284" s="38">
        <f t="shared" si="301"/>
        <v>0</v>
      </c>
      <c r="V2284" s="38">
        <f t="shared" si="302"/>
        <v>0</v>
      </c>
    </row>
    <row r="2285" spans="1:22" x14ac:dyDescent="0.35">
      <c r="A2285" s="192" t="s">
        <v>23</v>
      </c>
      <c r="B2285" s="31" t="s">
        <v>22</v>
      </c>
      <c r="G2285" s="67"/>
      <c r="O2285" s="36" t="e">
        <f t="shared" si="297"/>
        <v>#DIV/0!</v>
      </c>
      <c r="P2285" s="36" t="e">
        <f t="shared" si="298"/>
        <v>#DIV/0!</v>
      </c>
      <c r="Q2285" s="36" t="e">
        <f t="shared" si="299"/>
        <v>#DIV/0!</v>
      </c>
      <c r="R2285" s="31" t="e">
        <f t="shared" si="300"/>
        <v>#DIV/0!</v>
      </c>
      <c r="S2285" s="31" t="e">
        <f t="shared" si="303"/>
        <v>#DIV/0!</v>
      </c>
      <c r="T2285" s="38">
        <f t="shared" si="304"/>
        <v>0</v>
      </c>
      <c r="U2285" s="38">
        <f t="shared" si="301"/>
        <v>0</v>
      </c>
      <c r="V2285" s="38">
        <f t="shared" si="302"/>
        <v>0</v>
      </c>
    </row>
    <row r="2286" spans="1:22" x14ac:dyDescent="0.35">
      <c r="A2286" s="192" t="s">
        <v>23</v>
      </c>
      <c r="B2286" s="31" t="s">
        <v>22</v>
      </c>
      <c r="G2286" s="67"/>
      <c r="O2286" s="36" t="e">
        <f t="shared" si="297"/>
        <v>#DIV/0!</v>
      </c>
      <c r="P2286" s="36" t="e">
        <f t="shared" si="298"/>
        <v>#DIV/0!</v>
      </c>
      <c r="Q2286" s="36" t="e">
        <f t="shared" si="299"/>
        <v>#DIV/0!</v>
      </c>
      <c r="R2286" s="31" t="e">
        <f t="shared" si="300"/>
        <v>#DIV/0!</v>
      </c>
      <c r="S2286" s="31" t="e">
        <f t="shared" si="303"/>
        <v>#DIV/0!</v>
      </c>
      <c r="T2286" s="38">
        <f t="shared" si="304"/>
        <v>0</v>
      </c>
      <c r="U2286" s="38">
        <f t="shared" si="301"/>
        <v>0</v>
      </c>
      <c r="V2286" s="38">
        <f t="shared" si="302"/>
        <v>0</v>
      </c>
    </row>
    <row r="2287" spans="1:22" x14ac:dyDescent="0.35">
      <c r="A2287" s="192" t="s">
        <v>23</v>
      </c>
      <c r="B2287" s="31" t="s">
        <v>22</v>
      </c>
      <c r="G2287" s="67"/>
      <c r="O2287" s="36" t="e">
        <f t="shared" si="297"/>
        <v>#DIV/0!</v>
      </c>
      <c r="P2287" s="36" t="e">
        <f t="shared" si="298"/>
        <v>#DIV/0!</v>
      </c>
      <c r="Q2287" s="36" t="e">
        <f t="shared" si="299"/>
        <v>#DIV/0!</v>
      </c>
      <c r="R2287" s="31" t="e">
        <f t="shared" si="300"/>
        <v>#DIV/0!</v>
      </c>
      <c r="S2287" s="31" t="e">
        <f t="shared" si="303"/>
        <v>#DIV/0!</v>
      </c>
      <c r="T2287" s="38">
        <f t="shared" si="304"/>
        <v>0</v>
      </c>
      <c r="U2287" s="38">
        <f t="shared" si="301"/>
        <v>0</v>
      </c>
      <c r="V2287" s="38">
        <f t="shared" si="302"/>
        <v>0</v>
      </c>
    </row>
    <row r="2288" spans="1:22" x14ac:dyDescent="0.35">
      <c r="A2288" s="192" t="s">
        <v>23</v>
      </c>
      <c r="B2288" s="31" t="s">
        <v>22</v>
      </c>
      <c r="G2288" s="67"/>
      <c r="O2288" s="36" t="e">
        <f t="shared" si="297"/>
        <v>#DIV/0!</v>
      </c>
      <c r="P2288" s="36" t="e">
        <f t="shared" si="298"/>
        <v>#DIV/0!</v>
      </c>
      <c r="Q2288" s="36" t="e">
        <f t="shared" si="299"/>
        <v>#DIV/0!</v>
      </c>
      <c r="R2288" s="31" t="e">
        <f t="shared" si="300"/>
        <v>#DIV/0!</v>
      </c>
      <c r="S2288" s="31" t="e">
        <f t="shared" si="303"/>
        <v>#DIV/0!</v>
      </c>
      <c r="T2288" s="38">
        <f t="shared" si="304"/>
        <v>0</v>
      </c>
      <c r="U2288" s="38">
        <f t="shared" si="301"/>
        <v>0</v>
      </c>
      <c r="V2288" s="38">
        <f t="shared" si="302"/>
        <v>0</v>
      </c>
    </row>
    <row r="2289" spans="1:22" x14ac:dyDescent="0.35">
      <c r="A2289" s="192" t="s">
        <v>23</v>
      </c>
      <c r="B2289" s="31" t="s">
        <v>22</v>
      </c>
      <c r="G2289" s="67"/>
      <c r="O2289" s="36" t="e">
        <f t="shared" si="297"/>
        <v>#DIV/0!</v>
      </c>
      <c r="P2289" s="36" t="e">
        <f t="shared" si="298"/>
        <v>#DIV/0!</v>
      </c>
      <c r="Q2289" s="36" t="e">
        <f t="shared" si="299"/>
        <v>#DIV/0!</v>
      </c>
      <c r="R2289" s="31" t="e">
        <f t="shared" si="300"/>
        <v>#DIV/0!</v>
      </c>
      <c r="S2289" s="31" t="e">
        <f t="shared" si="303"/>
        <v>#DIV/0!</v>
      </c>
      <c r="T2289" s="38">
        <f t="shared" si="304"/>
        <v>0</v>
      </c>
      <c r="U2289" s="38">
        <f t="shared" si="301"/>
        <v>0</v>
      </c>
      <c r="V2289" s="38">
        <f t="shared" si="302"/>
        <v>0</v>
      </c>
    </row>
    <row r="2290" spans="1:22" x14ac:dyDescent="0.35">
      <c r="A2290" s="192" t="s">
        <v>23</v>
      </c>
      <c r="B2290" s="31" t="s">
        <v>22</v>
      </c>
      <c r="G2290" s="67"/>
      <c r="O2290" s="36" t="e">
        <f t="shared" si="297"/>
        <v>#DIV/0!</v>
      </c>
      <c r="P2290" s="36" t="e">
        <f t="shared" si="298"/>
        <v>#DIV/0!</v>
      </c>
      <c r="Q2290" s="36" t="e">
        <f t="shared" si="299"/>
        <v>#DIV/0!</v>
      </c>
      <c r="R2290" s="31" t="e">
        <f t="shared" si="300"/>
        <v>#DIV/0!</v>
      </c>
      <c r="S2290" s="31" t="e">
        <f t="shared" si="303"/>
        <v>#DIV/0!</v>
      </c>
      <c r="T2290" s="38">
        <f t="shared" si="304"/>
        <v>0</v>
      </c>
      <c r="U2290" s="38">
        <f t="shared" si="301"/>
        <v>0</v>
      </c>
      <c r="V2290" s="38">
        <f t="shared" si="302"/>
        <v>0</v>
      </c>
    </row>
    <row r="2291" spans="1:22" x14ac:dyDescent="0.35">
      <c r="A2291" s="192" t="s">
        <v>23</v>
      </c>
      <c r="B2291" s="31" t="s">
        <v>22</v>
      </c>
      <c r="G2291" s="67"/>
      <c r="O2291" s="36" t="e">
        <f t="shared" si="297"/>
        <v>#DIV/0!</v>
      </c>
      <c r="P2291" s="36" t="e">
        <f t="shared" si="298"/>
        <v>#DIV/0!</v>
      </c>
      <c r="Q2291" s="36" t="e">
        <f t="shared" si="299"/>
        <v>#DIV/0!</v>
      </c>
      <c r="R2291" s="31" t="e">
        <f t="shared" si="300"/>
        <v>#DIV/0!</v>
      </c>
      <c r="S2291" s="31" t="e">
        <f t="shared" si="303"/>
        <v>#DIV/0!</v>
      </c>
      <c r="T2291" s="38">
        <f t="shared" si="304"/>
        <v>0</v>
      </c>
      <c r="U2291" s="38">
        <f t="shared" si="301"/>
        <v>0</v>
      </c>
      <c r="V2291" s="38">
        <f t="shared" si="302"/>
        <v>0</v>
      </c>
    </row>
    <row r="2292" spans="1:22" x14ac:dyDescent="0.35">
      <c r="A2292" s="192" t="s">
        <v>23</v>
      </c>
      <c r="B2292" s="31" t="s">
        <v>22</v>
      </c>
      <c r="G2292" s="67"/>
      <c r="O2292" s="36" t="e">
        <f t="shared" si="297"/>
        <v>#DIV/0!</v>
      </c>
      <c r="P2292" s="36" t="e">
        <f t="shared" si="298"/>
        <v>#DIV/0!</v>
      </c>
      <c r="Q2292" s="36" t="e">
        <f t="shared" si="299"/>
        <v>#DIV/0!</v>
      </c>
      <c r="R2292" s="31" t="e">
        <f t="shared" si="300"/>
        <v>#DIV/0!</v>
      </c>
      <c r="S2292" s="31" t="e">
        <f t="shared" si="303"/>
        <v>#DIV/0!</v>
      </c>
      <c r="T2292" s="38">
        <f t="shared" si="304"/>
        <v>0</v>
      </c>
      <c r="U2292" s="38">
        <f t="shared" si="301"/>
        <v>0</v>
      </c>
      <c r="V2292" s="38">
        <f t="shared" si="302"/>
        <v>0</v>
      </c>
    </row>
    <row r="2293" spans="1:22" x14ac:dyDescent="0.35">
      <c r="A2293" s="192" t="s">
        <v>23</v>
      </c>
      <c r="B2293" s="31" t="s">
        <v>22</v>
      </c>
      <c r="G2293" s="67"/>
      <c r="O2293" s="36" t="e">
        <f t="shared" si="297"/>
        <v>#DIV/0!</v>
      </c>
      <c r="P2293" s="36" t="e">
        <f t="shared" si="298"/>
        <v>#DIV/0!</v>
      </c>
      <c r="Q2293" s="36" t="e">
        <f t="shared" si="299"/>
        <v>#DIV/0!</v>
      </c>
      <c r="R2293" s="31" t="e">
        <f t="shared" si="300"/>
        <v>#DIV/0!</v>
      </c>
      <c r="S2293" s="31" t="e">
        <f t="shared" si="303"/>
        <v>#DIV/0!</v>
      </c>
      <c r="T2293" s="38">
        <f t="shared" si="304"/>
        <v>0</v>
      </c>
      <c r="U2293" s="38">
        <f t="shared" si="301"/>
        <v>0</v>
      </c>
      <c r="V2293" s="38">
        <f t="shared" si="302"/>
        <v>0</v>
      </c>
    </row>
    <row r="2294" spans="1:22" x14ac:dyDescent="0.35">
      <c r="A2294" s="192" t="s">
        <v>23</v>
      </c>
      <c r="B2294" s="31" t="s">
        <v>22</v>
      </c>
      <c r="G2294" s="67"/>
      <c r="O2294" s="36" t="e">
        <f t="shared" si="297"/>
        <v>#DIV/0!</v>
      </c>
      <c r="P2294" s="36" t="e">
        <f t="shared" si="298"/>
        <v>#DIV/0!</v>
      </c>
      <c r="Q2294" s="36" t="e">
        <f t="shared" si="299"/>
        <v>#DIV/0!</v>
      </c>
      <c r="R2294" s="31" t="e">
        <f t="shared" si="300"/>
        <v>#DIV/0!</v>
      </c>
      <c r="S2294" s="31" t="e">
        <f t="shared" si="303"/>
        <v>#DIV/0!</v>
      </c>
      <c r="T2294" s="38">
        <f t="shared" si="304"/>
        <v>0</v>
      </c>
      <c r="U2294" s="38">
        <f t="shared" si="301"/>
        <v>0</v>
      </c>
      <c r="V2294" s="38">
        <f t="shared" si="302"/>
        <v>0</v>
      </c>
    </row>
    <row r="2295" spans="1:22" x14ac:dyDescent="0.35">
      <c r="A2295" s="192" t="s">
        <v>23</v>
      </c>
      <c r="B2295" s="31" t="s">
        <v>22</v>
      </c>
      <c r="G2295" s="67"/>
      <c r="O2295" s="36" t="e">
        <f t="shared" si="297"/>
        <v>#DIV/0!</v>
      </c>
      <c r="P2295" s="36" t="e">
        <f t="shared" si="298"/>
        <v>#DIV/0!</v>
      </c>
      <c r="Q2295" s="36" t="e">
        <f t="shared" si="299"/>
        <v>#DIV/0!</v>
      </c>
      <c r="R2295" s="31" t="e">
        <f t="shared" si="300"/>
        <v>#DIV/0!</v>
      </c>
      <c r="S2295" s="31" t="e">
        <f t="shared" si="303"/>
        <v>#DIV/0!</v>
      </c>
      <c r="T2295" s="38">
        <f t="shared" si="304"/>
        <v>0</v>
      </c>
      <c r="U2295" s="38">
        <f t="shared" si="301"/>
        <v>0</v>
      </c>
      <c r="V2295" s="38">
        <f t="shared" si="302"/>
        <v>0</v>
      </c>
    </row>
    <row r="2296" spans="1:22" x14ac:dyDescent="0.35">
      <c r="A2296" s="192" t="s">
        <v>23</v>
      </c>
      <c r="B2296" s="31" t="s">
        <v>22</v>
      </c>
      <c r="G2296" s="67"/>
      <c r="O2296" s="36" t="e">
        <f t="shared" si="297"/>
        <v>#DIV/0!</v>
      </c>
      <c r="P2296" s="36" t="e">
        <f t="shared" si="298"/>
        <v>#DIV/0!</v>
      </c>
      <c r="Q2296" s="36" t="e">
        <f t="shared" si="299"/>
        <v>#DIV/0!</v>
      </c>
      <c r="R2296" s="31" t="e">
        <f t="shared" si="300"/>
        <v>#DIV/0!</v>
      </c>
      <c r="S2296" s="31" t="e">
        <f t="shared" si="303"/>
        <v>#DIV/0!</v>
      </c>
      <c r="T2296" s="38">
        <f t="shared" si="304"/>
        <v>0</v>
      </c>
      <c r="U2296" s="38">
        <f t="shared" si="301"/>
        <v>0</v>
      </c>
      <c r="V2296" s="38">
        <f t="shared" si="302"/>
        <v>0</v>
      </c>
    </row>
    <row r="2297" spans="1:22" x14ac:dyDescent="0.35">
      <c r="A2297" s="192" t="s">
        <v>23</v>
      </c>
      <c r="B2297" s="31" t="s">
        <v>22</v>
      </c>
      <c r="G2297" s="67"/>
      <c r="O2297" s="36" t="e">
        <f t="shared" si="297"/>
        <v>#DIV/0!</v>
      </c>
      <c r="P2297" s="36" t="e">
        <f t="shared" si="298"/>
        <v>#DIV/0!</v>
      </c>
      <c r="Q2297" s="36" t="e">
        <f t="shared" si="299"/>
        <v>#DIV/0!</v>
      </c>
      <c r="R2297" s="31" t="e">
        <f t="shared" si="300"/>
        <v>#DIV/0!</v>
      </c>
      <c r="S2297" s="31" t="e">
        <f t="shared" si="303"/>
        <v>#DIV/0!</v>
      </c>
      <c r="T2297" s="38">
        <f t="shared" si="304"/>
        <v>0</v>
      </c>
      <c r="U2297" s="38">
        <f t="shared" si="301"/>
        <v>0</v>
      </c>
      <c r="V2297" s="38">
        <f t="shared" si="302"/>
        <v>0</v>
      </c>
    </row>
    <row r="2298" spans="1:22" x14ac:dyDescent="0.35">
      <c r="A2298" s="192" t="s">
        <v>23</v>
      </c>
      <c r="B2298" s="31" t="s">
        <v>22</v>
      </c>
      <c r="G2298" s="67"/>
      <c r="O2298" s="36" t="e">
        <f t="shared" si="297"/>
        <v>#DIV/0!</v>
      </c>
      <c r="P2298" s="36" t="e">
        <f t="shared" si="298"/>
        <v>#DIV/0!</v>
      </c>
      <c r="Q2298" s="36" t="e">
        <f t="shared" si="299"/>
        <v>#DIV/0!</v>
      </c>
      <c r="R2298" s="31" t="e">
        <f t="shared" si="300"/>
        <v>#DIV/0!</v>
      </c>
      <c r="S2298" s="31" t="e">
        <f t="shared" si="303"/>
        <v>#DIV/0!</v>
      </c>
      <c r="T2298" s="38">
        <f t="shared" si="304"/>
        <v>0</v>
      </c>
      <c r="U2298" s="38">
        <f t="shared" si="301"/>
        <v>0</v>
      </c>
      <c r="V2298" s="38">
        <f t="shared" si="302"/>
        <v>0</v>
      </c>
    </row>
    <row r="2299" spans="1:22" x14ac:dyDescent="0.35">
      <c r="A2299" s="192" t="s">
        <v>23</v>
      </c>
      <c r="B2299" s="31" t="s">
        <v>22</v>
      </c>
      <c r="G2299" s="67"/>
      <c r="O2299" s="36" t="e">
        <f t="shared" si="297"/>
        <v>#DIV/0!</v>
      </c>
      <c r="P2299" s="36" t="e">
        <f t="shared" si="298"/>
        <v>#DIV/0!</v>
      </c>
      <c r="Q2299" s="36" t="e">
        <f t="shared" si="299"/>
        <v>#DIV/0!</v>
      </c>
      <c r="R2299" s="31" t="e">
        <f t="shared" si="300"/>
        <v>#DIV/0!</v>
      </c>
      <c r="S2299" s="31" t="e">
        <f t="shared" si="303"/>
        <v>#DIV/0!</v>
      </c>
      <c r="T2299" s="38">
        <f t="shared" si="304"/>
        <v>0</v>
      </c>
      <c r="U2299" s="38">
        <f t="shared" si="301"/>
        <v>0</v>
      </c>
      <c r="V2299" s="38">
        <f t="shared" si="302"/>
        <v>0</v>
      </c>
    </row>
    <row r="2300" spans="1:22" x14ac:dyDescent="0.35">
      <c r="A2300" s="192" t="s">
        <v>23</v>
      </c>
      <c r="B2300" s="31" t="s">
        <v>22</v>
      </c>
      <c r="G2300" s="67"/>
      <c r="O2300" s="36" t="e">
        <f t="shared" si="297"/>
        <v>#DIV/0!</v>
      </c>
      <c r="P2300" s="36" t="e">
        <f t="shared" si="298"/>
        <v>#DIV/0!</v>
      </c>
      <c r="Q2300" s="36" t="e">
        <f t="shared" si="299"/>
        <v>#DIV/0!</v>
      </c>
      <c r="R2300" s="31" t="e">
        <f t="shared" si="300"/>
        <v>#DIV/0!</v>
      </c>
      <c r="S2300" s="31" t="e">
        <f t="shared" si="303"/>
        <v>#DIV/0!</v>
      </c>
      <c r="T2300" s="38">
        <f t="shared" si="304"/>
        <v>0</v>
      </c>
      <c r="U2300" s="38">
        <f t="shared" si="301"/>
        <v>0</v>
      </c>
      <c r="V2300" s="38">
        <f t="shared" si="302"/>
        <v>0</v>
      </c>
    </row>
    <row r="2301" spans="1:22" x14ac:dyDescent="0.35">
      <c r="A2301" s="192" t="s">
        <v>23</v>
      </c>
      <c r="B2301" s="31" t="s">
        <v>22</v>
      </c>
      <c r="G2301" s="67"/>
      <c r="O2301" s="36" t="e">
        <f t="shared" si="297"/>
        <v>#DIV/0!</v>
      </c>
      <c r="P2301" s="36" t="e">
        <f t="shared" si="298"/>
        <v>#DIV/0!</v>
      </c>
      <c r="Q2301" s="36" t="e">
        <f t="shared" si="299"/>
        <v>#DIV/0!</v>
      </c>
      <c r="R2301" s="31" t="e">
        <f t="shared" si="300"/>
        <v>#DIV/0!</v>
      </c>
      <c r="S2301" s="31" t="e">
        <f t="shared" si="303"/>
        <v>#DIV/0!</v>
      </c>
      <c r="T2301" s="38">
        <f t="shared" si="304"/>
        <v>0</v>
      </c>
      <c r="U2301" s="38">
        <f t="shared" si="301"/>
        <v>0</v>
      </c>
      <c r="V2301" s="38">
        <f t="shared" si="302"/>
        <v>0</v>
      </c>
    </row>
    <row r="2302" spans="1:22" x14ac:dyDescent="0.35">
      <c r="A2302" s="192" t="s">
        <v>23</v>
      </c>
      <c r="B2302" s="31" t="s">
        <v>22</v>
      </c>
      <c r="G2302" s="67"/>
      <c r="O2302" s="36" t="e">
        <f t="shared" si="297"/>
        <v>#DIV/0!</v>
      </c>
      <c r="P2302" s="36" t="e">
        <f t="shared" si="298"/>
        <v>#DIV/0!</v>
      </c>
      <c r="Q2302" s="36" t="e">
        <f t="shared" si="299"/>
        <v>#DIV/0!</v>
      </c>
      <c r="R2302" s="31" t="e">
        <f t="shared" si="300"/>
        <v>#DIV/0!</v>
      </c>
      <c r="S2302" s="31" t="e">
        <f t="shared" si="303"/>
        <v>#DIV/0!</v>
      </c>
      <c r="T2302" s="38">
        <f t="shared" si="304"/>
        <v>0</v>
      </c>
      <c r="U2302" s="38">
        <f t="shared" si="301"/>
        <v>0</v>
      </c>
      <c r="V2302" s="38">
        <f t="shared" si="302"/>
        <v>0</v>
      </c>
    </row>
    <row r="2303" spans="1:22" x14ac:dyDescent="0.35">
      <c r="A2303" s="192" t="s">
        <v>23</v>
      </c>
      <c r="B2303" s="31" t="s">
        <v>22</v>
      </c>
      <c r="G2303" s="67"/>
      <c r="O2303" s="36" t="e">
        <f t="shared" si="297"/>
        <v>#DIV/0!</v>
      </c>
      <c r="P2303" s="36" t="e">
        <f t="shared" si="298"/>
        <v>#DIV/0!</v>
      </c>
      <c r="Q2303" s="36" t="e">
        <f t="shared" si="299"/>
        <v>#DIV/0!</v>
      </c>
      <c r="R2303" s="31" t="e">
        <f t="shared" si="300"/>
        <v>#DIV/0!</v>
      </c>
      <c r="S2303" s="31" t="e">
        <f t="shared" si="303"/>
        <v>#DIV/0!</v>
      </c>
      <c r="T2303" s="38">
        <f t="shared" si="304"/>
        <v>0</v>
      </c>
      <c r="U2303" s="38">
        <f t="shared" si="301"/>
        <v>0</v>
      </c>
      <c r="V2303" s="38">
        <f t="shared" si="302"/>
        <v>0</v>
      </c>
    </row>
    <row r="2304" spans="1:22" x14ac:dyDescent="0.35">
      <c r="A2304" s="192" t="s">
        <v>23</v>
      </c>
      <c r="B2304" s="31" t="s">
        <v>22</v>
      </c>
      <c r="G2304" s="67"/>
      <c r="O2304" s="36" t="e">
        <f t="shared" ref="O2304:O2367" si="305">M2304/L2304</f>
        <v>#DIV/0!</v>
      </c>
      <c r="P2304" s="36" t="e">
        <f t="shared" si="298"/>
        <v>#DIV/0!</v>
      </c>
      <c r="Q2304" s="36" t="e">
        <f t="shared" si="299"/>
        <v>#DIV/0!</v>
      </c>
      <c r="R2304" s="31" t="e">
        <f t="shared" si="300"/>
        <v>#DIV/0!</v>
      </c>
      <c r="S2304" s="31" t="e">
        <f t="shared" si="303"/>
        <v>#DIV/0!</v>
      </c>
      <c r="T2304" s="38">
        <f t="shared" si="304"/>
        <v>0</v>
      </c>
      <c r="U2304" s="38">
        <f t="shared" si="301"/>
        <v>0</v>
      </c>
      <c r="V2304" s="38">
        <f t="shared" si="302"/>
        <v>0</v>
      </c>
    </row>
    <row r="2305" spans="1:22" x14ac:dyDescent="0.35">
      <c r="A2305" s="192" t="s">
        <v>23</v>
      </c>
      <c r="B2305" s="31" t="s">
        <v>22</v>
      </c>
      <c r="G2305" s="67"/>
      <c r="O2305" s="36" t="e">
        <f t="shared" si="305"/>
        <v>#DIV/0!</v>
      </c>
      <c r="P2305" s="36" t="e">
        <f t="shared" si="298"/>
        <v>#DIV/0!</v>
      </c>
      <c r="Q2305" s="36" t="e">
        <f t="shared" si="299"/>
        <v>#DIV/0!</v>
      </c>
      <c r="R2305" s="31" t="e">
        <f t="shared" si="300"/>
        <v>#DIV/0!</v>
      </c>
      <c r="S2305" s="31" t="e">
        <f t="shared" si="303"/>
        <v>#DIV/0!</v>
      </c>
      <c r="T2305" s="38">
        <f t="shared" si="304"/>
        <v>0</v>
      </c>
      <c r="U2305" s="38">
        <f t="shared" si="301"/>
        <v>0</v>
      </c>
      <c r="V2305" s="38">
        <f t="shared" si="302"/>
        <v>0</v>
      </c>
    </row>
    <row r="2306" spans="1:22" x14ac:dyDescent="0.35">
      <c r="A2306" s="192" t="s">
        <v>23</v>
      </c>
      <c r="B2306" s="31" t="s">
        <v>22</v>
      </c>
      <c r="G2306" s="67"/>
      <c r="O2306" s="36" t="e">
        <f t="shared" si="305"/>
        <v>#DIV/0!</v>
      </c>
      <c r="P2306" s="36" t="e">
        <f t="shared" si="298"/>
        <v>#DIV/0!</v>
      </c>
      <c r="Q2306" s="36" t="e">
        <f t="shared" si="299"/>
        <v>#DIV/0!</v>
      </c>
      <c r="R2306" s="31" t="e">
        <f t="shared" si="300"/>
        <v>#DIV/0!</v>
      </c>
      <c r="S2306" s="31" t="e">
        <f t="shared" si="303"/>
        <v>#DIV/0!</v>
      </c>
      <c r="T2306" s="38">
        <f t="shared" si="304"/>
        <v>0</v>
      </c>
      <c r="U2306" s="38">
        <f t="shared" si="301"/>
        <v>0</v>
      </c>
      <c r="V2306" s="38">
        <f t="shared" si="302"/>
        <v>0</v>
      </c>
    </row>
    <row r="2307" spans="1:22" x14ac:dyDescent="0.35">
      <c r="A2307" s="192" t="s">
        <v>23</v>
      </c>
      <c r="B2307" s="31" t="s">
        <v>22</v>
      </c>
      <c r="G2307" s="67"/>
      <c r="O2307" s="36" t="e">
        <f t="shared" si="305"/>
        <v>#DIV/0!</v>
      </c>
      <c r="P2307" s="36" t="e">
        <f t="shared" si="298"/>
        <v>#DIV/0!</v>
      </c>
      <c r="Q2307" s="36" t="e">
        <f t="shared" si="299"/>
        <v>#DIV/0!</v>
      </c>
      <c r="R2307" s="31" t="e">
        <f t="shared" si="300"/>
        <v>#DIV/0!</v>
      </c>
      <c r="S2307" s="31" t="e">
        <f t="shared" si="303"/>
        <v>#DIV/0!</v>
      </c>
      <c r="T2307" s="38">
        <f t="shared" si="304"/>
        <v>0</v>
      </c>
      <c r="U2307" s="38">
        <f t="shared" si="301"/>
        <v>0</v>
      </c>
      <c r="V2307" s="38">
        <f t="shared" si="302"/>
        <v>0</v>
      </c>
    </row>
    <row r="2308" spans="1:22" x14ac:dyDescent="0.35">
      <c r="A2308" s="192" t="s">
        <v>23</v>
      </c>
      <c r="B2308" s="31" t="s">
        <v>22</v>
      </c>
      <c r="G2308" s="67"/>
      <c r="O2308" s="36" t="e">
        <f t="shared" si="305"/>
        <v>#DIV/0!</v>
      </c>
      <c r="P2308" s="36" t="e">
        <f t="shared" si="298"/>
        <v>#DIV/0!</v>
      </c>
      <c r="Q2308" s="36" t="e">
        <f t="shared" si="299"/>
        <v>#DIV/0!</v>
      </c>
      <c r="R2308" s="31" t="e">
        <f t="shared" si="300"/>
        <v>#DIV/0!</v>
      </c>
      <c r="S2308" s="31" t="e">
        <f t="shared" si="303"/>
        <v>#DIV/0!</v>
      </c>
      <c r="T2308" s="38">
        <f t="shared" si="304"/>
        <v>0</v>
      </c>
      <c r="U2308" s="38">
        <f t="shared" si="301"/>
        <v>0</v>
      </c>
      <c r="V2308" s="38">
        <f t="shared" si="302"/>
        <v>0</v>
      </c>
    </row>
    <row r="2309" spans="1:22" x14ac:dyDescent="0.35">
      <c r="A2309" s="192" t="s">
        <v>23</v>
      </c>
      <c r="B2309" s="31" t="s">
        <v>22</v>
      </c>
      <c r="G2309" s="67"/>
      <c r="O2309" s="36" t="e">
        <f t="shared" si="305"/>
        <v>#DIV/0!</v>
      </c>
      <c r="P2309" s="36" t="e">
        <f t="shared" si="298"/>
        <v>#DIV/0!</v>
      </c>
      <c r="Q2309" s="36" t="e">
        <f t="shared" si="299"/>
        <v>#DIV/0!</v>
      </c>
      <c r="R2309" s="31" t="e">
        <f t="shared" si="300"/>
        <v>#DIV/0!</v>
      </c>
      <c r="S2309" s="31" t="e">
        <f t="shared" si="303"/>
        <v>#DIV/0!</v>
      </c>
      <c r="T2309" s="38">
        <f t="shared" si="304"/>
        <v>0</v>
      </c>
      <c r="U2309" s="38">
        <f t="shared" si="301"/>
        <v>0</v>
      </c>
      <c r="V2309" s="38">
        <f t="shared" si="302"/>
        <v>0</v>
      </c>
    </row>
    <row r="2310" spans="1:22" x14ac:dyDescent="0.35">
      <c r="A2310" s="192" t="s">
        <v>23</v>
      </c>
      <c r="B2310" s="31" t="s">
        <v>22</v>
      </c>
      <c r="G2310" s="67"/>
      <c r="O2310" s="36" t="e">
        <f t="shared" si="305"/>
        <v>#DIV/0!</v>
      </c>
      <c r="P2310" s="36" t="e">
        <f t="shared" si="298"/>
        <v>#DIV/0!</v>
      </c>
      <c r="Q2310" s="36" t="e">
        <f t="shared" si="299"/>
        <v>#DIV/0!</v>
      </c>
      <c r="R2310" s="31" t="e">
        <f t="shared" si="300"/>
        <v>#DIV/0!</v>
      </c>
      <c r="S2310" s="31" t="e">
        <f t="shared" si="303"/>
        <v>#DIV/0!</v>
      </c>
      <c r="T2310" s="38">
        <f t="shared" si="304"/>
        <v>0</v>
      </c>
      <c r="U2310" s="38">
        <f t="shared" si="301"/>
        <v>0</v>
      </c>
      <c r="V2310" s="38">
        <f t="shared" si="302"/>
        <v>0</v>
      </c>
    </row>
    <row r="2311" spans="1:22" x14ac:dyDescent="0.35">
      <c r="A2311" s="192" t="s">
        <v>23</v>
      </c>
      <c r="B2311" s="31" t="s">
        <v>22</v>
      </c>
      <c r="G2311" s="67"/>
      <c r="O2311" s="36" t="e">
        <f t="shared" si="305"/>
        <v>#DIV/0!</v>
      </c>
      <c r="P2311" s="36" t="e">
        <f t="shared" si="298"/>
        <v>#DIV/0!</v>
      </c>
      <c r="Q2311" s="36" t="e">
        <f t="shared" si="299"/>
        <v>#DIV/0!</v>
      </c>
      <c r="R2311" s="31" t="e">
        <f t="shared" si="300"/>
        <v>#DIV/0!</v>
      </c>
      <c r="S2311" s="31" t="e">
        <f t="shared" si="303"/>
        <v>#DIV/0!</v>
      </c>
      <c r="T2311" s="38">
        <f t="shared" si="304"/>
        <v>0</v>
      </c>
      <c r="U2311" s="38">
        <f t="shared" si="301"/>
        <v>0</v>
      </c>
      <c r="V2311" s="38">
        <f t="shared" si="302"/>
        <v>0</v>
      </c>
    </row>
    <row r="2312" spans="1:22" x14ac:dyDescent="0.35">
      <c r="A2312" s="192" t="s">
        <v>23</v>
      </c>
      <c r="B2312" s="31" t="s">
        <v>22</v>
      </c>
      <c r="G2312" s="67"/>
      <c r="O2312" s="36" t="e">
        <f t="shared" si="305"/>
        <v>#DIV/0!</v>
      </c>
      <c r="P2312" s="36" t="e">
        <f t="shared" si="298"/>
        <v>#DIV/0!</v>
      </c>
      <c r="Q2312" s="36" t="e">
        <f t="shared" si="299"/>
        <v>#DIV/0!</v>
      </c>
      <c r="R2312" s="31" t="e">
        <f t="shared" si="300"/>
        <v>#DIV/0!</v>
      </c>
      <c r="S2312" s="31" t="e">
        <f t="shared" si="303"/>
        <v>#DIV/0!</v>
      </c>
      <c r="T2312" s="38">
        <f t="shared" si="304"/>
        <v>0</v>
      </c>
      <c r="U2312" s="38">
        <f t="shared" si="301"/>
        <v>0</v>
      </c>
      <c r="V2312" s="38">
        <f t="shared" si="302"/>
        <v>0</v>
      </c>
    </row>
    <row r="2313" spans="1:22" x14ac:dyDescent="0.35">
      <c r="A2313" s="192" t="s">
        <v>23</v>
      </c>
      <c r="B2313" s="31" t="s">
        <v>22</v>
      </c>
      <c r="G2313" s="67"/>
      <c r="O2313" s="36" t="e">
        <f t="shared" si="305"/>
        <v>#DIV/0!</v>
      </c>
      <c r="P2313" s="36" t="e">
        <f t="shared" si="298"/>
        <v>#DIV/0!</v>
      </c>
      <c r="Q2313" s="36" t="e">
        <f t="shared" si="299"/>
        <v>#DIV/0!</v>
      </c>
      <c r="R2313" s="31" t="e">
        <f t="shared" si="300"/>
        <v>#DIV/0!</v>
      </c>
      <c r="S2313" s="31" t="e">
        <f t="shared" si="303"/>
        <v>#DIV/0!</v>
      </c>
      <c r="T2313" s="38">
        <f t="shared" si="304"/>
        <v>0</v>
      </c>
      <c r="U2313" s="38">
        <f t="shared" si="301"/>
        <v>0</v>
      </c>
      <c r="V2313" s="38">
        <f t="shared" si="302"/>
        <v>0</v>
      </c>
    </row>
    <row r="2314" spans="1:22" x14ac:dyDescent="0.35">
      <c r="A2314" s="192" t="s">
        <v>23</v>
      </c>
      <c r="B2314" s="31" t="s">
        <v>22</v>
      </c>
      <c r="G2314" s="67"/>
      <c r="O2314" s="36" t="e">
        <f t="shared" si="305"/>
        <v>#DIV/0!</v>
      </c>
      <c r="P2314" s="36" t="e">
        <f t="shared" si="298"/>
        <v>#DIV/0!</v>
      </c>
      <c r="Q2314" s="36" t="e">
        <f t="shared" si="299"/>
        <v>#DIV/0!</v>
      </c>
      <c r="R2314" s="31" t="e">
        <f t="shared" si="300"/>
        <v>#DIV/0!</v>
      </c>
      <c r="S2314" s="31" t="e">
        <f t="shared" si="303"/>
        <v>#DIV/0!</v>
      </c>
      <c r="T2314" s="38">
        <f t="shared" si="304"/>
        <v>0</v>
      </c>
      <c r="U2314" s="38">
        <f t="shared" si="301"/>
        <v>0</v>
      </c>
      <c r="V2314" s="38">
        <f t="shared" si="302"/>
        <v>0</v>
      </c>
    </row>
    <row r="2315" spans="1:22" x14ac:dyDescent="0.35">
      <c r="A2315" s="192" t="s">
        <v>23</v>
      </c>
      <c r="B2315" s="31" t="s">
        <v>22</v>
      </c>
      <c r="G2315" s="67"/>
      <c r="O2315" s="36" t="e">
        <f t="shared" si="305"/>
        <v>#DIV/0!</v>
      </c>
      <c r="P2315" s="36" t="e">
        <f t="shared" si="298"/>
        <v>#DIV/0!</v>
      </c>
      <c r="Q2315" s="36" t="e">
        <f t="shared" si="299"/>
        <v>#DIV/0!</v>
      </c>
      <c r="R2315" s="31" t="e">
        <f t="shared" si="300"/>
        <v>#DIV/0!</v>
      </c>
      <c r="S2315" s="31" t="e">
        <f t="shared" si="303"/>
        <v>#DIV/0!</v>
      </c>
      <c r="T2315" s="38">
        <f t="shared" si="304"/>
        <v>0</v>
      </c>
      <c r="U2315" s="38">
        <f t="shared" si="301"/>
        <v>0</v>
      </c>
      <c r="V2315" s="38">
        <f t="shared" si="302"/>
        <v>0</v>
      </c>
    </row>
    <row r="2316" spans="1:22" x14ac:dyDescent="0.35">
      <c r="A2316" s="192" t="s">
        <v>23</v>
      </c>
      <c r="B2316" s="31" t="s">
        <v>22</v>
      </c>
      <c r="G2316" s="67"/>
      <c r="O2316" s="36" t="e">
        <f t="shared" si="305"/>
        <v>#DIV/0!</v>
      </c>
      <c r="P2316" s="36" t="e">
        <f t="shared" si="298"/>
        <v>#DIV/0!</v>
      </c>
      <c r="Q2316" s="36" t="e">
        <f t="shared" si="299"/>
        <v>#DIV/0!</v>
      </c>
      <c r="R2316" s="31" t="e">
        <f t="shared" si="300"/>
        <v>#DIV/0!</v>
      </c>
      <c r="S2316" s="31" t="e">
        <f t="shared" si="303"/>
        <v>#DIV/0!</v>
      </c>
      <c r="T2316" s="38">
        <f t="shared" si="304"/>
        <v>0</v>
      </c>
      <c r="U2316" s="38">
        <f t="shared" si="301"/>
        <v>0</v>
      </c>
      <c r="V2316" s="38">
        <f t="shared" si="302"/>
        <v>0</v>
      </c>
    </row>
    <row r="2317" spans="1:22" x14ac:dyDescent="0.35">
      <c r="A2317" s="192" t="s">
        <v>23</v>
      </c>
      <c r="B2317" s="31" t="s">
        <v>22</v>
      </c>
      <c r="G2317" s="67"/>
      <c r="O2317" s="36" t="e">
        <f t="shared" si="305"/>
        <v>#DIV/0!</v>
      </c>
      <c r="P2317" s="36" t="e">
        <f t="shared" si="298"/>
        <v>#DIV/0!</v>
      </c>
      <c r="Q2317" s="36" t="e">
        <f t="shared" si="299"/>
        <v>#DIV/0!</v>
      </c>
      <c r="R2317" s="31" t="e">
        <f t="shared" si="300"/>
        <v>#DIV/0!</v>
      </c>
      <c r="S2317" s="31" t="e">
        <f t="shared" si="303"/>
        <v>#DIV/0!</v>
      </c>
      <c r="T2317" s="38">
        <f t="shared" si="304"/>
        <v>0</v>
      </c>
      <c r="U2317" s="38">
        <f t="shared" si="301"/>
        <v>0</v>
      </c>
      <c r="V2317" s="38">
        <f t="shared" si="302"/>
        <v>0</v>
      </c>
    </row>
    <row r="2318" spans="1:22" x14ac:dyDescent="0.35">
      <c r="A2318" s="192" t="s">
        <v>23</v>
      </c>
      <c r="B2318" s="31" t="s">
        <v>22</v>
      </c>
      <c r="G2318" s="67"/>
      <c r="O2318" s="36" t="e">
        <f t="shared" si="305"/>
        <v>#DIV/0!</v>
      </c>
      <c r="P2318" s="36" t="e">
        <f t="shared" si="298"/>
        <v>#DIV/0!</v>
      </c>
      <c r="Q2318" s="36" t="e">
        <f t="shared" si="299"/>
        <v>#DIV/0!</v>
      </c>
      <c r="R2318" s="31" t="e">
        <f t="shared" si="300"/>
        <v>#DIV/0!</v>
      </c>
      <c r="S2318" s="31" t="e">
        <f t="shared" si="303"/>
        <v>#DIV/0!</v>
      </c>
      <c r="T2318" s="38">
        <f t="shared" si="304"/>
        <v>0</v>
      </c>
      <c r="U2318" s="38">
        <f t="shared" si="301"/>
        <v>0</v>
      </c>
      <c r="V2318" s="38">
        <f t="shared" si="302"/>
        <v>0</v>
      </c>
    </row>
    <row r="2319" spans="1:22" x14ac:dyDescent="0.35">
      <c r="A2319" s="192" t="s">
        <v>23</v>
      </c>
      <c r="B2319" s="31" t="s">
        <v>22</v>
      </c>
      <c r="G2319" s="67"/>
      <c r="O2319" s="36" t="e">
        <f t="shared" si="305"/>
        <v>#DIV/0!</v>
      </c>
      <c r="P2319" s="36" t="e">
        <f t="shared" si="298"/>
        <v>#DIV/0!</v>
      </c>
      <c r="Q2319" s="36" t="e">
        <f t="shared" si="299"/>
        <v>#DIV/0!</v>
      </c>
      <c r="R2319" s="31" t="e">
        <f t="shared" si="300"/>
        <v>#DIV/0!</v>
      </c>
      <c r="S2319" s="31" t="e">
        <f t="shared" si="303"/>
        <v>#DIV/0!</v>
      </c>
      <c r="T2319" s="38">
        <f t="shared" si="304"/>
        <v>0</v>
      </c>
      <c r="U2319" s="38">
        <f t="shared" si="301"/>
        <v>0</v>
      </c>
      <c r="V2319" s="38">
        <f t="shared" si="302"/>
        <v>0</v>
      </c>
    </row>
    <row r="2320" spans="1:22" x14ac:dyDescent="0.35">
      <c r="A2320" s="192" t="s">
        <v>23</v>
      </c>
      <c r="B2320" s="31" t="s">
        <v>22</v>
      </c>
      <c r="G2320" s="67"/>
      <c r="O2320" s="36" t="e">
        <f t="shared" si="305"/>
        <v>#DIV/0!</v>
      </c>
      <c r="P2320" s="36" t="e">
        <f t="shared" si="298"/>
        <v>#DIV/0!</v>
      </c>
      <c r="Q2320" s="36" t="e">
        <f t="shared" si="299"/>
        <v>#DIV/0!</v>
      </c>
      <c r="R2320" s="31" t="e">
        <f t="shared" si="300"/>
        <v>#DIV/0!</v>
      </c>
      <c r="S2320" s="31" t="e">
        <f t="shared" si="303"/>
        <v>#DIV/0!</v>
      </c>
      <c r="T2320" s="38">
        <f t="shared" si="304"/>
        <v>0</v>
      </c>
      <c r="U2320" s="38">
        <f t="shared" si="301"/>
        <v>0</v>
      </c>
      <c r="V2320" s="38">
        <f t="shared" si="302"/>
        <v>0</v>
      </c>
    </row>
    <row r="2321" spans="1:22" x14ac:dyDescent="0.35">
      <c r="A2321" s="192" t="s">
        <v>23</v>
      </c>
      <c r="B2321" s="31" t="s">
        <v>22</v>
      </c>
      <c r="G2321" s="67"/>
      <c r="O2321" s="36" t="e">
        <f t="shared" si="305"/>
        <v>#DIV/0!</v>
      </c>
      <c r="P2321" s="36" t="e">
        <f t="shared" si="298"/>
        <v>#DIV/0!</v>
      </c>
      <c r="Q2321" s="36" t="e">
        <f t="shared" si="299"/>
        <v>#DIV/0!</v>
      </c>
      <c r="R2321" s="31" t="e">
        <f t="shared" si="300"/>
        <v>#DIV/0!</v>
      </c>
      <c r="S2321" s="31" t="e">
        <f t="shared" si="303"/>
        <v>#DIV/0!</v>
      </c>
      <c r="T2321" s="38">
        <f t="shared" si="304"/>
        <v>0</v>
      </c>
      <c r="U2321" s="38">
        <f t="shared" si="301"/>
        <v>0</v>
      </c>
      <c r="V2321" s="38">
        <f t="shared" si="302"/>
        <v>0</v>
      </c>
    </row>
    <row r="2322" spans="1:22" x14ac:dyDescent="0.35">
      <c r="A2322" s="192" t="s">
        <v>23</v>
      </c>
      <c r="B2322" s="31" t="s">
        <v>22</v>
      </c>
      <c r="G2322" s="67"/>
      <c r="O2322" s="36" t="e">
        <f t="shared" si="305"/>
        <v>#DIV/0!</v>
      </c>
      <c r="P2322" s="36" t="e">
        <f t="shared" si="298"/>
        <v>#DIV/0!</v>
      </c>
      <c r="Q2322" s="36" t="e">
        <f t="shared" si="299"/>
        <v>#DIV/0!</v>
      </c>
      <c r="R2322" s="31" t="e">
        <f t="shared" si="300"/>
        <v>#DIV/0!</v>
      </c>
      <c r="S2322" s="31" t="e">
        <f t="shared" si="303"/>
        <v>#DIV/0!</v>
      </c>
      <c r="T2322" s="38">
        <f t="shared" si="304"/>
        <v>0</v>
      </c>
      <c r="U2322" s="38">
        <f t="shared" si="301"/>
        <v>0</v>
      </c>
      <c r="V2322" s="38">
        <f t="shared" si="302"/>
        <v>0</v>
      </c>
    </row>
    <row r="2323" spans="1:22" x14ac:dyDescent="0.35">
      <c r="A2323" s="192" t="s">
        <v>23</v>
      </c>
      <c r="B2323" s="31" t="s">
        <v>22</v>
      </c>
      <c r="G2323" s="67"/>
      <c r="O2323" s="36" t="e">
        <f t="shared" si="305"/>
        <v>#DIV/0!</v>
      </c>
      <c r="P2323" s="36" t="e">
        <f t="shared" si="298"/>
        <v>#DIV/0!</v>
      </c>
      <c r="Q2323" s="36" t="e">
        <f t="shared" si="299"/>
        <v>#DIV/0!</v>
      </c>
      <c r="R2323" s="31" t="e">
        <f t="shared" si="300"/>
        <v>#DIV/0!</v>
      </c>
      <c r="S2323" s="31" t="e">
        <f t="shared" si="303"/>
        <v>#DIV/0!</v>
      </c>
      <c r="T2323" s="38">
        <f t="shared" si="304"/>
        <v>0</v>
      </c>
      <c r="U2323" s="38">
        <f t="shared" si="301"/>
        <v>0</v>
      </c>
      <c r="V2323" s="38">
        <f t="shared" si="302"/>
        <v>0</v>
      </c>
    </row>
    <row r="2324" spans="1:22" x14ac:dyDescent="0.35">
      <c r="A2324" s="192" t="s">
        <v>23</v>
      </c>
      <c r="B2324" s="31" t="s">
        <v>22</v>
      </c>
      <c r="G2324" s="67"/>
      <c r="O2324" s="36" t="e">
        <f t="shared" si="305"/>
        <v>#DIV/0!</v>
      </c>
      <c r="P2324" s="36" t="e">
        <f t="shared" si="298"/>
        <v>#DIV/0!</v>
      </c>
      <c r="Q2324" s="36" t="e">
        <f t="shared" si="299"/>
        <v>#DIV/0!</v>
      </c>
      <c r="R2324" s="31" t="e">
        <f t="shared" si="300"/>
        <v>#DIV/0!</v>
      </c>
      <c r="S2324" s="31" t="e">
        <f t="shared" si="303"/>
        <v>#DIV/0!</v>
      </c>
      <c r="T2324" s="38">
        <f t="shared" si="304"/>
        <v>0</v>
      </c>
      <c r="U2324" s="38">
        <f t="shared" si="301"/>
        <v>0</v>
      </c>
      <c r="V2324" s="38">
        <f t="shared" si="302"/>
        <v>0</v>
      </c>
    </row>
    <row r="2325" spans="1:22" x14ac:dyDescent="0.35">
      <c r="A2325" s="192" t="s">
        <v>23</v>
      </c>
      <c r="B2325" s="31" t="s">
        <v>22</v>
      </c>
      <c r="G2325" s="67"/>
      <c r="O2325" s="36" t="e">
        <f t="shared" si="305"/>
        <v>#DIV/0!</v>
      </c>
      <c r="P2325" s="36" t="e">
        <f t="shared" si="298"/>
        <v>#DIV/0!</v>
      </c>
      <c r="Q2325" s="36" t="e">
        <f t="shared" si="299"/>
        <v>#DIV/0!</v>
      </c>
      <c r="R2325" s="31" t="e">
        <f t="shared" si="300"/>
        <v>#DIV/0!</v>
      </c>
      <c r="S2325" s="31" t="e">
        <f t="shared" si="303"/>
        <v>#DIV/0!</v>
      </c>
      <c r="T2325" s="38">
        <f t="shared" si="304"/>
        <v>0</v>
      </c>
      <c r="U2325" s="38">
        <f t="shared" si="301"/>
        <v>0</v>
      </c>
      <c r="V2325" s="38">
        <f t="shared" si="302"/>
        <v>0</v>
      </c>
    </row>
    <row r="2326" spans="1:22" x14ac:dyDescent="0.35">
      <c r="A2326" s="192" t="s">
        <v>23</v>
      </c>
      <c r="B2326" s="31" t="s">
        <v>22</v>
      </c>
      <c r="G2326" s="67"/>
      <c r="O2326" s="36" t="e">
        <f t="shared" si="305"/>
        <v>#DIV/0!</v>
      </c>
      <c r="P2326" s="36" t="e">
        <f t="shared" si="298"/>
        <v>#DIV/0!</v>
      </c>
      <c r="Q2326" s="36" t="e">
        <f t="shared" si="299"/>
        <v>#DIV/0!</v>
      </c>
      <c r="R2326" s="31" t="e">
        <f t="shared" si="300"/>
        <v>#DIV/0!</v>
      </c>
      <c r="S2326" s="31" t="e">
        <f t="shared" si="303"/>
        <v>#DIV/0!</v>
      </c>
      <c r="T2326" s="38">
        <f t="shared" si="304"/>
        <v>0</v>
      </c>
      <c r="U2326" s="38">
        <f t="shared" si="301"/>
        <v>0</v>
      </c>
      <c r="V2326" s="38">
        <f t="shared" si="302"/>
        <v>0</v>
      </c>
    </row>
    <row r="2327" spans="1:22" x14ac:dyDescent="0.35">
      <c r="A2327" s="192" t="s">
        <v>23</v>
      </c>
      <c r="B2327" s="31" t="s">
        <v>22</v>
      </c>
      <c r="G2327" s="67"/>
      <c r="O2327" s="36" t="e">
        <f t="shared" si="305"/>
        <v>#DIV/0!</v>
      </c>
      <c r="P2327" s="36" t="e">
        <f t="shared" si="298"/>
        <v>#DIV/0!</v>
      </c>
      <c r="Q2327" s="36" t="e">
        <f t="shared" si="299"/>
        <v>#DIV/0!</v>
      </c>
      <c r="R2327" s="31" t="e">
        <f t="shared" si="300"/>
        <v>#DIV/0!</v>
      </c>
      <c r="S2327" s="31" t="e">
        <f t="shared" si="303"/>
        <v>#DIV/0!</v>
      </c>
      <c r="T2327" s="38">
        <f t="shared" si="304"/>
        <v>0</v>
      </c>
      <c r="U2327" s="38">
        <f t="shared" si="301"/>
        <v>0</v>
      </c>
      <c r="V2327" s="38">
        <f t="shared" si="302"/>
        <v>0</v>
      </c>
    </row>
    <row r="2328" spans="1:22" x14ac:dyDescent="0.35">
      <c r="A2328" s="192" t="s">
        <v>23</v>
      </c>
      <c r="B2328" s="31" t="s">
        <v>22</v>
      </c>
      <c r="G2328" s="67"/>
      <c r="O2328" s="36" t="e">
        <f t="shared" si="305"/>
        <v>#DIV/0!</v>
      </c>
      <c r="P2328" s="36" t="e">
        <f t="shared" si="298"/>
        <v>#DIV/0!</v>
      </c>
      <c r="Q2328" s="36" t="e">
        <f t="shared" si="299"/>
        <v>#DIV/0!</v>
      </c>
      <c r="R2328" s="31" t="e">
        <f t="shared" si="300"/>
        <v>#DIV/0!</v>
      </c>
      <c r="S2328" s="31" t="e">
        <f t="shared" si="303"/>
        <v>#DIV/0!</v>
      </c>
      <c r="T2328" s="38">
        <f t="shared" si="304"/>
        <v>0</v>
      </c>
      <c r="U2328" s="38">
        <f t="shared" si="301"/>
        <v>0</v>
      </c>
      <c r="V2328" s="38">
        <f t="shared" si="302"/>
        <v>0</v>
      </c>
    </row>
    <row r="2329" spans="1:22" x14ac:dyDescent="0.35">
      <c r="A2329" s="192" t="s">
        <v>23</v>
      </c>
      <c r="B2329" s="31" t="s">
        <v>22</v>
      </c>
      <c r="G2329" s="67"/>
      <c r="O2329" s="36" t="e">
        <f t="shared" si="305"/>
        <v>#DIV/0!</v>
      </c>
      <c r="P2329" s="36" t="e">
        <f t="shared" si="298"/>
        <v>#DIV/0!</v>
      </c>
      <c r="Q2329" s="36" t="e">
        <f t="shared" si="299"/>
        <v>#DIV/0!</v>
      </c>
      <c r="R2329" s="31" t="e">
        <f t="shared" si="300"/>
        <v>#DIV/0!</v>
      </c>
      <c r="S2329" s="31" t="e">
        <f t="shared" si="303"/>
        <v>#DIV/0!</v>
      </c>
      <c r="T2329" s="38">
        <f t="shared" si="304"/>
        <v>0</v>
      </c>
      <c r="U2329" s="38">
        <f t="shared" si="301"/>
        <v>0</v>
      </c>
      <c r="V2329" s="38">
        <f t="shared" si="302"/>
        <v>0</v>
      </c>
    </row>
    <row r="2330" spans="1:22" x14ac:dyDescent="0.35">
      <c r="A2330" s="192" t="s">
        <v>23</v>
      </c>
      <c r="B2330" s="31" t="s">
        <v>22</v>
      </c>
      <c r="G2330" s="67"/>
      <c r="O2330" s="36" t="e">
        <f t="shared" si="305"/>
        <v>#DIV/0!</v>
      </c>
      <c r="P2330" s="36" t="e">
        <f t="shared" si="298"/>
        <v>#DIV/0!</v>
      </c>
      <c r="Q2330" s="36" t="e">
        <f t="shared" si="299"/>
        <v>#DIV/0!</v>
      </c>
      <c r="R2330" s="31" t="e">
        <f t="shared" si="300"/>
        <v>#DIV/0!</v>
      </c>
      <c r="S2330" s="31" t="e">
        <f t="shared" si="303"/>
        <v>#DIV/0!</v>
      </c>
      <c r="T2330" s="38">
        <f t="shared" si="304"/>
        <v>0</v>
      </c>
      <c r="U2330" s="38">
        <f t="shared" si="301"/>
        <v>0</v>
      </c>
      <c r="V2330" s="38">
        <f t="shared" si="302"/>
        <v>0</v>
      </c>
    </row>
    <row r="2331" spans="1:22" x14ac:dyDescent="0.35">
      <c r="A2331" s="192" t="s">
        <v>23</v>
      </c>
      <c r="B2331" s="31" t="s">
        <v>22</v>
      </c>
      <c r="G2331" s="67"/>
      <c r="O2331" s="36" t="e">
        <f t="shared" si="305"/>
        <v>#DIV/0!</v>
      </c>
      <c r="P2331" s="36" t="e">
        <f t="shared" si="298"/>
        <v>#DIV/0!</v>
      </c>
      <c r="Q2331" s="36" t="e">
        <f t="shared" si="299"/>
        <v>#DIV/0!</v>
      </c>
      <c r="R2331" s="31" t="e">
        <f t="shared" si="300"/>
        <v>#DIV/0!</v>
      </c>
      <c r="S2331" s="31" t="e">
        <f t="shared" si="303"/>
        <v>#DIV/0!</v>
      </c>
      <c r="T2331" s="38">
        <f t="shared" si="304"/>
        <v>0</v>
      </c>
      <c r="U2331" s="38">
        <f t="shared" si="301"/>
        <v>0</v>
      </c>
      <c r="V2331" s="38">
        <f t="shared" si="302"/>
        <v>0</v>
      </c>
    </row>
    <row r="2332" spans="1:22" x14ac:dyDescent="0.35">
      <c r="A2332" s="192" t="s">
        <v>23</v>
      </c>
      <c r="B2332" s="31" t="s">
        <v>22</v>
      </c>
      <c r="G2332" s="67"/>
      <c r="O2332" s="36" t="e">
        <f t="shared" si="305"/>
        <v>#DIV/0!</v>
      </c>
      <c r="P2332" s="36" t="e">
        <f t="shared" si="298"/>
        <v>#DIV/0!</v>
      </c>
      <c r="Q2332" s="36" t="e">
        <f t="shared" si="299"/>
        <v>#DIV/0!</v>
      </c>
      <c r="R2332" s="31" t="e">
        <f t="shared" si="300"/>
        <v>#DIV/0!</v>
      </c>
      <c r="S2332" s="31" t="e">
        <f t="shared" si="303"/>
        <v>#DIV/0!</v>
      </c>
      <c r="T2332" s="38">
        <f t="shared" si="304"/>
        <v>0</v>
      </c>
      <c r="U2332" s="38">
        <f t="shared" si="301"/>
        <v>0</v>
      </c>
      <c r="V2332" s="38">
        <f t="shared" si="302"/>
        <v>0</v>
      </c>
    </row>
    <row r="2333" spans="1:22" x14ac:dyDescent="0.35">
      <c r="A2333" s="192" t="s">
        <v>23</v>
      </c>
      <c r="B2333" s="31" t="s">
        <v>22</v>
      </c>
      <c r="G2333" s="67"/>
      <c r="O2333" s="36" t="e">
        <f t="shared" si="305"/>
        <v>#DIV/0!</v>
      </c>
      <c r="P2333" s="36" t="e">
        <f t="shared" si="298"/>
        <v>#DIV/0!</v>
      </c>
      <c r="Q2333" s="36" t="e">
        <f t="shared" si="299"/>
        <v>#DIV/0!</v>
      </c>
      <c r="R2333" s="31" t="e">
        <f t="shared" si="300"/>
        <v>#DIV/0!</v>
      </c>
      <c r="S2333" s="31" t="e">
        <f t="shared" si="303"/>
        <v>#DIV/0!</v>
      </c>
      <c r="T2333" s="38">
        <f t="shared" si="304"/>
        <v>0</v>
      </c>
      <c r="U2333" s="38">
        <f t="shared" si="301"/>
        <v>0</v>
      </c>
      <c r="V2333" s="38">
        <f t="shared" si="302"/>
        <v>0</v>
      </c>
    </row>
    <row r="2334" spans="1:22" x14ac:dyDescent="0.35">
      <c r="A2334" s="192" t="s">
        <v>23</v>
      </c>
      <c r="B2334" s="31" t="s">
        <v>22</v>
      </c>
      <c r="G2334" s="67"/>
      <c r="O2334" s="36" t="e">
        <f t="shared" si="305"/>
        <v>#DIV/0!</v>
      </c>
      <c r="P2334" s="36" t="e">
        <f t="shared" si="298"/>
        <v>#DIV/0!</v>
      </c>
      <c r="Q2334" s="36" t="e">
        <f t="shared" si="299"/>
        <v>#DIV/0!</v>
      </c>
      <c r="R2334" s="31" t="e">
        <f t="shared" si="300"/>
        <v>#DIV/0!</v>
      </c>
      <c r="S2334" s="31" t="e">
        <f t="shared" si="303"/>
        <v>#DIV/0!</v>
      </c>
      <c r="T2334" s="38">
        <f t="shared" si="304"/>
        <v>0</v>
      </c>
      <c r="U2334" s="38">
        <f t="shared" si="301"/>
        <v>0</v>
      </c>
      <c r="V2334" s="38">
        <f t="shared" si="302"/>
        <v>0</v>
      </c>
    </row>
    <row r="2335" spans="1:22" x14ac:dyDescent="0.35">
      <c r="A2335" s="192" t="s">
        <v>23</v>
      </c>
      <c r="B2335" s="31" t="s">
        <v>22</v>
      </c>
      <c r="G2335" s="67"/>
      <c r="O2335" s="36" t="e">
        <f t="shared" si="305"/>
        <v>#DIV/0!</v>
      </c>
      <c r="P2335" s="36" t="e">
        <f t="shared" si="298"/>
        <v>#DIV/0!</v>
      </c>
      <c r="Q2335" s="36" t="e">
        <f t="shared" si="299"/>
        <v>#DIV/0!</v>
      </c>
      <c r="R2335" s="31" t="e">
        <f t="shared" si="300"/>
        <v>#DIV/0!</v>
      </c>
      <c r="S2335" s="31" t="e">
        <f t="shared" si="303"/>
        <v>#DIV/0!</v>
      </c>
      <c r="T2335" s="38">
        <f t="shared" si="304"/>
        <v>0</v>
      </c>
      <c r="U2335" s="38">
        <f t="shared" si="301"/>
        <v>0</v>
      </c>
      <c r="V2335" s="38">
        <f t="shared" si="302"/>
        <v>0</v>
      </c>
    </row>
    <row r="2336" spans="1:22" x14ac:dyDescent="0.35">
      <c r="A2336" s="192" t="s">
        <v>23</v>
      </c>
      <c r="B2336" s="31" t="s">
        <v>22</v>
      </c>
      <c r="G2336" s="67"/>
      <c r="O2336" s="36" t="e">
        <f t="shared" si="305"/>
        <v>#DIV/0!</v>
      </c>
      <c r="P2336" s="36" t="e">
        <f t="shared" si="298"/>
        <v>#DIV/0!</v>
      </c>
      <c r="Q2336" s="36" t="e">
        <f t="shared" si="299"/>
        <v>#DIV/0!</v>
      </c>
      <c r="R2336" s="31" t="e">
        <f t="shared" si="300"/>
        <v>#DIV/0!</v>
      </c>
      <c r="S2336" s="31" t="e">
        <f t="shared" si="303"/>
        <v>#DIV/0!</v>
      </c>
      <c r="T2336" s="38">
        <f t="shared" si="304"/>
        <v>0</v>
      </c>
      <c r="U2336" s="38">
        <f t="shared" si="301"/>
        <v>0</v>
      </c>
      <c r="V2336" s="38">
        <f t="shared" si="302"/>
        <v>0</v>
      </c>
    </row>
    <row r="2337" spans="1:22" x14ac:dyDescent="0.35">
      <c r="A2337" s="192" t="s">
        <v>23</v>
      </c>
      <c r="B2337" s="31" t="s">
        <v>22</v>
      </c>
      <c r="G2337" s="67"/>
      <c r="O2337" s="36" t="e">
        <f t="shared" si="305"/>
        <v>#DIV/0!</v>
      </c>
      <c r="P2337" s="36" t="e">
        <f t="shared" si="298"/>
        <v>#DIV/0!</v>
      </c>
      <c r="Q2337" s="36" t="e">
        <f t="shared" si="299"/>
        <v>#DIV/0!</v>
      </c>
      <c r="R2337" s="31" t="e">
        <f t="shared" si="300"/>
        <v>#DIV/0!</v>
      </c>
      <c r="S2337" s="31" t="e">
        <f t="shared" si="303"/>
        <v>#DIV/0!</v>
      </c>
      <c r="T2337" s="38">
        <f t="shared" si="304"/>
        <v>0</v>
      </c>
      <c r="U2337" s="38">
        <f t="shared" si="301"/>
        <v>0</v>
      </c>
      <c r="V2337" s="38">
        <f t="shared" si="302"/>
        <v>0</v>
      </c>
    </row>
    <row r="2338" spans="1:22" x14ac:dyDescent="0.35">
      <c r="A2338" s="192" t="s">
        <v>23</v>
      </c>
      <c r="B2338" s="31" t="s">
        <v>22</v>
      </c>
      <c r="G2338" s="67"/>
      <c r="O2338" s="36" t="e">
        <f t="shared" si="305"/>
        <v>#DIV/0!</v>
      </c>
      <c r="P2338" s="36" t="e">
        <f t="shared" si="298"/>
        <v>#DIV/0!</v>
      </c>
      <c r="Q2338" s="36" t="e">
        <f t="shared" si="299"/>
        <v>#DIV/0!</v>
      </c>
      <c r="R2338" s="31" t="e">
        <f t="shared" si="300"/>
        <v>#DIV/0!</v>
      </c>
      <c r="S2338" s="31" t="e">
        <f t="shared" si="303"/>
        <v>#DIV/0!</v>
      </c>
      <c r="T2338" s="38">
        <f t="shared" si="304"/>
        <v>0</v>
      </c>
      <c r="U2338" s="38">
        <f t="shared" si="301"/>
        <v>0</v>
      </c>
      <c r="V2338" s="38">
        <f t="shared" si="302"/>
        <v>0</v>
      </c>
    </row>
    <row r="2339" spans="1:22" x14ac:dyDescent="0.35">
      <c r="A2339" s="192" t="s">
        <v>23</v>
      </c>
      <c r="B2339" s="31" t="s">
        <v>22</v>
      </c>
      <c r="G2339" s="67"/>
      <c r="O2339" s="36" t="e">
        <f t="shared" si="305"/>
        <v>#DIV/0!</v>
      </c>
      <c r="P2339" s="36" t="e">
        <f t="shared" si="298"/>
        <v>#DIV/0!</v>
      </c>
      <c r="Q2339" s="36" t="e">
        <f t="shared" si="299"/>
        <v>#DIV/0!</v>
      </c>
      <c r="R2339" s="31" t="e">
        <f t="shared" si="300"/>
        <v>#DIV/0!</v>
      </c>
      <c r="S2339" s="31" t="e">
        <f t="shared" si="303"/>
        <v>#DIV/0!</v>
      </c>
      <c r="T2339" s="38">
        <f t="shared" si="304"/>
        <v>0</v>
      </c>
      <c r="U2339" s="38">
        <f t="shared" si="301"/>
        <v>0</v>
      </c>
      <c r="V2339" s="38">
        <f t="shared" si="302"/>
        <v>0</v>
      </c>
    </row>
    <row r="2340" spans="1:22" x14ac:dyDescent="0.35">
      <c r="A2340" s="192" t="s">
        <v>23</v>
      </c>
      <c r="B2340" s="31" t="s">
        <v>22</v>
      </c>
      <c r="G2340" s="67"/>
      <c r="O2340" s="36" t="e">
        <f t="shared" si="305"/>
        <v>#DIV/0!</v>
      </c>
      <c r="P2340" s="36" t="e">
        <f t="shared" si="298"/>
        <v>#DIV/0!</v>
      </c>
      <c r="Q2340" s="36" t="e">
        <f t="shared" si="299"/>
        <v>#DIV/0!</v>
      </c>
      <c r="R2340" s="31" t="e">
        <f t="shared" si="300"/>
        <v>#DIV/0!</v>
      </c>
      <c r="S2340" s="31" t="e">
        <f t="shared" si="303"/>
        <v>#DIV/0!</v>
      </c>
      <c r="T2340" s="38">
        <f t="shared" si="304"/>
        <v>0</v>
      </c>
      <c r="U2340" s="38">
        <f t="shared" si="301"/>
        <v>0</v>
      </c>
      <c r="V2340" s="38">
        <f t="shared" si="302"/>
        <v>0</v>
      </c>
    </row>
    <row r="2341" spans="1:22" x14ac:dyDescent="0.35">
      <c r="A2341" s="192" t="s">
        <v>23</v>
      </c>
      <c r="B2341" s="31" t="s">
        <v>22</v>
      </c>
      <c r="G2341" s="67"/>
      <c r="O2341" s="36" t="e">
        <f t="shared" si="305"/>
        <v>#DIV/0!</v>
      </c>
      <c r="P2341" s="36" t="e">
        <f t="shared" si="298"/>
        <v>#DIV/0!</v>
      </c>
      <c r="Q2341" s="36" t="e">
        <f t="shared" si="299"/>
        <v>#DIV/0!</v>
      </c>
      <c r="R2341" s="31" t="e">
        <f t="shared" si="300"/>
        <v>#DIV/0!</v>
      </c>
      <c r="S2341" s="31" t="e">
        <f t="shared" si="303"/>
        <v>#DIV/0!</v>
      </c>
      <c r="T2341" s="38">
        <f t="shared" si="304"/>
        <v>0</v>
      </c>
      <c r="U2341" s="38">
        <f t="shared" si="301"/>
        <v>0</v>
      </c>
      <c r="V2341" s="38">
        <f t="shared" si="302"/>
        <v>0</v>
      </c>
    </row>
    <row r="2342" spans="1:22" x14ac:dyDescent="0.35">
      <c r="A2342" s="192" t="s">
        <v>23</v>
      </c>
      <c r="B2342" s="31" t="s">
        <v>22</v>
      </c>
      <c r="G2342" s="67"/>
      <c r="O2342" s="36" t="e">
        <f t="shared" si="305"/>
        <v>#DIV/0!</v>
      </c>
      <c r="P2342" s="36" t="e">
        <f t="shared" ref="P2342:P2405" si="306">N2342/L2342</f>
        <v>#DIV/0!</v>
      </c>
      <c r="Q2342" s="36" t="e">
        <f t="shared" ref="Q2342:Q2405" si="307">(M2342+N2342)/L2342</f>
        <v>#DIV/0!</v>
      </c>
      <c r="R2342" s="31" t="e">
        <f t="shared" ref="R2342:R2405" si="308">IF(Q2342&gt;12.49,"YES","NO")</f>
        <v>#DIV/0!</v>
      </c>
      <c r="S2342" s="31" t="e">
        <f t="shared" si="303"/>
        <v>#DIV/0!</v>
      </c>
      <c r="T2342" s="38">
        <f t="shared" si="304"/>
        <v>0</v>
      </c>
      <c r="U2342" s="38">
        <f t="shared" ref="U2342:U2405" si="309">M2342+N2342</f>
        <v>0</v>
      </c>
      <c r="V2342" s="38">
        <f t="shared" ref="V2342:V2405" si="310">T2342-U2342</f>
        <v>0</v>
      </c>
    </row>
    <row r="2343" spans="1:22" x14ac:dyDescent="0.35">
      <c r="A2343" s="192" t="s">
        <v>23</v>
      </c>
      <c r="B2343" s="31" t="s">
        <v>22</v>
      </c>
      <c r="G2343" s="67"/>
      <c r="O2343" s="36" t="e">
        <f t="shared" si="305"/>
        <v>#DIV/0!</v>
      </c>
      <c r="P2343" s="36" t="e">
        <f t="shared" si="306"/>
        <v>#DIV/0!</v>
      </c>
      <c r="Q2343" s="36" t="e">
        <f t="shared" si="307"/>
        <v>#DIV/0!</v>
      </c>
      <c r="R2343" s="31" t="e">
        <f t="shared" si="308"/>
        <v>#DIV/0!</v>
      </c>
      <c r="S2343" s="31" t="e">
        <f t="shared" si="303"/>
        <v>#DIV/0!</v>
      </c>
      <c r="T2343" s="38">
        <f t="shared" si="304"/>
        <v>0</v>
      </c>
      <c r="U2343" s="38">
        <f t="shared" si="309"/>
        <v>0</v>
      </c>
      <c r="V2343" s="38">
        <f t="shared" si="310"/>
        <v>0</v>
      </c>
    </row>
    <row r="2344" spans="1:22" x14ac:dyDescent="0.35">
      <c r="A2344" s="192" t="s">
        <v>23</v>
      </c>
      <c r="B2344" s="31" t="s">
        <v>22</v>
      </c>
      <c r="G2344" s="67"/>
      <c r="O2344" s="36" t="e">
        <f t="shared" si="305"/>
        <v>#DIV/0!</v>
      </c>
      <c r="P2344" s="36" t="e">
        <f t="shared" si="306"/>
        <v>#DIV/0!</v>
      </c>
      <c r="Q2344" s="36" t="e">
        <f t="shared" si="307"/>
        <v>#DIV/0!</v>
      </c>
      <c r="R2344" s="31" t="e">
        <f t="shared" si="308"/>
        <v>#DIV/0!</v>
      </c>
      <c r="S2344" s="31" t="e">
        <f t="shared" ref="S2344:S2407" si="311">IF(O2344&gt;3.32,"YES","NO")</f>
        <v>#DIV/0!</v>
      </c>
      <c r="T2344" s="38">
        <f t="shared" ref="T2344:T2407" si="312">L2344*12.5</f>
        <v>0</v>
      </c>
      <c r="U2344" s="38">
        <f t="shared" si="309"/>
        <v>0</v>
      </c>
      <c r="V2344" s="38">
        <f t="shared" si="310"/>
        <v>0</v>
      </c>
    </row>
    <row r="2345" spans="1:22" x14ac:dyDescent="0.35">
      <c r="A2345" s="192" t="s">
        <v>23</v>
      </c>
      <c r="B2345" s="31" t="s">
        <v>22</v>
      </c>
      <c r="G2345" s="67"/>
      <c r="O2345" s="36" t="e">
        <f t="shared" si="305"/>
        <v>#DIV/0!</v>
      </c>
      <c r="P2345" s="36" t="e">
        <f t="shared" si="306"/>
        <v>#DIV/0!</v>
      </c>
      <c r="Q2345" s="36" t="e">
        <f t="shared" si="307"/>
        <v>#DIV/0!</v>
      </c>
      <c r="R2345" s="31" t="e">
        <f t="shared" si="308"/>
        <v>#DIV/0!</v>
      </c>
      <c r="S2345" s="31" t="e">
        <f t="shared" si="311"/>
        <v>#DIV/0!</v>
      </c>
      <c r="T2345" s="38">
        <f t="shared" si="312"/>
        <v>0</v>
      </c>
      <c r="U2345" s="38">
        <f t="shared" si="309"/>
        <v>0</v>
      </c>
      <c r="V2345" s="38">
        <f t="shared" si="310"/>
        <v>0</v>
      </c>
    </row>
    <row r="2346" spans="1:22" x14ac:dyDescent="0.35">
      <c r="A2346" s="192" t="s">
        <v>23</v>
      </c>
      <c r="B2346" s="31" t="s">
        <v>22</v>
      </c>
      <c r="G2346" s="67"/>
      <c r="O2346" s="36" t="e">
        <f t="shared" si="305"/>
        <v>#DIV/0!</v>
      </c>
      <c r="P2346" s="36" t="e">
        <f t="shared" si="306"/>
        <v>#DIV/0!</v>
      </c>
      <c r="Q2346" s="36" t="e">
        <f t="shared" si="307"/>
        <v>#DIV/0!</v>
      </c>
      <c r="R2346" s="31" t="e">
        <f t="shared" si="308"/>
        <v>#DIV/0!</v>
      </c>
      <c r="S2346" s="31" t="e">
        <f t="shared" si="311"/>
        <v>#DIV/0!</v>
      </c>
      <c r="T2346" s="38">
        <f t="shared" si="312"/>
        <v>0</v>
      </c>
      <c r="U2346" s="38">
        <f t="shared" si="309"/>
        <v>0</v>
      </c>
      <c r="V2346" s="38">
        <f t="shared" si="310"/>
        <v>0</v>
      </c>
    </row>
    <row r="2347" spans="1:22" x14ac:dyDescent="0.35">
      <c r="A2347" s="192" t="s">
        <v>23</v>
      </c>
      <c r="B2347" s="31" t="s">
        <v>22</v>
      </c>
      <c r="G2347" s="67"/>
      <c r="O2347" s="36" t="e">
        <f t="shared" si="305"/>
        <v>#DIV/0!</v>
      </c>
      <c r="P2347" s="36" t="e">
        <f t="shared" si="306"/>
        <v>#DIV/0!</v>
      </c>
      <c r="Q2347" s="36" t="e">
        <f t="shared" si="307"/>
        <v>#DIV/0!</v>
      </c>
      <c r="R2347" s="31" t="e">
        <f t="shared" si="308"/>
        <v>#DIV/0!</v>
      </c>
      <c r="S2347" s="31" t="e">
        <f t="shared" si="311"/>
        <v>#DIV/0!</v>
      </c>
      <c r="T2347" s="38">
        <f t="shared" si="312"/>
        <v>0</v>
      </c>
      <c r="U2347" s="38">
        <f t="shared" si="309"/>
        <v>0</v>
      </c>
      <c r="V2347" s="38">
        <f t="shared" si="310"/>
        <v>0</v>
      </c>
    </row>
    <row r="2348" spans="1:22" x14ac:dyDescent="0.35">
      <c r="A2348" s="192" t="s">
        <v>23</v>
      </c>
      <c r="B2348" s="31" t="s">
        <v>22</v>
      </c>
      <c r="G2348" s="67"/>
      <c r="O2348" s="36" t="e">
        <f t="shared" si="305"/>
        <v>#DIV/0!</v>
      </c>
      <c r="P2348" s="36" t="e">
        <f t="shared" si="306"/>
        <v>#DIV/0!</v>
      </c>
      <c r="Q2348" s="36" t="e">
        <f t="shared" si="307"/>
        <v>#DIV/0!</v>
      </c>
      <c r="R2348" s="31" t="e">
        <f t="shared" si="308"/>
        <v>#DIV/0!</v>
      </c>
      <c r="S2348" s="31" t="e">
        <f t="shared" si="311"/>
        <v>#DIV/0!</v>
      </c>
      <c r="T2348" s="38">
        <f t="shared" si="312"/>
        <v>0</v>
      </c>
      <c r="U2348" s="38">
        <f t="shared" si="309"/>
        <v>0</v>
      </c>
      <c r="V2348" s="38">
        <f t="shared" si="310"/>
        <v>0</v>
      </c>
    </row>
    <row r="2349" spans="1:22" x14ac:dyDescent="0.35">
      <c r="A2349" s="192" t="s">
        <v>23</v>
      </c>
      <c r="B2349" s="31" t="s">
        <v>22</v>
      </c>
      <c r="G2349" s="67"/>
      <c r="O2349" s="36" t="e">
        <f t="shared" si="305"/>
        <v>#DIV/0!</v>
      </c>
      <c r="P2349" s="36" t="e">
        <f t="shared" si="306"/>
        <v>#DIV/0!</v>
      </c>
      <c r="Q2349" s="36" t="e">
        <f t="shared" si="307"/>
        <v>#DIV/0!</v>
      </c>
      <c r="R2349" s="31" t="e">
        <f t="shared" si="308"/>
        <v>#DIV/0!</v>
      </c>
      <c r="S2349" s="31" t="e">
        <f t="shared" si="311"/>
        <v>#DIV/0!</v>
      </c>
      <c r="T2349" s="38">
        <f t="shared" si="312"/>
        <v>0</v>
      </c>
      <c r="U2349" s="38">
        <f t="shared" si="309"/>
        <v>0</v>
      </c>
      <c r="V2349" s="38">
        <f t="shared" si="310"/>
        <v>0</v>
      </c>
    </row>
    <row r="2350" spans="1:22" x14ac:dyDescent="0.35">
      <c r="A2350" s="192" t="s">
        <v>23</v>
      </c>
      <c r="B2350" s="31" t="s">
        <v>22</v>
      </c>
      <c r="G2350" s="67"/>
      <c r="O2350" s="36" t="e">
        <f t="shared" si="305"/>
        <v>#DIV/0!</v>
      </c>
      <c r="P2350" s="36" t="e">
        <f t="shared" si="306"/>
        <v>#DIV/0!</v>
      </c>
      <c r="Q2350" s="36" t="e">
        <f t="shared" si="307"/>
        <v>#DIV/0!</v>
      </c>
      <c r="R2350" s="31" t="e">
        <f t="shared" si="308"/>
        <v>#DIV/0!</v>
      </c>
      <c r="S2350" s="31" t="e">
        <f t="shared" si="311"/>
        <v>#DIV/0!</v>
      </c>
      <c r="T2350" s="38">
        <f t="shared" si="312"/>
        <v>0</v>
      </c>
      <c r="U2350" s="38">
        <f t="shared" si="309"/>
        <v>0</v>
      </c>
      <c r="V2350" s="38">
        <f t="shared" si="310"/>
        <v>0</v>
      </c>
    </row>
    <row r="2351" spans="1:22" x14ac:dyDescent="0.35">
      <c r="A2351" s="192" t="s">
        <v>23</v>
      </c>
      <c r="B2351" s="31" t="s">
        <v>22</v>
      </c>
      <c r="G2351" s="67"/>
      <c r="O2351" s="36" t="e">
        <f t="shared" si="305"/>
        <v>#DIV/0!</v>
      </c>
      <c r="P2351" s="36" t="e">
        <f t="shared" si="306"/>
        <v>#DIV/0!</v>
      </c>
      <c r="Q2351" s="36" t="e">
        <f t="shared" si="307"/>
        <v>#DIV/0!</v>
      </c>
      <c r="R2351" s="31" t="e">
        <f t="shared" si="308"/>
        <v>#DIV/0!</v>
      </c>
      <c r="S2351" s="31" t="e">
        <f t="shared" si="311"/>
        <v>#DIV/0!</v>
      </c>
      <c r="T2351" s="38">
        <f t="shared" si="312"/>
        <v>0</v>
      </c>
      <c r="U2351" s="38">
        <f t="shared" si="309"/>
        <v>0</v>
      </c>
      <c r="V2351" s="38">
        <f t="shared" si="310"/>
        <v>0</v>
      </c>
    </row>
    <row r="2352" spans="1:22" x14ac:dyDescent="0.35">
      <c r="A2352" s="192" t="s">
        <v>23</v>
      </c>
      <c r="B2352" s="31" t="s">
        <v>22</v>
      </c>
      <c r="G2352" s="67"/>
      <c r="O2352" s="36" t="e">
        <f t="shared" si="305"/>
        <v>#DIV/0!</v>
      </c>
      <c r="P2352" s="36" t="e">
        <f t="shared" si="306"/>
        <v>#DIV/0!</v>
      </c>
      <c r="Q2352" s="36" t="e">
        <f t="shared" si="307"/>
        <v>#DIV/0!</v>
      </c>
      <c r="R2352" s="31" t="e">
        <f t="shared" si="308"/>
        <v>#DIV/0!</v>
      </c>
      <c r="S2352" s="31" t="e">
        <f t="shared" si="311"/>
        <v>#DIV/0!</v>
      </c>
      <c r="T2352" s="38">
        <f t="shared" si="312"/>
        <v>0</v>
      </c>
      <c r="U2352" s="38">
        <f t="shared" si="309"/>
        <v>0</v>
      </c>
      <c r="V2352" s="38">
        <f t="shared" si="310"/>
        <v>0</v>
      </c>
    </row>
    <row r="2353" spans="1:22" x14ac:dyDescent="0.35">
      <c r="A2353" s="192" t="s">
        <v>23</v>
      </c>
      <c r="B2353" s="31" t="s">
        <v>22</v>
      </c>
      <c r="G2353" s="67"/>
      <c r="O2353" s="36" t="e">
        <f t="shared" si="305"/>
        <v>#DIV/0!</v>
      </c>
      <c r="P2353" s="36" t="e">
        <f t="shared" si="306"/>
        <v>#DIV/0!</v>
      </c>
      <c r="Q2353" s="36" t="e">
        <f t="shared" si="307"/>
        <v>#DIV/0!</v>
      </c>
      <c r="R2353" s="31" t="e">
        <f t="shared" si="308"/>
        <v>#DIV/0!</v>
      </c>
      <c r="S2353" s="31" t="e">
        <f t="shared" si="311"/>
        <v>#DIV/0!</v>
      </c>
      <c r="T2353" s="38">
        <f t="shared" si="312"/>
        <v>0</v>
      </c>
      <c r="U2353" s="38">
        <f t="shared" si="309"/>
        <v>0</v>
      </c>
      <c r="V2353" s="38">
        <f t="shared" si="310"/>
        <v>0</v>
      </c>
    </row>
    <row r="2354" spans="1:22" x14ac:dyDescent="0.35">
      <c r="A2354" s="192" t="s">
        <v>23</v>
      </c>
      <c r="B2354" s="31" t="s">
        <v>22</v>
      </c>
      <c r="G2354" s="67"/>
      <c r="O2354" s="36" t="e">
        <f t="shared" si="305"/>
        <v>#DIV/0!</v>
      </c>
      <c r="P2354" s="36" t="e">
        <f t="shared" si="306"/>
        <v>#DIV/0!</v>
      </c>
      <c r="Q2354" s="36" t="e">
        <f t="shared" si="307"/>
        <v>#DIV/0!</v>
      </c>
      <c r="R2354" s="31" t="e">
        <f t="shared" si="308"/>
        <v>#DIV/0!</v>
      </c>
      <c r="S2354" s="31" t="e">
        <f t="shared" si="311"/>
        <v>#DIV/0!</v>
      </c>
      <c r="T2354" s="38">
        <f t="shared" si="312"/>
        <v>0</v>
      </c>
      <c r="U2354" s="38">
        <f t="shared" si="309"/>
        <v>0</v>
      </c>
      <c r="V2354" s="38">
        <f t="shared" si="310"/>
        <v>0</v>
      </c>
    </row>
    <row r="2355" spans="1:22" x14ac:dyDescent="0.35">
      <c r="A2355" s="192" t="s">
        <v>23</v>
      </c>
      <c r="B2355" s="31" t="s">
        <v>22</v>
      </c>
      <c r="G2355" s="67"/>
      <c r="O2355" s="36" t="e">
        <f t="shared" si="305"/>
        <v>#DIV/0!</v>
      </c>
      <c r="P2355" s="36" t="e">
        <f t="shared" si="306"/>
        <v>#DIV/0!</v>
      </c>
      <c r="Q2355" s="36" t="e">
        <f t="shared" si="307"/>
        <v>#DIV/0!</v>
      </c>
      <c r="R2355" s="31" t="e">
        <f t="shared" si="308"/>
        <v>#DIV/0!</v>
      </c>
      <c r="S2355" s="31" t="e">
        <f t="shared" si="311"/>
        <v>#DIV/0!</v>
      </c>
      <c r="T2355" s="38">
        <f t="shared" si="312"/>
        <v>0</v>
      </c>
      <c r="U2355" s="38">
        <f t="shared" si="309"/>
        <v>0</v>
      </c>
      <c r="V2355" s="38">
        <f t="shared" si="310"/>
        <v>0</v>
      </c>
    </row>
    <row r="2356" spans="1:22" x14ac:dyDescent="0.35">
      <c r="A2356" s="192" t="s">
        <v>23</v>
      </c>
      <c r="B2356" s="31" t="s">
        <v>22</v>
      </c>
      <c r="G2356" s="67"/>
      <c r="O2356" s="36" t="e">
        <f t="shared" si="305"/>
        <v>#DIV/0!</v>
      </c>
      <c r="P2356" s="36" t="e">
        <f t="shared" si="306"/>
        <v>#DIV/0!</v>
      </c>
      <c r="Q2356" s="36" t="e">
        <f t="shared" si="307"/>
        <v>#DIV/0!</v>
      </c>
      <c r="R2356" s="31" t="e">
        <f t="shared" si="308"/>
        <v>#DIV/0!</v>
      </c>
      <c r="S2356" s="31" t="e">
        <f t="shared" si="311"/>
        <v>#DIV/0!</v>
      </c>
      <c r="T2356" s="38">
        <f t="shared" si="312"/>
        <v>0</v>
      </c>
      <c r="U2356" s="38">
        <f t="shared" si="309"/>
        <v>0</v>
      </c>
      <c r="V2356" s="38">
        <f t="shared" si="310"/>
        <v>0</v>
      </c>
    </row>
    <row r="2357" spans="1:22" x14ac:dyDescent="0.35">
      <c r="A2357" s="192" t="s">
        <v>23</v>
      </c>
      <c r="B2357" s="31" t="s">
        <v>22</v>
      </c>
      <c r="G2357" s="67"/>
      <c r="O2357" s="36" t="e">
        <f t="shared" si="305"/>
        <v>#DIV/0!</v>
      </c>
      <c r="P2357" s="36" t="e">
        <f t="shared" si="306"/>
        <v>#DIV/0!</v>
      </c>
      <c r="Q2357" s="36" t="e">
        <f t="shared" si="307"/>
        <v>#DIV/0!</v>
      </c>
      <c r="R2357" s="31" t="e">
        <f t="shared" si="308"/>
        <v>#DIV/0!</v>
      </c>
      <c r="S2357" s="31" t="e">
        <f t="shared" si="311"/>
        <v>#DIV/0!</v>
      </c>
      <c r="T2357" s="38">
        <f t="shared" si="312"/>
        <v>0</v>
      </c>
      <c r="U2357" s="38">
        <f t="shared" si="309"/>
        <v>0</v>
      </c>
      <c r="V2357" s="38">
        <f t="shared" si="310"/>
        <v>0</v>
      </c>
    </row>
    <row r="2358" spans="1:22" x14ac:dyDescent="0.35">
      <c r="A2358" s="192" t="s">
        <v>23</v>
      </c>
      <c r="B2358" s="31" t="s">
        <v>22</v>
      </c>
      <c r="G2358" s="67"/>
      <c r="O2358" s="36" t="e">
        <f t="shared" si="305"/>
        <v>#DIV/0!</v>
      </c>
      <c r="P2358" s="36" t="e">
        <f t="shared" si="306"/>
        <v>#DIV/0!</v>
      </c>
      <c r="Q2358" s="36" t="e">
        <f t="shared" si="307"/>
        <v>#DIV/0!</v>
      </c>
      <c r="R2358" s="31" t="e">
        <f t="shared" si="308"/>
        <v>#DIV/0!</v>
      </c>
      <c r="S2358" s="31" t="e">
        <f t="shared" si="311"/>
        <v>#DIV/0!</v>
      </c>
      <c r="T2358" s="38">
        <f t="shared" si="312"/>
        <v>0</v>
      </c>
      <c r="U2358" s="38">
        <f t="shared" si="309"/>
        <v>0</v>
      </c>
      <c r="V2358" s="38">
        <f t="shared" si="310"/>
        <v>0</v>
      </c>
    </row>
    <row r="2359" spans="1:22" x14ac:dyDescent="0.35">
      <c r="A2359" s="192" t="s">
        <v>23</v>
      </c>
      <c r="B2359" s="31" t="s">
        <v>22</v>
      </c>
      <c r="G2359" s="67"/>
      <c r="O2359" s="36" t="e">
        <f t="shared" si="305"/>
        <v>#DIV/0!</v>
      </c>
      <c r="P2359" s="36" t="e">
        <f t="shared" si="306"/>
        <v>#DIV/0!</v>
      </c>
      <c r="Q2359" s="36" t="e">
        <f t="shared" si="307"/>
        <v>#DIV/0!</v>
      </c>
      <c r="R2359" s="31" t="e">
        <f t="shared" si="308"/>
        <v>#DIV/0!</v>
      </c>
      <c r="S2359" s="31" t="e">
        <f t="shared" si="311"/>
        <v>#DIV/0!</v>
      </c>
      <c r="T2359" s="38">
        <f t="shared" si="312"/>
        <v>0</v>
      </c>
      <c r="U2359" s="38">
        <f t="shared" si="309"/>
        <v>0</v>
      </c>
      <c r="V2359" s="38">
        <f t="shared" si="310"/>
        <v>0</v>
      </c>
    </row>
    <row r="2360" spans="1:22" x14ac:dyDescent="0.35">
      <c r="A2360" s="192" t="s">
        <v>23</v>
      </c>
      <c r="B2360" s="31" t="s">
        <v>22</v>
      </c>
      <c r="G2360" s="67"/>
      <c r="O2360" s="36" t="e">
        <f t="shared" si="305"/>
        <v>#DIV/0!</v>
      </c>
      <c r="P2360" s="36" t="e">
        <f t="shared" si="306"/>
        <v>#DIV/0!</v>
      </c>
      <c r="Q2360" s="36" t="e">
        <f t="shared" si="307"/>
        <v>#DIV/0!</v>
      </c>
      <c r="R2360" s="31" t="e">
        <f t="shared" si="308"/>
        <v>#DIV/0!</v>
      </c>
      <c r="S2360" s="31" t="e">
        <f t="shared" si="311"/>
        <v>#DIV/0!</v>
      </c>
      <c r="T2360" s="38">
        <f t="shared" si="312"/>
        <v>0</v>
      </c>
      <c r="U2360" s="38">
        <f t="shared" si="309"/>
        <v>0</v>
      </c>
      <c r="V2360" s="38">
        <f t="shared" si="310"/>
        <v>0</v>
      </c>
    </row>
    <row r="2361" spans="1:22" x14ac:dyDescent="0.35">
      <c r="A2361" s="192" t="s">
        <v>23</v>
      </c>
      <c r="B2361" s="31" t="s">
        <v>22</v>
      </c>
      <c r="G2361" s="67"/>
      <c r="O2361" s="36" t="e">
        <f t="shared" si="305"/>
        <v>#DIV/0!</v>
      </c>
      <c r="P2361" s="36" t="e">
        <f t="shared" si="306"/>
        <v>#DIV/0!</v>
      </c>
      <c r="Q2361" s="36" t="e">
        <f t="shared" si="307"/>
        <v>#DIV/0!</v>
      </c>
      <c r="R2361" s="31" t="e">
        <f t="shared" si="308"/>
        <v>#DIV/0!</v>
      </c>
      <c r="S2361" s="31" t="e">
        <f t="shared" si="311"/>
        <v>#DIV/0!</v>
      </c>
      <c r="T2361" s="38">
        <f t="shared" si="312"/>
        <v>0</v>
      </c>
      <c r="U2361" s="38">
        <f t="shared" si="309"/>
        <v>0</v>
      </c>
      <c r="V2361" s="38">
        <f t="shared" si="310"/>
        <v>0</v>
      </c>
    </row>
    <row r="2362" spans="1:22" x14ac:dyDescent="0.35">
      <c r="A2362" s="192" t="s">
        <v>23</v>
      </c>
      <c r="B2362" s="31" t="s">
        <v>22</v>
      </c>
      <c r="G2362" s="67"/>
      <c r="O2362" s="36" t="e">
        <f t="shared" si="305"/>
        <v>#DIV/0!</v>
      </c>
      <c r="P2362" s="36" t="e">
        <f t="shared" si="306"/>
        <v>#DIV/0!</v>
      </c>
      <c r="Q2362" s="36" t="e">
        <f t="shared" si="307"/>
        <v>#DIV/0!</v>
      </c>
      <c r="R2362" s="31" t="e">
        <f t="shared" si="308"/>
        <v>#DIV/0!</v>
      </c>
      <c r="S2362" s="31" t="e">
        <f t="shared" si="311"/>
        <v>#DIV/0!</v>
      </c>
      <c r="T2362" s="38">
        <f t="shared" si="312"/>
        <v>0</v>
      </c>
      <c r="U2362" s="38">
        <f t="shared" si="309"/>
        <v>0</v>
      </c>
      <c r="V2362" s="38">
        <f t="shared" si="310"/>
        <v>0</v>
      </c>
    </row>
    <row r="2363" spans="1:22" x14ac:dyDescent="0.35">
      <c r="A2363" s="192" t="s">
        <v>23</v>
      </c>
      <c r="B2363" s="31" t="s">
        <v>22</v>
      </c>
      <c r="G2363" s="67"/>
      <c r="O2363" s="36" t="e">
        <f t="shared" si="305"/>
        <v>#DIV/0!</v>
      </c>
      <c r="P2363" s="36" t="e">
        <f t="shared" si="306"/>
        <v>#DIV/0!</v>
      </c>
      <c r="Q2363" s="36" t="e">
        <f t="shared" si="307"/>
        <v>#DIV/0!</v>
      </c>
      <c r="R2363" s="31" t="e">
        <f t="shared" si="308"/>
        <v>#DIV/0!</v>
      </c>
      <c r="S2363" s="31" t="e">
        <f t="shared" si="311"/>
        <v>#DIV/0!</v>
      </c>
      <c r="T2363" s="38">
        <f t="shared" si="312"/>
        <v>0</v>
      </c>
      <c r="U2363" s="38">
        <f t="shared" si="309"/>
        <v>0</v>
      </c>
      <c r="V2363" s="38">
        <f t="shared" si="310"/>
        <v>0</v>
      </c>
    </row>
    <row r="2364" spans="1:22" x14ac:dyDescent="0.35">
      <c r="A2364" s="192" t="s">
        <v>23</v>
      </c>
      <c r="B2364" s="31" t="s">
        <v>22</v>
      </c>
      <c r="G2364" s="67"/>
      <c r="O2364" s="36" t="e">
        <f t="shared" si="305"/>
        <v>#DIV/0!</v>
      </c>
      <c r="P2364" s="36" t="e">
        <f t="shared" si="306"/>
        <v>#DIV/0!</v>
      </c>
      <c r="Q2364" s="36" t="e">
        <f t="shared" si="307"/>
        <v>#DIV/0!</v>
      </c>
      <c r="R2364" s="31" t="e">
        <f t="shared" si="308"/>
        <v>#DIV/0!</v>
      </c>
      <c r="S2364" s="31" t="e">
        <f t="shared" si="311"/>
        <v>#DIV/0!</v>
      </c>
      <c r="T2364" s="38">
        <f t="shared" si="312"/>
        <v>0</v>
      </c>
      <c r="U2364" s="38">
        <f t="shared" si="309"/>
        <v>0</v>
      </c>
      <c r="V2364" s="38">
        <f t="shared" si="310"/>
        <v>0</v>
      </c>
    </row>
    <row r="2365" spans="1:22" x14ac:dyDescent="0.35">
      <c r="A2365" s="192" t="s">
        <v>23</v>
      </c>
      <c r="B2365" s="31" t="s">
        <v>22</v>
      </c>
      <c r="G2365" s="67"/>
      <c r="O2365" s="36" t="e">
        <f t="shared" si="305"/>
        <v>#DIV/0!</v>
      </c>
      <c r="P2365" s="36" t="e">
        <f t="shared" si="306"/>
        <v>#DIV/0!</v>
      </c>
      <c r="Q2365" s="36" t="e">
        <f t="shared" si="307"/>
        <v>#DIV/0!</v>
      </c>
      <c r="R2365" s="31" t="e">
        <f t="shared" si="308"/>
        <v>#DIV/0!</v>
      </c>
      <c r="S2365" s="31" t="e">
        <f t="shared" si="311"/>
        <v>#DIV/0!</v>
      </c>
      <c r="T2365" s="38">
        <f t="shared" si="312"/>
        <v>0</v>
      </c>
      <c r="U2365" s="38">
        <f t="shared" si="309"/>
        <v>0</v>
      </c>
      <c r="V2365" s="38">
        <f t="shared" si="310"/>
        <v>0</v>
      </c>
    </row>
    <row r="2366" spans="1:22" x14ac:dyDescent="0.35">
      <c r="A2366" s="192" t="s">
        <v>23</v>
      </c>
      <c r="B2366" s="31" t="s">
        <v>22</v>
      </c>
      <c r="G2366" s="67"/>
      <c r="O2366" s="36" t="e">
        <f t="shared" si="305"/>
        <v>#DIV/0!</v>
      </c>
      <c r="P2366" s="36" t="e">
        <f t="shared" si="306"/>
        <v>#DIV/0!</v>
      </c>
      <c r="Q2366" s="36" t="e">
        <f t="shared" si="307"/>
        <v>#DIV/0!</v>
      </c>
      <c r="R2366" s="31" t="e">
        <f t="shared" si="308"/>
        <v>#DIV/0!</v>
      </c>
      <c r="S2366" s="31" t="e">
        <f t="shared" si="311"/>
        <v>#DIV/0!</v>
      </c>
      <c r="T2366" s="38">
        <f t="shared" si="312"/>
        <v>0</v>
      </c>
      <c r="U2366" s="38">
        <f t="shared" si="309"/>
        <v>0</v>
      </c>
      <c r="V2366" s="38">
        <f t="shared" si="310"/>
        <v>0</v>
      </c>
    </row>
    <row r="2367" spans="1:22" x14ac:dyDescent="0.35">
      <c r="A2367" s="192" t="s">
        <v>23</v>
      </c>
      <c r="B2367" s="31" t="s">
        <v>22</v>
      </c>
      <c r="G2367" s="67"/>
      <c r="O2367" s="36" t="e">
        <f t="shared" si="305"/>
        <v>#DIV/0!</v>
      </c>
      <c r="P2367" s="36" t="e">
        <f t="shared" si="306"/>
        <v>#DIV/0!</v>
      </c>
      <c r="Q2367" s="36" t="e">
        <f t="shared" si="307"/>
        <v>#DIV/0!</v>
      </c>
      <c r="R2367" s="31" t="e">
        <f t="shared" si="308"/>
        <v>#DIV/0!</v>
      </c>
      <c r="S2367" s="31" t="e">
        <f t="shared" si="311"/>
        <v>#DIV/0!</v>
      </c>
      <c r="T2367" s="38">
        <f t="shared" si="312"/>
        <v>0</v>
      </c>
      <c r="U2367" s="38">
        <f t="shared" si="309"/>
        <v>0</v>
      </c>
      <c r="V2367" s="38">
        <f t="shared" si="310"/>
        <v>0</v>
      </c>
    </row>
    <row r="2368" spans="1:22" x14ac:dyDescent="0.35">
      <c r="A2368" s="192" t="s">
        <v>23</v>
      </c>
      <c r="B2368" s="31" t="s">
        <v>22</v>
      </c>
      <c r="G2368" s="67"/>
      <c r="O2368" s="36" t="e">
        <f t="shared" ref="O2368:O2431" si="313">M2368/L2368</f>
        <v>#DIV/0!</v>
      </c>
      <c r="P2368" s="36" t="e">
        <f t="shared" si="306"/>
        <v>#DIV/0!</v>
      </c>
      <c r="Q2368" s="36" t="e">
        <f t="shared" si="307"/>
        <v>#DIV/0!</v>
      </c>
      <c r="R2368" s="31" t="e">
        <f t="shared" si="308"/>
        <v>#DIV/0!</v>
      </c>
      <c r="S2368" s="31" t="e">
        <f t="shared" si="311"/>
        <v>#DIV/0!</v>
      </c>
      <c r="T2368" s="38">
        <f t="shared" si="312"/>
        <v>0</v>
      </c>
      <c r="U2368" s="38">
        <f t="shared" si="309"/>
        <v>0</v>
      </c>
      <c r="V2368" s="38">
        <f t="shared" si="310"/>
        <v>0</v>
      </c>
    </row>
    <row r="2369" spans="1:22" x14ac:dyDescent="0.35">
      <c r="A2369" s="192" t="s">
        <v>23</v>
      </c>
      <c r="B2369" s="31" t="s">
        <v>22</v>
      </c>
      <c r="G2369" s="67"/>
      <c r="O2369" s="36" t="e">
        <f t="shared" si="313"/>
        <v>#DIV/0!</v>
      </c>
      <c r="P2369" s="36" t="e">
        <f t="shared" si="306"/>
        <v>#DIV/0!</v>
      </c>
      <c r="Q2369" s="36" t="e">
        <f t="shared" si="307"/>
        <v>#DIV/0!</v>
      </c>
      <c r="R2369" s="31" t="e">
        <f t="shared" si="308"/>
        <v>#DIV/0!</v>
      </c>
      <c r="S2369" s="31" t="e">
        <f t="shared" si="311"/>
        <v>#DIV/0!</v>
      </c>
      <c r="T2369" s="38">
        <f t="shared" si="312"/>
        <v>0</v>
      </c>
      <c r="U2369" s="38">
        <f t="shared" si="309"/>
        <v>0</v>
      </c>
      <c r="V2369" s="38">
        <f t="shared" si="310"/>
        <v>0</v>
      </c>
    </row>
    <row r="2370" spans="1:22" x14ac:dyDescent="0.35">
      <c r="A2370" s="192" t="s">
        <v>23</v>
      </c>
      <c r="B2370" s="31" t="s">
        <v>22</v>
      </c>
      <c r="G2370" s="67"/>
      <c r="O2370" s="36" t="e">
        <f t="shared" si="313"/>
        <v>#DIV/0!</v>
      </c>
      <c r="P2370" s="36" t="e">
        <f t="shared" si="306"/>
        <v>#DIV/0!</v>
      </c>
      <c r="Q2370" s="36" t="e">
        <f t="shared" si="307"/>
        <v>#DIV/0!</v>
      </c>
      <c r="R2370" s="31" t="e">
        <f t="shared" si="308"/>
        <v>#DIV/0!</v>
      </c>
      <c r="S2370" s="31" t="e">
        <f t="shared" si="311"/>
        <v>#DIV/0!</v>
      </c>
      <c r="T2370" s="38">
        <f t="shared" si="312"/>
        <v>0</v>
      </c>
      <c r="U2370" s="38">
        <f t="shared" si="309"/>
        <v>0</v>
      </c>
      <c r="V2370" s="38">
        <f t="shared" si="310"/>
        <v>0</v>
      </c>
    </row>
    <row r="2371" spans="1:22" x14ac:dyDescent="0.35">
      <c r="A2371" s="192" t="s">
        <v>23</v>
      </c>
      <c r="B2371" s="31" t="s">
        <v>22</v>
      </c>
      <c r="G2371" s="67"/>
      <c r="O2371" s="36" t="e">
        <f t="shared" si="313"/>
        <v>#DIV/0!</v>
      </c>
      <c r="P2371" s="36" t="e">
        <f t="shared" si="306"/>
        <v>#DIV/0!</v>
      </c>
      <c r="Q2371" s="36" t="e">
        <f t="shared" si="307"/>
        <v>#DIV/0!</v>
      </c>
      <c r="R2371" s="31" t="e">
        <f t="shared" si="308"/>
        <v>#DIV/0!</v>
      </c>
      <c r="S2371" s="31" t="e">
        <f t="shared" si="311"/>
        <v>#DIV/0!</v>
      </c>
      <c r="T2371" s="38">
        <f t="shared" si="312"/>
        <v>0</v>
      </c>
      <c r="U2371" s="38">
        <f t="shared" si="309"/>
        <v>0</v>
      </c>
      <c r="V2371" s="38">
        <f t="shared" si="310"/>
        <v>0</v>
      </c>
    </row>
    <row r="2372" spans="1:22" x14ac:dyDescent="0.35">
      <c r="A2372" s="192" t="s">
        <v>23</v>
      </c>
      <c r="B2372" s="31" t="s">
        <v>22</v>
      </c>
      <c r="G2372" s="67"/>
      <c r="O2372" s="36" t="e">
        <f t="shared" si="313"/>
        <v>#DIV/0!</v>
      </c>
      <c r="P2372" s="36" t="e">
        <f t="shared" si="306"/>
        <v>#DIV/0!</v>
      </c>
      <c r="Q2372" s="36" t="e">
        <f t="shared" si="307"/>
        <v>#DIV/0!</v>
      </c>
      <c r="R2372" s="31" t="e">
        <f t="shared" si="308"/>
        <v>#DIV/0!</v>
      </c>
      <c r="S2372" s="31" t="e">
        <f t="shared" si="311"/>
        <v>#DIV/0!</v>
      </c>
      <c r="T2372" s="38">
        <f t="shared" si="312"/>
        <v>0</v>
      </c>
      <c r="U2372" s="38">
        <f t="shared" si="309"/>
        <v>0</v>
      </c>
      <c r="V2372" s="38">
        <f t="shared" si="310"/>
        <v>0</v>
      </c>
    </row>
    <row r="2373" spans="1:22" x14ac:dyDescent="0.35">
      <c r="A2373" s="192" t="s">
        <v>23</v>
      </c>
      <c r="B2373" s="31" t="s">
        <v>22</v>
      </c>
      <c r="G2373" s="67"/>
      <c r="O2373" s="36" t="e">
        <f t="shared" si="313"/>
        <v>#DIV/0!</v>
      </c>
      <c r="P2373" s="36" t="e">
        <f t="shared" si="306"/>
        <v>#DIV/0!</v>
      </c>
      <c r="Q2373" s="36" t="e">
        <f t="shared" si="307"/>
        <v>#DIV/0!</v>
      </c>
      <c r="R2373" s="31" t="e">
        <f t="shared" si="308"/>
        <v>#DIV/0!</v>
      </c>
      <c r="S2373" s="31" t="e">
        <f t="shared" si="311"/>
        <v>#DIV/0!</v>
      </c>
      <c r="T2373" s="38">
        <f t="shared" si="312"/>
        <v>0</v>
      </c>
      <c r="U2373" s="38">
        <f t="shared" si="309"/>
        <v>0</v>
      </c>
      <c r="V2373" s="38">
        <f t="shared" si="310"/>
        <v>0</v>
      </c>
    </row>
    <row r="2374" spans="1:22" x14ac:dyDescent="0.35">
      <c r="A2374" s="192" t="s">
        <v>23</v>
      </c>
      <c r="B2374" s="31" t="s">
        <v>22</v>
      </c>
      <c r="G2374" s="67"/>
      <c r="O2374" s="36" t="e">
        <f t="shared" si="313"/>
        <v>#DIV/0!</v>
      </c>
      <c r="P2374" s="36" t="e">
        <f t="shared" si="306"/>
        <v>#DIV/0!</v>
      </c>
      <c r="Q2374" s="36" t="e">
        <f t="shared" si="307"/>
        <v>#DIV/0!</v>
      </c>
      <c r="R2374" s="31" t="e">
        <f t="shared" si="308"/>
        <v>#DIV/0!</v>
      </c>
      <c r="S2374" s="31" t="e">
        <f t="shared" si="311"/>
        <v>#DIV/0!</v>
      </c>
      <c r="T2374" s="38">
        <f t="shared" si="312"/>
        <v>0</v>
      </c>
      <c r="U2374" s="38">
        <f t="shared" si="309"/>
        <v>0</v>
      </c>
      <c r="V2374" s="38">
        <f t="shared" si="310"/>
        <v>0</v>
      </c>
    </row>
    <row r="2375" spans="1:22" x14ac:dyDescent="0.35">
      <c r="A2375" s="192" t="s">
        <v>23</v>
      </c>
      <c r="B2375" s="31" t="s">
        <v>22</v>
      </c>
      <c r="G2375" s="67"/>
      <c r="O2375" s="36" t="e">
        <f t="shared" si="313"/>
        <v>#DIV/0!</v>
      </c>
      <c r="P2375" s="36" t="e">
        <f t="shared" si="306"/>
        <v>#DIV/0!</v>
      </c>
      <c r="Q2375" s="36" t="e">
        <f t="shared" si="307"/>
        <v>#DIV/0!</v>
      </c>
      <c r="R2375" s="31" t="e">
        <f t="shared" si="308"/>
        <v>#DIV/0!</v>
      </c>
      <c r="S2375" s="31" t="e">
        <f t="shared" si="311"/>
        <v>#DIV/0!</v>
      </c>
      <c r="T2375" s="38">
        <f t="shared" si="312"/>
        <v>0</v>
      </c>
      <c r="U2375" s="38">
        <f t="shared" si="309"/>
        <v>0</v>
      </c>
      <c r="V2375" s="38">
        <f t="shared" si="310"/>
        <v>0</v>
      </c>
    </row>
    <row r="2376" spans="1:22" x14ac:dyDescent="0.35">
      <c r="A2376" s="192" t="s">
        <v>23</v>
      </c>
      <c r="B2376" s="31" t="s">
        <v>22</v>
      </c>
      <c r="G2376" s="67"/>
      <c r="O2376" s="36" t="e">
        <f t="shared" si="313"/>
        <v>#DIV/0!</v>
      </c>
      <c r="P2376" s="36" t="e">
        <f t="shared" si="306"/>
        <v>#DIV/0!</v>
      </c>
      <c r="Q2376" s="36" t="e">
        <f t="shared" si="307"/>
        <v>#DIV/0!</v>
      </c>
      <c r="R2376" s="31" t="e">
        <f t="shared" si="308"/>
        <v>#DIV/0!</v>
      </c>
      <c r="S2376" s="31" t="e">
        <f t="shared" si="311"/>
        <v>#DIV/0!</v>
      </c>
      <c r="T2376" s="38">
        <f t="shared" si="312"/>
        <v>0</v>
      </c>
      <c r="U2376" s="38">
        <f t="shared" si="309"/>
        <v>0</v>
      </c>
      <c r="V2376" s="38">
        <f t="shared" si="310"/>
        <v>0</v>
      </c>
    </row>
    <row r="2377" spans="1:22" x14ac:dyDescent="0.35">
      <c r="A2377" s="192" t="s">
        <v>23</v>
      </c>
      <c r="B2377" s="31" t="s">
        <v>22</v>
      </c>
      <c r="G2377" s="67"/>
      <c r="O2377" s="36" t="e">
        <f t="shared" si="313"/>
        <v>#DIV/0!</v>
      </c>
      <c r="P2377" s="36" t="e">
        <f t="shared" si="306"/>
        <v>#DIV/0!</v>
      </c>
      <c r="Q2377" s="36" t="e">
        <f t="shared" si="307"/>
        <v>#DIV/0!</v>
      </c>
      <c r="R2377" s="31" t="e">
        <f t="shared" si="308"/>
        <v>#DIV/0!</v>
      </c>
      <c r="S2377" s="31" t="e">
        <f t="shared" si="311"/>
        <v>#DIV/0!</v>
      </c>
      <c r="T2377" s="38">
        <f t="shared" si="312"/>
        <v>0</v>
      </c>
      <c r="U2377" s="38">
        <f t="shared" si="309"/>
        <v>0</v>
      </c>
      <c r="V2377" s="38">
        <f t="shared" si="310"/>
        <v>0</v>
      </c>
    </row>
    <row r="2378" spans="1:22" x14ac:dyDescent="0.35">
      <c r="A2378" s="192" t="s">
        <v>23</v>
      </c>
      <c r="B2378" s="31" t="s">
        <v>22</v>
      </c>
      <c r="G2378" s="67"/>
      <c r="O2378" s="36" t="e">
        <f t="shared" si="313"/>
        <v>#DIV/0!</v>
      </c>
      <c r="P2378" s="36" t="e">
        <f t="shared" si="306"/>
        <v>#DIV/0!</v>
      </c>
      <c r="Q2378" s="36" t="e">
        <f t="shared" si="307"/>
        <v>#DIV/0!</v>
      </c>
      <c r="R2378" s="31" t="e">
        <f t="shared" si="308"/>
        <v>#DIV/0!</v>
      </c>
      <c r="S2378" s="31" t="e">
        <f t="shared" si="311"/>
        <v>#DIV/0!</v>
      </c>
      <c r="T2378" s="38">
        <f t="shared" si="312"/>
        <v>0</v>
      </c>
      <c r="U2378" s="38">
        <f t="shared" si="309"/>
        <v>0</v>
      </c>
      <c r="V2378" s="38">
        <f t="shared" si="310"/>
        <v>0</v>
      </c>
    </row>
    <row r="2379" spans="1:22" x14ac:dyDescent="0.35">
      <c r="A2379" s="192" t="s">
        <v>23</v>
      </c>
      <c r="B2379" s="31" t="s">
        <v>22</v>
      </c>
      <c r="G2379" s="67"/>
      <c r="O2379" s="36" t="e">
        <f t="shared" si="313"/>
        <v>#DIV/0!</v>
      </c>
      <c r="P2379" s="36" t="e">
        <f t="shared" si="306"/>
        <v>#DIV/0!</v>
      </c>
      <c r="Q2379" s="36" t="e">
        <f t="shared" si="307"/>
        <v>#DIV/0!</v>
      </c>
      <c r="R2379" s="31" t="e">
        <f t="shared" si="308"/>
        <v>#DIV/0!</v>
      </c>
      <c r="S2379" s="31" t="e">
        <f t="shared" si="311"/>
        <v>#DIV/0!</v>
      </c>
      <c r="T2379" s="38">
        <f t="shared" si="312"/>
        <v>0</v>
      </c>
      <c r="U2379" s="38">
        <f t="shared" si="309"/>
        <v>0</v>
      </c>
      <c r="V2379" s="38">
        <f t="shared" si="310"/>
        <v>0</v>
      </c>
    </row>
    <row r="2380" spans="1:22" x14ac:dyDescent="0.35">
      <c r="A2380" s="192" t="s">
        <v>23</v>
      </c>
      <c r="B2380" s="31" t="s">
        <v>22</v>
      </c>
      <c r="G2380" s="67"/>
      <c r="O2380" s="36" t="e">
        <f t="shared" si="313"/>
        <v>#DIV/0!</v>
      </c>
      <c r="P2380" s="36" t="e">
        <f t="shared" si="306"/>
        <v>#DIV/0!</v>
      </c>
      <c r="Q2380" s="36" t="e">
        <f t="shared" si="307"/>
        <v>#DIV/0!</v>
      </c>
      <c r="R2380" s="31" t="e">
        <f t="shared" si="308"/>
        <v>#DIV/0!</v>
      </c>
      <c r="S2380" s="31" t="e">
        <f t="shared" si="311"/>
        <v>#DIV/0!</v>
      </c>
      <c r="T2380" s="38">
        <f t="shared" si="312"/>
        <v>0</v>
      </c>
      <c r="U2380" s="38">
        <f t="shared" si="309"/>
        <v>0</v>
      </c>
      <c r="V2380" s="38">
        <f t="shared" si="310"/>
        <v>0</v>
      </c>
    </row>
    <row r="2381" spans="1:22" x14ac:dyDescent="0.35">
      <c r="A2381" s="192" t="s">
        <v>23</v>
      </c>
      <c r="B2381" s="31" t="s">
        <v>22</v>
      </c>
      <c r="G2381" s="67"/>
      <c r="O2381" s="36" t="e">
        <f t="shared" si="313"/>
        <v>#DIV/0!</v>
      </c>
      <c r="P2381" s="36" t="e">
        <f t="shared" si="306"/>
        <v>#DIV/0!</v>
      </c>
      <c r="Q2381" s="36" t="e">
        <f t="shared" si="307"/>
        <v>#DIV/0!</v>
      </c>
      <c r="R2381" s="31" t="e">
        <f t="shared" si="308"/>
        <v>#DIV/0!</v>
      </c>
      <c r="S2381" s="31" t="e">
        <f t="shared" si="311"/>
        <v>#DIV/0!</v>
      </c>
      <c r="T2381" s="38">
        <f t="shared" si="312"/>
        <v>0</v>
      </c>
      <c r="U2381" s="38">
        <f t="shared" si="309"/>
        <v>0</v>
      </c>
      <c r="V2381" s="38">
        <f t="shared" si="310"/>
        <v>0</v>
      </c>
    </row>
    <row r="2382" spans="1:22" x14ac:dyDescent="0.35">
      <c r="A2382" s="192" t="s">
        <v>23</v>
      </c>
      <c r="B2382" s="31" t="s">
        <v>22</v>
      </c>
      <c r="G2382" s="67"/>
      <c r="O2382" s="36" t="e">
        <f t="shared" si="313"/>
        <v>#DIV/0!</v>
      </c>
      <c r="P2382" s="36" t="e">
        <f t="shared" si="306"/>
        <v>#DIV/0!</v>
      </c>
      <c r="Q2382" s="36" t="e">
        <f t="shared" si="307"/>
        <v>#DIV/0!</v>
      </c>
      <c r="R2382" s="31" t="e">
        <f t="shared" si="308"/>
        <v>#DIV/0!</v>
      </c>
      <c r="S2382" s="31" t="e">
        <f t="shared" si="311"/>
        <v>#DIV/0!</v>
      </c>
      <c r="T2382" s="38">
        <f t="shared" si="312"/>
        <v>0</v>
      </c>
      <c r="U2382" s="38">
        <f t="shared" si="309"/>
        <v>0</v>
      </c>
      <c r="V2382" s="38">
        <f t="shared" si="310"/>
        <v>0</v>
      </c>
    </row>
    <row r="2383" spans="1:22" x14ac:dyDescent="0.35">
      <c r="A2383" s="192" t="s">
        <v>23</v>
      </c>
      <c r="B2383" s="31" t="s">
        <v>22</v>
      </c>
      <c r="G2383" s="67"/>
      <c r="O2383" s="36" t="e">
        <f t="shared" si="313"/>
        <v>#DIV/0!</v>
      </c>
      <c r="P2383" s="36" t="e">
        <f t="shared" si="306"/>
        <v>#DIV/0!</v>
      </c>
      <c r="Q2383" s="36" t="e">
        <f t="shared" si="307"/>
        <v>#DIV/0!</v>
      </c>
      <c r="R2383" s="31" t="e">
        <f t="shared" si="308"/>
        <v>#DIV/0!</v>
      </c>
      <c r="S2383" s="31" t="e">
        <f t="shared" si="311"/>
        <v>#DIV/0!</v>
      </c>
      <c r="T2383" s="38">
        <f t="shared" si="312"/>
        <v>0</v>
      </c>
      <c r="U2383" s="38">
        <f t="shared" si="309"/>
        <v>0</v>
      </c>
      <c r="V2383" s="38">
        <f t="shared" si="310"/>
        <v>0</v>
      </c>
    </row>
    <row r="2384" spans="1:22" x14ac:dyDescent="0.35">
      <c r="A2384" s="192" t="s">
        <v>23</v>
      </c>
      <c r="B2384" s="31" t="s">
        <v>22</v>
      </c>
      <c r="G2384" s="67"/>
      <c r="O2384" s="36" t="e">
        <f t="shared" si="313"/>
        <v>#DIV/0!</v>
      </c>
      <c r="P2384" s="36" t="e">
        <f t="shared" si="306"/>
        <v>#DIV/0!</v>
      </c>
      <c r="Q2384" s="36" t="e">
        <f t="shared" si="307"/>
        <v>#DIV/0!</v>
      </c>
      <c r="R2384" s="31" t="e">
        <f t="shared" si="308"/>
        <v>#DIV/0!</v>
      </c>
      <c r="S2384" s="31" t="e">
        <f t="shared" si="311"/>
        <v>#DIV/0!</v>
      </c>
      <c r="T2384" s="38">
        <f t="shared" si="312"/>
        <v>0</v>
      </c>
      <c r="U2384" s="38">
        <f t="shared" si="309"/>
        <v>0</v>
      </c>
      <c r="V2384" s="38">
        <f t="shared" si="310"/>
        <v>0</v>
      </c>
    </row>
    <row r="2385" spans="1:22" x14ac:dyDescent="0.35">
      <c r="A2385" s="192" t="s">
        <v>23</v>
      </c>
      <c r="B2385" s="31" t="s">
        <v>22</v>
      </c>
      <c r="G2385" s="67"/>
      <c r="O2385" s="36" t="e">
        <f t="shared" si="313"/>
        <v>#DIV/0!</v>
      </c>
      <c r="P2385" s="36" t="e">
        <f t="shared" si="306"/>
        <v>#DIV/0!</v>
      </c>
      <c r="Q2385" s="36" t="e">
        <f t="shared" si="307"/>
        <v>#DIV/0!</v>
      </c>
      <c r="R2385" s="31" t="e">
        <f t="shared" si="308"/>
        <v>#DIV/0!</v>
      </c>
      <c r="S2385" s="31" t="e">
        <f t="shared" si="311"/>
        <v>#DIV/0!</v>
      </c>
      <c r="T2385" s="38">
        <f t="shared" si="312"/>
        <v>0</v>
      </c>
      <c r="U2385" s="38">
        <f t="shared" si="309"/>
        <v>0</v>
      </c>
      <c r="V2385" s="38">
        <f t="shared" si="310"/>
        <v>0</v>
      </c>
    </row>
    <row r="2386" spans="1:22" x14ac:dyDescent="0.35">
      <c r="A2386" s="192" t="s">
        <v>23</v>
      </c>
      <c r="B2386" s="31" t="s">
        <v>22</v>
      </c>
      <c r="G2386" s="67"/>
      <c r="O2386" s="36" t="e">
        <f t="shared" si="313"/>
        <v>#DIV/0!</v>
      </c>
      <c r="P2386" s="36" t="e">
        <f t="shared" si="306"/>
        <v>#DIV/0!</v>
      </c>
      <c r="Q2386" s="36" t="e">
        <f t="shared" si="307"/>
        <v>#DIV/0!</v>
      </c>
      <c r="R2386" s="31" t="e">
        <f t="shared" si="308"/>
        <v>#DIV/0!</v>
      </c>
      <c r="S2386" s="31" t="e">
        <f t="shared" si="311"/>
        <v>#DIV/0!</v>
      </c>
      <c r="T2386" s="38">
        <f t="shared" si="312"/>
        <v>0</v>
      </c>
      <c r="U2386" s="38">
        <f t="shared" si="309"/>
        <v>0</v>
      </c>
      <c r="V2386" s="38">
        <f t="shared" si="310"/>
        <v>0</v>
      </c>
    </row>
    <row r="2387" spans="1:22" x14ac:dyDescent="0.35">
      <c r="A2387" s="192" t="s">
        <v>23</v>
      </c>
      <c r="B2387" s="31" t="s">
        <v>22</v>
      </c>
      <c r="G2387" s="67"/>
      <c r="O2387" s="36" t="e">
        <f t="shared" si="313"/>
        <v>#DIV/0!</v>
      </c>
      <c r="P2387" s="36" t="e">
        <f t="shared" si="306"/>
        <v>#DIV/0!</v>
      </c>
      <c r="Q2387" s="36" t="e">
        <f t="shared" si="307"/>
        <v>#DIV/0!</v>
      </c>
      <c r="R2387" s="31" t="e">
        <f t="shared" si="308"/>
        <v>#DIV/0!</v>
      </c>
      <c r="S2387" s="31" t="e">
        <f t="shared" si="311"/>
        <v>#DIV/0!</v>
      </c>
      <c r="T2387" s="38">
        <f t="shared" si="312"/>
        <v>0</v>
      </c>
      <c r="U2387" s="38">
        <f t="shared" si="309"/>
        <v>0</v>
      </c>
      <c r="V2387" s="38">
        <f t="shared" si="310"/>
        <v>0</v>
      </c>
    </row>
    <row r="2388" spans="1:22" x14ac:dyDescent="0.35">
      <c r="A2388" s="192" t="s">
        <v>23</v>
      </c>
      <c r="B2388" s="31" t="s">
        <v>22</v>
      </c>
      <c r="G2388" s="67"/>
      <c r="O2388" s="36" t="e">
        <f t="shared" si="313"/>
        <v>#DIV/0!</v>
      </c>
      <c r="P2388" s="36" t="e">
        <f t="shared" si="306"/>
        <v>#DIV/0!</v>
      </c>
      <c r="Q2388" s="36" t="e">
        <f t="shared" si="307"/>
        <v>#DIV/0!</v>
      </c>
      <c r="R2388" s="31" t="e">
        <f t="shared" si="308"/>
        <v>#DIV/0!</v>
      </c>
      <c r="S2388" s="31" t="e">
        <f t="shared" si="311"/>
        <v>#DIV/0!</v>
      </c>
      <c r="T2388" s="38">
        <f t="shared" si="312"/>
        <v>0</v>
      </c>
      <c r="U2388" s="38">
        <f t="shared" si="309"/>
        <v>0</v>
      </c>
      <c r="V2388" s="38">
        <f t="shared" si="310"/>
        <v>0</v>
      </c>
    </row>
    <row r="2389" spans="1:22" x14ac:dyDescent="0.35">
      <c r="A2389" s="192" t="s">
        <v>23</v>
      </c>
      <c r="B2389" s="31" t="s">
        <v>22</v>
      </c>
      <c r="G2389" s="67"/>
      <c r="O2389" s="36" t="e">
        <f t="shared" si="313"/>
        <v>#DIV/0!</v>
      </c>
      <c r="P2389" s="36" t="e">
        <f t="shared" si="306"/>
        <v>#DIV/0!</v>
      </c>
      <c r="Q2389" s="36" t="e">
        <f t="shared" si="307"/>
        <v>#DIV/0!</v>
      </c>
      <c r="R2389" s="31" t="e">
        <f t="shared" si="308"/>
        <v>#DIV/0!</v>
      </c>
      <c r="S2389" s="31" t="e">
        <f t="shared" si="311"/>
        <v>#DIV/0!</v>
      </c>
      <c r="T2389" s="38">
        <f t="shared" si="312"/>
        <v>0</v>
      </c>
      <c r="U2389" s="38">
        <f t="shared" si="309"/>
        <v>0</v>
      </c>
      <c r="V2389" s="38">
        <f t="shared" si="310"/>
        <v>0</v>
      </c>
    </row>
    <row r="2390" spans="1:22" x14ac:dyDescent="0.35">
      <c r="A2390" s="192" t="s">
        <v>23</v>
      </c>
      <c r="B2390" s="31" t="s">
        <v>22</v>
      </c>
      <c r="G2390" s="67"/>
      <c r="O2390" s="36" t="e">
        <f t="shared" si="313"/>
        <v>#DIV/0!</v>
      </c>
      <c r="P2390" s="36" t="e">
        <f t="shared" si="306"/>
        <v>#DIV/0!</v>
      </c>
      <c r="Q2390" s="36" t="e">
        <f t="shared" si="307"/>
        <v>#DIV/0!</v>
      </c>
      <c r="R2390" s="31" t="e">
        <f t="shared" si="308"/>
        <v>#DIV/0!</v>
      </c>
      <c r="S2390" s="31" t="e">
        <f t="shared" si="311"/>
        <v>#DIV/0!</v>
      </c>
      <c r="T2390" s="38">
        <f t="shared" si="312"/>
        <v>0</v>
      </c>
      <c r="U2390" s="38">
        <f t="shared" si="309"/>
        <v>0</v>
      </c>
      <c r="V2390" s="38">
        <f t="shared" si="310"/>
        <v>0</v>
      </c>
    </row>
    <row r="2391" spans="1:22" x14ac:dyDescent="0.35">
      <c r="A2391" s="192" t="s">
        <v>23</v>
      </c>
      <c r="B2391" s="31" t="s">
        <v>22</v>
      </c>
      <c r="G2391" s="67"/>
      <c r="O2391" s="36" t="e">
        <f t="shared" si="313"/>
        <v>#DIV/0!</v>
      </c>
      <c r="P2391" s="36" t="e">
        <f t="shared" si="306"/>
        <v>#DIV/0!</v>
      </c>
      <c r="Q2391" s="36" t="e">
        <f t="shared" si="307"/>
        <v>#DIV/0!</v>
      </c>
      <c r="R2391" s="31" t="e">
        <f t="shared" si="308"/>
        <v>#DIV/0!</v>
      </c>
      <c r="S2391" s="31" t="e">
        <f t="shared" si="311"/>
        <v>#DIV/0!</v>
      </c>
      <c r="T2391" s="38">
        <f t="shared" si="312"/>
        <v>0</v>
      </c>
      <c r="U2391" s="38">
        <f t="shared" si="309"/>
        <v>0</v>
      </c>
      <c r="V2391" s="38">
        <f t="shared" si="310"/>
        <v>0</v>
      </c>
    </row>
    <row r="2392" spans="1:22" x14ac:dyDescent="0.35">
      <c r="A2392" s="192" t="s">
        <v>23</v>
      </c>
      <c r="B2392" s="31" t="s">
        <v>22</v>
      </c>
      <c r="G2392" s="67"/>
      <c r="O2392" s="36" t="e">
        <f t="shared" si="313"/>
        <v>#DIV/0!</v>
      </c>
      <c r="P2392" s="36" t="e">
        <f t="shared" si="306"/>
        <v>#DIV/0!</v>
      </c>
      <c r="Q2392" s="36" t="e">
        <f t="shared" si="307"/>
        <v>#DIV/0!</v>
      </c>
      <c r="R2392" s="31" t="e">
        <f t="shared" si="308"/>
        <v>#DIV/0!</v>
      </c>
      <c r="S2392" s="31" t="e">
        <f t="shared" si="311"/>
        <v>#DIV/0!</v>
      </c>
      <c r="T2392" s="38">
        <f t="shared" si="312"/>
        <v>0</v>
      </c>
      <c r="U2392" s="38">
        <f t="shared" si="309"/>
        <v>0</v>
      </c>
      <c r="V2392" s="38">
        <f t="shared" si="310"/>
        <v>0</v>
      </c>
    </row>
    <row r="2393" spans="1:22" x14ac:dyDescent="0.35">
      <c r="A2393" s="192" t="s">
        <v>23</v>
      </c>
      <c r="B2393" s="31" t="s">
        <v>22</v>
      </c>
      <c r="G2393" s="67"/>
      <c r="O2393" s="36" t="e">
        <f t="shared" si="313"/>
        <v>#DIV/0!</v>
      </c>
      <c r="P2393" s="36" t="e">
        <f t="shared" si="306"/>
        <v>#DIV/0!</v>
      </c>
      <c r="Q2393" s="36" t="e">
        <f t="shared" si="307"/>
        <v>#DIV/0!</v>
      </c>
      <c r="R2393" s="31" t="e">
        <f t="shared" si="308"/>
        <v>#DIV/0!</v>
      </c>
      <c r="S2393" s="31" t="e">
        <f t="shared" si="311"/>
        <v>#DIV/0!</v>
      </c>
      <c r="T2393" s="38">
        <f t="shared" si="312"/>
        <v>0</v>
      </c>
      <c r="U2393" s="38">
        <f t="shared" si="309"/>
        <v>0</v>
      </c>
      <c r="V2393" s="38">
        <f t="shared" si="310"/>
        <v>0</v>
      </c>
    </row>
    <row r="2394" spans="1:22" x14ac:dyDescent="0.35">
      <c r="A2394" s="192" t="s">
        <v>23</v>
      </c>
      <c r="B2394" s="31" t="s">
        <v>22</v>
      </c>
      <c r="G2394" s="67"/>
      <c r="O2394" s="36" t="e">
        <f t="shared" si="313"/>
        <v>#DIV/0!</v>
      </c>
      <c r="P2394" s="36" t="e">
        <f t="shared" si="306"/>
        <v>#DIV/0!</v>
      </c>
      <c r="Q2394" s="36" t="e">
        <f t="shared" si="307"/>
        <v>#DIV/0!</v>
      </c>
      <c r="R2394" s="31" t="e">
        <f t="shared" si="308"/>
        <v>#DIV/0!</v>
      </c>
      <c r="S2394" s="31" t="e">
        <f t="shared" si="311"/>
        <v>#DIV/0!</v>
      </c>
      <c r="T2394" s="38">
        <f t="shared" si="312"/>
        <v>0</v>
      </c>
      <c r="U2394" s="38">
        <f t="shared" si="309"/>
        <v>0</v>
      </c>
      <c r="V2394" s="38">
        <f t="shared" si="310"/>
        <v>0</v>
      </c>
    </row>
    <row r="2395" spans="1:22" x14ac:dyDescent="0.35">
      <c r="A2395" s="192" t="s">
        <v>23</v>
      </c>
      <c r="B2395" s="31" t="s">
        <v>22</v>
      </c>
      <c r="G2395" s="67"/>
      <c r="O2395" s="36" t="e">
        <f t="shared" si="313"/>
        <v>#DIV/0!</v>
      </c>
      <c r="P2395" s="36" t="e">
        <f t="shared" si="306"/>
        <v>#DIV/0!</v>
      </c>
      <c r="Q2395" s="36" t="e">
        <f t="shared" si="307"/>
        <v>#DIV/0!</v>
      </c>
      <c r="R2395" s="31" t="e">
        <f t="shared" si="308"/>
        <v>#DIV/0!</v>
      </c>
      <c r="S2395" s="31" t="e">
        <f t="shared" si="311"/>
        <v>#DIV/0!</v>
      </c>
      <c r="T2395" s="38">
        <f t="shared" si="312"/>
        <v>0</v>
      </c>
      <c r="U2395" s="38">
        <f t="shared" si="309"/>
        <v>0</v>
      </c>
      <c r="V2395" s="38">
        <f t="shared" si="310"/>
        <v>0</v>
      </c>
    </row>
    <row r="2396" spans="1:22" x14ac:dyDescent="0.35">
      <c r="A2396" s="192" t="s">
        <v>23</v>
      </c>
      <c r="B2396" s="31" t="s">
        <v>22</v>
      </c>
      <c r="G2396" s="67"/>
      <c r="O2396" s="36" t="e">
        <f t="shared" si="313"/>
        <v>#DIV/0!</v>
      </c>
      <c r="P2396" s="36" t="e">
        <f t="shared" si="306"/>
        <v>#DIV/0!</v>
      </c>
      <c r="Q2396" s="36" t="e">
        <f t="shared" si="307"/>
        <v>#DIV/0!</v>
      </c>
      <c r="R2396" s="31" t="e">
        <f t="shared" si="308"/>
        <v>#DIV/0!</v>
      </c>
      <c r="S2396" s="31" t="e">
        <f t="shared" si="311"/>
        <v>#DIV/0!</v>
      </c>
      <c r="T2396" s="38">
        <f t="shared" si="312"/>
        <v>0</v>
      </c>
      <c r="U2396" s="38">
        <f t="shared" si="309"/>
        <v>0</v>
      </c>
      <c r="V2396" s="38">
        <f t="shared" si="310"/>
        <v>0</v>
      </c>
    </row>
    <row r="2397" spans="1:22" x14ac:dyDescent="0.35">
      <c r="A2397" s="192" t="s">
        <v>23</v>
      </c>
      <c r="B2397" s="31" t="s">
        <v>22</v>
      </c>
      <c r="G2397" s="67"/>
      <c r="O2397" s="36" t="e">
        <f t="shared" si="313"/>
        <v>#DIV/0!</v>
      </c>
      <c r="P2397" s="36" t="e">
        <f t="shared" si="306"/>
        <v>#DIV/0!</v>
      </c>
      <c r="Q2397" s="36" t="e">
        <f t="shared" si="307"/>
        <v>#DIV/0!</v>
      </c>
      <c r="R2397" s="31" t="e">
        <f t="shared" si="308"/>
        <v>#DIV/0!</v>
      </c>
      <c r="S2397" s="31" t="e">
        <f t="shared" si="311"/>
        <v>#DIV/0!</v>
      </c>
      <c r="T2397" s="38">
        <f t="shared" si="312"/>
        <v>0</v>
      </c>
      <c r="U2397" s="38">
        <f t="shared" si="309"/>
        <v>0</v>
      </c>
      <c r="V2397" s="38">
        <f t="shared" si="310"/>
        <v>0</v>
      </c>
    </row>
    <row r="2398" spans="1:22" x14ac:dyDescent="0.35">
      <c r="A2398" s="192" t="s">
        <v>23</v>
      </c>
      <c r="B2398" s="31" t="s">
        <v>22</v>
      </c>
      <c r="G2398" s="67"/>
      <c r="O2398" s="36" t="e">
        <f t="shared" si="313"/>
        <v>#DIV/0!</v>
      </c>
      <c r="P2398" s="36" t="e">
        <f t="shared" si="306"/>
        <v>#DIV/0!</v>
      </c>
      <c r="Q2398" s="36" t="e">
        <f t="shared" si="307"/>
        <v>#DIV/0!</v>
      </c>
      <c r="R2398" s="31" t="e">
        <f t="shared" si="308"/>
        <v>#DIV/0!</v>
      </c>
      <c r="S2398" s="31" t="e">
        <f t="shared" si="311"/>
        <v>#DIV/0!</v>
      </c>
      <c r="T2398" s="38">
        <f t="shared" si="312"/>
        <v>0</v>
      </c>
      <c r="U2398" s="38">
        <f t="shared" si="309"/>
        <v>0</v>
      </c>
      <c r="V2398" s="38">
        <f t="shared" si="310"/>
        <v>0</v>
      </c>
    </row>
    <row r="2399" spans="1:22" x14ac:dyDescent="0.35">
      <c r="A2399" s="192" t="s">
        <v>23</v>
      </c>
      <c r="B2399" s="31" t="s">
        <v>22</v>
      </c>
      <c r="G2399" s="67"/>
      <c r="O2399" s="36" t="e">
        <f t="shared" si="313"/>
        <v>#DIV/0!</v>
      </c>
      <c r="P2399" s="36" t="e">
        <f t="shared" si="306"/>
        <v>#DIV/0!</v>
      </c>
      <c r="Q2399" s="36" t="e">
        <f t="shared" si="307"/>
        <v>#DIV/0!</v>
      </c>
      <c r="R2399" s="31" t="e">
        <f t="shared" si="308"/>
        <v>#DIV/0!</v>
      </c>
      <c r="S2399" s="31" t="e">
        <f t="shared" si="311"/>
        <v>#DIV/0!</v>
      </c>
      <c r="T2399" s="38">
        <f t="shared" si="312"/>
        <v>0</v>
      </c>
      <c r="U2399" s="38">
        <f t="shared" si="309"/>
        <v>0</v>
      </c>
      <c r="V2399" s="38">
        <f t="shared" si="310"/>
        <v>0</v>
      </c>
    </row>
    <row r="2400" spans="1:22" x14ac:dyDescent="0.35">
      <c r="A2400" s="192" t="s">
        <v>23</v>
      </c>
      <c r="B2400" s="31" t="s">
        <v>22</v>
      </c>
      <c r="G2400" s="67"/>
      <c r="O2400" s="36" t="e">
        <f t="shared" si="313"/>
        <v>#DIV/0!</v>
      </c>
      <c r="P2400" s="36" t="e">
        <f t="shared" si="306"/>
        <v>#DIV/0!</v>
      </c>
      <c r="Q2400" s="36" t="e">
        <f t="shared" si="307"/>
        <v>#DIV/0!</v>
      </c>
      <c r="R2400" s="31" t="e">
        <f t="shared" si="308"/>
        <v>#DIV/0!</v>
      </c>
      <c r="S2400" s="31" t="e">
        <f t="shared" si="311"/>
        <v>#DIV/0!</v>
      </c>
      <c r="T2400" s="38">
        <f t="shared" si="312"/>
        <v>0</v>
      </c>
      <c r="U2400" s="38">
        <f t="shared" si="309"/>
        <v>0</v>
      </c>
      <c r="V2400" s="38">
        <f t="shared" si="310"/>
        <v>0</v>
      </c>
    </row>
    <row r="2401" spans="1:22" x14ac:dyDescent="0.35">
      <c r="A2401" s="192" t="s">
        <v>23</v>
      </c>
      <c r="B2401" s="31" t="s">
        <v>22</v>
      </c>
      <c r="G2401" s="67"/>
      <c r="O2401" s="36" t="e">
        <f t="shared" si="313"/>
        <v>#DIV/0!</v>
      </c>
      <c r="P2401" s="36" t="e">
        <f t="shared" si="306"/>
        <v>#DIV/0!</v>
      </c>
      <c r="Q2401" s="36" t="e">
        <f t="shared" si="307"/>
        <v>#DIV/0!</v>
      </c>
      <c r="R2401" s="31" t="e">
        <f t="shared" si="308"/>
        <v>#DIV/0!</v>
      </c>
      <c r="S2401" s="31" t="e">
        <f t="shared" si="311"/>
        <v>#DIV/0!</v>
      </c>
      <c r="T2401" s="38">
        <f t="shared" si="312"/>
        <v>0</v>
      </c>
      <c r="U2401" s="38">
        <f t="shared" si="309"/>
        <v>0</v>
      </c>
      <c r="V2401" s="38">
        <f t="shared" si="310"/>
        <v>0</v>
      </c>
    </row>
    <row r="2402" spans="1:22" x14ac:dyDescent="0.35">
      <c r="A2402" s="192" t="s">
        <v>23</v>
      </c>
      <c r="B2402" s="31" t="s">
        <v>22</v>
      </c>
      <c r="G2402" s="67"/>
      <c r="O2402" s="36" t="e">
        <f t="shared" si="313"/>
        <v>#DIV/0!</v>
      </c>
      <c r="P2402" s="36" t="e">
        <f t="shared" si="306"/>
        <v>#DIV/0!</v>
      </c>
      <c r="Q2402" s="36" t="e">
        <f t="shared" si="307"/>
        <v>#DIV/0!</v>
      </c>
      <c r="R2402" s="31" t="e">
        <f t="shared" si="308"/>
        <v>#DIV/0!</v>
      </c>
      <c r="S2402" s="31" t="e">
        <f t="shared" si="311"/>
        <v>#DIV/0!</v>
      </c>
      <c r="T2402" s="38">
        <f t="shared" si="312"/>
        <v>0</v>
      </c>
      <c r="U2402" s="38">
        <f t="shared" si="309"/>
        <v>0</v>
      </c>
      <c r="V2402" s="38">
        <f t="shared" si="310"/>
        <v>0</v>
      </c>
    </row>
    <row r="2403" spans="1:22" x14ac:dyDescent="0.35">
      <c r="A2403" s="192" t="s">
        <v>23</v>
      </c>
      <c r="B2403" s="31" t="s">
        <v>22</v>
      </c>
      <c r="G2403" s="67"/>
      <c r="O2403" s="36" t="e">
        <f t="shared" si="313"/>
        <v>#DIV/0!</v>
      </c>
      <c r="P2403" s="36" t="e">
        <f t="shared" si="306"/>
        <v>#DIV/0!</v>
      </c>
      <c r="Q2403" s="36" t="e">
        <f t="shared" si="307"/>
        <v>#DIV/0!</v>
      </c>
      <c r="R2403" s="31" t="e">
        <f t="shared" si="308"/>
        <v>#DIV/0!</v>
      </c>
      <c r="S2403" s="31" t="e">
        <f t="shared" si="311"/>
        <v>#DIV/0!</v>
      </c>
      <c r="T2403" s="38">
        <f t="shared" si="312"/>
        <v>0</v>
      </c>
      <c r="U2403" s="38">
        <f t="shared" si="309"/>
        <v>0</v>
      </c>
      <c r="V2403" s="38">
        <f t="shared" si="310"/>
        <v>0</v>
      </c>
    </row>
    <row r="2404" spans="1:22" x14ac:dyDescent="0.35">
      <c r="A2404" s="192" t="s">
        <v>23</v>
      </c>
      <c r="B2404" s="31" t="s">
        <v>22</v>
      </c>
      <c r="G2404" s="67"/>
      <c r="O2404" s="36" t="e">
        <f t="shared" si="313"/>
        <v>#DIV/0!</v>
      </c>
      <c r="P2404" s="36" t="e">
        <f t="shared" si="306"/>
        <v>#DIV/0!</v>
      </c>
      <c r="Q2404" s="36" t="e">
        <f t="shared" si="307"/>
        <v>#DIV/0!</v>
      </c>
      <c r="R2404" s="31" t="e">
        <f t="shared" si="308"/>
        <v>#DIV/0!</v>
      </c>
      <c r="S2404" s="31" t="e">
        <f t="shared" si="311"/>
        <v>#DIV/0!</v>
      </c>
      <c r="T2404" s="38">
        <f t="shared" si="312"/>
        <v>0</v>
      </c>
      <c r="U2404" s="38">
        <f t="shared" si="309"/>
        <v>0</v>
      </c>
      <c r="V2404" s="38">
        <f t="shared" si="310"/>
        <v>0</v>
      </c>
    </row>
    <row r="2405" spans="1:22" x14ac:dyDescent="0.35">
      <c r="A2405" s="192" t="s">
        <v>23</v>
      </c>
      <c r="B2405" s="31" t="s">
        <v>22</v>
      </c>
      <c r="G2405" s="67"/>
      <c r="O2405" s="36" t="e">
        <f t="shared" si="313"/>
        <v>#DIV/0!</v>
      </c>
      <c r="P2405" s="36" t="e">
        <f t="shared" si="306"/>
        <v>#DIV/0!</v>
      </c>
      <c r="Q2405" s="36" t="e">
        <f t="shared" si="307"/>
        <v>#DIV/0!</v>
      </c>
      <c r="R2405" s="31" t="e">
        <f t="shared" si="308"/>
        <v>#DIV/0!</v>
      </c>
      <c r="S2405" s="31" t="e">
        <f t="shared" si="311"/>
        <v>#DIV/0!</v>
      </c>
      <c r="T2405" s="38">
        <f t="shared" si="312"/>
        <v>0</v>
      </c>
      <c r="U2405" s="38">
        <f t="shared" si="309"/>
        <v>0</v>
      </c>
      <c r="V2405" s="38">
        <f t="shared" si="310"/>
        <v>0</v>
      </c>
    </row>
    <row r="2406" spans="1:22" x14ac:dyDescent="0.35">
      <c r="A2406" s="192" t="s">
        <v>23</v>
      </c>
      <c r="B2406" s="31" t="s">
        <v>22</v>
      </c>
      <c r="G2406" s="67"/>
      <c r="O2406" s="36" t="e">
        <f t="shared" si="313"/>
        <v>#DIV/0!</v>
      </c>
      <c r="P2406" s="36" t="e">
        <f t="shared" ref="P2406:P2469" si="314">N2406/L2406</f>
        <v>#DIV/0!</v>
      </c>
      <c r="Q2406" s="36" t="e">
        <f t="shared" ref="Q2406:Q2469" si="315">(M2406+N2406)/L2406</f>
        <v>#DIV/0!</v>
      </c>
      <c r="R2406" s="31" t="e">
        <f t="shared" ref="R2406:R2469" si="316">IF(Q2406&gt;12.49,"YES","NO")</f>
        <v>#DIV/0!</v>
      </c>
      <c r="S2406" s="31" t="e">
        <f t="shared" si="311"/>
        <v>#DIV/0!</v>
      </c>
      <c r="T2406" s="38">
        <f t="shared" si="312"/>
        <v>0</v>
      </c>
      <c r="U2406" s="38">
        <f t="shared" ref="U2406:U2469" si="317">M2406+N2406</f>
        <v>0</v>
      </c>
      <c r="V2406" s="38">
        <f t="shared" ref="V2406:V2469" si="318">T2406-U2406</f>
        <v>0</v>
      </c>
    </row>
    <row r="2407" spans="1:22" x14ac:dyDescent="0.35">
      <c r="A2407" s="192" t="s">
        <v>23</v>
      </c>
      <c r="B2407" s="31" t="s">
        <v>22</v>
      </c>
      <c r="G2407" s="67"/>
      <c r="O2407" s="36" t="e">
        <f t="shared" si="313"/>
        <v>#DIV/0!</v>
      </c>
      <c r="P2407" s="36" t="e">
        <f t="shared" si="314"/>
        <v>#DIV/0!</v>
      </c>
      <c r="Q2407" s="36" t="e">
        <f t="shared" si="315"/>
        <v>#DIV/0!</v>
      </c>
      <c r="R2407" s="31" t="e">
        <f t="shared" si="316"/>
        <v>#DIV/0!</v>
      </c>
      <c r="S2407" s="31" t="e">
        <f t="shared" si="311"/>
        <v>#DIV/0!</v>
      </c>
      <c r="T2407" s="38">
        <f t="shared" si="312"/>
        <v>0</v>
      </c>
      <c r="U2407" s="38">
        <f t="shared" si="317"/>
        <v>0</v>
      </c>
      <c r="V2407" s="38">
        <f t="shared" si="318"/>
        <v>0</v>
      </c>
    </row>
    <row r="2408" spans="1:22" x14ac:dyDescent="0.35">
      <c r="A2408" s="192" t="s">
        <v>23</v>
      </c>
      <c r="B2408" s="31" t="s">
        <v>22</v>
      </c>
      <c r="G2408" s="67"/>
      <c r="O2408" s="36" t="e">
        <f t="shared" si="313"/>
        <v>#DIV/0!</v>
      </c>
      <c r="P2408" s="36" t="e">
        <f t="shared" si="314"/>
        <v>#DIV/0!</v>
      </c>
      <c r="Q2408" s="36" t="e">
        <f t="shared" si="315"/>
        <v>#DIV/0!</v>
      </c>
      <c r="R2408" s="31" t="e">
        <f t="shared" si="316"/>
        <v>#DIV/0!</v>
      </c>
      <c r="S2408" s="31" t="e">
        <f t="shared" ref="S2408:S2471" si="319">IF(O2408&gt;3.32,"YES","NO")</f>
        <v>#DIV/0!</v>
      </c>
      <c r="T2408" s="38">
        <f t="shared" ref="T2408:T2471" si="320">L2408*12.5</f>
        <v>0</v>
      </c>
      <c r="U2408" s="38">
        <f t="shared" si="317"/>
        <v>0</v>
      </c>
      <c r="V2408" s="38">
        <f t="shared" si="318"/>
        <v>0</v>
      </c>
    </row>
    <row r="2409" spans="1:22" x14ac:dyDescent="0.35">
      <c r="A2409" s="192" t="s">
        <v>23</v>
      </c>
      <c r="B2409" s="31" t="s">
        <v>22</v>
      </c>
      <c r="G2409" s="67"/>
      <c r="O2409" s="36" t="e">
        <f t="shared" si="313"/>
        <v>#DIV/0!</v>
      </c>
      <c r="P2409" s="36" t="e">
        <f t="shared" si="314"/>
        <v>#DIV/0!</v>
      </c>
      <c r="Q2409" s="36" t="e">
        <f t="shared" si="315"/>
        <v>#DIV/0!</v>
      </c>
      <c r="R2409" s="31" t="e">
        <f t="shared" si="316"/>
        <v>#DIV/0!</v>
      </c>
      <c r="S2409" s="31" t="e">
        <f t="shared" si="319"/>
        <v>#DIV/0!</v>
      </c>
      <c r="T2409" s="38">
        <f t="shared" si="320"/>
        <v>0</v>
      </c>
      <c r="U2409" s="38">
        <f t="shared" si="317"/>
        <v>0</v>
      </c>
      <c r="V2409" s="38">
        <f t="shared" si="318"/>
        <v>0</v>
      </c>
    </row>
    <row r="2410" spans="1:22" x14ac:dyDescent="0.35">
      <c r="A2410" s="192" t="s">
        <v>23</v>
      </c>
      <c r="B2410" s="31" t="s">
        <v>22</v>
      </c>
      <c r="G2410" s="67"/>
      <c r="O2410" s="36" t="e">
        <f t="shared" si="313"/>
        <v>#DIV/0!</v>
      </c>
      <c r="P2410" s="36" t="e">
        <f t="shared" si="314"/>
        <v>#DIV/0!</v>
      </c>
      <c r="Q2410" s="36" t="e">
        <f t="shared" si="315"/>
        <v>#DIV/0!</v>
      </c>
      <c r="R2410" s="31" t="e">
        <f t="shared" si="316"/>
        <v>#DIV/0!</v>
      </c>
      <c r="S2410" s="31" t="e">
        <f t="shared" si="319"/>
        <v>#DIV/0!</v>
      </c>
      <c r="T2410" s="38">
        <f t="shared" si="320"/>
        <v>0</v>
      </c>
      <c r="U2410" s="38">
        <f t="shared" si="317"/>
        <v>0</v>
      </c>
      <c r="V2410" s="38">
        <f t="shared" si="318"/>
        <v>0</v>
      </c>
    </row>
    <row r="2411" spans="1:22" x14ac:dyDescent="0.35">
      <c r="A2411" s="192" t="s">
        <v>23</v>
      </c>
      <c r="B2411" s="31" t="s">
        <v>22</v>
      </c>
      <c r="G2411" s="67"/>
      <c r="O2411" s="36" t="e">
        <f t="shared" si="313"/>
        <v>#DIV/0!</v>
      </c>
      <c r="P2411" s="36" t="e">
        <f t="shared" si="314"/>
        <v>#DIV/0!</v>
      </c>
      <c r="Q2411" s="36" t="e">
        <f t="shared" si="315"/>
        <v>#DIV/0!</v>
      </c>
      <c r="R2411" s="31" t="e">
        <f t="shared" si="316"/>
        <v>#DIV/0!</v>
      </c>
      <c r="S2411" s="31" t="e">
        <f t="shared" si="319"/>
        <v>#DIV/0!</v>
      </c>
      <c r="T2411" s="38">
        <f t="shared" si="320"/>
        <v>0</v>
      </c>
      <c r="U2411" s="38">
        <f t="shared" si="317"/>
        <v>0</v>
      </c>
      <c r="V2411" s="38">
        <f t="shared" si="318"/>
        <v>0</v>
      </c>
    </row>
    <row r="2412" spans="1:22" x14ac:dyDescent="0.35">
      <c r="A2412" s="192" t="s">
        <v>23</v>
      </c>
      <c r="B2412" s="31" t="s">
        <v>22</v>
      </c>
      <c r="G2412" s="67"/>
      <c r="O2412" s="36" t="e">
        <f t="shared" si="313"/>
        <v>#DIV/0!</v>
      </c>
      <c r="P2412" s="36" t="e">
        <f t="shared" si="314"/>
        <v>#DIV/0!</v>
      </c>
      <c r="Q2412" s="36" t="e">
        <f t="shared" si="315"/>
        <v>#DIV/0!</v>
      </c>
      <c r="R2412" s="31" t="e">
        <f t="shared" si="316"/>
        <v>#DIV/0!</v>
      </c>
      <c r="S2412" s="31" t="e">
        <f t="shared" si="319"/>
        <v>#DIV/0!</v>
      </c>
      <c r="T2412" s="38">
        <f t="shared" si="320"/>
        <v>0</v>
      </c>
      <c r="U2412" s="38">
        <f t="shared" si="317"/>
        <v>0</v>
      </c>
      <c r="V2412" s="38">
        <f t="shared" si="318"/>
        <v>0</v>
      </c>
    </row>
    <row r="2413" spans="1:22" x14ac:dyDescent="0.35">
      <c r="A2413" s="192" t="s">
        <v>23</v>
      </c>
      <c r="B2413" s="31" t="s">
        <v>22</v>
      </c>
      <c r="G2413" s="67"/>
      <c r="O2413" s="36" t="e">
        <f t="shared" si="313"/>
        <v>#DIV/0!</v>
      </c>
      <c r="P2413" s="36" t="e">
        <f t="shared" si="314"/>
        <v>#DIV/0!</v>
      </c>
      <c r="Q2413" s="36" t="e">
        <f t="shared" si="315"/>
        <v>#DIV/0!</v>
      </c>
      <c r="R2413" s="31" t="e">
        <f t="shared" si="316"/>
        <v>#DIV/0!</v>
      </c>
      <c r="S2413" s="31" t="e">
        <f t="shared" si="319"/>
        <v>#DIV/0!</v>
      </c>
      <c r="T2413" s="38">
        <f t="shared" si="320"/>
        <v>0</v>
      </c>
      <c r="U2413" s="38">
        <f t="shared" si="317"/>
        <v>0</v>
      </c>
      <c r="V2413" s="38">
        <f t="shared" si="318"/>
        <v>0</v>
      </c>
    </row>
    <row r="2414" spans="1:22" x14ac:dyDescent="0.35">
      <c r="A2414" s="192" t="s">
        <v>23</v>
      </c>
      <c r="B2414" s="31" t="s">
        <v>22</v>
      </c>
      <c r="G2414" s="67"/>
      <c r="O2414" s="36" t="e">
        <f t="shared" si="313"/>
        <v>#DIV/0!</v>
      </c>
      <c r="P2414" s="36" t="e">
        <f t="shared" si="314"/>
        <v>#DIV/0!</v>
      </c>
      <c r="Q2414" s="36" t="e">
        <f t="shared" si="315"/>
        <v>#DIV/0!</v>
      </c>
      <c r="R2414" s="31" t="e">
        <f t="shared" si="316"/>
        <v>#DIV/0!</v>
      </c>
      <c r="S2414" s="31" t="e">
        <f t="shared" si="319"/>
        <v>#DIV/0!</v>
      </c>
      <c r="T2414" s="38">
        <f t="shared" si="320"/>
        <v>0</v>
      </c>
      <c r="U2414" s="38">
        <f t="shared" si="317"/>
        <v>0</v>
      </c>
      <c r="V2414" s="38">
        <f t="shared" si="318"/>
        <v>0</v>
      </c>
    </row>
    <row r="2415" spans="1:22" x14ac:dyDescent="0.35">
      <c r="A2415" s="192" t="s">
        <v>23</v>
      </c>
      <c r="B2415" s="31" t="s">
        <v>22</v>
      </c>
      <c r="G2415" s="67"/>
      <c r="O2415" s="36" t="e">
        <f t="shared" si="313"/>
        <v>#DIV/0!</v>
      </c>
      <c r="P2415" s="36" t="e">
        <f t="shared" si="314"/>
        <v>#DIV/0!</v>
      </c>
      <c r="Q2415" s="36" t="e">
        <f t="shared" si="315"/>
        <v>#DIV/0!</v>
      </c>
      <c r="R2415" s="31" t="e">
        <f t="shared" si="316"/>
        <v>#DIV/0!</v>
      </c>
      <c r="S2415" s="31" t="e">
        <f t="shared" si="319"/>
        <v>#DIV/0!</v>
      </c>
      <c r="T2415" s="38">
        <f t="shared" si="320"/>
        <v>0</v>
      </c>
      <c r="U2415" s="38">
        <f t="shared" si="317"/>
        <v>0</v>
      </c>
      <c r="V2415" s="38">
        <f t="shared" si="318"/>
        <v>0</v>
      </c>
    </row>
    <row r="2416" spans="1:22" x14ac:dyDescent="0.35">
      <c r="A2416" s="192" t="s">
        <v>23</v>
      </c>
      <c r="B2416" s="31" t="s">
        <v>22</v>
      </c>
      <c r="G2416" s="67"/>
      <c r="O2416" s="36" t="e">
        <f t="shared" si="313"/>
        <v>#DIV/0!</v>
      </c>
      <c r="P2416" s="36" t="e">
        <f t="shared" si="314"/>
        <v>#DIV/0!</v>
      </c>
      <c r="Q2416" s="36" t="e">
        <f t="shared" si="315"/>
        <v>#DIV/0!</v>
      </c>
      <c r="R2416" s="31" t="e">
        <f t="shared" si="316"/>
        <v>#DIV/0!</v>
      </c>
      <c r="S2416" s="31" t="e">
        <f t="shared" si="319"/>
        <v>#DIV/0!</v>
      </c>
      <c r="T2416" s="38">
        <f t="shared" si="320"/>
        <v>0</v>
      </c>
      <c r="U2416" s="38">
        <f t="shared" si="317"/>
        <v>0</v>
      </c>
      <c r="V2416" s="38">
        <f t="shared" si="318"/>
        <v>0</v>
      </c>
    </row>
    <row r="2417" spans="1:22" x14ac:dyDescent="0.35">
      <c r="A2417" s="192" t="s">
        <v>23</v>
      </c>
      <c r="B2417" s="31" t="s">
        <v>22</v>
      </c>
      <c r="G2417" s="67"/>
      <c r="O2417" s="36" t="e">
        <f t="shared" si="313"/>
        <v>#DIV/0!</v>
      </c>
      <c r="P2417" s="36" t="e">
        <f t="shared" si="314"/>
        <v>#DIV/0!</v>
      </c>
      <c r="Q2417" s="36" t="e">
        <f t="shared" si="315"/>
        <v>#DIV/0!</v>
      </c>
      <c r="R2417" s="31" t="e">
        <f t="shared" si="316"/>
        <v>#DIV/0!</v>
      </c>
      <c r="S2417" s="31" t="e">
        <f t="shared" si="319"/>
        <v>#DIV/0!</v>
      </c>
      <c r="T2417" s="38">
        <f t="shared" si="320"/>
        <v>0</v>
      </c>
      <c r="U2417" s="38">
        <f t="shared" si="317"/>
        <v>0</v>
      </c>
      <c r="V2417" s="38">
        <f t="shared" si="318"/>
        <v>0</v>
      </c>
    </row>
    <row r="2418" spans="1:22" x14ac:dyDescent="0.35">
      <c r="A2418" s="192" t="s">
        <v>23</v>
      </c>
      <c r="B2418" s="31" t="s">
        <v>22</v>
      </c>
      <c r="G2418" s="67"/>
      <c r="O2418" s="36" t="e">
        <f t="shared" si="313"/>
        <v>#DIV/0!</v>
      </c>
      <c r="P2418" s="36" t="e">
        <f t="shared" si="314"/>
        <v>#DIV/0!</v>
      </c>
      <c r="Q2418" s="36" t="e">
        <f t="shared" si="315"/>
        <v>#DIV/0!</v>
      </c>
      <c r="R2418" s="31" t="e">
        <f t="shared" si="316"/>
        <v>#DIV/0!</v>
      </c>
      <c r="S2418" s="31" t="e">
        <f t="shared" si="319"/>
        <v>#DIV/0!</v>
      </c>
      <c r="T2418" s="38">
        <f t="shared" si="320"/>
        <v>0</v>
      </c>
      <c r="U2418" s="38">
        <f t="shared" si="317"/>
        <v>0</v>
      </c>
      <c r="V2418" s="38">
        <f t="shared" si="318"/>
        <v>0</v>
      </c>
    </row>
    <row r="2419" spans="1:22" x14ac:dyDescent="0.35">
      <c r="A2419" s="192" t="s">
        <v>23</v>
      </c>
      <c r="B2419" s="31" t="s">
        <v>22</v>
      </c>
      <c r="G2419" s="67"/>
      <c r="O2419" s="36" t="e">
        <f t="shared" si="313"/>
        <v>#DIV/0!</v>
      </c>
      <c r="P2419" s="36" t="e">
        <f t="shared" si="314"/>
        <v>#DIV/0!</v>
      </c>
      <c r="Q2419" s="36" t="e">
        <f t="shared" si="315"/>
        <v>#DIV/0!</v>
      </c>
      <c r="R2419" s="31" t="e">
        <f t="shared" si="316"/>
        <v>#DIV/0!</v>
      </c>
      <c r="S2419" s="31" t="e">
        <f t="shared" si="319"/>
        <v>#DIV/0!</v>
      </c>
      <c r="T2419" s="38">
        <f t="shared" si="320"/>
        <v>0</v>
      </c>
      <c r="U2419" s="38">
        <f t="shared" si="317"/>
        <v>0</v>
      </c>
      <c r="V2419" s="38">
        <f t="shared" si="318"/>
        <v>0</v>
      </c>
    </row>
    <row r="2420" spans="1:22" x14ac:dyDescent="0.35">
      <c r="A2420" s="192" t="s">
        <v>23</v>
      </c>
      <c r="B2420" s="31" t="s">
        <v>22</v>
      </c>
      <c r="G2420" s="67"/>
      <c r="O2420" s="36" t="e">
        <f t="shared" si="313"/>
        <v>#DIV/0!</v>
      </c>
      <c r="P2420" s="36" t="e">
        <f t="shared" si="314"/>
        <v>#DIV/0!</v>
      </c>
      <c r="Q2420" s="36" t="e">
        <f t="shared" si="315"/>
        <v>#DIV/0!</v>
      </c>
      <c r="R2420" s="31" t="e">
        <f t="shared" si="316"/>
        <v>#DIV/0!</v>
      </c>
      <c r="S2420" s="31" t="e">
        <f t="shared" si="319"/>
        <v>#DIV/0!</v>
      </c>
      <c r="T2420" s="38">
        <f t="shared" si="320"/>
        <v>0</v>
      </c>
      <c r="U2420" s="38">
        <f t="shared" si="317"/>
        <v>0</v>
      </c>
      <c r="V2420" s="38">
        <f t="shared" si="318"/>
        <v>0</v>
      </c>
    </row>
    <row r="2421" spans="1:22" x14ac:dyDescent="0.35">
      <c r="A2421" s="192" t="s">
        <v>23</v>
      </c>
      <c r="B2421" s="31" t="s">
        <v>22</v>
      </c>
      <c r="G2421" s="67"/>
      <c r="O2421" s="36" t="e">
        <f t="shared" si="313"/>
        <v>#DIV/0!</v>
      </c>
      <c r="P2421" s="36" t="e">
        <f t="shared" si="314"/>
        <v>#DIV/0!</v>
      </c>
      <c r="Q2421" s="36" t="e">
        <f t="shared" si="315"/>
        <v>#DIV/0!</v>
      </c>
      <c r="R2421" s="31" t="e">
        <f t="shared" si="316"/>
        <v>#DIV/0!</v>
      </c>
      <c r="S2421" s="31" t="e">
        <f t="shared" si="319"/>
        <v>#DIV/0!</v>
      </c>
      <c r="T2421" s="38">
        <f t="shared" si="320"/>
        <v>0</v>
      </c>
      <c r="U2421" s="38">
        <f t="shared" si="317"/>
        <v>0</v>
      </c>
      <c r="V2421" s="38">
        <f t="shared" si="318"/>
        <v>0</v>
      </c>
    </row>
    <row r="2422" spans="1:22" x14ac:dyDescent="0.35">
      <c r="A2422" s="192" t="s">
        <v>23</v>
      </c>
      <c r="B2422" s="31" t="s">
        <v>22</v>
      </c>
      <c r="G2422" s="67"/>
      <c r="O2422" s="36" t="e">
        <f t="shared" si="313"/>
        <v>#DIV/0!</v>
      </c>
      <c r="P2422" s="36" t="e">
        <f t="shared" si="314"/>
        <v>#DIV/0!</v>
      </c>
      <c r="Q2422" s="36" t="e">
        <f t="shared" si="315"/>
        <v>#DIV/0!</v>
      </c>
      <c r="R2422" s="31" t="e">
        <f t="shared" si="316"/>
        <v>#DIV/0!</v>
      </c>
      <c r="S2422" s="31" t="e">
        <f t="shared" si="319"/>
        <v>#DIV/0!</v>
      </c>
      <c r="T2422" s="38">
        <f t="shared" si="320"/>
        <v>0</v>
      </c>
      <c r="U2422" s="38">
        <f t="shared" si="317"/>
        <v>0</v>
      </c>
      <c r="V2422" s="38">
        <f t="shared" si="318"/>
        <v>0</v>
      </c>
    </row>
    <row r="2423" spans="1:22" x14ac:dyDescent="0.35">
      <c r="A2423" s="192" t="s">
        <v>23</v>
      </c>
      <c r="B2423" s="31" t="s">
        <v>22</v>
      </c>
      <c r="G2423" s="67"/>
      <c r="O2423" s="36" t="e">
        <f t="shared" si="313"/>
        <v>#DIV/0!</v>
      </c>
      <c r="P2423" s="36" t="e">
        <f t="shared" si="314"/>
        <v>#DIV/0!</v>
      </c>
      <c r="Q2423" s="36" t="e">
        <f t="shared" si="315"/>
        <v>#DIV/0!</v>
      </c>
      <c r="R2423" s="31" t="e">
        <f t="shared" si="316"/>
        <v>#DIV/0!</v>
      </c>
      <c r="S2423" s="31" t="e">
        <f t="shared" si="319"/>
        <v>#DIV/0!</v>
      </c>
      <c r="T2423" s="38">
        <f t="shared" si="320"/>
        <v>0</v>
      </c>
      <c r="U2423" s="38">
        <f t="shared" si="317"/>
        <v>0</v>
      </c>
      <c r="V2423" s="38">
        <f t="shared" si="318"/>
        <v>0</v>
      </c>
    </row>
    <row r="2424" spans="1:22" x14ac:dyDescent="0.35">
      <c r="A2424" s="192" t="s">
        <v>23</v>
      </c>
      <c r="B2424" s="31" t="s">
        <v>22</v>
      </c>
      <c r="G2424" s="67"/>
      <c r="O2424" s="36" t="e">
        <f t="shared" si="313"/>
        <v>#DIV/0!</v>
      </c>
      <c r="P2424" s="36" t="e">
        <f t="shared" si="314"/>
        <v>#DIV/0!</v>
      </c>
      <c r="Q2424" s="36" t="e">
        <f t="shared" si="315"/>
        <v>#DIV/0!</v>
      </c>
      <c r="R2424" s="31" t="e">
        <f t="shared" si="316"/>
        <v>#DIV/0!</v>
      </c>
      <c r="S2424" s="31" t="e">
        <f t="shared" si="319"/>
        <v>#DIV/0!</v>
      </c>
      <c r="T2424" s="38">
        <f t="shared" si="320"/>
        <v>0</v>
      </c>
      <c r="U2424" s="38">
        <f t="shared" si="317"/>
        <v>0</v>
      </c>
      <c r="V2424" s="38">
        <f t="shared" si="318"/>
        <v>0</v>
      </c>
    </row>
    <row r="2425" spans="1:22" x14ac:dyDescent="0.35">
      <c r="A2425" s="192" t="s">
        <v>23</v>
      </c>
      <c r="B2425" s="31" t="s">
        <v>22</v>
      </c>
      <c r="G2425" s="67"/>
      <c r="O2425" s="36" t="e">
        <f t="shared" si="313"/>
        <v>#DIV/0!</v>
      </c>
      <c r="P2425" s="36" t="e">
        <f t="shared" si="314"/>
        <v>#DIV/0!</v>
      </c>
      <c r="Q2425" s="36" t="e">
        <f t="shared" si="315"/>
        <v>#DIV/0!</v>
      </c>
      <c r="R2425" s="31" t="e">
        <f t="shared" si="316"/>
        <v>#DIV/0!</v>
      </c>
      <c r="S2425" s="31" t="e">
        <f t="shared" si="319"/>
        <v>#DIV/0!</v>
      </c>
      <c r="T2425" s="38">
        <f t="shared" si="320"/>
        <v>0</v>
      </c>
      <c r="U2425" s="38">
        <f t="shared" si="317"/>
        <v>0</v>
      </c>
      <c r="V2425" s="38">
        <f t="shared" si="318"/>
        <v>0</v>
      </c>
    </row>
    <row r="2426" spans="1:22" x14ac:dyDescent="0.35">
      <c r="A2426" s="192" t="s">
        <v>23</v>
      </c>
      <c r="B2426" s="31" t="s">
        <v>22</v>
      </c>
      <c r="G2426" s="67"/>
      <c r="O2426" s="36" t="e">
        <f t="shared" si="313"/>
        <v>#DIV/0!</v>
      </c>
      <c r="P2426" s="36" t="e">
        <f t="shared" si="314"/>
        <v>#DIV/0!</v>
      </c>
      <c r="Q2426" s="36" t="e">
        <f t="shared" si="315"/>
        <v>#DIV/0!</v>
      </c>
      <c r="R2426" s="31" t="e">
        <f t="shared" si="316"/>
        <v>#DIV/0!</v>
      </c>
      <c r="S2426" s="31" t="e">
        <f t="shared" si="319"/>
        <v>#DIV/0!</v>
      </c>
      <c r="T2426" s="38">
        <f t="shared" si="320"/>
        <v>0</v>
      </c>
      <c r="U2426" s="38">
        <f t="shared" si="317"/>
        <v>0</v>
      </c>
      <c r="V2426" s="38">
        <f t="shared" si="318"/>
        <v>0</v>
      </c>
    </row>
    <row r="2427" spans="1:22" x14ac:dyDescent="0.35">
      <c r="A2427" s="192" t="s">
        <v>23</v>
      </c>
      <c r="B2427" s="31" t="s">
        <v>22</v>
      </c>
      <c r="G2427" s="67"/>
      <c r="O2427" s="36" t="e">
        <f t="shared" si="313"/>
        <v>#DIV/0!</v>
      </c>
      <c r="P2427" s="36" t="e">
        <f t="shared" si="314"/>
        <v>#DIV/0!</v>
      </c>
      <c r="Q2427" s="36" t="e">
        <f t="shared" si="315"/>
        <v>#DIV/0!</v>
      </c>
      <c r="R2427" s="31" t="e">
        <f t="shared" si="316"/>
        <v>#DIV/0!</v>
      </c>
      <c r="S2427" s="31" t="e">
        <f t="shared" si="319"/>
        <v>#DIV/0!</v>
      </c>
      <c r="T2427" s="38">
        <f t="shared" si="320"/>
        <v>0</v>
      </c>
      <c r="U2427" s="38">
        <f t="shared" si="317"/>
        <v>0</v>
      </c>
      <c r="V2427" s="38">
        <f t="shared" si="318"/>
        <v>0</v>
      </c>
    </row>
    <row r="2428" spans="1:22" x14ac:dyDescent="0.35">
      <c r="A2428" s="192" t="s">
        <v>23</v>
      </c>
      <c r="B2428" s="31" t="s">
        <v>22</v>
      </c>
      <c r="G2428" s="67"/>
      <c r="O2428" s="36" t="e">
        <f t="shared" si="313"/>
        <v>#DIV/0!</v>
      </c>
      <c r="P2428" s="36" t="e">
        <f t="shared" si="314"/>
        <v>#DIV/0!</v>
      </c>
      <c r="Q2428" s="36" t="e">
        <f t="shared" si="315"/>
        <v>#DIV/0!</v>
      </c>
      <c r="R2428" s="31" t="e">
        <f t="shared" si="316"/>
        <v>#DIV/0!</v>
      </c>
      <c r="S2428" s="31" t="e">
        <f t="shared" si="319"/>
        <v>#DIV/0!</v>
      </c>
      <c r="T2428" s="38">
        <f t="shared" si="320"/>
        <v>0</v>
      </c>
      <c r="U2428" s="38">
        <f t="shared" si="317"/>
        <v>0</v>
      </c>
      <c r="V2428" s="38">
        <f t="shared" si="318"/>
        <v>0</v>
      </c>
    </row>
    <row r="2429" spans="1:22" x14ac:dyDescent="0.35">
      <c r="A2429" s="192" t="s">
        <v>23</v>
      </c>
      <c r="B2429" s="31" t="s">
        <v>22</v>
      </c>
      <c r="G2429" s="67"/>
      <c r="O2429" s="36" t="e">
        <f t="shared" si="313"/>
        <v>#DIV/0!</v>
      </c>
      <c r="P2429" s="36" t="e">
        <f t="shared" si="314"/>
        <v>#DIV/0!</v>
      </c>
      <c r="Q2429" s="36" t="e">
        <f t="shared" si="315"/>
        <v>#DIV/0!</v>
      </c>
      <c r="R2429" s="31" t="e">
        <f t="shared" si="316"/>
        <v>#DIV/0!</v>
      </c>
      <c r="S2429" s="31" t="e">
        <f t="shared" si="319"/>
        <v>#DIV/0!</v>
      </c>
      <c r="T2429" s="38">
        <f t="shared" si="320"/>
        <v>0</v>
      </c>
      <c r="U2429" s="38">
        <f t="shared" si="317"/>
        <v>0</v>
      </c>
      <c r="V2429" s="38">
        <f t="shared" si="318"/>
        <v>0</v>
      </c>
    </row>
    <row r="2430" spans="1:22" x14ac:dyDescent="0.35">
      <c r="A2430" s="192" t="s">
        <v>23</v>
      </c>
      <c r="B2430" s="31" t="s">
        <v>22</v>
      </c>
      <c r="G2430" s="67"/>
      <c r="O2430" s="36" t="e">
        <f t="shared" si="313"/>
        <v>#DIV/0!</v>
      </c>
      <c r="P2430" s="36" t="e">
        <f t="shared" si="314"/>
        <v>#DIV/0!</v>
      </c>
      <c r="Q2430" s="36" t="e">
        <f t="shared" si="315"/>
        <v>#DIV/0!</v>
      </c>
      <c r="R2430" s="31" t="e">
        <f t="shared" si="316"/>
        <v>#DIV/0!</v>
      </c>
      <c r="S2430" s="31" t="e">
        <f t="shared" si="319"/>
        <v>#DIV/0!</v>
      </c>
      <c r="T2430" s="38">
        <f t="shared" si="320"/>
        <v>0</v>
      </c>
      <c r="U2430" s="38">
        <f t="shared" si="317"/>
        <v>0</v>
      </c>
      <c r="V2430" s="38">
        <f t="shared" si="318"/>
        <v>0</v>
      </c>
    </row>
    <row r="2431" spans="1:22" x14ac:dyDescent="0.35">
      <c r="A2431" s="192" t="s">
        <v>23</v>
      </c>
      <c r="B2431" s="31" t="s">
        <v>22</v>
      </c>
      <c r="G2431" s="67"/>
      <c r="O2431" s="36" t="e">
        <f t="shared" si="313"/>
        <v>#DIV/0!</v>
      </c>
      <c r="P2431" s="36" t="e">
        <f t="shared" si="314"/>
        <v>#DIV/0!</v>
      </c>
      <c r="Q2431" s="36" t="e">
        <f t="shared" si="315"/>
        <v>#DIV/0!</v>
      </c>
      <c r="R2431" s="31" t="e">
        <f t="shared" si="316"/>
        <v>#DIV/0!</v>
      </c>
      <c r="S2431" s="31" t="e">
        <f t="shared" si="319"/>
        <v>#DIV/0!</v>
      </c>
      <c r="T2431" s="38">
        <f t="shared" si="320"/>
        <v>0</v>
      </c>
      <c r="U2431" s="38">
        <f t="shared" si="317"/>
        <v>0</v>
      </c>
      <c r="V2431" s="38">
        <f t="shared" si="318"/>
        <v>0</v>
      </c>
    </row>
    <row r="2432" spans="1:22" x14ac:dyDescent="0.35">
      <c r="A2432" s="192" t="s">
        <v>23</v>
      </c>
      <c r="B2432" s="31" t="s">
        <v>22</v>
      </c>
      <c r="G2432" s="67"/>
      <c r="O2432" s="36" t="e">
        <f t="shared" ref="O2432:O2495" si="321">M2432/L2432</f>
        <v>#DIV/0!</v>
      </c>
      <c r="P2432" s="36" t="e">
        <f t="shared" si="314"/>
        <v>#DIV/0!</v>
      </c>
      <c r="Q2432" s="36" t="e">
        <f t="shared" si="315"/>
        <v>#DIV/0!</v>
      </c>
      <c r="R2432" s="31" t="e">
        <f t="shared" si="316"/>
        <v>#DIV/0!</v>
      </c>
      <c r="S2432" s="31" t="e">
        <f t="shared" si="319"/>
        <v>#DIV/0!</v>
      </c>
      <c r="T2432" s="38">
        <f t="shared" si="320"/>
        <v>0</v>
      </c>
      <c r="U2432" s="38">
        <f t="shared" si="317"/>
        <v>0</v>
      </c>
      <c r="V2432" s="38">
        <f t="shared" si="318"/>
        <v>0</v>
      </c>
    </row>
    <row r="2433" spans="1:22" x14ac:dyDescent="0.35">
      <c r="A2433" s="192" t="s">
        <v>23</v>
      </c>
      <c r="B2433" s="31" t="s">
        <v>22</v>
      </c>
      <c r="G2433" s="67"/>
      <c r="O2433" s="36" t="e">
        <f t="shared" si="321"/>
        <v>#DIV/0!</v>
      </c>
      <c r="P2433" s="36" t="e">
        <f t="shared" si="314"/>
        <v>#DIV/0!</v>
      </c>
      <c r="Q2433" s="36" t="e">
        <f t="shared" si="315"/>
        <v>#DIV/0!</v>
      </c>
      <c r="R2433" s="31" t="e">
        <f t="shared" si="316"/>
        <v>#DIV/0!</v>
      </c>
      <c r="S2433" s="31" t="e">
        <f t="shared" si="319"/>
        <v>#DIV/0!</v>
      </c>
      <c r="T2433" s="38">
        <f t="shared" si="320"/>
        <v>0</v>
      </c>
      <c r="U2433" s="38">
        <f t="shared" si="317"/>
        <v>0</v>
      </c>
      <c r="V2433" s="38">
        <f t="shared" si="318"/>
        <v>0</v>
      </c>
    </row>
    <row r="2434" spans="1:22" x14ac:dyDescent="0.35">
      <c r="A2434" s="192" t="s">
        <v>23</v>
      </c>
      <c r="B2434" s="31" t="s">
        <v>22</v>
      </c>
      <c r="G2434" s="67"/>
      <c r="O2434" s="36" t="e">
        <f t="shared" si="321"/>
        <v>#DIV/0!</v>
      </c>
      <c r="P2434" s="36" t="e">
        <f t="shared" si="314"/>
        <v>#DIV/0!</v>
      </c>
      <c r="Q2434" s="36" t="e">
        <f t="shared" si="315"/>
        <v>#DIV/0!</v>
      </c>
      <c r="R2434" s="31" t="e">
        <f t="shared" si="316"/>
        <v>#DIV/0!</v>
      </c>
      <c r="S2434" s="31" t="e">
        <f t="shared" si="319"/>
        <v>#DIV/0!</v>
      </c>
      <c r="T2434" s="38">
        <f t="shared" si="320"/>
        <v>0</v>
      </c>
      <c r="U2434" s="38">
        <f t="shared" si="317"/>
        <v>0</v>
      </c>
      <c r="V2434" s="38">
        <f t="shared" si="318"/>
        <v>0</v>
      </c>
    </row>
    <row r="2435" spans="1:22" x14ac:dyDescent="0.35">
      <c r="A2435" s="192" t="s">
        <v>23</v>
      </c>
      <c r="B2435" s="31" t="s">
        <v>22</v>
      </c>
      <c r="G2435" s="67"/>
      <c r="O2435" s="36" t="e">
        <f t="shared" si="321"/>
        <v>#DIV/0!</v>
      </c>
      <c r="P2435" s="36" t="e">
        <f t="shared" si="314"/>
        <v>#DIV/0!</v>
      </c>
      <c r="Q2435" s="36" t="e">
        <f t="shared" si="315"/>
        <v>#DIV/0!</v>
      </c>
      <c r="R2435" s="31" t="e">
        <f t="shared" si="316"/>
        <v>#DIV/0!</v>
      </c>
      <c r="S2435" s="31" t="e">
        <f t="shared" si="319"/>
        <v>#DIV/0!</v>
      </c>
      <c r="T2435" s="38">
        <f t="shared" si="320"/>
        <v>0</v>
      </c>
      <c r="U2435" s="38">
        <f t="shared" si="317"/>
        <v>0</v>
      </c>
      <c r="V2435" s="38">
        <f t="shared" si="318"/>
        <v>0</v>
      </c>
    </row>
    <row r="2436" spans="1:22" x14ac:dyDescent="0.35">
      <c r="A2436" s="192" t="s">
        <v>23</v>
      </c>
      <c r="B2436" s="31" t="s">
        <v>22</v>
      </c>
      <c r="G2436" s="67"/>
      <c r="O2436" s="36" t="e">
        <f t="shared" si="321"/>
        <v>#DIV/0!</v>
      </c>
      <c r="P2436" s="36" t="e">
        <f t="shared" si="314"/>
        <v>#DIV/0!</v>
      </c>
      <c r="Q2436" s="36" t="e">
        <f t="shared" si="315"/>
        <v>#DIV/0!</v>
      </c>
      <c r="R2436" s="31" t="e">
        <f t="shared" si="316"/>
        <v>#DIV/0!</v>
      </c>
      <c r="S2436" s="31" t="e">
        <f t="shared" si="319"/>
        <v>#DIV/0!</v>
      </c>
      <c r="T2436" s="38">
        <f t="shared" si="320"/>
        <v>0</v>
      </c>
      <c r="U2436" s="38">
        <f t="shared" si="317"/>
        <v>0</v>
      </c>
      <c r="V2436" s="38">
        <f t="shared" si="318"/>
        <v>0</v>
      </c>
    </row>
    <row r="2437" spans="1:22" x14ac:dyDescent="0.35">
      <c r="A2437" s="192" t="s">
        <v>23</v>
      </c>
      <c r="B2437" s="31" t="s">
        <v>22</v>
      </c>
      <c r="G2437" s="67"/>
      <c r="O2437" s="36" t="e">
        <f t="shared" si="321"/>
        <v>#DIV/0!</v>
      </c>
      <c r="P2437" s="36" t="e">
        <f t="shared" si="314"/>
        <v>#DIV/0!</v>
      </c>
      <c r="Q2437" s="36" t="e">
        <f t="shared" si="315"/>
        <v>#DIV/0!</v>
      </c>
      <c r="R2437" s="31" t="e">
        <f t="shared" si="316"/>
        <v>#DIV/0!</v>
      </c>
      <c r="S2437" s="31" t="e">
        <f t="shared" si="319"/>
        <v>#DIV/0!</v>
      </c>
      <c r="T2437" s="38">
        <f t="shared" si="320"/>
        <v>0</v>
      </c>
      <c r="U2437" s="38">
        <f t="shared" si="317"/>
        <v>0</v>
      </c>
      <c r="V2437" s="38">
        <f t="shared" si="318"/>
        <v>0</v>
      </c>
    </row>
    <row r="2438" spans="1:22" x14ac:dyDescent="0.35">
      <c r="A2438" s="192" t="s">
        <v>23</v>
      </c>
      <c r="B2438" s="31" t="s">
        <v>22</v>
      </c>
      <c r="G2438" s="67"/>
      <c r="O2438" s="36" t="e">
        <f t="shared" si="321"/>
        <v>#DIV/0!</v>
      </c>
      <c r="P2438" s="36" t="e">
        <f t="shared" si="314"/>
        <v>#DIV/0!</v>
      </c>
      <c r="Q2438" s="36" t="e">
        <f t="shared" si="315"/>
        <v>#DIV/0!</v>
      </c>
      <c r="R2438" s="31" t="e">
        <f t="shared" si="316"/>
        <v>#DIV/0!</v>
      </c>
      <c r="S2438" s="31" t="e">
        <f t="shared" si="319"/>
        <v>#DIV/0!</v>
      </c>
      <c r="T2438" s="38">
        <f t="shared" si="320"/>
        <v>0</v>
      </c>
      <c r="U2438" s="38">
        <f t="shared" si="317"/>
        <v>0</v>
      </c>
      <c r="V2438" s="38">
        <f t="shared" si="318"/>
        <v>0</v>
      </c>
    </row>
    <row r="2439" spans="1:22" x14ac:dyDescent="0.35">
      <c r="A2439" s="192" t="s">
        <v>23</v>
      </c>
      <c r="B2439" s="31" t="s">
        <v>22</v>
      </c>
      <c r="G2439" s="67"/>
      <c r="O2439" s="36" t="e">
        <f t="shared" si="321"/>
        <v>#DIV/0!</v>
      </c>
      <c r="P2439" s="36" t="e">
        <f t="shared" si="314"/>
        <v>#DIV/0!</v>
      </c>
      <c r="Q2439" s="36" t="e">
        <f t="shared" si="315"/>
        <v>#DIV/0!</v>
      </c>
      <c r="R2439" s="31" t="e">
        <f t="shared" si="316"/>
        <v>#DIV/0!</v>
      </c>
      <c r="S2439" s="31" t="e">
        <f t="shared" si="319"/>
        <v>#DIV/0!</v>
      </c>
      <c r="T2439" s="38">
        <f t="shared" si="320"/>
        <v>0</v>
      </c>
      <c r="U2439" s="38">
        <f t="shared" si="317"/>
        <v>0</v>
      </c>
      <c r="V2439" s="38">
        <f t="shared" si="318"/>
        <v>0</v>
      </c>
    </row>
    <row r="2440" spans="1:22" x14ac:dyDescent="0.35">
      <c r="A2440" s="192" t="s">
        <v>23</v>
      </c>
      <c r="B2440" s="31" t="s">
        <v>22</v>
      </c>
      <c r="G2440" s="67"/>
      <c r="O2440" s="36" t="e">
        <f t="shared" si="321"/>
        <v>#DIV/0!</v>
      </c>
      <c r="P2440" s="36" t="e">
        <f t="shared" si="314"/>
        <v>#DIV/0!</v>
      </c>
      <c r="Q2440" s="36" t="e">
        <f t="shared" si="315"/>
        <v>#DIV/0!</v>
      </c>
      <c r="R2440" s="31" t="e">
        <f t="shared" si="316"/>
        <v>#DIV/0!</v>
      </c>
      <c r="S2440" s="31" t="e">
        <f t="shared" si="319"/>
        <v>#DIV/0!</v>
      </c>
      <c r="T2440" s="38">
        <f t="shared" si="320"/>
        <v>0</v>
      </c>
      <c r="U2440" s="38">
        <f t="shared" si="317"/>
        <v>0</v>
      </c>
      <c r="V2440" s="38">
        <f t="shared" si="318"/>
        <v>0</v>
      </c>
    </row>
    <row r="2441" spans="1:22" x14ac:dyDescent="0.35">
      <c r="A2441" s="192" t="s">
        <v>23</v>
      </c>
      <c r="B2441" s="31" t="s">
        <v>22</v>
      </c>
      <c r="G2441" s="67"/>
      <c r="O2441" s="36" t="e">
        <f t="shared" si="321"/>
        <v>#DIV/0!</v>
      </c>
      <c r="P2441" s="36" t="e">
        <f t="shared" si="314"/>
        <v>#DIV/0!</v>
      </c>
      <c r="Q2441" s="36" t="e">
        <f t="shared" si="315"/>
        <v>#DIV/0!</v>
      </c>
      <c r="R2441" s="31" t="e">
        <f t="shared" si="316"/>
        <v>#DIV/0!</v>
      </c>
      <c r="S2441" s="31" t="e">
        <f t="shared" si="319"/>
        <v>#DIV/0!</v>
      </c>
      <c r="T2441" s="38">
        <f t="shared" si="320"/>
        <v>0</v>
      </c>
      <c r="U2441" s="38">
        <f t="shared" si="317"/>
        <v>0</v>
      </c>
      <c r="V2441" s="38">
        <f t="shared" si="318"/>
        <v>0</v>
      </c>
    </row>
    <row r="2442" spans="1:22" x14ac:dyDescent="0.35">
      <c r="A2442" s="192" t="s">
        <v>23</v>
      </c>
      <c r="B2442" s="31" t="s">
        <v>22</v>
      </c>
      <c r="G2442" s="67"/>
      <c r="O2442" s="36" t="e">
        <f t="shared" si="321"/>
        <v>#DIV/0!</v>
      </c>
      <c r="P2442" s="36" t="e">
        <f t="shared" si="314"/>
        <v>#DIV/0!</v>
      </c>
      <c r="Q2442" s="36" t="e">
        <f t="shared" si="315"/>
        <v>#DIV/0!</v>
      </c>
      <c r="R2442" s="31" t="e">
        <f t="shared" si="316"/>
        <v>#DIV/0!</v>
      </c>
      <c r="S2442" s="31" t="e">
        <f t="shared" si="319"/>
        <v>#DIV/0!</v>
      </c>
      <c r="T2442" s="38">
        <f t="shared" si="320"/>
        <v>0</v>
      </c>
      <c r="U2442" s="38">
        <f t="shared" si="317"/>
        <v>0</v>
      </c>
      <c r="V2442" s="38">
        <f t="shared" si="318"/>
        <v>0</v>
      </c>
    </row>
    <row r="2443" spans="1:22" x14ac:dyDescent="0.35">
      <c r="A2443" s="192" t="s">
        <v>23</v>
      </c>
      <c r="B2443" s="31" t="s">
        <v>22</v>
      </c>
      <c r="G2443" s="67"/>
      <c r="O2443" s="36" t="e">
        <f t="shared" si="321"/>
        <v>#DIV/0!</v>
      </c>
      <c r="P2443" s="36" t="e">
        <f t="shared" si="314"/>
        <v>#DIV/0!</v>
      </c>
      <c r="Q2443" s="36" t="e">
        <f t="shared" si="315"/>
        <v>#DIV/0!</v>
      </c>
      <c r="R2443" s="31" t="e">
        <f t="shared" si="316"/>
        <v>#DIV/0!</v>
      </c>
      <c r="S2443" s="31" t="e">
        <f t="shared" si="319"/>
        <v>#DIV/0!</v>
      </c>
      <c r="T2443" s="38">
        <f t="shared" si="320"/>
        <v>0</v>
      </c>
      <c r="U2443" s="38">
        <f t="shared" si="317"/>
        <v>0</v>
      </c>
      <c r="V2443" s="38">
        <f t="shared" si="318"/>
        <v>0</v>
      </c>
    </row>
    <row r="2444" spans="1:22" x14ac:dyDescent="0.35">
      <c r="A2444" s="192" t="s">
        <v>23</v>
      </c>
      <c r="B2444" s="31" t="s">
        <v>22</v>
      </c>
      <c r="G2444" s="67"/>
      <c r="O2444" s="36" t="e">
        <f t="shared" si="321"/>
        <v>#DIV/0!</v>
      </c>
      <c r="P2444" s="36" t="e">
        <f t="shared" si="314"/>
        <v>#DIV/0!</v>
      </c>
      <c r="Q2444" s="36" t="e">
        <f t="shared" si="315"/>
        <v>#DIV/0!</v>
      </c>
      <c r="R2444" s="31" t="e">
        <f t="shared" si="316"/>
        <v>#DIV/0!</v>
      </c>
      <c r="S2444" s="31" t="e">
        <f t="shared" si="319"/>
        <v>#DIV/0!</v>
      </c>
      <c r="T2444" s="38">
        <f t="shared" si="320"/>
        <v>0</v>
      </c>
      <c r="U2444" s="38">
        <f t="shared" si="317"/>
        <v>0</v>
      </c>
      <c r="V2444" s="38">
        <f t="shared" si="318"/>
        <v>0</v>
      </c>
    </row>
    <row r="2445" spans="1:22" x14ac:dyDescent="0.35">
      <c r="A2445" s="192" t="s">
        <v>23</v>
      </c>
      <c r="B2445" s="31" t="s">
        <v>22</v>
      </c>
      <c r="G2445" s="67"/>
      <c r="O2445" s="36" t="e">
        <f t="shared" si="321"/>
        <v>#DIV/0!</v>
      </c>
      <c r="P2445" s="36" t="e">
        <f t="shared" si="314"/>
        <v>#DIV/0!</v>
      </c>
      <c r="Q2445" s="36" t="e">
        <f t="shared" si="315"/>
        <v>#DIV/0!</v>
      </c>
      <c r="R2445" s="31" t="e">
        <f t="shared" si="316"/>
        <v>#DIV/0!</v>
      </c>
      <c r="S2445" s="31" t="e">
        <f t="shared" si="319"/>
        <v>#DIV/0!</v>
      </c>
      <c r="T2445" s="38">
        <f t="shared" si="320"/>
        <v>0</v>
      </c>
      <c r="U2445" s="38">
        <f t="shared" si="317"/>
        <v>0</v>
      </c>
      <c r="V2445" s="38">
        <f t="shared" si="318"/>
        <v>0</v>
      </c>
    </row>
    <row r="2446" spans="1:22" x14ac:dyDescent="0.35">
      <c r="A2446" s="192" t="s">
        <v>23</v>
      </c>
      <c r="B2446" s="31" t="s">
        <v>22</v>
      </c>
      <c r="G2446" s="67"/>
      <c r="O2446" s="36" t="e">
        <f t="shared" si="321"/>
        <v>#DIV/0!</v>
      </c>
      <c r="P2446" s="36" t="e">
        <f t="shared" si="314"/>
        <v>#DIV/0!</v>
      </c>
      <c r="Q2446" s="36" t="e">
        <f t="shared" si="315"/>
        <v>#DIV/0!</v>
      </c>
      <c r="R2446" s="31" t="e">
        <f t="shared" si="316"/>
        <v>#DIV/0!</v>
      </c>
      <c r="S2446" s="31" t="e">
        <f t="shared" si="319"/>
        <v>#DIV/0!</v>
      </c>
      <c r="T2446" s="38">
        <f t="shared" si="320"/>
        <v>0</v>
      </c>
      <c r="U2446" s="38">
        <f t="shared" si="317"/>
        <v>0</v>
      </c>
      <c r="V2446" s="38">
        <f t="shared" si="318"/>
        <v>0</v>
      </c>
    </row>
    <row r="2447" spans="1:22" x14ac:dyDescent="0.35">
      <c r="A2447" s="192" t="s">
        <v>23</v>
      </c>
      <c r="B2447" s="31" t="s">
        <v>22</v>
      </c>
      <c r="G2447" s="67"/>
      <c r="O2447" s="36" t="e">
        <f t="shared" si="321"/>
        <v>#DIV/0!</v>
      </c>
      <c r="P2447" s="36" t="e">
        <f t="shared" si="314"/>
        <v>#DIV/0!</v>
      </c>
      <c r="Q2447" s="36" t="e">
        <f t="shared" si="315"/>
        <v>#DIV/0!</v>
      </c>
      <c r="R2447" s="31" t="e">
        <f t="shared" si="316"/>
        <v>#DIV/0!</v>
      </c>
      <c r="S2447" s="31" t="e">
        <f t="shared" si="319"/>
        <v>#DIV/0!</v>
      </c>
      <c r="T2447" s="38">
        <f t="shared" si="320"/>
        <v>0</v>
      </c>
      <c r="U2447" s="38">
        <f t="shared" si="317"/>
        <v>0</v>
      </c>
      <c r="V2447" s="38">
        <f t="shared" si="318"/>
        <v>0</v>
      </c>
    </row>
    <row r="2448" spans="1:22" x14ac:dyDescent="0.35">
      <c r="A2448" s="192" t="s">
        <v>23</v>
      </c>
      <c r="B2448" s="31" t="s">
        <v>22</v>
      </c>
      <c r="G2448" s="67"/>
      <c r="O2448" s="36" t="e">
        <f t="shared" si="321"/>
        <v>#DIV/0!</v>
      </c>
      <c r="P2448" s="36" t="e">
        <f t="shared" si="314"/>
        <v>#DIV/0!</v>
      </c>
      <c r="Q2448" s="36" t="e">
        <f t="shared" si="315"/>
        <v>#DIV/0!</v>
      </c>
      <c r="R2448" s="31" t="e">
        <f t="shared" si="316"/>
        <v>#DIV/0!</v>
      </c>
      <c r="S2448" s="31" t="e">
        <f t="shared" si="319"/>
        <v>#DIV/0!</v>
      </c>
      <c r="T2448" s="38">
        <f t="shared" si="320"/>
        <v>0</v>
      </c>
      <c r="U2448" s="38">
        <f t="shared" si="317"/>
        <v>0</v>
      </c>
      <c r="V2448" s="38">
        <f t="shared" si="318"/>
        <v>0</v>
      </c>
    </row>
    <row r="2449" spans="1:22" x14ac:dyDescent="0.35">
      <c r="A2449" s="192" t="s">
        <v>23</v>
      </c>
      <c r="B2449" s="31" t="s">
        <v>22</v>
      </c>
      <c r="G2449" s="67"/>
      <c r="O2449" s="36" t="e">
        <f t="shared" si="321"/>
        <v>#DIV/0!</v>
      </c>
      <c r="P2449" s="36" t="e">
        <f t="shared" si="314"/>
        <v>#DIV/0!</v>
      </c>
      <c r="Q2449" s="36" t="e">
        <f t="shared" si="315"/>
        <v>#DIV/0!</v>
      </c>
      <c r="R2449" s="31" t="e">
        <f t="shared" si="316"/>
        <v>#DIV/0!</v>
      </c>
      <c r="S2449" s="31" t="e">
        <f t="shared" si="319"/>
        <v>#DIV/0!</v>
      </c>
      <c r="T2449" s="38">
        <f t="shared" si="320"/>
        <v>0</v>
      </c>
      <c r="U2449" s="38">
        <f t="shared" si="317"/>
        <v>0</v>
      </c>
      <c r="V2449" s="38">
        <f t="shared" si="318"/>
        <v>0</v>
      </c>
    </row>
    <row r="2450" spans="1:22" x14ac:dyDescent="0.35">
      <c r="A2450" s="192" t="s">
        <v>23</v>
      </c>
      <c r="B2450" s="31" t="s">
        <v>22</v>
      </c>
      <c r="G2450" s="67"/>
      <c r="O2450" s="36" t="e">
        <f t="shared" si="321"/>
        <v>#DIV/0!</v>
      </c>
      <c r="P2450" s="36" t="e">
        <f t="shared" si="314"/>
        <v>#DIV/0!</v>
      </c>
      <c r="Q2450" s="36" t="e">
        <f t="shared" si="315"/>
        <v>#DIV/0!</v>
      </c>
      <c r="R2450" s="31" t="e">
        <f t="shared" si="316"/>
        <v>#DIV/0!</v>
      </c>
      <c r="S2450" s="31" t="e">
        <f t="shared" si="319"/>
        <v>#DIV/0!</v>
      </c>
      <c r="T2450" s="38">
        <f t="shared" si="320"/>
        <v>0</v>
      </c>
      <c r="U2450" s="38">
        <f t="shared" si="317"/>
        <v>0</v>
      </c>
      <c r="V2450" s="38">
        <f t="shared" si="318"/>
        <v>0</v>
      </c>
    </row>
    <row r="2451" spans="1:22" x14ac:dyDescent="0.35">
      <c r="A2451" s="192" t="s">
        <v>23</v>
      </c>
      <c r="B2451" s="31" t="s">
        <v>22</v>
      </c>
      <c r="G2451" s="67"/>
      <c r="O2451" s="36" t="e">
        <f t="shared" si="321"/>
        <v>#DIV/0!</v>
      </c>
      <c r="P2451" s="36" t="e">
        <f t="shared" si="314"/>
        <v>#DIV/0!</v>
      </c>
      <c r="Q2451" s="36" t="e">
        <f t="shared" si="315"/>
        <v>#DIV/0!</v>
      </c>
      <c r="R2451" s="31" t="e">
        <f t="shared" si="316"/>
        <v>#DIV/0!</v>
      </c>
      <c r="S2451" s="31" t="e">
        <f t="shared" si="319"/>
        <v>#DIV/0!</v>
      </c>
      <c r="T2451" s="38">
        <f t="shared" si="320"/>
        <v>0</v>
      </c>
      <c r="U2451" s="38">
        <f t="shared" si="317"/>
        <v>0</v>
      </c>
      <c r="V2451" s="38">
        <f t="shared" si="318"/>
        <v>0</v>
      </c>
    </row>
    <row r="2452" spans="1:22" x14ac:dyDescent="0.35">
      <c r="A2452" s="192" t="s">
        <v>23</v>
      </c>
      <c r="B2452" s="31" t="s">
        <v>22</v>
      </c>
      <c r="G2452" s="67"/>
      <c r="O2452" s="36" t="e">
        <f t="shared" si="321"/>
        <v>#DIV/0!</v>
      </c>
      <c r="P2452" s="36" t="e">
        <f t="shared" si="314"/>
        <v>#DIV/0!</v>
      </c>
      <c r="Q2452" s="36" t="e">
        <f t="shared" si="315"/>
        <v>#DIV/0!</v>
      </c>
      <c r="R2452" s="31" t="e">
        <f t="shared" si="316"/>
        <v>#DIV/0!</v>
      </c>
      <c r="S2452" s="31" t="e">
        <f t="shared" si="319"/>
        <v>#DIV/0!</v>
      </c>
      <c r="T2452" s="38">
        <f t="shared" si="320"/>
        <v>0</v>
      </c>
      <c r="U2452" s="38">
        <f t="shared" si="317"/>
        <v>0</v>
      </c>
      <c r="V2452" s="38">
        <f t="shared" si="318"/>
        <v>0</v>
      </c>
    </row>
    <row r="2453" spans="1:22" x14ac:dyDescent="0.35">
      <c r="A2453" s="192" t="s">
        <v>23</v>
      </c>
      <c r="B2453" s="31" t="s">
        <v>22</v>
      </c>
      <c r="G2453" s="67"/>
      <c r="O2453" s="36" t="e">
        <f t="shared" si="321"/>
        <v>#DIV/0!</v>
      </c>
      <c r="P2453" s="36" t="e">
        <f t="shared" si="314"/>
        <v>#DIV/0!</v>
      </c>
      <c r="Q2453" s="36" t="e">
        <f t="shared" si="315"/>
        <v>#DIV/0!</v>
      </c>
      <c r="R2453" s="31" t="e">
        <f t="shared" si="316"/>
        <v>#DIV/0!</v>
      </c>
      <c r="S2453" s="31" t="e">
        <f t="shared" si="319"/>
        <v>#DIV/0!</v>
      </c>
      <c r="T2453" s="38">
        <f t="shared" si="320"/>
        <v>0</v>
      </c>
      <c r="U2453" s="38">
        <f t="shared" si="317"/>
        <v>0</v>
      </c>
      <c r="V2453" s="38">
        <f t="shared" si="318"/>
        <v>0</v>
      </c>
    </row>
    <row r="2454" spans="1:22" x14ac:dyDescent="0.35">
      <c r="A2454" s="192" t="s">
        <v>23</v>
      </c>
      <c r="B2454" s="31" t="s">
        <v>22</v>
      </c>
      <c r="G2454" s="67"/>
      <c r="O2454" s="36" t="e">
        <f t="shared" si="321"/>
        <v>#DIV/0!</v>
      </c>
      <c r="P2454" s="36" t="e">
        <f t="shared" si="314"/>
        <v>#DIV/0!</v>
      </c>
      <c r="Q2454" s="36" t="e">
        <f t="shared" si="315"/>
        <v>#DIV/0!</v>
      </c>
      <c r="R2454" s="31" t="e">
        <f t="shared" si="316"/>
        <v>#DIV/0!</v>
      </c>
      <c r="S2454" s="31" t="e">
        <f t="shared" si="319"/>
        <v>#DIV/0!</v>
      </c>
      <c r="T2454" s="38">
        <f t="shared" si="320"/>
        <v>0</v>
      </c>
      <c r="U2454" s="38">
        <f t="shared" si="317"/>
        <v>0</v>
      </c>
      <c r="V2454" s="38">
        <f t="shared" si="318"/>
        <v>0</v>
      </c>
    </row>
    <row r="2455" spans="1:22" x14ac:dyDescent="0.35">
      <c r="A2455" s="192" t="s">
        <v>23</v>
      </c>
      <c r="B2455" s="31" t="s">
        <v>22</v>
      </c>
      <c r="G2455" s="67"/>
      <c r="O2455" s="36" t="e">
        <f t="shared" si="321"/>
        <v>#DIV/0!</v>
      </c>
      <c r="P2455" s="36" t="e">
        <f t="shared" si="314"/>
        <v>#DIV/0!</v>
      </c>
      <c r="Q2455" s="36" t="e">
        <f t="shared" si="315"/>
        <v>#DIV/0!</v>
      </c>
      <c r="R2455" s="31" t="e">
        <f t="shared" si="316"/>
        <v>#DIV/0!</v>
      </c>
      <c r="S2455" s="31" t="e">
        <f t="shared" si="319"/>
        <v>#DIV/0!</v>
      </c>
      <c r="T2455" s="38">
        <f t="shared" si="320"/>
        <v>0</v>
      </c>
      <c r="U2455" s="38">
        <f t="shared" si="317"/>
        <v>0</v>
      </c>
      <c r="V2455" s="38">
        <f t="shared" si="318"/>
        <v>0</v>
      </c>
    </row>
    <row r="2456" spans="1:22" x14ac:dyDescent="0.35">
      <c r="A2456" s="192" t="s">
        <v>23</v>
      </c>
      <c r="B2456" s="31" t="s">
        <v>22</v>
      </c>
      <c r="G2456" s="67"/>
      <c r="O2456" s="36" t="e">
        <f t="shared" si="321"/>
        <v>#DIV/0!</v>
      </c>
      <c r="P2456" s="36" t="e">
        <f t="shared" si="314"/>
        <v>#DIV/0!</v>
      </c>
      <c r="Q2456" s="36" t="e">
        <f t="shared" si="315"/>
        <v>#DIV/0!</v>
      </c>
      <c r="R2456" s="31" t="e">
        <f t="shared" si="316"/>
        <v>#DIV/0!</v>
      </c>
      <c r="S2456" s="31" t="e">
        <f t="shared" si="319"/>
        <v>#DIV/0!</v>
      </c>
      <c r="T2456" s="38">
        <f t="shared" si="320"/>
        <v>0</v>
      </c>
      <c r="U2456" s="38">
        <f t="shared" si="317"/>
        <v>0</v>
      </c>
      <c r="V2456" s="38">
        <f t="shared" si="318"/>
        <v>0</v>
      </c>
    </row>
    <row r="2457" spans="1:22" x14ac:dyDescent="0.35">
      <c r="A2457" s="192" t="s">
        <v>23</v>
      </c>
      <c r="B2457" s="31" t="s">
        <v>22</v>
      </c>
      <c r="G2457" s="67"/>
      <c r="O2457" s="36" t="e">
        <f t="shared" si="321"/>
        <v>#DIV/0!</v>
      </c>
      <c r="P2457" s="36" t="e">
        <f t="shared" si="314"/>
        <v>#DIV/0!</v>
      </c>
      <c r="Q2457" s="36" t="e">
        <f t="shared" si="315"/>
        <v>#DIV/0!</v>
      </c>
      <c r="R2457" s="31" t="e">
        <f t="shared" si="316"/>
        <v>#DIV/0!</v>
      </c>
      <c r="S2457" s="31" t="e">
        <f t="shared" si="319"/>
        <v>#DIV/0!</v>
      </c>
      <c r="T2457" s="38">
        <f t="shared" si="320"/>
        <v>0</v>
      </c>
      <c r="U2457" s="38">
        <f t="shared" si="317"/>
        <v>0</v>
      </c>
      <c r="V2457" s="38">
        <f t="shared" si="318"/>
        <v>0</v>
      </c>
    </row>
    <row r="2458" spans="1:22" x14ac:dyDescent="0.35">
      <c r="A2458" s="192" t="s">
        <v>23</v>
      </c>
      <c r="B2458" s="31" t="s">
        <v>22</v>
      </c>
      <c r="G2458" s="67"/>
      <c r="O2458" s="36" t="e">
        <f t="shared" si="321"/>
        <v>#DIV/0!</v>
      </c>
      <c r="P2458" s="36" t="e">
        <f t="shared" si="314"/>
        <v>#DIV/0!</v>
      </c>
      <c r="Q2458" s="36" t="e">
        <f t="shared" si="315"/>
        <v>#DIV/0!</v>
      </c>
      <c r="R2458" s="31" t="e">
        <f t="shared" si="316"/>
        <v>#DIV/0!</v>
      </c>
      <c r="S2458" s="31" t="e">
        <f t="shared" si="319"/>
        <v>#DIV/0!</v>
      </c>
      <c r="T2458" s="38">
        <f t="shared" si="320"/>
        <v>0</v>
      </c>
      <c r="U2458" s="38">
        <f t="shared" si="317"/>
        <v>0</v>
      </c>
      <c r="V2458" s="38">
        <f t="shared" si="318"/>
        <v>0</v>
      </c>
    </row>
    <row r="2459" spans="1:22" x14ac:dyDescent="0.35">
      <c r="A2459" s="192" t="s">
        <v>23</v>
      </c>
      <c r="B2459" s="31" t="s">
        <v>22</v>
      </c>
      <c r="O2459" s="36" t="e">
        <f t="shared" si="321"/>
        <v>#DIV/0!</v>
      </c>
      <c r="P2459" s="36" t="e">
        <f t="shared" si="314"/>
        <v>#DIV/0!</v>
      </c>
      <c r="Q2459" s="36" t="e">
        <f t="shared" si="315"/>
        <v>#DIV/0!</v>
      </c>
      <c r="R2459" s="31" t="e">
        <f t="shared" si="316"/>
        <v>#DIV/0!</v>
      </c>
      <c r="S2459" s="31" t="e">
        <f t="shared" si="319"/>
        <v>#DIV/0!</v>
      </c>
      <c r="T2459" s="38">
        <f t="shared" si="320"/>
        <v>0</v>
      </c>
      <c r="U2459" s="38">
        <f t="shared" si="317"/>
        <v>0</v>
      </c>
      <c r="V2459" s="38">
        <f t="shared" si="318"/>
        <v>0</v>
      </c>
    </row>
    <row r="2460" spans="1:22" x14ac:dyDescent="0.35">
      <c r="A2460" s="192" t="s">
        <v>23</v>
      </c>
      <c r="B2460" s="31" t="s">
        <v>22</v>
      </c>
      <c r="O2460" s="36" t="e">
        <f t="shared" si="321"/>
        <v>#DIV/0!</v>
      </c>
      <c r="P2460" s="36" t="e">
        <f t="shared" si="314"/>
        <v>#DIV/0!</v>
      </c>
      <c r="Q2460" s="36" t="e">
        <f t="shared" si="315"/>
        <v>#DIV/0!</v>
      </c>
      <c r="R2460" s="31" t="e">
        <f t="shared" si="316"/>
        <v>#DIV/0!</v>
      </c>
      <c r="S2460" s="31" t="e">
        <f t="shared" si="319"/>
        <v>#DIV/0!</v>
      </c>
      <c r="T2460" s="38">
        <f t="shared" si="320"/>
        <v>0</v>
      </c>
      <c r="U2460" s="38">
        <f t="shared" si="317"/>
        <v>0</v>
      </c>
      <c r="V2460" s="38">
        <f t="shared" si="318"/>
        <v>0</v>
      </c>
    </row>
    <row r="2461" spans="1:22" x14ac:dyDescent="0.35">
      <c r="A2461" s="192" t="s">
        <v>23</v>
      </c>
      <c r="B2461" s="31" t="s">
        <v>22</v>
      </c>
      <c r="O2461" s="36" t="e">
        <f t="shared" si="321"/>
        <v>#DIV/0!</v>
      </c>
      <c r="P2461" s="36" t="e">
        <f t="shared" si="314"/>
        <v>#DIV/0!</v>
      </c>
      <c r="Q2461" s="36" t="e">
        <f t="shared" si="315"/>
        <v>#DIV/0!</v>
      </c>
      <c r="R2461" s="31" t="e">
        <f t="shared" si="316"/>
        <v>#DIV/0!</v>
      </c>
      <c r="S2461" s="31" t="e">
        <f t="shared" si="319"/>
        <v>#DIV/0!</v>
      </c>
      <c r="T2461" s="38">
        <f t="shared" si="320"/>
        <v>0</v>
      </c>
      <c r="U2461" s="38">
        <f t="shared" si="317"/>
        <v>0</v>
      </c>
      <c r="V2461" s="38">
        <f t="shared" si="318"/>
        <v>0</v>
      </c>
    </row>
    <row r="2462" spans="1:22" x14ac:dyDescent="0.35">
      <c r="A2462" s="192" t="s">
        <v>23</v>
      </c>
      <c r="B2462" s="31" t="s">
        <v>22</v>
      </c>
      <c r="O2462" s="36" t="e">
        <f t="shared" si="321"/>
        <v>#DIV/0!</v>
      </c>
      <c r="P2462" s="36" t="e">
        <f t="shared" si="314"/>
        <v>#DIV/0!</v>
      </c>
      <c r="Q2462" s="36" t="e">
        <f t="shared" si="315"/>
        <v>#DIV/0!</v>
      </c>
      <c r="R2462" s="31" t="e">
        <f t="shared" si="316"/>
        <v>#DIV/0!</v>
      </c>
      <c r="S2462" s="31" t="e">
        <f t="shared" si="319"/>
        <v>#DIV/0!</v>
      </c>
      <c r="T2462" s="38">
        <f t="shared" si="320"/>
        <v>0</v>
      </c>
      <c r="U2462" s="38">
        <f t="shared" si="317"/>
        <v>0</v>
      </c>
      <c r="V2462" s="38">
        <f t="shared" si="318"/>
        <v>0</v>
      </c>
    </row>
    <row r="2463" spans="1:22" x14ac:dyDescent="0.35">
      <c r="A2463" s="192" t="s">
        <v>23</v>
      </c>
      <c r="B2463" s="31" t="s">
        <v>22</v>
      </c>
      <c r="O2463" s="36" t="e">
        <f t="shared" si="321"/>
        <v>#DIV/0!</v>
      </c>
      <c r="P2463" s="36" t="e">
        <f t="shared" si="314"/>
        <v>#DIV/0!</v>
      </c>
      <c r="Q2463" s="36" t="e">
        <f t="shared" si="315"/>
        <v>#DIV/0!</v>
      </c>
      <c r="R2463" s="31" t="e">
        <f t="shared" si="316"/>
        <v>#DIV/0!</v>
      </c>
      <c r="S2463" s="31" t="e">
        <f t="shared" si="319"/>
        <v>#DIV/0!</v>
      </c>
      <c r="T2463" s="38">
        <f t="shared" si="320"/>
        <v>0</v>
      </c>
      <c r="U2463" s="38">
        <f t="shared" si="317"/>
        <v>0</v>
      </c>
      <c r="V2463" s="38">
        <f t="shared" si="318"/>
        <v>0</v>
      </c>
    </row>
    <row r="2464" spans="1:22" x14ac:dyDescent="0.35">
      <c r="A2464" s="192" t="s">
        <v>23</v>
      </c>
      <c r="B2464" s="31" t="s">
        <v>22</v>
      </c>
      <c r="O2464" s="36" t="e">
        <f t="shared" si="321"/>
        <v>#DIV/0!</v>
      </c>
      <c r="P2464" s="36" t="e">
        <f t="shared" si="314"/>
        <v>#DIV/0!</v>
      </c>
      <c r="Q2464" s="36" t="e">
        <f t="shared" si="315"/>
        <v>#DIV/0!</v>
      </c>
      <c r="R2464" s="31" t="e">
        <f t="shared" si="316"/>
        <v>#DIV/0!</v>
      </c>
      <c r="S2464" s="31" t="e">
        <f t="shared" si="319"/>
        <v>#DIV/0!</v>
      </c>
      <c r="T2464" s="38">
        <f t="shared" si="320"/>
        <v>0</v>
      </c>
      <c r="U2464" s="38">
        <f t="shared" si="317"/>
        <v>0</v>
      </c>
      <c r="V2464" s="38">
        <f t="shared" si="318"/>
        <v>0</v>
      </c>
    </row>
    <row r="2465" spans="1:22" x14ac:dyDescent="0.35">
      <c r="A2465" s="192" t="s">
        <v>23</v>
      </c>
      <c r="B2465" s="31" t="s">
        <v>22</v>
      </c>
      <c r="O2465" s="36" t="e">
        <f t="shared" si="321"/>
        <v>#DIV/0!</v>
      </c>
      <c r="P2465" s="36" t="e">
        <f t="shared" si="314"/>
        <v>#DIV/0!</v>
      </c>
      <c r="Q2465" s="36" t="e">
        <f t="shared" si="315"/>
        <v>#DIV/0!</v>
      </c>
      <c r="R2465" s="31" t="e">
        <f t="shared" si="316"/>
        <v>#DIV/0!</v>
      </c>
      <c r="S2465" s="31" t="e">
        <f t="shared" si="319"/>
        <v>#DIV/0!</v>
      </c>
      <c r="T2465" s="38">
        <f t="shared" si="320"/>
        <v>0</v>
      </c>
      <c r="U2465" s="38">
        <f t="shared" si="317"/>
        <v>0</v>
      </c>
      <c r="V2465" s="38">
        <f t="shared" si="318"/>
        <v>0</v>
      </c>
    </row>
    <row r="2466" spans="1:22" x14ac:dyDescent="0.35">
      <c r="A2466" s="192" t="s">
        <v>23</v>
      </c>
      <c r="B2466" s="31" t="s">
        <v>22</v>
      </c>
      <c r="O2466" s="36" t="e">
        <f t="shared" si="321"/>
        <v>#DIV/0!</v>
      </c>
      <c r="P2466" s="36" t="e">
        <f t="shared" si="314"/>
        <v>#DIV/0!</v>
      </c>
      <c r="Q2466" s="36" t="e">
        <f t="shared" si="315"/>
        <v>#DIV/0!</v>
      </c>
      <c r="R2466" s="31" t="e">
        <f t="shared" si="316"/>
        <v>#DIV/0!</v>
      </c>
      <c r="S2466" s="31" t="e">
        <f t="shared" si="319"/>
        <v>#DIV/0!</v>
      </c>
      <c r="T2466" s="38">
        <f t="shared" si="320"/>
        <v>0</v>
      </c>
      <c r="U2466" s="38">
        <f t="shared" si="317"/>
        <v>0</v>
      </c>
      <c r="V2466" s="38">
        <f t="shared" si="318"/>
        <v>0</v>
      </c>
    </row>
    <row r="2467" spans="1:22" x14ac:dyDescent="0.35">
      <c r="A2467" s="192" t="s">
        <v>23</v>
      </c>
      <c r="B2467" s="31" t="s">
        <v>22</v>
      </c>
      <c r="O2467" s="36" t="e">
        <f t="shared" si="321"/>
        <v>#DIV/0!</v>
      </c>
      <c r="P2467" s="36" t="e">
        <f t="shared" si="314"/>
        <v>#DIV/0!</v>
      </c>
      <c r="Q2467" s="36" t="e">
        <f t="shared" si="315"/>
        <v>#DIV/0!</v>
      </c>
      <c r="R2467" s="31" t="e">
        <f t="shared" si="316"/>
        <v>#DIV/0!</v>
      </c>
      <c r="S2467" s="31" t="e">
        <f t="shared" si="319"/>
        <v>#DIV/0!</v>
      </c>
      <c r="T2467" s="38">
        <f t="shared" si="320"/>
        <v>0</v>
      </c>
      <c r="U2467" s="38">
        <f t="shared" si="317"/>
        <v>0</v>
      </c>
      <c r="V2467" s="38">
        <f t="shared" si="318"/>
        <v>0</v>
      </c>
    </row>
    <row r="2468" spans="1:22" x14ac:dyDescent="0.35">
      <c r="A2468" s="192" t="s">
        <v>23</v>
      </c>
      <c r="B2468" s="31" t="s">
        <v>22</v>
      </c>
      <c r="O2468" s="36" t="e">
        <f t="shared" si="321"/>
        <v>#DIV/0!</v>
      </c>
      <c r="P2468" s="36" t="e">
        <f t="shared" si="314"/>
        <v>#DIV/0!</v>
      </c>
      <c r="Q2468" s="36" t="e">
        <f t="shared" si="315"/>
        <v>#DIV/0!</v>
      </c>
      <c r="R2468" s="31" t="e">
        <f t="shared" si="316"/>
        <v>#DIV/0!</v>
      </c>
      <c r="S2468" s="31" t="e">
        <f t="shared" si="319"/>
        <v>#DIV/0!</v>
      </c>
      <c r="T2468" s="38">
        <f t="shared" si="320"/>
        <v>0</v>
      </c>
      <c r="U2468" s="38">
        <f t="shared" si="317"/>
        <v>0</v>
      </c>
      <c r="V2468" s="38">
        <f t="shared" si="318"/>
        <v>0</v>
      </c>
    </row>
    <row r="2469" spans="1:22" x14ac:dyDescent="0.35">
      <c r="A2469" s="192" t="s">
        <v>23</v>
      </c>
      <c r="B2469" s="31" t="s">
        <v>22</v>
      </c>
      <c r="O2469" s="36" t="e">
        <f t="shared" si="321"/>
        <v>#DIV/0!</v>
      </c>
      <c r="P2469" s="36" t="e">
        <f t="shared" si="314"/>
        <v>#DIV/0!</v>
      </c>
      <c r="Q2469" s="36" t="e">
        <f t="shared" si="315"/>
        <v>#DIV/0!</v>
      </c>
      <c r="R2469" s="31" t="e">
        <f t="shared" si="316"/>
        <v>#DIV/0!</v>
      </c>
      <c r="S2469" s="31" t="e">
        <f t="shared" si="319"/>
        <v>#DIV/0!</v>
      </c>
      <c r="T2469" s="38">
        <f t="shared" si="320"/>
        <v>0</v>
      </c>
      <c r="U2469" s="38">
        <f t="shared" si="317"/>
        <v>0</v>
      </c>
      <c r="V2469" s="38">
        <f t="shared" si="318"/>
        <v>0</v>
      </c>
    </row>
    <row r="2470" spans="1:22" x14ac:dyDescent="0.35">
      <c r="A2470" s="192" t="s">
        <v>23</v>
      </c>
      <c r="B2470" s="31" t="s">
        <v>22</v>
      </c>
      <c r="O2470" s="36" t="e">
        <f t="shared" si="321"/>
        <v>#DIV/0!</v>
      </c>
      <c r="P2470" s="36" t="e">
        <f t="shared" ref="P2470:P2533" si="322">N2470/L2470</f>
        <v>#DIV/0!</v>
      </c>
      <c r="Q2470" s="36" t="e">
        <f t="shared" ref="Q2470:Q2533" si="323">(M2470+N2470)/L2470</f>
        <v>#DIV/0!</v>
      </c>
      <c r="R2470" s="31" t="e">
        <f t="shared" ref="R2470:R2533" si="324">IF(Q2470&gt;12.49,"YES","NO")</f>
        <v>#DIV/0!</v>
      </c>
      <c r="S2470" s="31" t="e">
        <f t="shared" si="319"/>
        <v>#DIV/0!</v>
      </c>
      <c r="T2470" s="38">
        <f t="shared" si="320"/>
        <v>0</v>
      </c>
      <c r="U2470" s="38">
        <f t="shared" ref="U2470:U2533" si="325">M2470+N2470</f>
        <v>0</v>
      </c>
      <c r="V2470" s="38">
        <f t="shared" ref="V2470:V2533" si="326">T2470-U2470</f>
        <v>0</v>
      </c>
    </row>
    <row r="2471" spans="1:22" x14ac:dyDescent="0.35">
      <c r="A2471" s="192" t="s">
        <v>23</v>
      </c>
      <c r="B2471" s="31" t="s">
        <v>22</v>
      </c>
      <c r="O2471" s="36" t="e">
        <f t="shared" si="321"/>
        <v>#DIV/0!</v>
      </c>
      <c r="P2471" s="36" t="e">
        <f t="shared" si="322"/>
        <v>#DIV/0!</v>
      </c>
      <c r="Q2471" s="36" t="e">
        <f t="shared" si="323"/>
        <v>#DIV/0!</v>
      </c>
      <c r="R2471" s="31" t="e">
        <f t="shared" si="324"/>
        <v>#DIV/0!</v>
      </c>
      <c r="S2471" s="31" t="e">
        <f t="shared" si="319"/>
        <v>#DIV/0!</v>
      </c>
      <c r="T2471" s="38">
        <f t="shared" si="320"/>
        <v>0</v>
      </c>
      <c r="U2471" s="38">
        <f t="shared" si="325"/>
        <v>0</v>
      </c>
      <c r="V2471" s="38">
        <f t="shared" si="326"/>
        <v>0</v>
      </c>
    </row>
    <row r="2472" spans="1:22" x14ac:dyDescent="0.35">
      <c r="A2472" s="192" t="s">
        <v>23</v>
      </c>
      <c r="B2472" s="31" t="s">
        <v>22</v>
      </c>
      <c r="O2472" s="36" t="e">
        <f t="shared" si="321"/>
        <v>#DIV/0!</v>
      </c>
      <c r="P2472" s="36" t="e">
        <f t="shared" si="322"/>
        <v>#DIV/0!</v>
      </c>
      <c r="Q2472" s="36" t="e">
        <f t="shared" si="323"/>
        <v>#DIV/0!</v>
      </c>
      <c r="R2472" s="31" t="e">
        <f t="shared" si="324"/>
        <v>#DIV/0!</v>
      </c>
      <c r="S2472" s="31" t="e">
        <f t="shared" ref="S2472:S2535" si="327">IF(O2472&gt;3.32,"YES","NO")</f>
        <v>#DIV/0!</v>
      </c>
      <c r="T2472" s="38">
        <f t="shared" ref="T2472:T2535" si="328">L2472*12.5</f>
        <v>0</v>
      </c>
      <c r="U2472" s="38">
        <f t="shared" si="325"/>
        <v>0</v>
      </c>
      <c r="V2472" s="38">
        <f t="shared" si="326"/>
        <v>0</v>
      </c>
    </row>
    <row r="2473" spans="1:22" x14ac:dyDescent="0.35">
      <c r="A2473" s="192" t="s">
        <v>23</v>
      </c>
      <c r="B2473" s="31" t="s">
        <v>22</v>
      </c>
      <c r="O2473" s="36" t="e">
        <f t="shared" si="321"/>
        <v>#DIV/0!</v>
      </c>
      <c r="P2473" s="36" t="e">
        <f t="shared" si="322"/>
        <v>#DIV/0!</v>
      </c>
      <c r="Q2473" s="36" t="e">
        <f t="shared" si="323"/>
        <v>#DIV/0!</v>
      </c>
      <c r="R2473" s="31" t="e">
        <f t="shared" si="324"/>
        <v>#DIV/0!</v>
      </c>
      <c r="S2473" s="31" t="e">
        <f t="shared" si="327"/>
        <v>#DIV/0!</v>
      </c>
      <c r="T2473" s="38">
        <f t="shared" si="328"/>
        <v>0</v>
      </c>
      <c r="U2473" s="38">
        <f t="shared" si="325"/>
        <v>0</v>
      </c>
      <c r="V2473" s="38">
        <f t="shared" si="326"/>
        <v>0</v>
      </c>
    </row>
    <row r="2474" spans="1:22" x14ac:dyDescent="0.35">
      <c r="A2474" s="192" t="s">
        <v>23</v>
      </c>
      <c r="B2474" s="31" t="s">
        <v>22</v>
      </c>
      <c r="O2474" s="36" t="e">
        <f t="shared" si="321"/>
        <v>#DIV/0!</v>
      </c>
      <c r="P2474" s="36" t="e">
        <f t="shared" si="322"/>
        <v>#DIV/0!</v>
      </c>
      <c r="Q2474" s="36" t="e">
        <f t="shared" si="323"/>
        <v>#DIV/0!</v>
      </c>
      <c r="R2474" s="31" t="e">
        <f t="shared" si="324"/>
        <v>#DIV/0!</v>
      </c>
      <c r="S2474" s="31" t="e">
        <f t="shared" si="327"/>
        <v>#DIV/0!</v>
      </c>
      <c r="T2474" s="38">
        <f t="shared" si="328"/>
        <v>0</v>
      </c>
      <c r="U2474" s="38">
        <f t="shared" si="325"/>
        <v>0</v>
      </c>
      <c r="V2474" s="38">
        <f t="shared" si="326"/>
        <v>0</v>
      </c>
    </row>
    <row r="2475" spans="1:22" x14ac:dyDescent="0.35">
      <c r="A2475" s="192" t="s">
        <v>23</v>
      </c>
      <c r="B2475" s="31" t="s">
        <v>22</v>
      </c>
      <c r="O2475" s="36" t="e">
        <f t="shared" si="321"/>
        <v>#DIV/0!</v>
      </c>
      <c r="P2475" s="36" t="e">
        <f t="shared" si="322"/>
        <v>#DIV/0!</v>
      </c>
      <c r="Q2475" s="36" t="e">
        <f t="shared" si="323"/>
        <v>#DIV/0!</v>
      </c>
      <c r="R2475" s="31" t="e">
        <f t="shared" si="324"/>
        <v>#DIV/0!</v>
      </c>
      <c r="S2475" s="31" t="e">
        <f t="shared" si="327"/>
        <v>#DIV/0!</v>
      </c>
      <c r="T2475" s="38">
        <f t="shared" si="328"/>
        <v>0</v>
      </c>
      <c r="U2475" s="38">
        <f t="shared" si="325"/>
        <v>0</v>
      </c>
      <c r="V2475" s="38">
        <f t="shared" si="326"/>
        <v>0</v>
      </c>
    </row>
    <row r="2476" spans="1:22" x14ac:dyDescent="0.35">
      <c r="A2476" s="192" t="s">
        <v>23</v>
      </c>
      <c r="B2476" s="31" t="s">
        <v>22</v>
      </c>
      <c r="O2476" s="36" t="e">
        <f t="shared" si="321"/>
        <v>#DIV/0!</v>
      </c>
      <c r="P2476" s="36" t="e">
        <f t="shared" si="322"/>
        <v>#DIV/0!</v>
      </c>
      <c r="Q2476" s="36" t="e">
        <f t="shared" si="323"/>
        <v>#DIV/0!</v>
      </c>
      <c r="R2476" s="31" t="e">
        <f t="shared" si="324"/>
        <v>#DIV/0!</v>
      </c>
      <c r="S2476" s="31" t="e">
        <f t="shared" si="327"/>
        <v>#DIV/0!</v>
      </c>
      <c r="T2476" s="38">
        <f t="shared" si="328"/>
        <v>0</v>
      </c>
      <c r="U2476" s="38">
        <f t="shared" si="325"/>
        <v>0</v>
      </c>
      <c r="V2476" s="38">
        <f t="shared" si="326"/>
        <v>0</v>
      </c>
    </row>
    <row r="2477" spans="1:22" x14ac:dyDescent="0.35">
      <c r="A2477" s="192" t="s">
        <v>23</v>
      </c>
      <c r="B2477" s="31" t="s">
        <v>22</v>
      </c>
      <c r="O2477" s="36" t="e">
        <f t="shared" si="321"/>
        <v>#DIV/0!</v>
      </c>
      <c r="P2477" s="36" t="e">
        <f t="shared" si="322"/>
        <v>#DIV/0!</v>
      </c>
      <c r="Q2477" s="36" t="e">
        <f t="shared" si="323"/>
        <v>#DIV/0!</v>
      </c>
      <c r="R2477" s="31" t="e">
        <f t="shared" si="324"/>
        <v>#DIV/0!</v>
      </c>
      <c r="S2477" s="31" t="e">
        <f t="shared" si="327"/>
        <v>#DIV/0!</v>
      </c>
      <c r="T2477" s="38">
        <f t="shared" si="328"/>
        <v>0</v>
      </c>
      <c r="U2477" s="38">
        <f t="shared" si="325"/>
        <v>0</v>
      </c>
      <c r="V2477" s="38">
        <f t="shared" si="326"/>
        <v>0</v>
      </c>
    </row>
    <row r="2478" spans="1:22" x14ac:dyDescent="0.35">
      <c r="A2478" s="192" t="s">
        <v>23</v>
      </c>
      <c r="B2478" s="31" t="s">
        <v>22</v>
      </c>
      <c r="O2478" s="36" t="e">
        <f t="shared" si="321"/>
        <v>#DIV/0!</v>
      </c>
      <c r="P2478" s="36" t="e">
        <f t="shared" si="322"/>
        <v>#DIV/0!</v>
      </c>
      <c r="Q2478" s="36" t="e">
        <f t="shared" si="323"/>
        <v>#DIV/0!</v>
      </c>
      <c r="R2478" s="31" t="e">
        <f t="shared" si="324"/>
        <v>#DIV/0!</v>
      </c>
      <c r="S2478" s="31" t="e">
        <f t="shared" si="327"/>
        <v>#DIV/0!</v>
      </c>
      <c r="T2478" s="38">
        <f t="shared" si="328"/>
        <v>0</v>
      </c>
      <c r="U2478" s="38">
        <f t="shared" si="325"/>
        <v>0</v>
      </c>
      <c r="V2478" s="38">
        <f t="shared" si="326"/>
        <v>0</v>
      </c>
    </row>
    <row r="2479" spans="1:22" x14ac:dyDescent="0.35">
      <c r="A2479" s="192" t="s">
        <v>23</v>
      </c>
      <c r="B2479" s="31" t="s">
        <v>22</v>
      </c>
      <c r="O2479" s="36" t="e">
        <f t="shared" si="321"/>
        <v>#DIV/0!</v>
      </c>
      <c r="P2479" s="36" t="e">
        <f t="shared" si="322"/>
        <v>#DIV/0!</v>
      </c>
      <c r="Q2479" s="36" t="e">
        <f t="shared" si="323"/>
        <v>#DIV/0!</v>
      </c>
      <c r="R2479" s="31" t="e">
        <f t="shared" si="324"/>
        <v>#DIV/0!</v>
      </c>
      <c r="S2479" s="31" t="e">
        <f t="shared" si="327"/>
        <v>#DIV/0!</v>
      </c>
      <c r="T2479" s="38">
        <f t="shared" si="328"/>
        <v>0</v>
      </c>
      <c r="U2479" s="38">
        <f t="shared" si="325"/>
        <v>0</v>
      </c>
      <c r="V2479" s="38">
        <f t="shared" si="326"/>
        <v>0</v>
      </c>
    </row>
    <row r="2480" spans="1:22" x14ac:dyDescent="0.35">
      <c r="A2480" s="192" t="s">
        <v>23</v>
      </c>
      <c r="B2480" s="31" t="s">
        <v>22</v>
      </c>
      <c r="O2480" s="36" t="e">
        <f t="shared" si="321"/>
        <v>#DIV/0!</v>
      </c>
      <c r="P2480" s="36" t="e">
        <f t="shared" si="322"/>
        <v>#DIV/0!</v>
      </c>
      <c r="Q2480" s="36" t="e">
        <f t="shared" si="323"/>
        <v>#DIV/0!</v>
      </c>
      <c r="R2480" s="31" t="e">
        <f t="shared" si="324"/>
        <v>#DIV/0!</v>
      </c>
      <c r="S2480" s="31" t="e">
        <f t="shared" si="327"/>
        <v>#DIV/0!</v>
      </c>
      <c r="T2480" s="38">
        <f t="shared" si="328"/>
        <v>0</v>
      </c>
      <c r="U2480" s="38">
        <f t="shared" si="325"/>
        <v>0</v>
      </c>
      <c r="V2480" s="38">
        <f t="shared" si="326"/>
        <v>0</v>
      </c>
    </row>
    <row r="2481" spans="1:22" x14ac:dyDescent="0.35">
      <c r="A2481" s="192" t="s">
        <v>23</v>
      </c>
      <c r="B2481" s="31" t="s">
        <v>22</v>
      </c>
      <c r="O2481" s="36" t="e">
        <f t="shared" si="321"/>
        <v>#DIV/0!</v>
      </c>
      <c r="P2481" s="36" t="e">
        <f t="shared" si="322"/>
        <v>#DIV/0!</v>
      </c>
      <c r="Q2481" s="36" t="e">
        <f t="shared" si="323"/>
        <v>#DIV/0!</v>
      </c>
      <c r="R2481" s="31" t="e">
        <f t="shared" si="324"/>
        <v>#DIV/0!</v>
      </c>
      <c r="S2481" s="31" t="e">
        <f t="shared" si="327"/>
        <v>#DIV/0!</v>
      </c>
      <c r="T2481" s="38">
        <f t="shared" si="328"/>
        <v>0</v>
      </c>
      <c r="U2481" s="38">
        <f t="shared" si="325"/>
        <v>0</v>
      </c>
      <c r="V2481" s="38">
        <f t="shared" si="326"/>
        <v>0</v>
      </c>
    </row>
    <row r="2482" spans="1:22" x14ac:dyDescent="0.35">
      <c r="A2482" s="192" t="s">
        <v>23</v>
      </c>
      <c r="B2482" s="31" t="s">
        <v>22</v>
      </c>
      <c r="O2482" s="36" t="e">
        <f t="shared" si="321"/>
        <v>#DIV/0!</v>
      </c>
      <c r="P2482" s="36" t="e">
        <f t="shared" si="322"/>
        <v>#DIV/0!</v>
      </c>
      <c r="Q2482" s="36" t="e">
        <f t="shared" si="323"/>
        <v>#DIV/0!</v>
      </c>
      <c r="R2482" s="31" t="e">
        <f t="shared" si="324"/>
        <v>#DIV/0!</v>
      </c>
      <c r="S2482" s="31" t="e">
        <f t="shared" si="327"/>
        <v>#DIV/0!</v>
      </c>
      <c r="T2482" s="38">
        <f t="shared" si="328"/>
        <v>0</v>
      </c>
      <c r="U2482" s="38">
        <f t="shared" si="325"/>
        <v>0</v>
      </c>
      <c r="V2482" s="38">
        <f t="shared" si="326"/>
        <v>0</v>
      </c>
    </row>
    <row r="2483" spans="1:22" x14ac:dyDescent="0.35">
      <c r="A2483" s="192" t="s">
        <v>23</v>
      </c>
      <c r="B2483" s="31" t="s">
        <v>22</v>
      </c>
      <c r="O2483" s="36" t="e">
        <f t="shared" si="321"/>
        <v>#DIV/0!</v>
      </c>
      <c r="P2483" s="36" t="e">
        <f t="shared" si="322"/>
        <v>#DIV/0!</v>
      </c>
      <c r="Q2483" s="36" t="e">
        <f t="shared" si="323"/>
        <v>#DIV/0!</v>
      </c>
      <c r="R2483" s="31" t="e">
        <f t="shared" si="324"/>
        <v>#DIV/0!</v>
      </c>
      <c r="S2483" s="31" t="e">
        <f t="shared" si="327"/>
        <v>#DIV/0!</v>
      </c>
      <c r="T2483" s="38">
        <f t="shared" si="328"/>
        <v>0</v>
      </c>
      <c r="U2483" s="38">
        <f t="shared" si="325"/>
        <v>0</v>
      </c>
      <c r="V2483" s="38">
        <f t="shared" si="326"/>
        <v>0</v>
      </c>
    </row>
    <row r="2484" spans="1:22" x14ac:dyDescent="0.35">
      <c r="A2484" s="192" t="s">
        <v>23</v>
      </c>
      <c r="B2484" s="31" t="s">
        <v>22</v>
      </c>
      <c r="O2484" s="36" t="e">
        <f t="shared" si="321"/>
        <v>#DIV/0!</v>
      </c>
      <c r="P2484" s="36" t="e">
        <f t="shared" si="322"/>
        <v>#DIV/0!</v>
      </c>
      <c r="Q2484" s="36" t="e">
        <f t="shared" si="323"/>
        <v>#DIV/0!</v>
      </c>
      <c r="R2484" s="31" t="e">
        <f t="shared" si="324"/>
        <v>#DIV/0!</v>
      </c>
      <c r="S2484" s="31" t="e">
        <f t="shared" si="327"/>
        <v>#DIV/0!</v>
      </c>
      <c r="T2484" s="38">
        <f t="shared" si="328"/>
        <v>0</v>
      </c>
      <c r="U2484" s="38">
        <f t="shared" si="325"/>
        <v>0</v>
      </c>
      <c r="V2484" s="38">
        <f t="shared" si="326"/>
        <v>0</v>
      </c>
    </row>
    <row r="2485" spans="1:22" x14ac:dyDescent="0.35">
      <c r="A2485" s="192" t="s">
        <v>23</v>
      </c>
      <c r="B2485" s="31" t="s">
        <v>22</v>
      </c>
      <c r="O2485" s="36" t="e">
        <f t="shared" si="321"/>
        <v>#DIV/0!</v>
      </c>
      <c r="P2485" s="36" t="e">
        <f t="shared" si="322"/>
        <v>#DIV/0!</v>
      </c>
      <c r="Q2485" s="36" t="e">
        <f t="shared" si="323"/>
        <v>#DIV/0!</v>
      </c>
      <c r="R2485" s="31" t="e">
        <f t="shared" si="324"/>
        <v>#DIV/0!</v>
      </c>
      <c r="S2485" s="31" t="e">
        <f t="shared" si="327"/>
        <v>#DIV/0!</v>
      </c>
      <c r="T2485" s="38">
        <f t="shared" si="328"/>
        <v>0</v>
      </c>
      <c r="U2485" s="38">
        <f t="shared" si="325"/>
        <v>0</v>
      </c>
      <c r="V2485" s="38">
        <f t="shared" si="326"/>
        <v>0</v>
      </c>
    </row>
    <row r="2486" spans="1:22" x14ac:dyDescent="0.35">
      <c r="A2486" s="192" t="s">
        <v>23</v>
      </c>
      <c r="B2486" s="31" t="s">
        <v>22</v>
      </c>
      <c r="O2486" s="36" t="e">
        <f t="shared" si="321"/>
        <v>#DIV/0!</v>
      </c>
      <c r="P2486" s="36" t="e">
        <f t="shared" si="322"/>
        <v>#DIV/0!</v>
      </c>
      <c r="Q2486" s="36" t="e">
        <f t="shared" si="323"/>
        <v>#DIV/0!</v>
      </c>
      <c r="R2486" s="31" t="e">
        <f t="shared" si="324"/>
        <v>#DIV/0!</v>
      </c>
      <c r="S2486" s="31" t="e">
        <f t="shared" si="327"/>
        <v>#DIV/0!</v>
      </c>
      <c r="T2486" s="38">
        <f t="shared" si="328"/>
        <v>0</v>
      </c>
      <c r="U2486" s="38">
        <f t="shared" si="325"/>
        <v>0</v>
      </c>
      <c r="V2486" s="38">
        <f t="shared" si="326"/>
        <v>0</v>
      </c>
    </row>
    <row r="2487" spans="1:22" x14ac:dyDescent="0.35">
      <c r="A2487" s="192" t="s">
        <v>23</v>
      </c>
      <c r="B2487" s="31" t="s">
        <v>22</v>
      </c>
      <c r="O2487" s="36" t="e">
        <f t="shared" si="321"/>
        <v>#DIV/0!</v>
      </c>
      <c r="P2487" s="36" t="e">
        <f t="shared" si="322"/>
        <v>#DIV/0!</v>
      </c>
      <c r="Q2487" s="36" t="e">
        <f t="shared" si="323"/>
        <v>#DIV/0!</v>
      </c>
      <c r="R2487" s="31" t="e">
        <f t="shared" si="324"/>
        <v>#DIV/0!</v>
      </c>
      <c r="S2487" s="31" t="e">
        <f t="shared" si="327"/>
        <v>#DIV/0!</v>
      </c>
      <c r="T2487" s="38">
        <f t="shared" si="328"/>
        <v>0</v>
      </c>
      <c r="U2487" s="38">
        <f t="shared" si="325"/>
        <v>0</v>
      </c>
      <c r="V2487" s="38">
        <f t="shared" si="326"/>
        <v>0</v>
      </c>
    </row>
    <row r="2488" spans="1:22" x14ac:dyDescent="0.35">
      <c r="A2488" s="192" t="s">
        <v>23</v>
      </c>
      <c r="B2488" s="31" t="s">
        <v>22</v>
      </c>
      <c r="O2488" s="36" t="e">
        <f t="shared" si="321"/>
        <v>#DIV/0!</v>
      </c>
      <c r="P2488" s="36" t="e">
        <f t="shared" si="322"/>
        <v>#DIV/0!</v>
      </c>
      <c r="Q2488" s="36" t="e">
        <f t="shared" si="323"/>
        <v>#DIV/0!</v>
      </c>
      <c r="R2488" s="31" t="e">
        <f t="shared" si="324"/>
        <v>#DIV/0!</v>
      </c>
      <c r="S2488" s="31" t="e">
        <f t="shared" si="327"/>
        <v>#DIV/0!</v>
      </c>
      <c r="T2488" s="38">
        <f t="shared" si="328"/>
        <v>0</v>
      </c>
      <c r="U2488" s="38">
        <f t="shared" si="325"/>
        <v>0</v>
      </c>
      <c r="V2488" s="38">
        <f t="shared" si="326"/>
        <v>0</v>
      </c>
    </row>
    <row r="2489" spans="1:22" x14ac:dyDescent="0.35">
      <c r="A2489" s="192" t="s">
        <v>23</v>
      </c>
      <c r="B2489" s="31" t="s">
        <v>22</v>
      </c>
      <c r="O2489" s="36" t="e">
        <f t="shared" si="321"/>
        <v>#DIV/0!</v>
      </c>
      <c r="P2489" s="36" t="e">
        <f t="shared" si="322"/>
        <v>#DIV/0!</v>
      </c>
      <c r="Q2489" s="36" t="e">
        <f t="shared" si="323"/>
        <v>#DIV/0!</v>
      </c>
      <c r="R2489" s="31" t="e">
        <f t="shared" si="324"/>
        <v>#DIV/0!</v>
      </c>
      <c r="S2489" s="31" t="e">
        <f t="shared" si="327"/>
        <v>#DIV/0!</v>
      </c>
      <c r="T2489" s="38">
        <f t="shared" si="328"/>
        <v>0</v>
      </c>
      <c r="U2489" s="38">
        <f t="shared" si="325"/>
        <v>0</v>
      </c>
      <c r="V2489" s="38">
        <f t="shared" si="326"/>
        <v>0</v>
      </c>
    </row>
    <row r="2490" spans="1:22" x14ac:dyDescent="0.35">
      <c r="A2490" s="192" t="s">
        <v>23</v>
      </c>
      <c r="B2490" s="31" t="s">
        <v>22</v>
      </c>
      <c r="O2490" s="36" t="e">
        <f t="shared" si="321"/>
        <v>#DIV/0!</v>
      </c>
      <c r="P2490" s="36" t="e">
        <f t="shared" si="322"/>
        <v>#DIV/0!</v>
      </c>
      <c r="Q2490" s="36" t="e">
        <f t="shared" si="323"/>
        <v>#DIV/0!</v>
      </c>
      <c r="R2490" s="31" t="e">
        <f t="shared" si="324"/>
        <v>#DIV/0!</v>
      </c>
      <c r="S2490" s="31" t="e">
        <f t="shared" si="327"/>
        <v>#DIV/0!</v>
      </c>
      <c r="T2490" s="38">
        <f t="shared" si="328"/>
        <v>0</v>
      </c>
      <c r="U2490" s="38">
        <f t="shared" si="325"/>
        <v>0</v>
      </c>
      <c r="V2490" s="38">
        <f t="shared" si="326"/>
        <v>0</v>
      </c>
    </row>
    <row r="2491" spans="1:22" x14ac:dyDescent="0.35">
      <c r="A2491" s="192" t="s">
        <v>23</v>
      </c>
      <c r="B2491" s="31" t="s">
        <v>22</v>
      </c>
      <c r="O2491" s="36" t="e">
        <f t="shared" si="321"/>
        <v>#DIV/0!</v>
      </c>
      <c r="P2491" s="36" t="e">
        <f t="shared" si="322"/>
        <v>#DIV/0!</v>
      </c>
      <c r="Q2491" s="36" t="e">
        <f t="shared" si="323"/>
        <v>#DIV/0!</v>
      </c>
      <c r="R2491" s="31" t="e">
        <f t="shared" si="324"/>
        <v>#DIV/0!</v>
      </c>
      <c r="S2491" s="31" t="e">
        <f t="shared" si="327"/>
        <v>#DIV/0!</v>
      </c>
      <c r="T2491" s="38">
        <f t="shared" si="328"/>
        <v>0</v>
      </c>
      <c r="U2491" s="38">
        <f t="shared" si="325"/>
        <v>0</v>
      </c>
      <c r="V2491" s="38">
        <f t="shared" si="326"/>
        <v>0</v>
      </c>
    </row>
    <row r="2492" spans="1:22" x14ac:dyDescent="0.35">
      <c r="A2492" s="192" t="s">
        <v>23</v>
      </c>
      <c r="B2492" s="31" t="s">
        <v>22</v>
      </c>
      <c r="O2492" s="36" t="e">
        <f t="shared" si="321"/>
        <v>#DIV/0!</v>
      </c>
      <c r="P2492" s="36" t="e">
        <f t="shared" si="322"/>
        <v>#DIV/0!</v>
      </c>
      <c r="Q2492" s="36" t="e">
        <f t="shared" si="323"/>
        <v>#DIV/0!</v>
      </c>
      <c r="R2492" s="31" t="e">
        <f t="shared" si="324"/>
        <v>#DIV/0!</v>
      </c>
      <c r="S2492" s="31" t="e">
        <f t="shared" si="327"/>
        <v>#DIV/0!</v>
      </c>
      <c r="T2492" s="38">
        <f t="shared" si="328"/>
        <v>0</v>
      </c>
      <c r="U2492" s="38">
        <f t="shared" si="325"/>
        <v>0</v>
      </c>
      <c r="V2492" s="38">
        <f t="shared" si="326"/>
        <v>0</v>
      </c>
    </row>
    <row r="2493" spans="1:22" x14ac:dyDescent="0.35">
      <c r="A2493" s="192" t="s">
        <v>23</v>
      </c>
      <c r="B2493" s="31" t="s">
        <v>22</v>
      </c>
      <c r="O2493" s="36" t="e">
        <f t="shared" si="321"/>
        <v>#DIV/0!</v>
      </c>
      <c r="P2493" s="36" t="e">
        <f t="shared" si="322"/>
        <v>#DIV/0!</v>
      </c>
      <c r="Q2493" s="36" t="e">
        <f t="shared" si="323"/>
        <v>#DIV/0!</v>
      </c>
      <c r="R2493" s="31" t="e">
        <f t="shared" si="324"/>
        <v>#DIV/0!</v>
      </c>
      <c r="S2493" s="31" t="e">
        <f t="shared" si="327"/>
        <v>#DIV/0!</v>
      </c>
      <c r="T2493" s="38">
        <f t="shared" si="328"/>
        <v>0</v>
      </c>
      <c r="U2493" s="38">
        <f t="shared" si="325"/>
        <v>0</v>
      </c>
      <c r="V2493" s="38">
        <f t="shared" si="326"/>
        <v>0</v>
      </c>
    </row>
    <row r="2494" spans="1:22" x14ac:dyDescent="0.35">
      <c r="A2494" s="192" t="s">
        <v>23</v>
      </c>
      <c r="B2494" s="31" t="s">
        <v>22</v>
      </c>
      <c r="O2494" s="36" t="e">
        <f t="shared" si="321"/>
        <v>#DIV/0!</v>
      </c>
      <c r="P2494" s="36" t="e">
        <f t="shared" si="322"/>
        <v>#DIV/0!</v>
      </c>
      <c r="Q2494" s="36" t="e">
        <f t="shared" si="323"/>
        <v>#DIV/0!</v>
      </c>
      <c r="R2494" s="31" t="e">
        <f t="shared" si="324"/>
        <v>#DIV/0!</v>
      </c>
      <c r="S2494" s="31" t="e">
        <f t="shared" si="327"/>
        <v>#DIV/0!</v>
      </c>
      <c r="T2494" s="38">
        <f t="shared" si="328"/>
        <v>0</v>
      </c>
      <c r="U2494" s="38">
        <f t="shared" si="325"/>
        <v>0</v>
      </c>
      <c r="V2494" s="38">
        <f t="shared" si="326"/>
        <v>0</v>
      </c>
    </row>
    <row r="2495" spans="1:22" x14ac:dyDescent="0.35">
      <c r="A2495" s="192" t="s">
        <v>23</v>
      </c>
      <c r="B2495" s="31" t="s">
        <v>22</v>
      </c>
      <c r="O2495" s="36" t="e">
        <f t="shared" si="321"/>
        <v>#DIV/0!</v>
      </c>
      <c r="P2495" s="36" t="e">
        <f t="shared" si="322"/>
        <v>#DIV/0!</v>
      </c>
      <c r="Q2495" s="36" t="e">
        <f t="shared" si="323"/>
        <v>#DIV/0!</v>
      </c>
      <c r="R2495" s="31" t="e">
        <f t="shared" si="324"/>
        <v>#DIV/0!</v>
      </c>
      <c r="S2495" s="31" t="e">
        <f t="shared" si="327"/>
        <v>#DIV/0!</v>
      </c>
      <c r="T2495" s="38">
        <f t="shared" si="328"/>
        <v>0</v>
      </c>
      <c r="U2495" s="38">
        <f t="shared" si="325"/>
        <v>0</v>
      </c>
      <c r="V2495" s="38">
        <f t="shared" si="326"/>
        <v>0</v>
      </c>
    </row>
    <row r="2496" spans="1:22" x14ac:dyDescent="0.35">
      <c r="A2496" s="192" t="s">
        <v>23</v>
      </c>
      <c r="B2496" s="31" t="s">
        <v>22</v>
      </c>
      <c r="O2496" s="36" t="e">
        <f t="shared" ref="O2496:O2559" si="329">M2496/L2496</f>
        <v>#DIV/0!</v>
      </c>
      <c r="P2496" s="36" t="e">
        <f t="shared" si="322"/>
        <v>#DIV/0!</v>
      </c>
      <c r="Q2496" s="36" t="e">
        <f t="shared" si="323"/>
        <v>#DIV/0!</v>
      </c>
      <c r="R2496" s="31" t="e">
        <f t="shared" si="324"/>
        <v>#DIV/0!</v>
      </c>
      <c r="S2496" s="31" t="e">
        <f t="shared" si="327"/>
        <v>#DIV/0!</v>
      </c>
      <c r="T2496" s="38">
        <f t="shared" si="328"/>
        <v>0</v>
      </c>
      <c r="U2496" s="38">
        <f t="shared" si="325"/>
        <v>0</v>
      </c>
      <c r="V2496" s="38">
        <f t="shared" si="326"/>
        <v>0</v>
      </c>
    </row>
    <row r="2497" spans="1:22" x14ac:dyDescent="0.35">
      <c r="A2497" s="192" t="s">
        <v>23</v>
      </c>
      <c r="B2497" s="31" t="s">
        <v>22</v>
      </c>
      <c r="O2497" s="36" t="e">
        <f t="shared" si="329"/>
        <v>#DIV/0!</v>
      </c>
      <c r="P2497" s="36" t="e">
        <f t="shared" si="322"/>
        <v>#DIV/0!</v>
      </c>
      <c r="Q2497" s="36" t="e">
        <f t="shared" si="323"/>
        <v>#DIV/0!</v>
      </c>
      <c r="R2497" s="31" t="e">
        <f t="shared" si="324"/>
        <v>#DIV/0!</v>
      </c>
      <c r="S2497" s="31" t="e">
        <f t="shared" si="327"/>
        <v>#DIV/0!</v>
      </c>
      <c r="T2497" s="38">
        <f t="shared" si="328"/>
        <v>0</v>
      </c>
      <c r="U2497" s="38">
        <f t="shared" si="325"/>
        <v>0</v>
      </c>
      <c r="V2497" s="38">
        <f t="shared" si="326"/>
        <v>0</v>
      </c>
    </row>
    <row r="2498" spans="1:22" x14ac:dyDescent="0.35">
      <c r="A2498" s="192" t="s">
        <v>23</v>
      </c>
      <c r="B2498" s="31" t="s">
        <v>22</v>
      </c>
      <c r="O2498" s="36" t="e">
        <f t="shared" si="329"/>
        <v>#DIV/0!</v>
      </c>
      <c r="P2498" s="36" t="e">
        <f t="shared" si="322"/>
        <v>#DIV/0!</v>
      </c>
      <c r="Q2498" s="36" t="e">
        <f t="shared" si="323"/>
        <v>#DIV/0!</v>
      </c>
      <c r="R2498" s="31" t="e">
        <f t="shared" si="324"/>
        <v>#DIV/0!</v>
      </c>
      <c r="S2498" s="31" t="e">
        <f t="shared" si="327"/>
        <v>#DIV/0!</v>
      </c>
      <c r="T2498" s="38">
        <f t="shared" si="328"/>
        <v>0</v>
      </c>
      <c r="U2498" s="38">
        <f t="shared" si="325"/>
        <v>0</v>
      </c>
      <c r="V2498" s="38">
        <f t="shared" si="326"/>
        <v>0</v>
      </c>
    </row>
    <row r="2499" spans="1:22" x14ac:dyDescent="0.35">
      <c r="A2499" s="192" t="s">
        <v>23</v>
      </c>
      <c r="B2499" s="31" t="s">
        <v>22</v>
      </c>
      <c r="O2499" s="36" t="e">
        <f t="shared" si="329"/>
        <v>#DIV/0!</v>
      </c>
      <c r="P2499" s="36" t="e">
        <f t="shared" si="322"/>
        <v>#DIV/0!</v>
      </c>
      <c r="Q2499" s="36" t="e">
        <f t="shared" si="323"/>
        <v>#DIV/0!</v>
      </c>
      <c r="R2499" s="31" t="e">
        <f t="shared" si="324"/>
        <v>#DIV/0!</v>
      </c>
      <c r="S2499" s="31" t="e">
        <f t="shared" si="327"/>
        <v>#DIV/0!</v>
      </c>
      <c r="T2499" s="38">
        <f t="shared" si="328"/>
        <v>0</v>
      </c>
      <c r="U2499" s="38">
        <f t="shared" si="325"/>
        <v>0</v>
      </c>
      <c r="V2499" s="38">
        <f t="shared" si="326"/>
        <v>0</v>
      </c>
    </row>
    <row r="2500" spans="1:22" x14ac:dyDescent="0.35">
      <c r="A2500" s="192" t="s">
        <v>23</v>
      </c>
      <c r="B2500" s="31" t="s">
        <v>22</v>
      </c>
      <c r="O2500" s="36" t="e">
        <f t="shared" si="329"/>
        <v>#DIV/0!</v>
      </c>
      <c r="P2500" s="36" t="e">
        <f t="shared" si="322"/>
        <v>#DIV/0!</v>
      </c>
      <c r="Q2500" s="36" t="e">
        <f t="shared" si="323"/>
        <v>#DIV/0!</v>
      </c>
      <c r="R2500" s="31" t="e">
        <f t="shared" si="324"/>
        <v>#DIV/0!</v>
      </c>
      <c r="S2500" s="31" t="e">
        <f t="shared" si="327"/>
        <v>#DIV/0!</v>
      </c>
      <c r="T2500" s="38">
        <f t="shared" si="328"/>
        <v>0</v>
      </c>
      <c r="U2500" s="38">
        <f t="shared" si="325"/>
        <v>0</v>
      </c>
      <c r="V2500" s="38">
        <f t="shared" si="326"/>
        <v>0</v>
      </c>
    </row>
    <row r="2501" spans="1:22" x14ac:dyDescent="0.35">
      <c r="A2501" s="192" t="s">
        <v>23</v>
      </c>
      <c r="B2501" s="31" t="s">
        <v>22</v>
      </c>
      <c r="O2501" s="36" t="e">
        <f t="shared" si="329"/>
        <v>#DIV/0!</v>
      </c>
      <c r="P2501" s="36" t="e">
        <f t="shared" si="322"/>
        <v>#DIV/0!</v>
      </c>
      <c r="Q2501" s="36" t="e">
        <f t="shared" si="323"/>
        <v>#DIV/0!</v>
      </c>
      <c r="R2501" s="31" t="e">
        <f t="shared" si="324"/>
        <v>#DIV/0!</v>
      </c>
      <c r="S2501" s="31" t="e">
        <f t="shared" si="327"/>
        <v>#DIV/0!</v>
      </c>
      <c r="T2501" s="38">
        <f t="shared" si="328"/>
        <v>0</v>
      </c>
      <c r="U2501" s="38">
        <f t="shared" si="325"/>
        <v>0</v>
      </c>
      <c r="V2501" s="38">
        <f t="shared" si="326"/>
        <v>0</v>
      </c>
    </row>
    <row r="2502" spans="1:22" x14ac:dyDescent="0.35">
      <c r="A2502" s="192" t="s">
        <v>23</v>
      </c>
      <c r="B2502" s="31" t="s">
        <v>22</v>
      </c>
      <c r="O2502" s="36" t="e">
        <f t="shared" si="329"/>
        <v>#DIV/0!</v>
      </c>
      <c r="P2502" s="36" t="e">
        <f t="shared" si="322"/>
        <v>#DIV/0!</v>
      </c>
      <c r="Q2502" s="36" t="e">
        <f t="shared" si="323"/>
        <v>#DIV/0!</v>
      </c>
      <c r="R2502" s="31" t="e">
        <f t="shared" si="324"/>
        <v>#DIV/0!</v>
      </c>
      <c r="S2502" s="31" t="e">
        <f t="shared" si="327"/>
        <v>#DIV/0!</v>
      </c>
      <c r="T2502" s="38">
        <f t="shared" si="328"/>
        <v>0</v>
      </c>
      <c r="U2502" s="38">
        <f t="shared" si="325"/>
        <v>0</v>
      </c>
      <c r="V2502" s="38">
        <f t="shared" si="326"/>
        <v>0</v>
      </c>
    </row>
    <row r="2503" spans="1:22" x14ac:dyDescent="0.35">
      <c r="A2503" s="192" t="s">
        <v>23</v>
      </c>
      <c r="B2503" s="31" t="s">
        <v>22</v>
      </c>
      <c r="O2503" s="36" t="e">
        <f t="shared" si="329"/>
        <v>#DIV/0!</v>
      </c>
      <c r="P2503" s="36" t="e">
        <f t="shared" si="322"/>
        <v>#DIV/0!</v>
      </c>
      <c r="Q2503" s="36" t="e">
        <f t="shared" si="323"/>
        <v>#DIV/0!</v>
      </c>
      <c r="R2503" s="31" t="e">
        <f t="shared" si="324"/>
        <v>#DIV/0!</v>
      </c>
      <c r="S2503" s="31" t="e">
        <f t="shared" si="327"/>
        <v>#DIV/0!</v>
      </c>
      <c r="T2503" s="38">
        <f t="shared" si="328"/>
        <v>0</v>
      </c>
      <c r="U2503" s="38">
        <f t="shared" si="325"/>
        <v>0</v>
      </c>
      <c r="V2503" s="38">
        <f t="shared" si="326"/>
        <v>0</v>
      </c>
    </row>
    <row r="2504" spans="1:22" x14ac:dyDescent="0.35">
      <c r="A2504" s="192" t="s">
        <v>23</v>
      </c>
      <c r="B2504" s="31" t="s">
        <v>22</v>
      </c>
      <c r="O2504" s="36" t="e">
        <f t="shared" si="329"/>
        <v>#DIV/0!</v>
      </c>
      <c r="P2504" s="36" t="e">
        <f t="shared" si="322"/>
        <v>#DIV/0!</v>
      </c>
      <c r="Q2504" s="36" t="e">
        <f t="shared" si="323"/>
        <v>#DIV/0!</v>
      </c>
      <c r="R2504" s="31" t="e">
        <f t="shared" si="324"/>
        <v>#DIV/0!</v>
      </c>
      <c r="S2504" s="31" t="e">
        <f t="shared" si="327"/>
        <v>#DIV/0!</v>
      </c>
      <c r="T2504" s="38">
        <f t="shared" si="328"/>
        <v>0</v>
      </c>
      <c r="U2504" s="38">
        <f t="shared" si="325"/>
        <v>0</v>
      </c>
      <c r="V2504" s="38">
        <f t="shared" si="326"/>
        <v>0</v>
      </c>
    </row>
    <row r="2505" spans="1:22" x14ac:dyDescent="0.35">
      <c r="A2505" s="192" t="s">
        <v>23</v>
      </c>
      <c r="B2505" s="31" t="s">
        <v>22</v>
      </c>
      <c r="O2505" s="36" t="e">
        <f t="shared" si="329"/>
        <v>#DIV/0!</v>
      </c>
      <c r="P2505" s="36" t="e">
        <f t="shared" si="322"/>
        <v>#DIV/0!</v>
      </c>
      <c r="Q2505" s="36" t="e">
        <f t="shared" si="323"/>
        <v>#DIV/0!</v>
      </c>
      <c r="R2505" s="31" t="e">
        <f t="shared" si="324"/>
        <v>#DIV/0!</v>
      </c>
      <c r="S2505" s="31" t="e">
        <f t="shared" si="327"/>
        <v>#DIV/0!</v>
      </c>
      <c r="T2505" s="38">
        <f t="shared" si="328"/>
        <v>0</v>
      </c>
      <c r="U2505" s="38">
        <f t="shared" si="325"/>
        <v>0</v>
      </c>
      <c r="V2505" s="38">
        <f t="shared" si="326"/>
        <v>0</v>
      </c>
    </row>
    <row r="2506" spans="1:22" x14ac:dyDescent="0.35">
      <c r="A2506" s="192" t="s">
        <v>23</v>
      </c>
      <c r="B2506" s="31" t="s">
        <v>22</v>
      </c>
      <c r="O2506" s="36" t="e">
        <f t="shared" si="329"/>
        <v>#DIV/0!</v>
      </c>
      <c r="P2506" s="36" t="e">
        <f t="shared" si="322"/>
        <v>#DIV/0!</v>
      </c>
      <c r="Q2506" s="36" t="e">
        <f t="shared" si="323"/>
        <v>#DIV/0!</v>
      </c>
      <c r="R2506" s="31" t="e">
        <f t="shared" si="324"/>
        <v>#DIV/0!</v>
      </c>
      <c r="S2506" s="31" t="e">
        <f t="shared" si="327"/>
        <v>#DIV/0!</v>
      </c>
      <c r="T2506" s="38">
        <f t="shared" si="328"/>
        <v>0</v>
      </c>
      <c r="U2506" s="38">
        <f t="shared" si="325"/>
        <v>0</v>
      </c>
      <c r="V2506" s="38">
        <f t="shared" si="326"/>
        <v>0</v>
      </c>
    </row>
    <row r="2507" spans="1:22" x14ac:dyDescent="0.35">
      <c r="A2507" s="192" t="s">
        <v>23</v>
      </c>
      <c r="B2507" s="31" t="s">
        <v>22</v>
      </c>
      <c r="O2507" s="36" t="e">
        <f t="shared" si="329"/>
        <v>#DIV/0!</v>
      </c>
      <c r="P2507" s="36" t="e">
        <f t="shared" si="322"/>
        <v>#DIV/0!</v>
      </c>
      <c r="Q2507" s="36" t="e">
        <f t="shared" si="323"/>
        <v>#DIV/0!</v>
      </c>
      <c r="R2507" s="31" t="e">
        <f t="shared" si="324"/>
        <v>#DIV/0!</v>
      </c>
      <c r="S2507" s="31" t="e">
        <f t="shared" si="327"/>
        <v>#DIV/0!</v>
      </c>
      <c r="T2507" s="38">
        <f t="shared" si="328"/>
        <v>0</v>
      </c>
      <c r="U2507" s="38">
        <f t="shared" si="325"/>
        <v>0</v>
      </c>
      <c r="V2507" s="38">
        <f t="shared" si="326"/>
        <v>0</v>
      </c>
    </row>
    <row r="2508" spans="1:22" x14ac:dyDescent="0.35">
      <c r="A2508" s="192" t="s">
        <v>23</v>
      </c>
      <c r="B2508" s="31" t="s">
        <v>22</v>
      </c>
      <c r="O2508" s="36" t="e">
        <f t="shared" si="329"/>
        <v>#DIV/0!</v>
      </c>
      <c r="P2508" s="36" t="e">
        <f t="shared" si="322"/>
        <v>#DIV/0!</v>
      </c>
      <c r="Q2508" s="36" t="e">
        <f t="shared" si="323"/>
        <v>#DIV/0!</v>
      </c>
      <c r="R2508" s="31" t="e">
        <f t="shared" si="324"/>
        <v>#DIV/0!</v>
      </c>
      <c r="S2508" s="31" t="e">
        <f t="shared" si="327"/>
        <v>#DIV/0!</v>
      </c>
      <c r="T2508" s="38">
        <f t="shared" si="328"/>
        <v>0</v>
      </c>
      <c r="U2508" s="38">
        <f t="shared" si="325"/>
        <v>0</v>
      </c>
      <c r="V2508" s="38">
        <f t="shared" si="326"/>
        <v>0</v>
      </c>
    </row>
    <row r="2509" spans="1:22" x14ac:dyDescent="0.35">
      <c r="A2509" s="192" t="s">
        <v>23</v>
      </c>
      <c r="B2509" s="31" t="s">
        <v>22</v>
      </c>
      <c r="O2509" s="36" t="e">
        <f t="shared" si="329"/>
        <v>#DIV/0!</v>
      </c>
      <c r="P2509" s="36" t="e">
        <f t="shared" si="322"/>
        <v>#DIV/0!</v>
      </c>
      <c r="Q2509" s="36" t="e">
        <f t="shared" si="323"/>
        <v>#DIV/0!</v>
      </c>
      <c r="R2509" s="31" t="e">
        <f t="shared" si="324"/>
        <v>#DIV/0!</v>
      </c>
      <c r="S2509" s="31" t="e">
        <f t="shared" si="327"/>
        <v>#DIV/0!</v>
      </c>
      <c r="T2509" s="38">
        <f t="shared" si="328"/>
        <v>0</v>
      </c>
      <c r="U2509" s="38">
        <f t="shared" si="325"/>
        <v>0</v>
      </c>
      <c r="V2509" s="38">
        <f t="shared" si="326"/>
        <v>0</v>
      </c>
    </row>
    <row r="2510" spans="1:22" x14ac:dyDescent="0.35">
      <c r="A2510" s="192" t="s">
        <v>23</v>
      </c>
      <c r="B2510" s="31" t="s">
        <v>22</v>
      </c>
      <c r="O2510" s="36" t="e">
        <f t="shared" si="329"/>
        <v>#DIV/0!</v>
      </c>
      <c r="P2510" s="36" t="e">
        <f t="shared" si="322"/>
        <v>#DIV/0!</v>
      </c>
      <c r="Q2510" s="36" t="e">
        <f t="shared" si="323"/>
        <v>#DIV/0!</v>
      </c>
      <c r="R2510" s="31" t="e">
        <f t="shared" si="324"/>
        <v>#DIV/0!</v>
      </c>
      <c r="S2510" s="31" t="e">
        <f t="shared" si="327"/>
        <v>#DIV/0!</v>
      </c>
      <c r="T2510" s="38">
        <f t="shared" si="328"/>
        <v>0</v>
      </c>
      <c r="U2510" s="38">
        <f t="shared" si="325"/>
        <v>0</v>
      </c>
      <c r="V2510" s="38">
        <f t="shared" si="326"/>
        <v>0</v>
      </c>
    </row>
    <row r="2511" spans="1:22" x14ac:dyDescent="0.35">
      <c r="A2511" s="192" t="s">
        <v>23</v>
      </c>
      <c r="B2511" s="31" t="s">
        <v>22</v>
      </c>
      <c r="O2511" s="36" t="e">
        <f t="shared" si="329"/>
        <v>#DIV/0!</v>
      </c>
      <c r="P2511" s="36" t="e">
        <f t="shared" si="322"/>
        <v>#DIV/0!</v>
      </c>
      <c r="Q2511" s="36" t="e">
        <f t="shared" si="323"/>
        <v>#DIV/0!</v>
      </c>
      <c r="R2511" s="31" t="e">
        <f t="shared" si="324"/>
        <v>#DIV/0!</v>
      </c>
      <c r="S2511" s="31" t="e">
        <f t="shared" si="327"/>
        <v>#DIV/0!</v>
      </c>
      <c r="T2511" s="38">
        <f t="shared" si="328"/>
        <v>0</v>
      </c>
      <c r="U2511" s="38">
        <f t="shared" si="325"/>
        <v>0</v>
      </c>
      <c r="V2511" s="38">
        <f t="shared" si="326"/>
        <v>0</v>
      </c>
    </row>
    <row r="2512" spans="1:22" x14ac:dyDescent="0.35">
      <c r="A2512" s="192" t="s">
        <v>23</v>
      </c>
      <c r="B2512" s="31" t="s">
        <v>22</v>
      </c>
      <c r="O2512" s="36" t="e">
        <f t="shared" si="329"/>
        <v>#DIV/0!</v>
      </c>
      <c r="P2512" s="36" t="e">
        <f t="shared" si="322"/>
        <v>#DIV/0!</v>
      </c>
      <c r="Q2512" s="36" t="e">
        <f t="shared" si="323"/>
        <v>#DIV/0!</v>
      </c>
      <c r="R2512" s="31" t="e">
        <f t="shared" si="324"/>
        <v>#DIV/0!</v>
      </c>
      <c r="S2512" s="31" t="e">
        <f t="shared" si="327"/>
        <v>#DIV/0!</v>
      </c>
      <c r="T2512" s="38">
        <f t="shared" si="328"/>
        <v>0</v>
      </c>
      <c r="U2512" s="38">
        <f t="shared" si="325"/>
        <v>0</v>
      </c>
      <c r="V2512" s="38">
        <f t="shared" si="326"/>
        <v>0</v>
      </c>
    </row>
    <row r="2513" spans="1:22" x14ac:dyDescent="0.35">
      <c r="A2513" s="192" t="s">
        <v>23</v>
      </c>
      <c r="B2513" s="31" t="s">
        <v>22</v>
      </c>
      <c r="O2513" s="36" t="e">
        <f t="shared" si="329"/>
        <v>#DIV/0!</v>
      </c>
      <c r="P2513" s="36" t="e">
        <f t="shared" si="322"/>
        <v>#DIV/0!</v>
      </c>
      <c r="Q2513" s="36" t="e">
        <f t="shared" si="323"/>
        <v>#DIV/0!</v>
      </c>
      <c r="R2513" s="31" t="e">
        <f t="shared" si="324"/>
        <v>#DIV/0!</v>
      </c>
      <c r="S2513" s="31" t="e">
        <f t="shared" si="327"/>
        <v>#DIV/0!</v>
      </c>
      <c r="T2513" s="38">
        <f t="shared" si="328"/>
        <v>0</v>
      </c>
      <c r="U2513" s="38">
        <f t="shared" si="325"/>
        <v>0</v>
      </c>
      <c r="V2513" s="38">
        <f t="shared" si="326"/>
        <v>0</v>
      </c>
    </row>
    <row r="2514" spans="1:22" x14ac:dyDescent="0.35">
      <c r="A2514" s="192" t="s">
        <v>23</v>
      </c>
      <c r="B2514" s="31" t="s">
        <v>22</v>
      </c>
      <c r="O2514" s="36" t="e">
        <f t="shared" si="329"/>
        <v>#DIV/0!</v>
      </c>
      <c r="P2514" s="36" t="e">
        <f t="shared" si="322"/>
        <v>#DIV/0!</v>
      </c>
      <c r="Q2514" s="36" t="e">
        <f t="shared" si="323"/>
        <v>#DIV/0!</v>
      </c>
      <c r="R2514" s="31" t="e">
        <f t="shared" si="324"/>
        <v>#DIV/0!</v>
      </c>
      <c r="S2514" s="31" t="e">
        <f t="shared" si="327"/>
        <v>#DIV/0!</v>
      </c>
      <c r="T2514" s="38">
        <f t="shared" si="328"/>
        <v>0</v>
      </c>
      <c r="U2514" s="38">
        <f t="shared" si="325"/>
        <v>0</v>
      </c>
      <c r="V2514" s="38">
        <f t="shared" si="326"/>
        <v>0</v>
      </c>
    </row>
    <row r="2515" spans="1:22" x14ac:dyDescent="0.35">
      <c r="A2515" s="192" t="s">
        <v>23</v>
      </c>
      <c r="B2515" s="31" t="s">
        <v>22</v>
      </c>
      <c r="O2515" s="36" t="e">
        <f t="shared" si="329"/>
        <v>#DIV/0!</v>
      </c>
      <c r="P2515" s="36" t="e">
        <f t="shared" si="322"/>
        <v>#DIV/0!</v>
      </c>
      <c r="Q2515" s="36" t="e">
        <f t="shared" si="323"/>
        <v>#DIV/0!</v>
      </c>
      <c r="R2515" s="31" t="e">
        <f t="shared" si="324"/>
        <v>#DIV/0!</v>
      </c>
      <c r="S2515" s="31" t="e">
        <f t="shared" si="327"/>
        <v>#DIV/0!</v>
      </c>
      <c r="T2515" s="38">
        <f t="shared" si="328"/>
        <v>0</v>
      </c>
      <c r="U2515" s="38">
        <f t="shared" si="325"/>
        <v>0</v>
      </c>
      <c r="V2515" s="38">
        <f t="shared" si="326"/>
        <v>0</v>
      </c>
    </row>
    <row r="2516" spans="1:22" x14ac:dyDescent="0.35">
      <c r="A2516" s="192" t="s">
        <v>23</v>
      </c>
      <c r="B2516" s="31" t="s">
        <v>22</v>
      </c>
      <c r="O2516" s="36" t="e">
        <f t="shared" si="329"/>
        <v>#DIV/0!</v>
      </c>
      <c r="P2516" s="36" t="e">
        <f t="shared" si="322"/>
        <v>#DIV/0!</v>
      </c>
      <c r="Q2516" s="36" t="e">
        <f t="shared" si="323"/>
        <v>#DIV/0!</v>
      </c>
      <c r="R2516" s="31" t="e">
        <f t="shared" si="324"/>
        <v>#DIV/0!</v>
      </c>
      <c r="S2516" s="31" t="e">
        <f t="shared" si="327"/>
        <v>#DIV/0!</v>
      </c>
      <c r="T2516" s="38">
        <f t="shared" si="328"/>
        <v>0</v>
      </c>
      <c r="U2516" s="38">
        <f t="shared" si="325"/>
        <v>0</v>
      </c>
      <c r="V2516" s="38">
        <f t="shared" si="326"/>
        <v>0</v>
      </c>
    </row>
    <row r="2517" spans="1:22" x14ac:dyDescent="0.35">
      <c r="A2517" s="192" t="s">
        <v>23</v>
      </c>
      <c r="B2517" s="31" t="s">
        <v>22</v>
      </c>
      <c r="O2517" s="36" t="e">
        <f t="shared" si="329"/>
        <v>#DIV/0!</v>
      </c>
      <c r="P2517" s="36" t="e">
        <f t="shared" si="322"/>
        <v>#DIV/0!</v>
      </c>
      <c r="Q2517" s="36" t="e">
        <f t="shared" si="323"/>
        <v>#DIV/0!</v>
      </c>
      <c r="R2517" s="31" t="e">
        <f t="shared" si="324"/>
        <v>#DIV/0!</v>
      </c>
      <c r="S2517" s="31" t="e">
        <f t="shared" si="327"/>
        <v>#DIV/0!</v>
      </c>
      <c r="T2517" s="38">
        <f t="shared" si="328"/>
        <v>0</v>
      </c>
      <c r="U2517" s="38">
        <f t="shared" si="325"/>
        <v>0</v>
      </c>
      <c r="V2517" s="38">
        <f t="shared" si="326"/>
        <v>0</v>
      </c>
    </row>
    <row r="2518" spans="1:22" x14ac:dyDescent="0.35">
      <c r="A2518" s="192" t="s">
        <v>23</v>
      </c>
      <c r="B2518" s="31" t="s">
        <v>22</v>
      </c>
      <c r="O2518" s="36" t="e">
        <f t="shared" si="329"/>
        <v>#DIV/0!</v>
      </c>
      <c r="P2518" s="36" t="e">
        <f t="shared" si="322"/>
        <v>#DIV/0!</v>
      </c>
      <c r="Q2518" s="36" t="e">
        <f t="shared" si="323"/>
        <v>#DIV/0!</v>
      </c>
      <c r="R2518" s="31" t="e">
        <f t="shared" si="324"/>
        <v>#DIV/0!</v>
      </c>
      <c r="S2518" s="31" t="e">
        <f t="shared" si="327"/>
        <v>#DIV/0!</v>
      </c>
      <c r="T2518" s="38">
        <f t="shared" si="328"/>
        <v>0</v>
      </c>
      <c r="U2518" s="38">
        <f t="shared" si="325"/>
        <v>0</v>
      </c>
      <c r="V2518" s="38">
        <f t="shared" si="326"/>
        <v>0</v>
      </c>
    </row>
    <row r="2519" spans="1:22" x14ac:dyDescent="0.35">
      <c r="A2519" s="192" t="s">
        <v>23</v>
      </c>
      <c r="B2519" s="31" t="s">
        <v>22</v>
      </c>
      <c r="O2519" s="36" t="e">
        <f t="shared" si="329"/>
        <v>#DIV/0!</v>
      </c>
      <c r="P2519" s="36" t="e">
        <f t="shared" si="322"/>
        <v>#DIV/0!</v>
      </c>
      <c r="Q2519" s="36" t="e">
        <f t="shared" si="323"/>
        <v>#DIV/0!</v>
      </c>
      <c r="R2519" s="31" t="e">
        <f t="shared" si="324"/>
        <v>#DIV/0!</v>
      </c>
      <c r="S2519" s="31" t="e">
        <f t="shared" si="327"/>
        <v>#DIV/0!</v>
      </c>
      <c r="T2519" s="38">
        <f t="shared" si="328"/>
        <v>0</v>
      </c>
      <c r="U2519" s="38">
        <f t="shared" si="325"/>
        <v>0</v>
      </c>
      <c r="V2519" s="38">
        <f t="shared" si="326"/>
        <v>0</v>
      </c>
    </row>
    <row r="2520" spans="1:22" x14ac:dyDescent="0.35">
      <c r="A2520" s="192" t="s">
        <v>23</v>
      </c>
      <c r="B2520" s="31" t="s">
        <v>22</v>
      </c>
      <c r="O2520" s="36" t="e">
        <f t="shared" si="329"/>
        <v>#DIV/0!</v>
      </c>
      <c r="P2520" s="36" t="e">
        <f t="shared" si="322"/>
        <v>#DIV/0!</v>
      </c>
      <c r="Q2520" s="36" t="e">
        <f t="shared" si="323"/>
        <v>#DIV/0!</v>
      </c>
      <c r="R2520" s="31" t="e">
        <f t="shared" si="324"/>
        <v>#DIV/0!</v>
      </c>
      <c r="S2520" s="31" t="e">
        <f t="shared" si="327"/>
        <v>#DIV/0!</v>
      </c>
      <c r="T2520" s="38">
        <f t="shared" si="328"/>
        <v>0</v>
      </c>
      <c r="U2520" s="38">
        <f t="shared" si="325"/>
        <v>0</v>
      </c>
      <c r="V2520" s="38">
        <f t="shared" si="326"/>
        <v>0</v>
      </c>
    </row>
    <row r="2521" spans="1:22" x14ac:dyDescent="0.35">
      <c r="A2521" s="192" t="s">
        <v>23</v>
      </c>
      <c r="B2521" s="31" t="s">
        <v>22</v>
      </c>
      <c r="O2521" s="36" t="e">
        <f t="shared" si="329"/>
        <v>#DIV/0!</v>
      </c>
      <c r="P2521" s="36" t="e">
        <f t="shared" si="322"/>
        <v>#DIV/0!</v>
      </c>
      <c r="Q2521" s="36" t="e">
        <f t="shared" si="323"/>
        <v>#DIV/0!</v>
      </c>
      <c r="R2521" s="31" t="e">
        <f t="shared" si="324"/>
        <v>#DIV/0!</v>
      </c>
      <c r="S2521" s="31" t="e">
        <f t="shared" si="327"/>
        <v>#DIV/0!</v>
      </c>
      <c r="T2521" s="38">
        <f t="shared" si="328"/>
        <v>0</v>
      </c>
      <c r="U2521" s="38">
        <f t="shared" si="325"/>
        <v>0</v>
      </c>
      <c r="V2521" s="38">
        <f t="shared" si="326"/>
        <v>0</v>
      </c>
    </row>
    <row r="2522" spans="1:22" x14ac:dyDescent="0.35">
      <c r="A2522" s="192" t="s">
        <v>23</v>
      </c>
      <c r="B2522" s="31" t="s">
        <v>22</v>
      </c>
      <c r="O2522" s="36" t="e">
        <f t="shared" si="329"/>
        <v>#DIV/0!</v>
      </c>
      <c r="P2522" s="36" t="e">
        <f t="shared" si="322"/>
        <v>#DIV/0!</v>
      </c>
      <c r="Q2522" s="36" t="e">
        <f t="shared" si="323"/>
        <v>#DIV/0!</v>
      </c>
      <c r="R2522" s="31" t="e">
        <f t="shared" si="324"/>
        <v>#DIV/0!</v>
      </c>
      <c r="S2522" s="31" t="e">
        <f t="shared" si="327"/>
        <v>#DIV/0!</v>
      </c>
      <c r="T2522" s="38">
        <f t="shared" si="328"/>
        <v>0</v>
      </c>
      <c r="U2522" s="38">
        <f t="shared" si="325"/>
        <v>0</v>
      </c>
      <c r="V2522" s="38">
        <f t="shared" si="326"/>
        <v>0</v>
      </c>
    </row>
    <row r="2523" spans="1:22" x14ac:dyDescent="0.35">
      <c r="A2523" s="192" t="s">
        <v>23</v>
      </c>
      <c r="B2523" s="31" t="s">
        <v>22</v>
      </c>
      <c r="O2523" s="36" t="e">
        <f t="shared" si="329"/>
        <v>#DIV/0!</v>
      </c>
      <c r="P2523" s="36" t="e">
        <f t="shared" si="322"/>
        <v>#DIV/0!</v>
      </c>
      <c r="Q2523" s="36" t="e">
        <f t="shared" si="323"/>
        <v>#DIV/0!</v>
      </c>
      <c r="R2523" s="31" t="e">
        <f t="shared" si="324"/>
        <v>#DIV/0!</v>
      </c>
      <c r="S2523" s="31" t="e">
        <f t="shared" si="327"/>
        <v>#DIV/0!</v>
      </c>
      <c r="T2523" s="38">
        <f t="shared" si="328"/>
        <v>0</v>
      </c>
      <c r="U2523" s="38">
        <f t="shared" si="325"/>
        <v>0</v>
      </c>
      <c r="V2523" s="38">
        <f t="shared" si="326"/>
        <v>0</v>
      </c>
    </row>
    <row r="2524" spans="1:22" x14ac:dyDescent="0.35">
      <c r="A2524" s="192" t="s">
        <v>23</v>
      </c>
      <c r="B2524" s="31" t="s">
        <v>22</v>
      </c>
      <c r="O2524" s="36" t="e">
        <f t="shared" si="329"/>
        <v>#DIV/0!</v>
      </c>
      <c r="P2524" s="36" t="e">
        <f t="shared" si="322"/>
        <v>#DIV/0!</v>
      </c>
      <c r="Q2524" s="36" t="e">
        <f t="shared" si="323"/>
        <v>#DIV/0!</v>
      </c>
      <c r="R2524" s="31" t="e">
        <f t="shared" si="324"/>
        <v>#DIV/0!</v>
      </c>
      <c r="S2524" s="31" t="e">
        <f t="shared" si="327"/>
        <v>#DIV/0!</v>
      </c>
      <c r="T2524" s="38">
        <f t="shared" si="328"/>
        <v>0</v>
      </c>
      <c r="U2524" s="38">
        <f t="shared" si="325"/>
        <v>0</v>
      </c>
      <c r="V2524" s="38">
        <f t="shared" si="326"/>
        <v>0</v>
      </c>
    </row>
    <row r="2525" spans="1:22" x14ac:dyDescent="0.35">
      <c r="A2525" s="192" t="s">
        <v>23</v>
      </c>
      <c r="B2525" s="31" t="s">
        <v>22</v>
      </c>
      <c r="O2525" s="36" t="e">
        <f t="shared" si="329"/>
        <v>#DIV/0!</v>
      </c>
      <c r="P2525" s="36" t="e">
        <f t="shared" si="322"/>
        <v>#DIV/0!</v>
      </c>
      <c r="Q2525" s="36" t="e">
        <f t="shared" si="323"/>
        <v>#DIV/0!</v>
      </c>
      <c r="R2525" s="31" t="e">
        <f t="shared" si="324"/>
        <v>#DIV/0!</v>
      </c>
      <c r="S2525" s="31" t="e">
        <f t="shared" si="327"/>
        <v>#DIV/0!</v>
      </c>
      <c r="T2525" s="38">
        <f t="shared" si="328"/>
        <v>0</v>
      </c>
      <c r="U2525" s="38">
        <f t="shared" si="325"/>
        <v>0</v>
      </c>
      <c r="V2525" s="38">
        <f t="shared" si="326"/>
        <v>0</v>
      </c>
    </row>
    <row r="2526" spans="1:22" x14ac:dyDescent="0.35">
      <c r="A2526" s="192" t="s">
        <v>23</v>
      </c>
      <c r="B2526" s="31" t="s">
        <v>22</v>
      </c>
      <c r="O2526" s="36" t="e">
        <f t="shared" si="329"/>
        <v>#DIV/0!</v>
      </c>
      <c r="P2526" s="36" t="e">
        <f t="shared" si="322"/>
        <v>#DIV/0!</v>
      </c>
      <c r="Q2526" s="36" t="e">
        <f t="shared" si="323"/>
        <v>#DIV/0!</v>
      </c>
      <c r="R2526" s="31" t="e">
        <f t="shared" si="324"/>
        <v>#DIV/0!</v>
      </c>
      <c r="S2526" s="31" t="e">
        <f t="shared" si="327"/>
        <v>#DIV/0!</v>
      </c>
      <c r="T2526" s="38">
        <f t="shared" si="328"/>
        <v>0</v>
      </c>
      <c r="U2526" s="38">
        <f t="shared" si="325"/>
        <v>0</v>
      </c>
      <c r="V2526" s="38">
        <f t="shared" si="326"/>
        <v>0</v>
      </c>
    </row>
    <row r="2527" spans="1:22" x14ac:dyDescent="0.35">
      <c r="A2527" s="192" t="s">
        <v>23</v>
      </c>
      <c r="B2527" s="31" t="s">
        <v>22</v>
      </c>
      <c r="O2527" s="36" t="e">
        <f t="shared" si="329"/>
        <v>#DIV/0!</v>
      </c>
      <c r="P2527" s="36" t="e">
        <f t="shared" si="322"/>
        <v>#DIV/0!</v>
      </c>
      <c r="Q2527" s="36" t="e">
        <f t="shared" si="323"/>
        <v>#DIV/0!</v>
      </c>
      <c r="R2527" s="31" t="e">
        <f t="shared" si="324"/>
        <v>#DIV/0!</v>
      </c>
      <c r="S2527" s="31" t="e">
        <f t="shared" si="327"/>
        <v>#DIV/0!</v>
      </c>
      <c r="T2527" s="38">
        <f t="shared" si="328"/>
        <v>0</v>
      </c>
      <c r="U2527" s="38">
        <f t="shared" si="325"/>
        <v>0</v>
      </c>
      <c r="V2527" s="38">
        <f t="shared" si="326"/>
        <v>0</v>
      </c>
    </row>
    <row r="2528" spans="1:22" x14ac:dyDescent="0.35">
      <c r="A2528" s="192" t="s">
        <v>23</v>
      </c>
      <c r="B2528" s="31" t="s">
        <v>22</v>
      </c>
      <c r="O2528" s="36" t="e">
        <f t="shared" si="329"/>
        <v>#DIV/0!</v>
      </c>
      <c r="P2528" s="36" t="e">
        <f t="shared" si="322"/>
        <v>#DIV/0!</v>
      </c>
      <c r="Q2528" s="36" t="e">
        <f t="shared" si="323"/>
        <v>#DIV/0!</v>
      </c>
      <c r="R2528" s="31" t="e">
        <f t="shared" si="324"/>
        <v>#DIV/0!</v>
      </c>
      <c r="S2528" s="31" t="e">
        <f t="shared" si="327"/>
        <v>#DIV/0!</v>
      </c>
      <c r="T2528" s="38">
        <f t="shared" si="328"/>
        <v>0</v>
      </c>
      <c r="U2528" s="38">
        <f t="shared" si="325"/>
        <v>0</v>
      </c>
      <c r="V2528" s="38">
        <f t="shared" si="326"/>
        <v>0</v>
      </c>
    </row>
    <row r="2529" spans="1:22" x14ac:dyDescent="0.35">
      <c r="A2529" s="192" t="s">
        <v>23</v>
      </c>
      <c r="B2529" s="31" t="s">
        <v>22</v>
      </c>
      <c r="O2529" s="36" t="e">
        <f t="shared" si="329"/>
        <v>#DIV/0!</v>
      </c>
      <c r="P2529" s="36" t="e">
        <f t="shared" si="322"/>
        <v>#DIV/0!</v>
      </c>
      <c r="Q2529" s="36" t="e">
        <f t="shared" si="323"/>
        <v>#DIV/0!</v>
      </c>
      <c r="R2529" s="31" t="e">
        <f t="shared" si="324"/>
        <v>#DIV/0!</v>
      </c>
      <c r="S2529" s="31" t="e">
        <f t="shared" si="327"/>
        <v>#DIV/0!</v>
      </c>
      <c r="T2529" s="38">
        <f t="shared" si="328"/>
        <v>0</v>
      </c>
      <c r="U2529" s="38">
        <f t="shared" si="325"/>
        <v>0</v>
      </c>
      <c r="V2529" s="38">
        <f t="shared" si="326"/>
        <v>0</v>
      </c>
    </row>
    <row r="2530" spans="1:22" x14ac:dyDescent="0.35">
      <c r="A2530" s="192" t="s">
        <v>23</v>
      </c>
      <c r="B2530" s="31" t="s">
        <v>22</v>
      </c>
      <c r="O2530" s="36" t="e">
        <f t="shared" si="329"/>
        <v>#DIV/0!</v>
      </c>
      <c r="P2530" s="36" t="e">
        <f t="shared" si="322"/>
        <v>#DIV/0!</v>
      </c>
      <c r="Q2530" s="36" t="e">
        <f t="shared" si="323"/>
        <v>#DIV/0!</v>
      </c>
      <c r="R2530" s="31" t="e">
        <f t="shared" si="324"/>
        <v>#DIV/0!</v>
      </c>
      <c r="S2530" s="31" t="e">
        <f t="shared" si="327"/>
        <v>#DIV/0!</v>
      </c>
      <c r="T2530" s="38">
        <f t="shared" si="328"/>
        <v>0</v>
      </c>
      <c r="U2530" s="38">
        <f t="shared" si="325"/>
        <v>0</v>
      </c>
      <c r="V2530" s="38">
        <f t="shared" si="326"/>
        <v>0</v>
      </c>
    </row>
    <row r="2531" spans="1:22" x14ac:dyDescent="0.35">
      <c r="A2531" s="192" t="s">
        <v>23</v>
      </c>
      <c r="B2531" s="31" t="s">
        <v>22</v>
      </c>
      <c r="O2531" s="36" t="e">
        <f t="shared" si="329"/>
        <v>#DIV/0!</v>
      </c>
      <c r="P2531" s="36" t="e">
        <f t="shared" si="322"/>
        <v>#DIV/0!</v>
      </c>
      <c r="Q2531" s="36" t="e">
        <f t="shared" si="323"/>
        <v>#DIV/0!</v>
      </c>
      <c r="R2531" s="31" t="e">
        <f t="shared" si="324"/>
        <v>#DIV/0!</v>
      </c>
      <c r="S2531" s="31" t="e">
        <f t="shared" si="327"/>
        <v>#DIV/0!</v>
      </c>
      <c r="T2531" s="38">
        <f t="shared" si="328"/>
        <v>0</v>
      </c>
      <c r="U2531" s="38">
        <f t="shared" si="325"/>
        <v>0</v>
      </c>
      <c r="V2531" s="38">
        <f t="shared" si="326"/>
        <v>0</v>
      </c>
    </row>
    <row r="2532" spans="1:22" x14ac:dyDescent="0.35">
      <c r="A2532" s="192" t="s">
        <v>23</v>
      </c>
      <c r="B2532" s="31" t="s">
        <v>22</v>
      </c>
      <c r="O2532" s="36" t="e">
        <f t="shared" si="329"/>
        <v>#DIV/0!</v>
      </c>
      <c r="P2532" s="36" t="e">
        <f t="shared" si="322"/>
        <v>#DIV/0!</v>
      </c>
      <c r="Q2532" s="36" t="e">
        <f t="shared" si="323"/>
        <v>#DIV/0!</v>
      </c>
      <c r="R2532" s="31" t="e">
        <f t="shared" si="324"/>
        <v>#DIV/0!</v>
      </c>
      <c r="S2532" s="31" t="e">
        <f t="shared" si="327"/>
        <v>#DIV/0!</v>
      </c>
      <c r="T2532" s="38">
        <f t="shared" si="328"/>
        <v>0</v>
      </c>
      <c r="U2532" s="38">
        <f t="shared" si="325"/>
        <v>0</v>
      </c>
      <c r="V2532" s="38">
        <f t="shared" si="326"/>
        <v>0</v>
      </c>
    </row>
    <row r="2533" spans="1:22" x14ac:dyDescent="0.35">
      <c r="A2533" s="192" t="s">
        <v>23</v>
      </c>
      <c r="B2533" s="31" t="s">
        <v>22</v>
      </c>
      <c r="O2533" s="36" t="e">
        <f t="shared" si="329"/>
        <v>#DIV/0!</v>
      </c>
      <c r="P2533" s="36" t="e">
        <f t="shared" si="322"/>
        <v>#DIV/0!</v>
      </c>
      <c r="Q2533" s="36" t="e">
        <f t="shared" si="323"/>
        <v>#DIV/0!</v>
      </c>
      <c r="R2533" s="31" t="e">
        <f t="shared" si="324"/>
        <v>#DIV/0!</v>
      </c>
      <c r="S2533" s="31" t="e">
        <f t="shared" si="327"/>
        <v>#DIV/0!</v>
      </c>
      <c r="T2533" s="38">
        <f t="shared" si="328"/>
        <v>0</v>
      </c>
      <c r="U2533" s="38">
        <f t="shared" si="325"/>
        <v>0</v>
      </c>
      <c r="V2533" s="38">
        <f t="shared" si="326"/>
        <v>0</v>
      </c>
    </row>
    <row r="2534" spans="1:22" x14ac:dyDescent="0.35">
      <c r="A2534" s="192" t="s">
        <v>23</v>
      </c>
      <c r="B2534" s="31" t="s">
        <v>22</v>
      </c>
      <c r="O2534" s="36" t="e">
        <f t="shared" si="329"/>
        <v>#DIV/0!</v>
      </c>
      <c r="P2534" s="36" t="e">
        <f t="shared" ref="P2534:P2597" si="330">N2534/L2534</f>
        <v>#DIV/0!</v>
      </c>
      <c r="Q2534" s="36" t="e">
        <f t="shared" ref="Q2534:Q2597" si="331">(M2534+N2534)/L2534</f>
        <v>#DIV/0!</v>
      </c>
      <c r="R2534" s="31" t="e">
        <f t="shared" ref="R2534:R2597" si="332">IF(Q2534&gt;12.49,"YES","NO")</f>
        <v>#DIV/0!</v>
      </c>
      <c r="S2534" s="31" t="e">
        <f t="shared" si="327"/>
        <v>#DIV/0!</v>
      </c>
      <c r="T2534" s="38">
        <f t="shared" si="328"/>
        <v>0</v>
      </c>
      <c r="U2534" s="38">
        <f t="shared" ref="U2534:U2597" si="333">M2534+N2534</f>
        <v>0</v>
      </c>
      <c r="V2534" s="38">
        <f t="shared" ref="V2534:V2597" si="334">T2534-U2534</f>
        <v>0</v>
      </c>
    </row>
    <row r="2535" spans="1:22" x14ac:dyDescent="0.35">
      <c r="A2535" s="192" t="s">
        <v>23</v>
      </c>
      <c r="B2535" s="31" t="s">
        <v>22</v>
      </c>
      <c r="O2535" s="36" t="e">
        <f t="shared" si="329"/>
        <v>#DIV/0!</v>
      </c>
      <c r="P2535" s="36" t="e">
        <f t="shared" si="330"/>
        <v>#DIV/0!</v>
      </c>
      <c r="Q2535" s="36" t="e">
        <f t="shared" si="331"/>
        <v>#DIV/0!</v>
      </c>
      <c r="R2535" s="31" t="e">
        <f t="shared" si="332"/>
        <v>#DIV/0!</v>
      </c>
      <c r="S2535" s="31" t="e">
        <f t="shared" si="327"/>
        <v>#DIV/0!</v>
      </c>
      <c r="T2535" s="38">
        <f t="shared" si="328"/>
        <v>0</v>
      </c>
      <c r="U2535" s="38">
        <f t="shared" si="333"/>
        <v>0</v>
      </c>
      <c r="V2535" s="38">
        <f t="shared" si="334"/>
        <v>0</v>
      </c>
    </row>
    <row r="2536" spans="1:22" x14ac:dyDescent="0.35">
      <c r="A2536" s="192" t="s">
        <v>23</v>
      </c>
      <c r="B2536" s="31" t="s">
        <v>22</v>
      </c>
      <c r="O2536" s="36" t="e">
        <f t="shared" si="329"/>
        <v>#DIV/0!</v>
      </c>
      <c r="P2536" s="36" t="e">
        <f t="shared" si="330"/>
        <v>#DIV/0!</v>
      </c>
      <c r="Q2536" s="36" t="e">
        <f t="shared" si="331"/>
        <v>#DIV/0!</v>
      </c>
      <c r="R2536" s="31" t="e">
        <f t="shared" si="332"/>
        <v>#DIV/0!</v>
      </c>
      <c r="S2536" s="31" t="e">
        <f t="shared" ref="S2536:S2599" si="335">IF(O2536&gt;3.32,"YES","NO")</f>
        <v>#DIV/0!</v>
      </c>
      <c r="T2536" s="38">
        <f t="shared" ref="T2536:T2599" si="336">L2536*12.5</f>
        <v>0</v>
      </c>
      <c r="U2536" s="38">
        <f t="shared" si="333"/>
        <v>0</v>
      </c>
      <c r="V2536" s="38">
        <f t="shared" si="334"/>
        <v>0</v>
      </c>
    </row>
    <row r="2537" spans="1:22" x14ac:dyDescent="0.35">
      <c r="A2537" s="192" t="s">
        <v>23</v>
      </c>
      <c r="B2537" s="31" t="s">
        <v>22</v>
      </c>
      <c r="O2537" s="36" t="e">
        <f t="shared" si="329"/>
        <v>#DIV/0!</v>
      </c>
      <c r="P2537" s="36" t="e">
        <f t="shared" si="330"/>
        <v>#DIV/0!</v>
      </c>
      <c r="Q2537" s="36" t="e">
        <f t="shared" si="331"/>
        <v>#DIV/0!</v>
      </c>
      <c r="R2537" s="31" t="e">
        <f t="shared" si="332"/>
        <v>#DIV/0!</v>
      </c>
      <c r="S2537" s="31" t="e">
        <f t="shared" si="335"/>
        <v>#DIV/0!</v>
      </c>
      <c r="T2537" s="38">
        <f t="shared" si="336"/>
        <v>0</v>
      </c>
      <c r="U2537" s="38">
        <f t="shared" si="333"/>
        <v>0</v>
      </c>
      <c r="V2537" s="38">
        <f t="shared" si="334"/>
        <v>0</v>
      </c>
    </row>
    <row r="2538" spans="1:22" x14ac:dyDescent="0.35">
      <c r="A2538" s="192" t="s">
        <v>23</v>
      </c>
      <c r="B2538" s="31" t="s">
        <v>22</v>
      </c>
      <c r="O2538" s="36" t="e">
        <f t="shared" si="329"/>
        <v>#DIV/0!</v>
      </c>
      <c r="P2538" s="36" t="e">
        <f t="shared" si="330"/>
        <v>#DIV/0!</v>
      </c>
      <c r="Q2538" s="36" t="e">
        <f t="shared" si="331"/>
        <v>#DIV/0!</v>
      </c>
      <c r="R2538" s="31" t="e">
        <f t="shared" si="332"/>
        <v>#DIV/0!</v>
      </c>
      <c r="S2538" s="31" t="e">
        <f t="shared" si="335"/>
        <v>#DIV/0!</v>
      </c>
      <c r="T2538" s="38">
        <f t="shared" si="336"/>
        <v>0</v>
      </c>
      <c r="U2538" s="38">
        <f t="shared" si="333"/>
        <v>0</v>
      </c>
      <c r="V2538" s="38">
        <f t="shared" si="334"/>
        <v>0</v>
      </c>
    </row>
    <row r="2539" spans="1:22" x14ac:dyDescent="0.35">
      <c r="A2539" s="192" t="s">
        <v>23</v>
      </c>
      <c r="B2539" s="31" t="s">
        <v>22</v>
      </c>
      <c r="O2539" s="36" t="e">
        <f t="shared" si="329"/>
        <v>#DIV/0!</v>
      </c>
      <c r="P2539" s="36" t="e">
        <f t="shared" si="330"/>
        <v>#DIV/0!</v>
      </c>
      <c r="Q2539" s="36" t="e">
        <f t="shared" si="331"/>
        <v>#DIV/0!</v>
      </c>
      <c r="R2539" s="31" t="e">
        <f t="shared" si="332"/>
        <v>#DIV/0!</v>
      </c>
      <c r="S2539" s="31" t="e">
        <f t="shared" si="335"/>
        <v>#DIV/0!</v>
      </c>
      <c r="T2539" s="38">
        <f t="shared" si="336"/>
        <v>0</v>
      </c>
      <c r="U2539" s="38">
        <f t="shared" si="333"/>
        <v>0</v>
      </c>
      <c r="V2539" s="38">
        <f t="shared" si="334"/>
        <v>0</v>
      </c>
    </row>
    <row r="2540" spans="1:22" x14ac:dyDescent="0.35">
      <c r="A2540" s="192" t="s">
        <v>23</v>
      </c>
      <c r="B2540" s="31" t="s">
        <v>22</v>
      </c>
      <c r="O2540" s="36" t="e">
        <f t="shared" si="329"/>
        <v>#DIV/0!</v>
      </c>
      <c r="P2540" s="36" t="e">
        <f t="shared" si="330"/>
        <v>#DIV/0!</v>
      </c>
      <c r="Q2540" s="36" t="e">
        <f t="shared" si="331"/>
        <v>#DIV/0!</v>
      </c>
      <c r="R2540" s="31" t="e">
        <f t="shared" si="332"/>
        <v>#DIV/0!</v>
      </c>
      <c r="S2540" s="31" t="e">
        <f t="shared" si="335"/>
        <v>#DIV/0!</v>
      </c>
      <c r="T2540" s="38">
        <f t="shared" si="336"/>
        <v>0</v>
      </c>
      <c r="U2540" s="38">
        <f t="shared" si="333"/>
        <v>0</v>
      </c>
      <c r="V2540" s="38">
        <f t="shared" si="334"/>
        <v>0</v>
      </c>
    </row>
    <row r="2541" spans="1:22" x14ac:dyDescent="0.35">
      <c r="A2541" s="192" t="s">
        <v>23</v>
      </c>
      <c r="B2541" s="31" t="s">
        <v>22</v>
      </c>
      <c r="O2541" s="36" t="e">
        <f t="shared" si="329"/>
        <v>#DIV/0!</v>
      </c>
      <c r="P2541" s="36" t="e">
        <f t="shared" si="330"/>
        <v>#DIV/0!</v>
      </c>
      <c r="Q2541" s="36" t="e">
        <f t="shared" si="331"/>
        <v>#DIV/0!</v>
      </c>
      <c r="R2541" s="31" t="e">
        <f t="shared" si="332"/>
        <v>#DIV/0!</v>
      </c>
      <c r="S2541" s="31" t="e">
        <f t="shared" si="335"/>
        <v>#DIV/0!</v>
      </c>
      <c r="T2541" s="38">
        <f t="shared" si="336"/>
        <v>0</v>
      </c>
      <c r="U2541" s="38">
        <f t="shared" si="333"/>
        <v>0</v>
      </c>
      <c r="V2541" s="38">
        <f t="shared" si="334"/>
        <v>0</v>
      </c>
    </row>
    <row r="2542" spans="1:22" x14ac:dyDescent="0.35">
      <c r="A2542" s="192" t="s">
        <v>23</v>
      </c>
      <c r="B2542" s="31" t="s">
        <v>22</v>
      </c>
      <c r="O2542" s="36" t="e">
        <f t="shared" si="329"/>
        <v>#DIV/0!</v>
      </c>
      <c r="P2542" s="36" t="e">
        <f t="shared" si="330"/>
        <v>#DIV/0!</v>
      </c>
      <c r="Q2542" s="36" t="e">
        <f t="shared" si="331"/>
        <v>#DIV/0!</v>
      </c>
      <c r="R2542" s="31" t="e">
        <f t="shared" si="332"/>
        <v>#DIV/0!</v>
      </c>
      <c r="S2542" s="31" t="e">
        <f t="shared" si="335"/>
        <v>#DIV/0!</v>
      </c>
      <c r="T2542" s="38">
        <f t="shared" si="336"/>
        <v>0</v>
      </c>
      <c r="U2542" s="38">
        <f t="shared" si="333"/>
        <v>0</v>
      </c>
      <c r="V2542" s="38">
        <f t="shared" si="334"/>
        <v>0</v>
      </c>
    </row>
    <row r="2543" spans="1:22" x14ac:dyDescent="0.35">
      <c r="A2543" s="192" t="s">
        <v>23</v>
      </c>
      <c r="B2543" s="31" t="s">
        <v>22</v>
      </c>
      <c r="O2543" s="36" t="e">
        <f t="shared" si="329"/>
        <v>#DIV/0!</v>
      </c>
      <c r="P2543" s="36" t="e">
        <f t="shared" si="330"/>
        <v>#DIV/0!</v>
      </c>
      <c r="Q2543" s="36" t="e">
        <f t="shared" si="331"/>
        <v>#DIV/0!</v>
      </c>
      <c r="R2543" s="31" t="e">
        <f t="shared" si="332"/>
        <v>#DIV/0!</v>
      </c>
      <c r="S2543" s="31" t="e">
        <f t="shared" si="335"/>
        <v>#DIV/0!</v>
      </c>
      <c r="T2543" s="38">
        <f t="shared" si="336"/>
        <v>0</v>
      </c>
      <c r="U2543" s="38">
        <f t="shared" si="333"/>
        <v>0</v>
      </c>
      <c r="V2543" s="38">
        <f t="shared" si="334"/>
        <v>0</v>
      </c>
    </row>
    <row r="2544" spans="1:22" x14ac:dyDescent="0.35">
      <c r="A2544" s="192" t="s">
        <v>23</v>
      </c>
      <c r="B2544" s="31" t="s">
        <v>22</v>
      </c>
      <c r="O2544" s="36" t="e">
        <f t="shared" si="329"/>
        <v>#DIV/0!</v>
      </c>
      <c r="P2544" s="36" t="e">
        <f t="shared" si="330"/>
        <v>#DIV/0!</v>
      </c>
      <c r="Q2544" s="36" t="e">
        <f t="shared" si="331"/>
        <v>#DIV/0!</v>
      </c>
      <c r="R2544" s="31" t="e">
        <f t="shared" si="332"/>
        <v>#DIV/0!</v>
      </c>
      <c r="S2544" s="31" t="e">
        <f t="shared" si="335"/>
        <v>#DIV/0!</v>
      </c>
      <c r="T2544" s="38">
        <f t="shared" si="336"/>
        <v>0</v>
      </c>
      <c r="U2544" s="38">
        <f t="shared" si="333"/>
        <v>0</v>
      </c>
      <c r="V2544" s="38">
        <f t="shared" si="334"/>
        <v>0</v>
      </c>
    </row>
    <row r="2545" spans="1:22" x14ac:dyDescent="0.35">
      <c r="A2545" s="192" t="s">
        <v>23</v>
      </c>
      <c r="B2545" s="31" t="s">
        <v>22</v>
      </c>
      <c r="O2545" s="36" t="e">
        <f t="shared" si="329"/>
        <v>#DIV/0!</v>
      </c>
      <c r="P2545" s="36" t="e">
        <f t="shared" si="330"/>
        <v>#DIV/0!</v>
      </c>
      <c r="Q2545" s="36" t="e">
        <f t="shared" si="331"/>
        <v>#DIV/0!</v>
      </c>
      <c r="R2545" s="31" t="e">
        <f t="shared" si="332"/>
        <v>#DIV/0!</v>
      </c>
      <c r="S2545" s="31" t="e">
        <f t="shared" si="335"/>
        <v>#DIV/0!</v>
      </c>
      <c r="T2545" s="38">
        <f t="shared" si="336"/>
        <v>0</v>
      </c>
      <c r="U2545" s="38">
        <f t="shared" si="333"/>
        <v>0</v>
      </c>
      <c r="V2545" s="38">
        <f t="shared" si="334"/>
        <v>0</v>
      </c>
    </row>
    <row r="2546" spans="1:22" x14ac:dyDescent="0.35">
      <c r="A2546" s="192" t="s">
        <v>23</v>
      </c>
      <c r="B2546" s="31" t="s">
        <v>22</v>
      </c>
      <c r="O2546" s="36" t="e">
        <f t="shared" si="329"/>
        <v>#DIV/0!</v>
      </c>
      <c r="P2546" s="36" t="e">
        <f t="shared" si="330"/>
        <v>#DIV/0!</v>
      </c>
      <c r="Q2546" s="36" t="e">
        <f t="shared" si="331"/>
        <v>#DIV/0!</v>
      </c>
      <c r="R2546" s="31" t="e">
        <f t="shared" si="332"/>
        <v>#DIV/0!</v>
      </c>
      <c r="S2546" s="31" t="e">
        <f t="shared" si="335"/>
        <v>#DIV/0!</v>
      </c>
      <c r="T2546" s="38">
        <f t="shared" si="336"/>
        <v>0</v>
      </c>
      <c r="U2546" s="38">
        <f t="shared" si="333"/>
        <v>0</v>
      </c>
      <c r="V2546" s="38">
        <f t="shared" si="334"/>
        <v>0</v>
      </c>
    </row>
    <row r="2547" spans="1:22" x14ac:dyDescent="0.35">
      <c r="A2547" s="192" t="s">
        <v>23</v>
      </c>
      <c r="B2547" s="31" t="s">
        <v>22</v>
      </c>
      <c r="O2547" s="36" t="e">
        <f t="shared" si="329"/>
        <v>#DIV/0!</v>
      </c>
      <c r="P2547" s="36" t="e">
        <f t="shared" si="330"/>
        <v>#DIV/0!</v>
      </c>
      <c r="Q2547" s="36" t="e">
        <f t="shared" si="331"/>
        <v>#DIV/0!</v>
      </c>
      <c r="R2547" s="31" t="e">
        <f t="shared" si="332"/>
        <v>#DIV/0!</v>
      </c>
      <c r="S2547" s="31" t="e">
        <f t="shared" si="335"/>
        <v>#DIV/0!</v>
      </c>
      <c r="T2547" s="38">
        <f t="shared" si="336"/>
        <v>0</v>
      </c>
      <c r="U2547" s="38">
        <f t="shared" si="333"/>
        <v>0</v>
      </c>
      <c r="V2547" s="38">
        <f t="shared" si="334"/>
        <v>0</v>
      </c>
    </row>
    <row r="2548" spans="1:22" x14ac:dyDescent="0.35">
      <c r="A2548" s="192" t="s">
        <v>23</v>
      </c>
      <c r="B2548" s="31" t="s">
        <v>22</v>
      </c>
      <c r="O2548" s="36" t="e">
        <f t="shared" si="329"/>
        <v>#DIV/0!</v>
      </c>
      <c r="P2548" s="36" t="e">
        <f t="shared" si="330"/>
        <v>#DIV/0!</v>
      </c>
      <c r="Q2548" s="36" t="e">
        <f t="shared" si="331"/>
        <v>#DIV/0!</v>
      </c>
      <c r="R2548" s="31" t="e">
        <f t="shared" si="332"/>
        <v>#DIV/0!</v>
      </c>
      <c r="S2548" s="31" t="e">
        <f t="shared" si="335"/>
        <v>#DIV/0!</v>
      </c>
      <c r="T2548" s="38">
        <f t="shared" si="336"/>
        <v>0</v>
      </c>
      <c r="U2548" s="38">
        <f t="shared" si="333"/>
        <v>0</v>
      </c>
      <c r="V2548" s="38">
        <f t="shared" si="334"/>
        <v>0</v>
      </c>
    </row>
    <row r="2549" spans="1:22" x14ac:dyDescent="0.35">
      <c r="A2549" s="192" t="s">
        <v>23</v>
      </c>
      <c r="B2549" s="31" t="s">
        <v>22</v>
      </c>
      <c r="O2549" s="36" t="e">
        <f t="shared" si="329"/>
        <v>#DIV/0!</v>
      </c>
      <c r="P2549" s="36" t="e">
        <f t="shared" si="330"/>
        <v>#DIV/0!</v>
      </c>
      <c r="Q2549" s="36" t="e">
        <f t="shared" si="331"/>
        <v>#DIV/0!</v>
      </c>
      <c r="R2549" s="31" t="e">
        <f t="shared" si="332"/>
        <v>#DIV/0!</v>
      </c>
      <c r="S2549" s="31" t="e">
        <f t="shared" si="335"/>
        <v>#DIV/0!</v>
      </c>
      <c r="T2549" s="38">
        <f t="shared" si="336"/>
        <v>0</v>
      </c>
      <c r="U2549" s="38">
        <f t="shared" si="333"/>
        <v>0</v>
      </c>
      <c r="V2549" s="38">
        <f t="shared" si="334"/>
        <v>0</v>
      </c>
    </row>
    <row r="2550" spans="1:22" x14ac:dyDescent="0.35">
      <c r="A2550" s="192" t="s">
        <v>23</v>
      </c>
      <c r="B2550" s="31" t="s">
        <v>22</v>
      </c>
      <c r="O2550" s="36" t="e">
        <f t="shared" si="329"/>
        <v>#DIV/0!</v>
      </c>
      <c r="P2550" s="36" t="e">
        <f t="shared" si="330"/>
        <v>#DIV/0!</v>
      </c>
      <c r="Q2550" s="36" t="e">
        <f t="shared" si="331"/>
        <v>#DIV/0!</v>
      </c>
      <c r="R2550" s="31" t="e">
        <f t="shared" si="332"/>
        <v>#DIV/0!</v>
      </c>
      <c r="S2550" s="31" t="e">
        <f t="shared" si="335"/>
        <v>#DIV/0!</v>
      </c>
      <c r="T2550" s="38">
        <f t="shared" si="336"/>
        <v>0</v>
      </c>
      <c r="U2550" s="38">
        <f t="shared" si="333"/>
        <v>0</v>
      </c>
      <c r="V2550" s="38">
        <f t="shared" si="334"/>
        <v>0</v>
      </c>
    </row>
    <row r="2551" spans="1:22" x14ac:dyDescent="0.35">
      <c r="A2551" s="192" t="s">
        <v>23</v>
      </c>
      <c r="B2551" s="31" t="s">
        <v>22</v>
      </c>
      <c r="O2551" s="36" t="e">
        <f t="shared" si="329"/>
        <v>#DIV/0!</v>
      </c>
      <c r="P2551" s="36" t="e">
        <f t="shared" si="330"/>
        <v>#DIV/0!</v>
      </c>
      <c r="Q2551" s="36" t="e">
        <f t="shared" si="331"/>
        <v>#DIV/0!</v>
      </c>
      <c r="R2551" s="31" t="e">
        <f t="shared" si="332"/>
        <v>#DIV/0!</v>
      </c>
      <c r="S2551" s="31" t="e">
        <f t="shared" si="335"/>
        <v>#DIV/0!</v>
      </c>
      <c r="T2551" s="38">
        <f t="shared" si="336"/>
        <v>0</v>
      </c>
      <c r="U2551" s="38">
        <f t="shared" si="333"/>
        <v>0</v>
      </c>
      <c r="V2551" s="38">
        <f t="shared" si="334"/>
        <v>0</v>
      </c>
    </row>
    <row r="2552" spans="1:22" x14ac:dyDescent="0.35">
      <c r="A2552" s="192" t="s">
        <v>23</v>
      </c>
      <c r="B2552" s="31" t="s">
        <v>22</v>
      </c>
      <c r="O2552" s="36" t="e">
        <f t="shared" si="329"/>
        <v>#DIV/0!</v>
      </c>
      <c r="P2552" s="36" t="e">
        <f t="shared" si="330"/>
        <v>#DIV/0!</v>
      </c>
      <c r="Q2552" s="36" t="e">
        <f t="shared" si="331"/>
        <v>#DIV/0!</v>
      </c>
      <c r="R2552" s="31" t="e">
        <f t="shared" si="332"/>
        <v>#DIV/0!</v>
      </c>
      <c r="S2552" s="31" t="e">
        <f t="shared" si="335"/>
        <v>#DIV/0!</v>
      </c>
      <c r="T2552" s="38">
        <f t="shared" si="336"/>
        <v>0</v>
      </c>
      <c r="U2552" s="38">
        <f t="shared" si="333"/>
        <v>0</v>
      </c>
      <c r="V2552" s="38">
        <f t="shared" si="334"/>
        <v>0</v>
      </c>
    </row>
    <row r="2553" spans="1:22" x14ac:dyDescent="0.35">
      <c r="A2553" s="192" t="s">
        <v>23</v>
      </c>
      <c r="B2553" s="31" t="s">
        <v>22</v>
      </c>
      <c r="O2553" s="36" t="e">
        <f t="shared" si="329"/>
        <v>#DIV/0!</v>
      </c>
      <c r="P2553" s="36" t="e">
        <f t="shared" si="330"/>
        <v>#DIV/0!</v>
      </c>
      <c r="Q2553" s="36" t="e">
        <f t="shared" si="331"/>
        <v>#DIV/0!</v>
      </c>
      <c r="R2553" s="31" t="e">
        <f t="shared" si="332"/>
        <v>#DIV/0!</v>
      </c>
      <c r="S2553" s="31" t="e">
        <f t="shared" si="335"/>
        <v>#DIV/0!</v>
      </c>
      <c r="T2553" s="38">
        <f t="shared" si="336"/>
        <v>0</v>
      </c>
      <c r="U2553" s="38">
        <f t="shared" si="333"/>
        <v>0</v>
      </c>
      <c r="V2553" s="38">
        <f t="shared" si="334"/>
        <v>0</v>
      </c>
    </row>
    <row r="2554" spans="1:22" x14ac:dyDescent="0.35">
      <c r="A2554" s="192" t="s">
        <v>23</v>
      </c>
      <c r="B2554" s="31" t="s">
        <v>22</v>
      </c>
      <c r="O2554" s="36" t="e">
        <f t="shared" si="329"/>
        <v>#DIV/0!</v>
      </c>
      <c r="P2554" s="36" t="e">
        <f t="shared" si="330"/>
        <v>#DIV/0!</v>
      </c>
      <c r="Q2554" s="36" t="e">
        <f t="shared" si="331"/>
        <v>#DIV/0!</v>
      </c>
      <c r="R2554" s="31" t="e">
        <f t="shared" si="332"/>
        <v>#DIV/0!</v>
      </c>
      <c r="S2554" s="31" t="e">
        <f t="shared" si="335"/>
        <v>#DIV/0!</v>
      </c>
      <c r="T2554" s="38">
        <f t="shared" si="336"/>
        <v>0</v>
      </c>
      <c r="U2554" s="38">
        <f t="shared" si="333"/>
        <v>0</v>
      </c>
      <c r="V2554" s="38">
        <f t="shared" si="334"/>
        <v>0</v>
      </c>
    </row>
    <row r="2555" spans="1:22" x14ac:dyDescent="0.35">
      <c r="A2555" s="192" t="s">
        <v>23</v>
      </c>
      <c r="B2555" s="31" t="s">
        <v>22</v>
      </c>
      <c r="O2555" s="36" t="e">
        <f t="shared" si="329"/>
        <v>#DIV/0!</v>
      </c>
      <c r="P2555" s="36" t="e">
        <f t="shared" si="330"/>
        <v>#DIV/0!</v>
      </c>
      <c r="Q2555" s="36" t="e">
        <f t="shared" si="331"/>
        <v>#DIV/0!</v>
      </c>
      <c r="R2555" s="31" t="e">
        <f t="shared" si="332"/>
        <v>#DIV/0!</v>
      </c>
      <c r="S2555" s="31" t="e">
        <f t="shared" si="335"/>
        <v>#DIV/0!</v>
      </c>
      <c r="T2555" s="38">
        <f t="shared" si="336"/>
        <v>0</v>
      </c>
      <c r="U2555" s="38">
        <f t="shared" si="333"/>
        <v>0</v>
      </c>
      <c r="V2555" s="38">
        <f t="shared" si="334"/>
        <v>0</v>
      </c>
    </row>
    <row r="2556" spans="1:22" x14ac:dyDescent="0.35">
      <c r="A2556" s="192" t="s">
        <v>23</v>
      </c>
      <c r="B2556" s="31" t="s">
        <v>22</v>
      </c>
      <c r="O2556" s="36" t="e">
        <f t="shared" si="329"/>
        <v>#DIV/0!</v>
      </c>
      <c r="P2556" s="36" t="e">
        <f t="shared" si="330"/>
        <v>#DIV/0!</v>
      </c>
      <c r="Q2556" s="36" t="e">
        <f t="shared" si="331"/>
        <v>#DIV/0!</v>
      </c>
      <c r="R2556" s="31" t="e">
        <f t="shared" si="332"/>
        <v>#DIV/0!</v>
      </c>
      <c r="S2556" s="31" t="e">
        <f t="shared" si="335"/>
        <v>#DIV/0!</v>
      </c>
      <c r="T2556" s="38">
        <f t="shared" si="336"/>
        <v>0</v>
      </c>
      <c r="U2556" s="38">
        <f t="shared" si="333"/>
        <v>0</v>
      </c>
      <c r="V2556" s="38">
        <f t="shared" si="334"/>
        <v>0</v>
      </c>
    </row>
    <row r="2557" spans="1:22" x14ac:dyDescent="0.35">
      <c r="A2557" s="192" t="s">
        <v>23</v>
      </c>
      <c r="B2557" s="31" t="s">
        <v>22</v>
      </c>
      <c r="O2557" s="36" t="e">
        <f t="shared" si="329"/>
        <v>#DIV/0!</v>
      </c>
      <c r="P2557" s="36" t="e">
        <f t="shared" si="330"/>
        <v>#DIV/0!</v>
      </c>
      <c r="Q2557" s="36" t="e">
        <f t="shared" si="331"/>
        <v>#DIV/0!</v>
      </c>
      <c r="R2557" s="31" t="e">
        <f t="shared" si="332"/>
        <v>#DIV/0!</v>
      </c>
      <c r="S2557" s="31" t="e">
        <f t="shared" si="335"/>
        <v>#DIV/0!</v>
      </c>
      <c r="T2557" s="38">
        <f t="shared" si="336"/>
        <v>0</v>
      </c>
      <c r="U2557" s="38">
        <f t="shared" si="333"/>
        <v>0</v>
      </c>
      <c r="V2557" s="38">
        <f t="shared" si="334"/>
        <v>0</v>
      </c>
    </row>
    <row r="2558" spans="1:22" x14ac:dyDescent="0.35">
      <c r="A2558" s="192" t="s">
        <v>23</v>
      </c>
      <c r="B2558" s="31" t="s">
        <v>22</v>
      </c>
      <c r="O2558" s="36" t="e">
        <f t="shared" si="329"/>
        <v>#DIV/0!</v>
      </c>
      <c r="P2558" s="36" t="e">
        <f t="shared" si="330"/>
        <v>#DIV/0!</v>
      </c>
      <c r="Q2558" s="36" t="e">
        <f t="shared" si="331"/>
        <v>#DIV/0!</v>
      </c>
      <c r="R2558" s="31" t="e">
        <f t="shared" si="332"/>
        <v>#DIV/0!</v>
      </c>
      <c r="S2558" s="31" t="e">
        <f t="shared" si="335"/>
        <v>#DIV/0!</v>
      </c>
      <c r="T2558" s="38">
        <f t="shared" si="336"/>
        <v>0</v>
      </c>
      <c r="U2558" s="38">
        <f t="shared" si="333"/>
        <v>0</v>
      </c>
      <c r="V2558" s="38">
        <f t="shared" si="334"/>
        <v>0</v>
      </c>
    </row>
    <row r="2559" spans="1:22" x14ac:dyDescent="0.35">
      <c r="A2559" s="192" t="s">
        <v>23</v>
      </c>
      <c r="B2559" s="31" t="s">
        <v>22</v>
      </c>
      <c r="O2559" s="36" t="e">
        <f t="shared" si="329"/>
        <v>#DIV/0!</v>
      </c>
      <c r="P2559" s="36" t="e">
        <f t="shared" si="330"/>
        <v>#DIV/0!</v>
      </c>
      <c r="Q2559" s="36" t="e">
        <f t="shared" si="331"/>
        <v>#DIV/0!</v>
      </c>
      <c r="R2559" s="31" t="e">
        <f t="shared" si="332"/>
        <v>#DIV/0!</v>
      </c>
      <c r="S2559" s="31" t="e">
        <f t="shared" si="335"/>
        <v>#DIV/0!</v>
      </c>
      <c r="T2559" s="38">
        <f t="shared" si="336"/>
        <v>0</v>
      </c>
      <c r="U2559" s="38">
        <f t="shared" si="333"/>
        <v>0</v>
      </c>
      <c r="V2559" s="38">
        <f t="shared" si="334"/>
        <v>0</v>
      </c>
    </row>
    <row r="2560" spans="1:22" x14ac:dyDescent="0.35">
      <c r="A2560" s="192" t="s">
        <v>23</v>
      </c>
      <c r="B2560" s="31" t="s">
        <v>22</v>
      </c>
      <c r="O2560" s="36" t="e">
        <f t="shared" ref="O2560:O2623" si="337">M2560/L2560</f>
        <v>#DIV/0!</v>
      </c>
      <c r="P2560" s="36" t="e">
        <f t="shared" si="330"/>
        <v>#DIV/0!</v>
      </c>
      <c r="Q2560" s="36" t="e">
        <f t="shared" si="331"/>
        <v>#DIV/0!</v>
      </c>
      <c r="R2560" s="31" t="e">
        <f t="shared" si="332"/>
        <v>#DIV/0!</v>
      </c>
      <c r="S2560" s="31" t="e">
        <f t="shared" si="335"/>
        <v>#DIV/0!</v>
      </c>
      <c r="T2560" s="38">
        <f t="shared" si="336"/>
        <v>0</v>
      </c>
      <c r="U2560" s="38">
        <f t="shared" si="333"/>
        <v>0</v>
      </c>
      <c r="V2560" s="38">
        <f t="shared" si="334"/>
        <v>0</v>
      </c>
    </row>
    <row r="2561" spans="1:22" x14ac:dyDescent="0.35">
      <c r="A2561" s="192" t="s">
        <v>23</v>
      </c>
      <c r="B2561" s="31" t="s">
        <v>22</v>
      </c>
      <c r="O2561" s="36" t="e">
        <f t="shared" si="337"/>
        <v>#DIV/0!</v>
      </c>
      <c r="P2561" s="36" t="e">
        <f t="shared" si="330"/>
        <v>#DIV/0!</v>
      </c>
      <c r="Q2561" s="36" t="e">
        <f t="shared" si="331"/>
        <v>#DIV/0!</v>
      </c>
      <c r="R2561" s="31" t="e">
        <f t="shared" si="332"/>
        <v>#DIV/0!</v>
      </c>
      <c r="S2561" s="31" t="e">
        <f t="shared" si="335"/>
        <v>#DIV/0!</v>
      </c>
      <c r="T2561" s="38">
        <f t="shared" si="336"/>
        <v>0</v>
      </c>
      <c r="U2561" s="38">
        <f t="shared" si="333"/>
        <v>0</v>
      </c>
      <c r="V2561" s="38">
        <f t="shared" si="334"/>
        <v>0</v>
      </c>
    </row>
    <row r="2562" spans="1:22" x14ac:dyDescent="0.35">
      <c r="A2562" s="192" t="s">
        <v>23</v>
      </c>
      <c r="B2562" s="31" t="s">
        <v>22</v>
      </c>
      <c r="O2562" s="36" t="e">
        <f t="shared" si="337"/>
        <v>#DIV/0!</v>
      </c>
      <c r="P2562" s="36" t="e">
        <f t="shared" si="330"/>
        <v>#DIV/0!</v>
      </c>
      <c r="Q2562" s="36" t="e">
        <f t="shared" si="331"/>
        <v>#DIV/0!</v>
      </c>
      <c r="R2562" s="31" t="e">
        <f t="shared" si="332"/>
        <v>#DIV/0!</v>
      </c>
      <c r="S2562" s="31" t="e">
        <f t="shared" si="335"/>
        <v>#DIV/0!</v>
      </c>
      <c r="T2562" s="38">
        <f t="shared" si="336"/>
        <v>0</v>
      </c>
      <c r="U2562" s="38">
        <f t="shared" si="333"/>
        <v>0</v>
      </c>
      <c r="V2562" s="38">
        <f t="shared" si="334"/>
        <v>0</v>
      </c>
    </row>
    <row r="2563" spans="1:22" x14ac:dyDescent="0.35">
      <c r="A2563" s="192" t="s">
        <v>23</v>
      </c>
      <c r="B2563" s="31" t="s">
        <v>22</v>
      </c>
      <c r="O2563" s="36" t="e">
        <f t="shared" si="337"/>
        <v>#DIV/0!</v>
      </c>
      <c r="P2563" s="36" t="e">
        <f t="shared" si="330"/>
        <v>#DIV/0!</v>
      </c>
      <c r="Q2563" s="36" t="e">
        <f t="shared" si="331"/>
        <v>#DIV/0!</v>
      </c>
      <c r="R2563" s="31" t="e">
        <f t="shared" si="332"/>
        <v>#DIV/0!</v>
      </c>
      <c r="S2563" s="31" t="e">
        <f t="shared" si="335"/>
        <v>#DIV/0!</v>
      </c>
      <c r="T2563" s="38">
        <f t="shared" si="336"/>
        <v>0</v>
      </c>
      <c r="U2563" s="38">
        <f t="shared" si="333"/>
        <v>0</v>
      </c>
      <c r="V2563" s="38">
        <f t="shared" si="334"/>
        <v>0</v>
      </c>
    </row>
    <row r="2564" spans="1:22" x14ac:dyDescent="0.35">
      <c r="A2564" s="192" t="s">
        <v>23</v>
      </c>
      <c r="B2564" s="31" t="s">
        <v>22</v>
      </c>
      <c r="O2564" s="36" t="e">
        <f t="shared" si="337"/>
        <v>#DIV/0!</v>
      </c>
      <c r="P2564" s="36" t="e">
        <f t="shared" si="330"/>
        <v>#DIV/0!</v>
      </c>
      <c r="Q2564" s="36" t="e">
        <f t="shared" si="331"/>
        <v>#DIV/0!</v>
      </c>
      <c r="R2564" s="31" t="e">
        <f t="shared" si="332"/>
        <v>#DIV/0!</v>
      </c>
      <c r="S2564" s="31" t="e">
        <f t="shared" si="335"/>
        <v>#DIV/0!</v>
      </c>
      <c r="T2564" s="38">
        <f t="shared" si="336"/>
        <v>0</v>
      </c>
      <c r="U2564" s="38">
        <f t="shared" si="333"/>
        <v>0</v>
      </c>
      <c r="V2564" s="38">
        <f t="shared" si="334"/>
        <v>0</v>
      </c>
    </row>
    <row r="2565" spans="1:22" x14ac:dyDescent="0.35">
      <c r="A2565" s="192" t="s">
        <v>23</v>
      </c>
      <c r="B2565" s="31" t="s">
        <v>22</v>
      </c>
      <c r="O2565" s="36" t="e">
        <f t="shared" si="337"/>
        <v>#DIV/0!</v>
      </c>
      <c r="P2565" s="36" t="e">
        <f t="shared" si="330"/>
        <v>#DIV/0!</v>
      </c>
      <c r="Q2565" s="36" t="e">
        <f t="shared" si="331"/>
        <v>#DIV/0!</v>
      </c>
      <c r="R2565" s="31" t="e">
        <f t="shared" si="332"/>
        <v>#DIV/0!</v>
      </c>
      <c r="S2565" s="31" t="e">
        <f t="shared" si="335"/>
        <v>#DIV/0!</v>
      </c>
      <c r="T2565" s="38">
        <f t="shared" si="336"/>
        <v>0</v>
      </c>
      <c r="U2565" s="38">
        <f t="shared" si="333"/>
        <v>0</v>
      </c>
      <c r="V2565" s="38">
        <f t="shared" si="334"/>
        <v>0</v>
      </c>
    </row>
    <row r="2566" spans="1:22" x14ac:dyDescent="0.35">
      <c r="A2566" s="192" t="s">
        <v>23</v>
      </c>
      <c r="B2566" s="31" t="s">
        <v>22</v>
      </c>
      <c r="O2566" s="36" t="e">
        <f t="shared" si="337"/>
        <v>#DIV/0!</v>
      </c>
      <c r="P2566" s="36" t="e">
        <f t="shared" si="330"/>
        <v>#DIV/0!</v>
      </c>
      <c r="Q2566" s="36" t="e">
        <f t="shared" si="331"/>
        <v>#DIV/0!</v>
      </c>
      <c r="R2566" s="31" t="e">
        <f t="shared" si="332"/>
        <v>#DIV/0!</v>
      </c>
      <c r="S2566" s="31" t="e">
        <f t="shared" si="335"/>
        <v>#DIV/0!</v>
      </c>
      <c r="T2566" s="38">
        <f t="shared" si="336"/>
        <v>0</v>
      </c>
      <c r="U2566" s="38">
        <f t="shared" si="333"/>
        <v>0</v>
      </c>
      <c r="V2566" s="38">
        <f t="shared" si="334"/>
        <v>0</v>
      </c>
    </row>
    <row r="2567" spans="1:22" x14ac:dyDescent="0.35">
      <c r="A2567" s="192" t="s">
        <v>23</v>
      </c>
      <c r="B2567" s="31" t="s">
        <v>22</v>
      </c>
      <c r="O2567" s="36" t="e">
        <f t="shared" si="337"/>
        <v>#DIV/0!</v>
      </c>
      <c r="P2567" s="36" t="e">
        <f t="shared" si="330"/>
        <v>#DIV/0!</v>
      </c>
      <c r="Q2567" s="36" t="e">
        <f t="shared" si="331"/>
        <v>#DIV/0!</v>
      </c>
      <c r="R2567" s="31" t="e">
        <f t="shared" si="332"/>
        <v>#DIV/0!</v>
      </c>
      <c r="S2567" s="31" t="e">
        <f t="shared" si="335"/>
        <v>#DIV/0!</v>
      </c>
      <c r="T2567" s="38">
        <f t="shared" si="336"/>
        <v>0</v>
      </c>
      <c r="U2567" s="38">
        <f t="shared" si="333"/>
        <v>0</v>
      </c>
      <c r="V2567" s="38">
        <f t="shared" si="334"/>
        <v>0</v>
      </c>
    </row>
    <row r="2568" spans="1:22" x14ac:dyDescent="0.35">
      <c r="A2568" s="192" t="s">
        <v>23</v>
      </c>
      <c r="B2568" s="31" t="s">
        <v>22</v>
      </c>
      <c r="O2568" s="36" t="e">
        <f t="shared" si="337"/>
        <v>#DIV/0!</v>
      </c>
      <c r="P2568" s="36" t="e">
        <f t="shared" si="330"/>
        <v>#DIV/0!</v>
      </c>
      <c r="Q2568" s="36" t="e">
        <f t="shared" si="331"/>
        <v>#DIV/0!</v>
      </c>
      <c r="R2568" s="31" t="e">
        <f t="shared" si="332"/>
        <v>#DIV/0!</v>
      </c>
      <c r="S2568" s="31" t="e">
        <f t="shared" si="335"/>
        <v>#DIV/0!</v>
      </c>
      <c r="T2568" s="38">
        <f t="shared" si="336"/>
        <v>0</v>
      </c>
      <c r="U2568" s="38">
        <f t="shared" si="333"/>
        <v>0</v>
      </c>
      <c r="V2568" s="38">
        <f t="shared" si="334"/>
        <v>0</v>
      </c>
    </row>
    <row r="2569" spans="1:22" x14ac:dyDescent="0.35">
      <c r="A2569" s="192" t="s">
        <v>23</v>
      </c>
      <c r="B2569" s="31" t="s">
        <v>22</v>
      </c>
      <c r="O2569" s="36" t="e">
        <f t="shared" si="337"/>
        <v>#DIV/0!</v>
      </c>
      <c r="P2569" s="36" t="e">
        <f t="shared" si="330"/>
        <v>#DIV/0!</v>
      </c>
      <c r="Q2569" s="36" t="e">
        <f t="shared" si="331"/>
        <v>#DIV/0!</v>
      </c>
      <c r="R2569" s="31" t="e">
        <f t="shared" si="332"/>
        <v>#DIV/0!</v>
      </c>
      <c r="S2569" s="31" t="e">
        <f t="shared" si="335"/>
        <v>#DIV/0!</v>
      </c>
      <c r="T2569" s="38">
        <f t="shared" si="336"/>
        <v>0</v>
      </c>
      <c r="U2569" s="38">
        <f t="shared" si="333"/>
        <v>0</v>
      </c>
      <c r="V2569" s="38">
        <f t="shared" si="334"/>
        <v>0</v>
      </c>
    </row>
    <row r="2570" spans="1:22" x14ac:dyDescent="0.35">
      <c r="A2570" s="192" t="s">
        <v>23</v>
      </c>
      <c r="B2570" s="31" t="s">
        <v>22</v>
      </c>
      <c r="O2570" s="36" t="e">
        <f t="shared" si="337"/>
        <v>#DIV/0!</v>
      </c>
      <c r="P2570" s="36" t="e">
        <f t="shared" si="330"/>
        <v>#DIV/0!</v>
      </c>
      <c r="Q2570" s="36" t="e">
        <f t="shared" si="331"/>
        <v>#DIV/0!</v>
      </c>
      <c r="R2570" s="31" t="e">
        <f t="shared" si="332"/>
        <v>#DIV/0!</v>
      </c>
      <c r="S2570" s="31" t="e">
        <f t="shared" si="335"/>
        <v>#DIV/0!</v>
      </c>
      <c r="T2570" s="38">
        <f t="shared" si="336"/>
        <v>0</v>
      </c>
      <c r="U2570" s="38">
        <f t="shared" si="333"/>
        <v>0</v>
      </c>
      <c r="V2570" s="38">
        <f t="shared" si="334"/>
        <v>0</v>
      </c>
    </row>
    <row r="2571" spans="1:22" x14ac:dyDescent="0.35">
      <c r="A2571" s="192" t="s">
        <v>23</v>
      </c>
      <c r="B2571" s="31" t="s">
        <v>22</v>
      </c>
      <c r="O2571" s="36" t="e">
        <f t="shared" si="337"/>
        <v>#DIV/0!</v>
      </c>
      <c r="P2571" s="36" t="e">
        <f t="shared" si="330"/>
        <v>#DIV/0!</v>
      </c>
      <c r="Q2571" s="36" t="e">
        <f t="shared" si="331"/>
        <v>#DIV/0!</v>
      </c>
      <c r="R2571" s="31" t="e">
        <f t="shared" si="332"/>
        <v>#DIV/0!</v>
      </c>
      <c r="S2571" s="31" t="e">
        <f t="shared" si="335"/>
        <v>#DIV/0!</v>
      </c>
      <c r="T2571" s="38">
        <f t="shared" si="336"/>
        <v>0</v>
      </c>
      <c r="U2571" s="38">
        <f t="shared" si="333"/>
        <v>0</v>
      </c>
      <c r="V2571" s="38">
        <f t="shared" si="334"/>
        <v>0</v>
      </c>
    </row>
    <row r="2572" spans="1:22" x14ac:dyDescent="0.35">
      <c r="A2572" s="192" t="s">
        <v>23</v>
      </c>
      <c r="B2572" s="31" t="s">
        <v>22</v>
      </c>
      <c r="O2572" s="36" t="e">
        <f t="shared" si="337"/>
        <v>#DIV/0!</v>
      </c>
      <c r="P2572" s="36" t="e">
        <f t="shared" si="330"/>
        <v>#DIV/0!</v>
      </c>
      <c r="Q2572" s="36" t="e">
        <f t="shared" si="331"/>
        <v>#DIV/0!</v>
      </c>
      <c r="R2572" s="31" t="e">
        <f t="shared" si="332"/>
        <v>#DIV/0!</v>
      </c>
      <c r="S2572" s="31" t="e">
        <f t="shared" si="335"/>
        <v>#DIV/0!</v>
      </c>
      <c r="T2572" s="38">
        <f t="shared" si="336"/>
        <v>0</v>
      </c>
      <c r="U2572" s="38">
        <f t="shared" si="333"/>
        <v>0</v>
      </c>
      <c r="V2572" s="38">
        <f t="shared" si="334"/>
        <v>0</v>
      </c>
    </row>
    <row r="2573" spans="1:22" x14ac:dyDescent="0.35">
      <c r="A2573" s="192" t="s">
        <v>23</v>
      </c>
      <c r="B2573" s="31" t="s">
        <v>22</v>
      </c>
      <c r="O2573" s="36" t="e">
        <f t="shared" si="337"/>
        <v>#DIV/0!</v>
      </c>
      <c r="P2573" s="36" t="e">
        <f t="shared" si="330"/>
        <v>#DIV/0!</v>
      </c>
      <c r="Q2573" s="36" t="e">
        <f t="shared" si="331"/>
        <v>#DIV/0!</v>
      </c>
      <c r="R2573" s="31" t="e">
        <f t="shared" si="332"/>
        <v>#DIV/0!</v>
      </c>
      <c r="S2573" s="31" t="e">
        <f t="shared" si="335"/>
        <v>#DIV/0!</v>
      </c>
      <c r="T2573" s="38">
        <f t="shared" si="336"/>
        <v>0</v>
      </c>
      <c r="U2573" s="38">
        <f t="shared" si="333"/>
        <v>0</v>
      </c>
      <c r="V2573" s="38">
        <f t="shared" si="334"/>
        <v>0</v>
      </c>
    </row>
    <row r="2574" spans="1:22" x14ac:dyDescent="0.35">
      <c r="A2574" s="192" t="s">
        <v>23</v>
      </c>
      <c r="B2574" s="31" t="s">
        <v>22</v>
      </c>
      <c r="O2574" s="36" t="e">
        <f t="shared" si="337"/>
        <v>#DIV/0!</v>
      </c>
      <c r="P2574" s="36" t="e">
        <f t="shared" si="330"/>
        <v>#DIV/0!</v>
      </c>
      <c r="Q2574" s="36" t="e">
        <f t="shared" si="331"/>
        <v>#DIV/0!</v>
      </c>
      <c r="R2574" s="31" t="e">
        <f t="shared" si="332"/>
        <v>#DIV/0!</v>
      </c>
      <c r="S2574" s="31" t="e">
        <f t="shared" si="335"/>
        <v>#DIV/0!</v>
      </c>
      <c r="T2574" s="38">
        <f t="shared" si="336"/>
        <v>0</v>
      </c>
      <c r="U2574" s="38">
        <f t="shared" si="333"/>
        <v>0</v>
      </c>
      <c r="V2574" s="38">
        <f t="shared" si="334"/>
        <v>0</v>
      </c>
    </row>
    <row r="2575" spans="1:22" x14ac:dyDescent="0.35">
      <c r="A2575" s="192" t="s">
        <v>23</v>
      </c>
      <c r="B2575" s="31" t="s">
        <v>22</v>
      </c>
      <c r="O2575" s="36" t="e">
        <f t="shared" si="337"/>
        <v>#DIV/0!</v>
      </c>
      <c r="P2575" s="36" t="e">
        <f t="shared" si="330"/>
        <v>#DIV/0!</v>
      </c>
      <c r="Q2575" s="36" t="e">
        <f t="shared" si="331"/>
        <v>#DIV/0!</v>
      </c>
      <c r="R2575" s="31" t="e">
        <f t="shared" si="332"/>
        <v>#DIV/0!</v>
      </c>
      <c r="S2575" s="31" t="e">
        <f t="shared" si="335"/>
        <v>#DIV/0!</v>
      </c>
      <c r="T2575" s="38">
        <f t="shared" si="336"/>
        <v>0</v>
      </c>
      <c r="U2575" s="38">
        <f t="shared" si="333"/>
        <v>0</v>
      </c>
      <c r="V2575" s="38">
        <f t="shared" si="334"/>
        <v>0</v>
      </c>
    </row>
    <row r="2576" spans="1:22" x14ac:dyDescent="0.35">
      <c r="A2576" s="192" t="s">
        <v>23</v>
      </c>
      <c r="B2576" s="31" t="s">
        <v>22</v>
      </c>
      <c r="O2576" s="36" t="e">
        <f t="shared" si="337"/>
        <v>#DIV/0!</v>
      </c>
      <c r="P2576" s="36" t="e">
        <f t="shared" si="330"/>
        <v>#DIV/0!</v>
      </c>
      <c r="Q2576" s="36" t="e">
        <f t="shared" si="331"/>
        <v>#DIV/0!</v>
      </c>
      <c r="R2576" s="31" t="e">
        <f t="shared" si="332"/>
        <v>#DIV/0!</v>
      </c>
      <c r="S2576" s="31" t="e">
        <f t="shared" si="335"/>
        <v>#DIV/0!</v>
      </c>
      <c r="T2576" s="38">
        <f t="shared" si="336"/>
        <v>0</v>
      </c>
      <c r="U2576" s="38">
        <f t="shared" si="333"/>
        <v>0</v>
      </c>
      <c r="V2576" s="38">
        <f t="shared" si="334"/>
        <v>0</v>
      </c>
    </row>
    <row r="2577" spans="1:22" x14ac:dyDescent="0.35">
      <c r="A2577" s="192" t="s">
        <v>23</v>
      </c>
      <c r="B2577" s="31" t="s">
        <v>22</v>
      </c>
      <c r="O2577" s="36" t="e">
        <f t="shared" si="337"/>
        <v>#DIV/0!</v>
      </c>
      <c r="P2577" s="36" t="e">
        <f t="shared" si="330"/>
        <v>#DIV/0!</v>
      </c>
      <c r="Q2577" s="36" t="e">
        <f t="shared" si="331"/>
        <v>#DIV/0!</v>
      </c>
      <c r="R2577" s="31" t="e">
        <f t="shared" si="332"/>
        <v>#DIV/0!</v>
      </c>
      <c r="S2577" s="31" t="e">
        <f t="shared" si="335"/>
        <v>#DIV/0!</v>
      </c>
      <c r="T2577" s="38">
        <f t="shared" si="336"/>
        <v>0</v>
      </c>
      <c r="U2577" s="38">
        <f t="shared" si="333"/>
        <v>0</v>
      </c>
      <c r="V2577" s="38">
        <f t="shared" si="334"/>
        <v>0</v>
      </c>
    </row>
    <row r="2578" spans="1:22" x14ac:dyDescent="0.35">
      <c r="A2578" s="192" t="s">
        <v>23</v>
      </c>
      <c r="B2578" s="31" t="s">
        <v>22</v>
      </c>
      <c r="O2578" s="36" t="e">
        <f t="shared" si="337"/>
        <v>#DIV/0!</v>
      </c>
      <c r="P2578" s="36" t="e">
        <f t="shared" si="330"/>
        <v>#DIV/0!</v>
      </c>
      <c r="Q2578" s="36" t="e">
        <f t="shared" si="331"/>
        <v>#DIV/0!</v>
      </c>
      <c r="R2578" s="31" t="e">
        <f t="shared" si="332"/>
        <v>#DIV/0!</v>
      </c>
      <c r="S2578" s="31" t="e">
        <f t="shared" si="335"/>
        <v>#DIV/0!</v>
      </c>
      <c r="T2578" s="38">
        <f t="shared" si="336"/>
        <v>0</v>
      </c>
      <c r="U2578" s="38">
        <f t="shared" si="333"/>
        <v>0</v>
      </c>
      <c r="V2578" s="38">
        <f t="shared" si="334"/>
        <v>0</v>
      </c>
    </row>
    <row r="2579" spans="1:22" x14ac:dyDescent="0.35">
      <c r="A2579" s="192" t="s">
        <v>23</v>
      </c>
      <c r="B2579" s="31" t="s">
        <v>22</v>
      </c>
      <c r="O2579" s="36" t="e">
        <f t="shared" si="337"/>
        <v>#DIV/0!</v>
      </c>
      <c r="P2579" s="36" t="e">
        <f t="shared" si="330"/>
        <v>#DIV/0!</v>
      </c>
      <c r="Q2579" s="36" t="e">
        <f t="shared" si="331"/>
        <v>#DIV/0!</v>
      </c>
      <c r="R2579" s="31" t="e">
        <f t="shared" si="332"/>
        <v>#DIV/0!</v>
      </c>
      <c r="S2579" s="31" t="e">
        <f t="shared" si="335"/>
        <v>#DIV/0!</v>
      </c>
      <c r="T2579" s="38">
        <f t="shared" si="336"/>
        <v>0</v>
      </c>
      <c r="U2579" s="38">
        <f t="shared" si="333"/>
        <v>0</v>
      </c>
      <c r="V2579" s="38">
        <f t="shared" si="334"/>
        <v>0</v>
      </c>
    </row>
    <row r="2580" spans="1:22" x14ac:dyDescent="0.35">
      <c r="A2580" s="192" t="s">
        <v>23</v>
      </c>
      <c r="B2580" s="31" t="s">
        <v>22</v>
      </c>
      <c r="O2580" s="36" t="e">
        <f t="shared" si="337"/>
        <v>#DIV/0!</v>
      </c>
      <c r="P2580" s="36" t="e">
        <f t="shared" si="330"/>
        <v>#DIV/0!</v>
      </c>
      <c r="Q2580" s="36" t="e">
        <f t="shared" si="331"/>
        <v>#DIV/0!</v>
      </c>
      <c r="R2580" s="31" t="e">
        <f t="shared" si="332"/>
        <v>#DIV/0!</v>
      </c>
      <c r="S2580" s="31" t="e">
        <f t="shared" si="335"/>
        <v>#DIV/0!</v>
      </c>
      <c r="T2580" s="38">
        <f t="shared" si="336"/>
        <v>0</v>
      </c>
      <c r="U2580" s="38">
        <f t="shared" si="333"/>
        <v>0</v>
      </c>
      <c r="V2580" s="38">
        <f t="shared" si="334"/>
        <v>0</v>
      </c>
    </row>
    <row r="2581" spans="1:22" x14ac:dyDescent="0.35">
      <c r="A2581" s="192" t="s">
        <v>23</v>
      </c>
      <c r="B2581" s="31" t="s">
        <v>22</v>
      </c>
      <c r="O2581" s="36" t="e">
        <f t="shared" si="337"/>
        <v>#DIV/0!</v>
      </c>
      <c r="P2581" s="36" t="e">
        <f t="shared" si="330"/>
        <v>#DIV/0!</v>
      </c>
      <c r="Q2581" s="36" t="e">
        <f t="shared" si="331"/>
        <v>#DIV/0!</v>
      </c>
      <c r="R2581" s="31" t="e">
        <f t="shared" si="332"/>
        <v>#DIV/0!</v>
      </c>
      <c r="S2581" s="31" t="e">
        <f t="shared" si="335"/>
        <v>#DIV/0!</v>
      </c>
      <c r="T2581" s="38">
        <f t="shared" si="336"/>
        <v>0</v>
      </c>
      <c r="U2581" s="38">
        <f t="shared" si="333"/>
        <v>0</v>
      </c>
      <c r="V2581" s="38">
        <f t="shared" si="334"/>
        <v>0</v>
      </c>
    </row>
    <row r="2582" spans="1:22" x14ac:dyDescent="0.35">
      <c r="A2582" s="192" t="s">
        <v>23</v>
      </c>
      <c r="B2582" s="31" t="s">
        <v>22</v>
      </c>
      <c r="O2582" s="36" t="e">
        <f t="shared" si="337"/>
        <v>#DIV/0!</v>
      </c>
      <c r="P2582" s="36" t="e">
        <f t="shared" si="330"/>
        <v>#DIV/0!</v>
      </c>
      <c r="Q2582" s="36" t="e">
        <f t="shared" si="331"/>
        <v>#DIV/0!</v>
      </c>
      <c r="R2582" s="31" t="e">
        <f t="shared" si="332"/>
        <v>#DIV/0!</v>
      </c>
      <c r="S2582" s="31" t="e">
        <f t="shared" si="335"/>
        <v>#DIV/0!</v>
      </c>
      <c r="T2582" s="38">
        <f t="shared" si="336"/>
        <v>0</v>
      </c>
      <c r="U2582" s="38">
        <f t="shared" si="333"/>
        <v>0</v>
      </c>
      <c r="V2582" s="38">
        <f t="shared" si="334"/>
        <v>0</v>
      </c>
    </row>
    <row r="2583" spans="1:22" x14ac:dyDescent="0.35">
      <c r="A2583" s="192" t="s">
        <v>23</v>
      </c>
      <c r="B2583" s="31" t="s">
        <v>22</v>
      </c>
      <c r="O2583" s="36" t="e">
        <f t="shared" si="337"/>
        <v>#DIV/0!</v>
      </c>
      <c r="P2583" s="36" t="e">
        <f t="shared" si="330"/>
        <v>#DIV/0!</v>
      </c>
      <c r="Q2583" s="36" t="e">
        <f t="shared" si="331"/>
        <v>#DIV/0!</v>
      </c>
      <c r="R2583" s="31" t="e">
        <f t="shared" si="332"/>
        <v>#DIV/0!</v>
      </c>
      <c r="S2583" s="31" t="e">
        <f t="shared" si="335"/>
        <v>#DIV/0!</v>
      </c>
      <c r="T2583" s="38">
        <f t="shared" si="336"/>
        <v>0</v>
      </c>
      <c r="U2583" s="38">
        <f t="shared" si="333"/>
        <v>0</v>
      </c>
      <c r="V2583" s="38">
        <f t="shared" si="334"/>
        <v>0</v>
      </c>
    </row>
    <row r="2584" spans="1:22" x14ac:dyDescent="0.35">
      <c r="A2584" s="192" t="s">
        <v>23</v>
      </c>
      <c r="B2584" s="31" t="s">
        <v>22</v>
      </c>
      <c r="O2584" s="36" t="e">
        <f t="shared" si="337"/>
        <v>#DIV/0!</v>
      </c>
      <c r="P2584" s="36" t="e">
        <f t="shared" si="330"/>
        <v>#DIV/0!</v>
      </c>
      <c r="Q2584" s="36" t="e">
        <f t="shared" si="331"/>
        <v>#DIV/0!</v>
      </c>
      <c r="R2584" s="31" t="e">
        <f t="shared" si="332"/>
        <v>#DIV/0!</v>
      </c>
      <c r="S2584" s="31" t="e">
        <f t="shared" si="335"/>
        <v>#DIV/0!</v>
      </c>
      <c r="T2584" s="38">
        <f t="shared" si="336"/>
        <v>0</v>
      </c>
      <c r="U2584" s="38">
        <f t="shared" si="333"/>
        <v>0</v>
      </c>
      <c r="V2584" s="38">
        <f t="shared" si="334"/>
        <v>0</v>
      </c>
    </row>
    <row r="2585" spans="1:22" x14ac:dyDescent="0.35">
      <c r="A2585" s="192" t="s">
        <v>23</v>
      </c>
      <c r="B2585" s="31" t="s">
        <v>22</v>
      </c>
      <c r="O2585" s="36" t="e">
        <f t="shared" si="337"/>
        <v>#DIV/0!</v>
      </c>
      <c r="P2585" s="36" t="e">
        <f t="shared" si="330"/>
        <v>#DIV/0!</v>
      </c>
      <c r="Q2585" s="36" t="e">
        <f t="shared" si="331"/>
        <v>#DIV/0!</v>
      </c>
      <c r="R2585" s="31" t="e">
        <f t="shared" si="332"/>
        <v>#DIV/0!</v>
      </c>
      <c r="S2585" s="31" t="e">
        <f t="shared" si="335"/>
        <v>#DIV/0!</v>
      </c>
      <c r="T2585" s="38">
        <f t="shared" si="336"/>
        <v>0</v>
      </c>
      <c r="U2585" s="38">
        <f t="shared" si="333"/>
        <v>0</v>
      </c>
      <c r="V2585" s="38">
        <f t="shared" si="334"/>
        <v>0</v>
      </c>
    </row>
    <row r="2586" spans="1:22" x14ac:dyDescent="0.35">
      <c r="A2586" s="192" t="s">
        <v>23</v>
      </c>
      <c r="B2586" s="31" t="s">
        <v>22</v>
      </c>
      <c r="O2586" s="36" t="e">
        <f t="shared" si="337"/>
        <v>#DIV/0!</v>
      </c>
      <c r="P2586" s="36" t="e">
        <f t="shared" si="330"/>
        <v>#DIV/0!</v>
      </c>
      <c r="Q2586" s="36" t="e">
        <f t="shared" si="331"/>
        <v>#DIV/0!</v>
      </c>
      <c r="R2586" s="31" t="e">
        <f t="shared" si="332"/>
        <v>#DIV/0!</v>
      </c>
      <c r="S2586" s="31" t="e">
        <f t="shared" si="335"/>
        <v>#DIV/0!</v>
      </c>
      <c r="T2586" s="38">
        <f t="shared" si="336"/>
        <v>0</v>
      </c>
      <c r="U2586" s="38">
        <f t="shared" si="333"/>
        <v>0</v>
      </c>
      <c r="V2586" s="38">
        <f t="shared" si="334"/>
        <v>0</v>
      </c>
    </row>
    <row r="2587" spans="1:22" x14ac:dyDescent="0.35">
      <c r="A2587" s="192" t="s">
        <v>23</v>
      </c>
      <c r="B2587" s="31" t="s">
        <v>22</v>
      </c>
      <c r="O2587" s="36" t="e">
        <f t="shared" si="337"/>
        <v>#DIV/0!</v>
      </c>
      <c r="P2587" s="36" t="e">
        <f t="shared" si="330"/>
        <v>#DIV/0!</v>
      </c>
      <c r="Q2587" s="36" t="e">
        <f t="shared" si="331"/>
        <v>#DIV/0!</v>
      </c>
      <c r="R2587" s="31" t="e">
        <f t="shared" si="332"/>
        <v>#DIV/0!</v>
      </c>
      <c r="S2587" s="31" t="e">
        <f t="shared" si="335"/>
        <v>#DIV/0!</v>
      </c>
      <c r="T2587" s="38">
        <f t="shared" si="336"/>
        <v>0</v>
      </c>
      <c r="U2587" s="38">
        <f t="shared" si="333"/>
        <v>0</v>
      </c>
      <c r="V2587" s="38">
        <f t="shared" si="334"/>
        <v>0</v>
      </c>
    </row>
    <row r="2588" spans="1:22" x14ac:dyDescent="0.35">
      <c r="A2588" s="192" t="s">
        <v>23</v>
      </c>
      <c r="B2588" s="31" t="s">
        <v>22</v>
      </c>
      <c r="O2588" s="36" t="e">
        <f t="shared" si="337"/>
        <v>#DIV/0!</v>
      </c>
      <c r="P2588" s="36" t="e">
        <f t="shared" si="330"/>
        <v>#DIV/0!</v>
      </c>
      <c r="Q2588" s="36" t="e">
        <f t="shared" si="331"/>
        <v>#DIV/0!</v>
      </c>
      <c r="R2588" s="31" t="e">
        <f t="shared" si="332"/>
        <v>#DIV/0!</v>
      </c>
      <c r="S2588" s="31" t="e">
        <f t="shared" si="335"/>
        <v>#DIV/0!</v>
      </c>
      <c r="T2588" s="38">
        <f t="shared" si="336"/>
        <v>0</v>
      </c>
      <c r="U2588" s="38">
        <f t="shared" si="333"/>
        <v>0</v>
      </c>
      <c r="V2588" s="38">
        <f t="shared" si="334"/>
        <v>0</v>
      </c>
    </row>
    <row r="2589" spans="1:22" x14ac:dyDescent="0.35">
      <c r="A2589" s="192" t="s">
        <v>23</v>
      </c>
      <c r="B2589" s="31" t="s">
        <v>22</v>
      </c>
      <c r="O2589" s="36" t="e">
        <f t="shared" si="337"/>
        <v>#DIV/0!</v>
      </c>
      <c r="P2589" s="36" t="e">
        <f t="shared" si="330"/>
        <v>#DIV/0!</v>
      </c>
      <c r="Q2589" s="36" t="e">
        <f t="shared" si="331"/>
        <v>#DIV/0!</v>
      </c>
      <c r="R2589" s="31" t="e">
        <f t="shared" si="332"/>
        <v>#DIV/0!</v>
      </c>
      <c r="S2589" s="31" t="e">
        <f t="shared" si="335"/>
        <v>#DIV/0!</v>
      </c>
      <c r="T2589" s="38">
        <f t="shared" si="336"/>
        <v>0</v>
      </c>
      <c r="U2589" s="38">
        <f t="shared" si="333"/>
        <v>0</v>
      </c>
      <c r="V2589" s="38">
        <f t="shared" si="334"/>
        <v>0</v>
      </c>
    </row>
    <row r="2590" spans="1:22" x14ac:dyDescent="0.35">
      <c r="A2590" s="192" t="s">
        <v>23</v>
      </c>
      <c r="B2590" s="31" t="s">
        <v>22</v>
      </c>
      <c r="O2590" s="36" t="e">
        <f t="shared" si="337"/>
        <v>#DIV/0!</v>
      </c>
      <c r="P2590" s="36" t="e">
        <f t="shared" si="330"/>
        <v>#DIV/0!</v>
      </c>
      <c r="Q2590" s="36" t="e">
        <f t="shared" si="331"/>
        <v>#DIV/0!</v>
      </c>
      <c r="R2590" s="31" t="e">
        <f t="shared" si="332"/>
        <v>#DIV/0!</v>
      </c>
      <c r="S2590" s="31" t="e">
        <f t="shared" si="335"/>
        <v>#DIV/0!</v>
      </c>
      <c r="T2590" s="38">
        <f t="shared" si="336"/>
        <v>0</v>
      </c>
      <c r="U2590" s="38">
        <f t="shared" si="333"/>
        <v>0</v>
      </c>
      <c r="V2590" s="38">
        <f t="shared" si="334"/>
        <v>0</v>
      </c>
    </row>
    <row r="2591" spans="1:22" x14ac:dyDescent="0.35">
      <c r="A2591" s="192" t="s">
        <v>23</v>
      </c>
      <c r="B2591" s="31" t="s">
        <v>22</v>
      </c>
      <c r="O2591" s="36" t="e">
        <f t="shared" si="337"/>
        <v>#DIV/0!</v>
      </c>
      <c r="P2591" s="36" t="e">
        <f t="shared" si="330"/>
        <v>#DIV/0!</v>
      </c>
      <c r="Q2591" s="36" t="e">
        <f t="shared" si="331"/>
        <v>#DIV/0!</v>
      </c>
      <c r="R2591" s="31" t="e">
        <f t="shared" si="332"/>
        <v>#DIV/0!</v>
      </c>
      <c r="S2591" s="31" t="e">
        <f t="shared" si="335"/>
        <v>#DIV/0!</v>
      </c>
      <c r="T2591" s="38">
        <f t="shared" si="336"/>
        <v>0</v>
      </c>
      <c r="U2591" s="38">
        <f t="shared" si="333"/>
        <v>0</v>
      </c>
      <c r="V2591" s="38">
        <f t="shared" si="334"/>
        <v>0</v>
      </c>
    </row>
    <row r="2592" spans="1:22" x14ac:dyDescent="0.35">
      <c r="A2592" s="192" t="s">
        <v>23</v>
      </c>
      <c r="B2592" s="31" t="s">
        <v>22</v>
      </c>
      <c r="O2592" s="36" t="e">
        <f t="shared" si="337"/>
        <v>#DIV/0!</v>
      </c>
      <c r="P2592" s="36" t="e">
        <f t="shared" si="330"/>
        <v>#DIV/0!</v>
      </c>
      <c r="Q2592" s="36" t="e">
        <f t="shared" si="331"/>
        <v>#DIV/0!</v>
      </c>
      <c r="R2592" s="31" t="e">
        <f t="shared" si="332"/>
        <v>#DIV/0!</v>
      </c>
      <c r="S2592" s="31" t="e">
        <f t="shared" si="335"/>
        <v>#DIV/0!</v>
      </c>
      <c r="T2592" s="38">
        <f t="shared" si="336"/>
        <v>0</v>
      </c>
      <c r="U2592" s="38">
        <f t="shared" si="333"/>
        <v>0</v>
      </c>
      <c r="V2592" s="38">
        <f t="shared" si="334"/>
        <v>0</v>
      </c>
    </row>
    <row r="2593" spans="1:22" x14ac:dyDescent="0.35">
      <c r="A2593" s="192" t="s">
        <v>23</v>
      </c>
      <c r="B2593" s="31" t="s">
        <v>22</v>
      </c>
      <c r="O2593" s="36" t="e">
        <f t="shared" si="337"/>
        <v>#DIV/0!</v>
      </c>
      <c r="P2593" s="36" t="e">
        <f t="shared" si="330"/>
        <v>#DIV/0!</v>
      </c>
      <c r="Q2593" s="36" t="e">
        <f t="shared" si="331"/>
        <v>#DIV/0!</v>
      </c>
      <c r="R2593" s="31" t="e">
        <f t="shared" si="332"/>
        <v>#DIV/0!</v>
      </c>
      <c r="S2593" s="31" t="e">
        <f t="shared" si="335"/>
        <v>#DIV/0!</v>
      </c>
      <c r="T2593" s="38">
        <f t="shared" si="336"/>
        <v>0</v>
      </c>
      <c r="U2593" s="38">
        <f t="shared" si="333"/>
        <v>0</v>
      </c>
      <c r="V2593" s="38">
        <f t="shared" si="334"/>
        <v>0</v>
      </c>
    </row>
    <row r="2594" spans="1:22" x14ac:dyDescent="0.35">
      <c r="A2594" s="192" t="s">
        <v>23</v>
      </c>
      <c r="B2594" s="31" t="s">
        <v>22</v>
      </c>
      <c r="O2594" s="36" t="e">
        <f t="shared" si="337"/>
        <v>#DIV/0!</v>
      </c>
      <c r="P2594" s="36" t="e">
        <f t="shared" si="330"/>
        <v>#DIV/0!</v>
      </c>
      <c r="Q2594" s="36" t="e">
        <f t="shared" si="331"/>
        <v>#DIV/0!</v>
      </c>
      <c r="R2594" s="31" t="e">
        <f t="shared" si="332"/>
        <v>#DIV/0!</v>
      </c>
      <c r="S2594" s="31" t="e">
        <f t="shared" si="335"/>
        <v>#DIV/0!</v>
      </c>
      <c r="T2594" s="38">
        <f t="shared" si="336"/>
        <v>0</v>
      </c>
      <c r="U2594" s="38">
        <f t="shared" si="333"/>
        <v>0</v>
      </c>
      <c r="V2594" s="38">
        <f t="shared" si="334"/>
        <v>0</v>
      </c>
    </row>
    <row r="2595" spans="1:22" x14ac:dyDescent="0.35">
      <c r="A2595" s="192" t="s">
        <v>23</v>
      </c>
      <c r="B2595" s="31" t="s">
        <v>22</v>
      </c>
      <c r="O2595" s="36" t="e">
        <f t="shared" si="337"/>
        <v>#DIV/0!</v>
      </c>
      <c r="P2595" s="36" t="e">
        <f t="shared" si="330"/>
        <v>#DIV/0!</v>
      </c>
      <c r="Q2595" s="36" t="e">
        <f t="shared" si="331"/>
        <v>#DIV/0!</v>
      </c>
      <c r="R2595" s="31" t="e">
        <f t="shared" si="332"/>
        <v>#DIV/0!</v>
      </c>
      <c r="S2595" s="31" t="e">
        <f t="shared" si="335"/>
        <v>#DIV/0!</v>
      </c>
      <c r="T2595" s="38">
        <f t="shared" si="336"/>
        <v>0</v>
      </c>
      <c r="U2595" s="38">
        <f t="shared" si="333"/>
        <v>0</v>
      </c>
      <c r="V2595" s="38">
        <f t="shared" si="334"/>
        <v>0</v>
      </c>
    </row>
    <row r="2596" spans="1:22" x14ac:dyDescent="0.35">
      <c r="A2596" s="192" t="s">
        <v>23</v>
      </c>
      <c r="B2596" s="31" t="s">
        <v>22</v>
      </c>
      <c r="O2596" s="36" t="e">
        <f t="shared" si="337"/>
        <v>#DIV/0!</v>
      </c>
      <c r="P2596" s="36" t="e">
        <f t="shared" si="330"/>
        <v>#DIV/0!</v>
      </c>
      <c r="Q2596" s="36" t="e">
        <f t="shared" si="331"/>
        <v>#DIV/0!</v>
      </c>
      <c r="R2596" s="31" t="e">
        <f t="shared" si="332"/>
        <v>#DIV/0!</v>
      </c>
      <c r="S2596" s="31" t="e">
        <f t="shared" si="335"/>
        <v>#DIV/0!</v>
      </c>
      <c r="T2596" s="38">
        <f t="shared" si="336"/>
        <v>0</v>
      </c>
      <c r="U2596" s="38">
        <f t="shared" si="333"/>
        <v>0</v>
      </c>
      <c r="V2596" s="38">
        <f t="shared" si="334"/>
        <v>0</v>
      </c>
    </row>
    <row r="2597" spans="1:22" x14ac:dyDescent="0.35">
      <c r="A2597" s="192" t="s">
        <v>23</v>
      </c>
      <c r="B2597" s="31" t="s">
        <v>22</v>
      </c>
      <c r="O2597" s="36" t="e">
        <f t="shared" si="337"/>
        <v>#DIV/0!</v>
      </c>
      <c r="P2597" s="36" t="e">
        <f t="shared" si="330"/>
        <v>#DIV/0!</v>
      </c>
      <c r="Q2597" s="36" t="e">
        <f t="shared" si="331"/>
        <v>#DIV/0!</v>
      </c>
      <c r="R2597" s="31" t="e">
        <f t="shared" si="332"/>
        <v>#DIV/0!</v>
      </c>
      <c r="S2597" s="31" t="e">
        <f t="shared" si="335"/>
        <v>#DIV/0!</v>
      </c>
      <c r="T2597" s="38">
        <f t="shared" si="336"/>
        <v>0</v>
      </c>
      <c r="U2597" s="38">
        <f t="shared" si="333"/>
        <v>0</v>
      </c>
      <c r="V2597" s="38">
        <f t="shared" si="334"/>
        <v>0</v>
      </c>
    </row>
    <row r="2598" spans="1:22" x14ac:dyDescent="0.35">
      <c r="A2598" s="192" t="s">
        <v>23</v>
      </c>
      <c r="B2598" s="31" t="s">
        <v>22</v>
      </c>
      <c r="O2598" s="36" t="e">
        <f t="shared" si="337"/>
        <v>#DIV/0!</v>
      </c>
      <c r="P2598" s="36" t="e">
        <f t="shared" ref="P2598:P2661" si="338">N2598/L2598</f>
        <v>#DIV/0!</v>
      </c>
      <c r="Q2598" s="36" t="e">
        <f t="shared" ref="Q2598:Q2661" si="339">(M2598+N2598)/L2598</f>
        <v>#DIV/0!</v>
      </c>
      <c r="R2598" s="31" t="e">
        <f t="shared" ref="R2598:R2661" si="340">IF(Q2598&gt;12.49,"YES","NO")</f>
        <v>#DIV/0!</v>
      </c>
      <c r="S2598" s="31" t="e">
        <f t="shared" si="335"/>
        <v>#DIV/0!</v>
      </c>
      <c r="T2598" s="38">
        <f t="shared" si="336"/>
        <v>0</v>
      </c>
      <c r="U2598" s="38">
        <f t="shared" ref="U2598:U2661" si="341">M2598+N2598</f>
        <v>0</v>
      </c>
      <c r="V2598" s="38">
        <f t="shared" ref="V2598:V2661" si="342">T2598-U2598</f>
        <v>0</v>
      </c>
    </row>
    <row r="2599" spans="1:22" x14ac:dyDescent="0.35">
      <c r="A2599" s="192" t="s">
        <v>23</v>
      </c>
      <c r="B2599" s="31" t="s">
        <v>22</v>
      </c>
      <c r="O2599" s="36" t="e">
        <f t="shared" si="337"/>
        <v>#DIV/0!</v>
      </c>
      <c r="P2599" s="36" t="e">
        <f t="shared" si="338"/>
        <v>#DIV/0!</v>
      </c>
      <c r="Q2599" s="36" t="e">
        <f t="shared" si="339"/>
        <v>#DIV/0!</v>
      </c>
      <c r="R2599" s="31" t="e">
        <f t="shared" si="340"/>
        <v>#DIV/0!</v>
      </c>
      <c r="S2599" s="31" t="e">
        <f t="shared" si="335"/>
        <v>#DIV/0!</v>
      </c>
      <c r="T2599" s="38">
        <f t="shared" si="336"/>
        <v>0</v>
      </c>
      <c r="U2599" s="38">
        <f t="shared" si="341"/>
        <v>0</v>
      </c>
      <c r="V2599" s="38">
        <f t="shared" si="342"/>
        <v>0</v>
      </c>
    </row>
    <row r="2600" spans="1:22" x14ac:dyDescent="0.35">
      <c r="A2600" s="192" t="s">
        <v>23</v>
      </c>
      <c r="B2600" s="31" t="s">
        <v>22</v>
      </c>
      <c r="O2600" s="36" t="e">
        <f t="shared" si="337"/>
        <v>#DIV/0!</v>
      </c>
      <c r="P2600" s="36" t="e">
        <f t="shared" si="338"/>
        <v>#DIV/0!</v>
      </c>
      <c r="Q2600" s="36" t="e">
        <f t="shared" si="339"/>
        <v>#DIV/0!</v>
      </c>
      <c r="R2600" s="31" t="e">
        <f t="shared" si="340"/>
        <v>#DIV/0!</v>
      </c>
      <c r="S2600" s="31" t="e">
        <f t="shared" ref="S2600:S2663" si="343">IF(O2600&gt;3.32,"YES","NO")</f>
        <v>#DIV/0!</v>
      </c>
      <c r="T2600" s="38">
        <f t="shared" ref="T2600:T2663" si="344">L2600*12.5</f>
        <v>0</v>
      </c>
      <c r="U2600" s="38">
        <f t="shared" si="341"/>
        <v>0</v>
      </c>
      <c r="V2600" s="38">
        <f t="shared" si="342"/>
        <v>0</v>
      </c>
    </row>
    <row r="2601" spans="1:22" x14ac:dyDescent="0.35">
      <c r="A2601" s="192" t="s">
        <v>23</v>
      </c>
      <c r="B2601" s="31" t="s">
        <v>22</v>
      </c>
      <c r="O2601" s="36" t="e">
        <f t="shared" si="337"/>
        <v>#DIV/0!</v>
      </c>
      <c r="P2601" s="36" t="e">
        <f t="shared" si="338"/>
        <v>#DIV/0!</v>
      </c>
      <c r="Q2601" s="36" t="e">
        <f t="shared" si="339"/>
        <v>#DIV/0!</v>
      </c>
      <c r="R2601" s="31" t="e">
        <f t="shared" si="340"/>
        <v>#DIV/0!</v>
      </c>
      <c r="S2601" s="31" t="e">
        <f t="shared" si="343"/>
        <v>#DIV/0!</v>
      </c>
      <c r="T2601" s="38">
        <f t="shared" si="344"/>
        <v>0</v>
      </c>
      <c r="U2601" s="38">
        <f t="shared" si="341"/>
        <v>0</v>
      </c>
      <c r="V2601" s="38">
        <f t="shared" si="342"/>
        <v>0</v>
      </c>
    </row>
    <row r="2602" spans="1:22" x14ac:dyDescent="0.35">
      <c r="A2602" s="192" t="s">
        <v>23</v>
      </c>
      <c r="B2602" s="31" t="s">
        <v>22</v>
      </c>
      <c r="O2602" s="36" t="e">
        <f t="shared" si="337"/>
        <v>#DIV/0!</v>
      </c>
      <c r="P2602" s="36" t="e">
        <f t="shared" si="338"/>
        <v>#DIV/0!</v>
      </c>
      <c r="Q2602" s="36" t="e">
        <f t="shared" si="339"/>
        <v>#DIV/0!</v>
      </c>
      <c r="R2602" s="31" t="e">
        <f t="shared" si="340"/>
        <v>#DIV/0!</v>
      </c>
      <c r="S2602" s="31" t="e">
        <f t="shared" si="343"/>
        <v>#DIV/0!</v>
      </c>
      <c r="T2602" s="38">
        <f t="shared" si="344"/>
        <v>0</v>
      </c>
      <c r="U2602" s="38">
        <f t="shared" si="341"/>
        <v>0</v>
      </c>
      <c r="V2602" s="38">
        <f t="shared" si="342"/>
        <v>0</v>
      </c>
    </row>
    <row r="2603" spans="1:22" x14ac:dyDescent="0.35">
      <c r="A2603" s="192" t="s">
        <v>23</v>
      </c>
      <c r="B2603" s="31" t="s">
        <v>22</v>
      </c>
      <c r="O2603" s="36" t="e">
        <f t="shared" si="337"/>
        <v>#DIV/0!</v>
      </c>
      <c r="P2603" s="36" t="e">
        <f t="shared" si="338"/>
        <v>#DIV/0!</v>
      </c>
      <c r="Q2603" s="36" t="e">
        <f t="shared" si="339"/>
        <v>#DIV/0!</v>
      </c>
      <c r="R2603" s="31" t="e">
        <f t="shared" si="340"/>
        <v>#DIV/0!</v>
      </c>
      <c r="S2603" s="31" t="e">
        <f t="shared" si="343"/>
        <v>#DIV/0!</v>
      </c>
      <c r="T2603" s="38">
        <f t="shared" si="344"/>
        <v>0</v>
      </c>
      <c r="U2603" s="38">
        <f t="shared" si="341"/>
        <v>0</v>
      </c>
      <c r="V2603" s="38">
        <f t="shared" si="342"/>
        <v>0</v>
      </c>
    </row>
    <row r="2604" spans="1:22" x14ac:dyDescent="0.35">
      <c r="A2604" s="192" t="s">
        <v>23</v>
      </c>
      <c r="B2604" s="31" t="s">
        <v>22</v>
      </c>
      <c r="O2604" s="36" t="e">
        <f t="shared" si="337"/>
        <v>#DIV/0!</v>
      </c>
      <c r="P2604" s="36" t="e">
        <f t="shared" si="338"/>
        <v>#DIV/0!</v>
      </c>
      <c r="Q2604" s="36" t="e">
        <f t="shared" si="339"/>
        <v>#DIV/0!</v>
      </c>
      <c r="R2604" s="31" t="e">
        <f t="shared" si="340"/>
        <v>#DIV/0!</v>
      </c>
      <c r="S2604" s="31" t="e">
        <f t="shared" si="343"/>
        <v>#DIV/0!</v>
      </c>
      <c r="T2604" s="38">
        <f t="shared" si="344"/>
        <v>0</v>
      </c>
      <c r="U2604" s="38">
        <f t="shared" si="341"/>
        <v>0</v>
      </c>
      <c r="V2604" s="38">
        <f t="shared" si="342"/>
        <v>0</v>
      </c>
    </row>
    <row r="2605" spans="1:22" x14ac:dyDescent="0.35">
      <c r="A2605" s="192" t="s">
        <v>23</v>
      </c>
      <c r="B2605" s="31" t="s">
        <v>22</v>
      </c>
      <c r="O2605" s="36" t="e">
        <f t="shared" si="337"/>
        <v>#DIV/0!</v>
      </c>
      <c r="P2605" s="36" t="e">
        <f t="shared" si="338"/>
        <v>#DIV/0!</v>
      </c>
      <c r="Q2605" s="36" t="e">
        <f t="shared" si="339"/>
        <v>#DIV/0!</v>
      </c>
      <c r="R2605" s="31" t="e">
        <f t="shared" si="340"/>
        <v>#DIV/0!</v>
      </c>
      <c r="S2605" s="31" t="e">
        <f t="shared" si="343"/>
        <v>#DIV/0!</v>
      </c>
      <c r="T2605" s="38">
        <f t="shared" si="344"/>
        <v>0</v>
      </c>
      <c r="U2605" s="38">
        <f t="shared" si="341"/>
        <v>0</v>
      </c>
      <c r="V2605" s="38">
        <f t="shared" si="342"/>
        <v>0</v>
      </c>
    </row>
    <row r="2606" spans="1:22" x14ac:dyDescent="0.35">
      <c r="A2606" s="192" t="s">
        <v>23</v>
      </c>
      <c r="B2606" s="31" t="s">
        <v>22</v>
      </c>
      <c r="O2606" s="36" t="e">
        <f t="shared" si="337"/>
        <v>#DIV/0!</v>
      </c>
      <c r="P2606" s="36" t="e">
        <f t="shared" si="338"/>
        <v>#DIV/0!</v>
      </c>
      <c r="Q2606" s="36" t="e">
        <f t="shared" si="339"/>
        <v>#DIV/0!</v>
      </c>
      <c r="R2606" s="31" t="e">
        <f t="shared" si="340"/>
        <v>#DIV/0!</v>
      </c>
      <c r="S2606" s="31" t="e">
        <f t="shared" si="343"/>
        <v>#DIV/0!</v>
      </c>
      <c r="T2606" s="38">
        <f t="shared" si="344"/>
        <v>0</v>
      </c>
      <c r="U2606" s="38">
        <f t="shared" si="341"/>
        <v>0</v>
      </c>
      <c r="V2606" s="38">
        <f t="shared" si="342"/>
        <v>0</v>
      </c>
    </row>
    <row r="2607" spans="1:22" x14ac:dyDescent="0.35">
      <c r="A2607" s="192" t="s">
        <v>23</v>
      </c>
      <c r="B2607" s="31" t="s">
        <v>22</v>
      </c>
      <c r="O2607" s="36" t="e">
        <f t="shared" si="337"/>
        <v>#DIV/0!</v>
      </c>
      <c r="P2607" s="36" t="e">
        <f t="shared" si="338"/>
        <v>#DIV/0!</v>
      </c>
      <c r="Q2607" s="36" t="e">
        <f t="shared" si="339"/>
        <v>#DIV/0!</v>
      </c>
      <c r="R2607" s="31" t="e">
        <f t="shared" si="340"/>
        <v>#DIV/0!</v>
      </c>
      <c r="S2607" s="31" t="e">
        <f t="shared" si="343"/>
        <v>#DIV/0!</v>
      </c>
      <c r="T2607" s="38">
        <f t="shared" si="344"/>
        <v>0</v>
      </c>
      <c r="U2607" s="38">
        <f t="shared" si="341"/>
        <v>0</v>
      </c>
      <c r="V2607" s="38">
        <f t="shared" si="342"/>
        <v>0</v>
      </c>
    </row>
    <row r="2608" spans="1:22" x14ac:dyDescent="0.35">
      <c r="A2608" s="192" t="s">
        <v>23</v>
      </c>
      <c r="B2608" s="31" t="s">
        <v>22</v>
      </c>
      <c r="O2608" s="36" t="e">
        <f t="shared" si="337"/>
        <v>#DIV/0!</v>
      </c>
      <c r="P2608" s="36" t="e">
        <f t="shared" si="338"/>
        <v>#DIV/0!</v>
      </c>
      <c r="Q2608" s="36" t="e">
        <f t="shared" si="339"/>
        <v>#DIV/0!</v>
      </c>
      <c r="R2608" s="31" t="e">
        <f t="shared" si="340"/>
        <v>#DIV/0!</v>
      </c>
      <c r="S2608" s="31" t="e">
        <f t="shared" si="343"/>
        <v>#DIV/0!</v>
      </c>
      <c r="T2608" s="38">
        <f t="shared" si="344"/>
        <v>0</v>
      </c>
      <c r="U2608" s="38">
        <f t="shared" si="341"/>
        <v>0</v>
      </c>
      <c r="V2608" s="38">
        <f t="shared" si="342"/>
        <v>0</v>
      </c>
    </row>
    <row r="2609" spans="1:22" x14ac:dyDescent="0.35">
      <c r="A2609" s="192" t="s">
        <v>23</v>
      </c>
      <c r="B2609" s="31" t="s">
        <v>22</v>
      </c>
      <c r="O2609" s="36" t="e">
        <f t="shared" si="337"/>
        <v>#DIV/0!</v>
      </c>
      <c r="P2609" s="36" t="e">
        <f t="shared" si="338"/>
        <v>#DIV/0!</v>
      </c>
      <c r="Q2609" s="36" t="e">
        <f t="shared" si="339"/>
        <v>#DIV/0!</v>
      </c>
      <c r="R2609" s="31" t="e">
        <f t="shared" si="340"/>
        <v>#DIV/0!</v>
      </c>
      <c r="S2609" s="31" t="e">
        <f t="shared" si="343"/>
        <v>#DIV/0!</v>
      </c>
      <c r="T2609" s="38">
        <f t="shared" si="344"/>
        <v>0</v>
      </c>
      <c r="U2609" s="38">
        <f t="shared" si="341"/>
        <v>0</v>
      </c>
      <c r="V2609" s="38">
        <f t="shared" si="342"/>
        <v>0</v>
      </c>
    </row>
    <row r="2610" spans="1:22" x14ac:dyDescent="0.35">
      <c r="A2610" s="192" t="s">
        <v>23</v>
      </c>
      <c r="B2610" s="31" t="s">
        <v>22</v>
      </c>
      <c r="O2610" s="36" t="e">
        <f t="shared" si="337"/>
        <v>#DIV/0!</v>
      </c>
      <c r="P2610" s="36" t="e">
        <f t="shared" si="338"/>
        <v>#DIV/0!</v>
      </c>
      <c r="Q2610" s="36" t="e">
        <f t="shared" si="339"/>
        <v>#DIV/0!</v>
      </c>
      <c r="R2610" s="31" t="e">
        <f t="shared" si="340"/>
        <v>#DIV/0!</v>
      </c>
      <c r="S2610" s="31" t="e">
        <f t="shared" si="343"/>
        <v>#DIV/0!</v>
      </c>
      <c r="T2610" s="38">
        <f t="shared" si="344"/>
        <v>0</v>
      </c>
      <c r="U2610" s="38">
        <f t="shared" si="341"/>
        <v>0</v>
      </c>
      <c r="V2610" s="38">
        <f t="shared" si="342"/>
        <v>0</v>
      </c>
    </row>
    <row r="2611" spans="1:22" x14ac:dyDescent="0.35">
      <c r="A2611" s="192" t="s">
        <v>23</v>
      </c>
      <c r="B2611" s="31" t="s">
        <v>22</v>
      </c>
      <c r="O2611" s="36" t="e">
        <f t="shared" si="337"/>
        <v>#DIV/0!</v>
      </c>
      <c r="P2611" s="36" t="e">
        <f t="shared" si="338"/>
        <v>#DIV/0!</v>
      </c>
      <c r="Q2611" s="36" t="e">
        <f t="shared" si="339"/>
        <v>#DIV/0!</v>
      </c>
      <c r="R2611" s="31" t="e">
        <f t="shared" si="340"/>
        <v>#DIV/0!</v>
      </c>
      <c r="S2611" s="31" t="e">
        <f t="shared" si="343"/>
        <v>#DIV/0!</v>
      </c>
      <c r="T2611" s="38">
        <f t="shared" si="344"/>
        <v>0</v>
      </c>
      <c r="U2611" s="38">
        <f t="shared" si="341"/>
        <v>0</v>
      </c>
      <c r="V2611" s="38">
        <f t="shared" si="342"/>
        <v>0</v>
      </c>
    </row>
    <row r="2612" spans="1:22" x14ac:dyDescent="0.35">
      <c r="A2612" s="192" t="s">
        <v>23</v>
      </c>
      <c r="B2612" s="31" t="s">
        <v>22</v>
      </c>
      <c r="O2612" s="36" t="e">
        <f t="shared" si="337"/>
        <v>#DIV/0!</v>
      </c>
      <c r="P2612" s="36" t="e">
        <f t="shared" si="338"/>
        <v>#DIV/0!</v>
      </c>
      <c r="Q2612" s="36" t="e">
        <f t="shared" si="339"/>
        <v>#DIV/0!</v>
      </c>
      <c r="R2612" s="31" t="e">
        <f t="shared" si="340"/>
        <v>#DIV/0!</v>
      </c>
      <c r="S2612" s="31" t="e">
        <f t="shared" si="343"/>
        <v>#DIV/0!</v>
      </c>
      <c r="T2612" s="38">
        <f t="shared" si="344"/>
        <v>0</v>
      </c>
      <c r="U2612" s="38">
        <f t="shared" si="341"/>
        <v>0</v>
      </c>
      <c r="V2612" s="38">
        <f t="shared" si="342"/>
        <v>0</v>
      </c>
    </row>
    <row r="2613" spans="1:22" x14ac:dyDescent="0.35">
      <c r="A2613" s="192" t="s">
        <v>23</v>
      </c>
      <c r="B2613" s="31" t="s">
        <v>22</v>
      </c>
      <c r="O2613" s="36" t="e">
        <f t="shared" si="337"/>
        <v>#DIV/0!</v>
      </c>
      <c r="P2613" s="36" t="e">
        <f t="shared" si="338"/>
        <v>#DIV/0!</v>
      </c>
      <c r="Q2613" s="36" t="e">
        <f t="shared" si="339"/>
        <v>#DIV/0!</v>
      </c>
      <c r="R2613" s="31" t="e">
        <f t="shared" si="340"/>
        <v>#DIV/0!</v>
      </c>
      <c r="S2613" s="31" t="e">
        <f t="shared" si="343"/>
        <v>#DIV/0!</v>
      </c>
      <c r="T2613" s="38">
        <f t="shared" si="344"/>
        <v>0</v>
      </c>
      <c r="U2613" s="38">
        <f t="shared" si="341"/>
        <v>0</v>
      </c>
      <c r="V2613" s="38">
        <f t="shared" si="342"/>
        <v>0</v>
      </c>
    </row>
    <row r="2614" spans="1:22" x14ac:dyDescent="0.35">
      <c r="A2614" s="192" t="s">
        <v>23</v>
      </c>
      <c r="B2614" s="31" t="s">
        <v>22</v>
      </c>
      <c r="O2614" s="36" t="e">
        <f t="shared" si="337"/>
        <v>#DIV/0!</v>
      </c>
      <c r="P2614" s="36" t="e">
        <f t="shared" si="338"/>
        <v>#DIV/0!</v>
      </c>
      <c r="Q2614" s="36" t="e">
        <f t="shared" si="339"/>
        <v>#DIV/0!</v>
      </c>
      <c r="R2614" s="31" t="e">
        <f t="shared" si="340"/>
        <v>#DIV/0!</v>
      </c>
      <c r="S2614" s="31" t="e">
        <f t="shared" si="343"/>
        <v>#DIV/0!</v>
      </c>
      <c r="T2614" s="38">
        <f t="shared" si="344"/>
        <v>0</v>
      </c>
      <c r="U2614" s="38">
        <f t="shared" si="341"/>
        <v>0</v>
      </c>
      <c r="V2614" s="38">
        <f t="shared" si="342"/>
        <v>0</v>
      </c>
    </row>
    <row r="2615" spans="1:22" x14ac:dyDescent="0.35">
      <c r="A2615" s="192" t="s">
        <v>23</v>
      </c>
      <c r="B2615" s="31" t="s">
        <v>22</v>
      </c>
      <c r="O2615" s="36" t="e">
        <f t="shared" si="337"/>
        <v>#DIV/0!</v>
      </c>
      <c r="P2615" s="36" t="e">
        <f t="shared" si="338"/>
        <v>#DIV/0!</v>
      </c>
      <c r="Q2615" s="36" t="e">
        <f t="shared" si="339"/>
        <v>#DIV/0!</v>
      </c>
      <c r="R2615" s="31" t="e">
        <f t="shared" si="340"/>
        <v>#DIV/0!</v>
      </c>
      <c r="S2615" s="31" t="e">
        <f t="shared" si="343"/>
        <v>#DIV/0!</v>
      </c>
      <c r="T2615" s="38">
        <f t="shared" si="344"/>
        <v>0</v>
      </c>
      <c r="U2615" s="38">
        <f t="shared" si="341"/>
        <v>0</v>
      </c>
      <c r="V2615" s="38">
        <f t="shared" si="342"/>
        <v>0</v>
      </c>
    </row>
    <row r="2616" spans="1:22" x14ac:dyDescent="0.35">
      <c r="A2616" s="192" t="s">
        <v>23</v>
      </c>
      <c r="B2616" s="31" t="s">
        <v>22</v>
      </c>
      <c r="O2616" s="36" t="e">
        <f t="shared" si="337"/>
        <v>#DIV/0!</v>
      </c>
      <c r="P2616" s="36" t="e">
        <f t="shared" si="338"/>
        <v>#DIV/0!</v>
      </c>
      <c r="Q2616" s="36" t="e">
        <f t="shared" si="339"/>
        <v>#DIV/0!</v>
      </c>
      <c r="R2616" s="31" t="e">
        <f t="shared" si="340"/>
        <v>#DIV/0!</v>
      </c>
      <c r="S2616" s="31" t="e">
        <f t="shared" si="343"/>
        <v>#DIV/0!</v>
      </c>
      <c r="T2616" s="38">
        <f t="shared" si="344"/>
        <v>0</v>
      </c>
      <c r="U2616" s="38">
        <f t="shared" si="341"/>
        <v>0</v>
      </c>
      <c r="V2616" s="38">
        <f t="shared" si="342"/>
        <v>0</v>
      </c>
    </row>
    <row r="2617" spans="1:22" x14ac:dyDescent="0.35">
      <c r="A2617" s="192" t="s">
        <v>23</v>
      </c>
      <c r="B2617" s="31" t="s">
        <v>22</v>
      </c>
      <c r="O2617" s="36" t="e">
        <f t="shared" si="337"/>
        <v>#DIV/0!</v>
      </c>
      <c r="P2617" s="36" t="e">
        <f t="shared" si="338"/>
        <v>#DIV/0!</v>
      </c>
      <c r="Q2617" s="36" t="e">
        <f t="shared" si="339"/>
        <v>#DIV/0!</v>
      </c>
      <c r="R2617" s="31" t="e">
        <f t="shared" si="340"/>
        <v>#DIV/0!</v>
      </c>
      <c r="S2617" s="31" t="e">
        <f t="shared" si="343"/>
        <v>#DIV/0!</v>
      </c>
      <c r="T2617" s="38">
        <f t="shared" si="344"/>
        <v>0</v>
      </c>
      <c r="U2617" s="38">
        <f t="shared" si="341"/>
        <v>0</v>
      </c>
      <c r="V2617" s="38">
        <f t="shared" si="342"/>
        <v>0</v>
      </c>
    </row>
    <row r="2618" spans="1:22" x14ac:dyDescent="0.35">
      <c r="A2618" s="192" t="s">
        <v>23</v>
      </c>
      <c r="B2618" s="31" t="s">
        <v>22</v>
      </c>
      <c r="O2618" s="36" t="e">
        <f t="shared" si="337"/>
        <v>#DIV/0!</v>
      </c>
      <c r="P2618" s="36" t="e">
        <f t="shared" si="338"/>
        <v>#DIV/0!</v>
      </c>
      <c r="Q2618" s="36" t="e">
        <f t="shared" si="339"/>
        <v>#DIV/0!</v>
      </c>
      <c r="R2618" s="31" t="e">
        <f t="shared" si="340"/>
        <v>#DIV/0!</v>
      </c>
      <c r="S2618" s="31" t="e">
        <f t="shared" si="343"/>
        <v>#DIV/0!</v>
      </c>
      <c r="T2618" s="38">
        <f t="shared" si="344"/>
        <v>0</v>
      </c>
      <c r="U2618" s="38">
        <f t="shared" si="341"/>
        <v>0</v>
      </c>
      <c r="V2618" s="38">
        <f t="shared" si="342"/>
        <v>0</v>
      </c>
    </row>
    <row r="2619" spans="1:22" x14ac:dyDescent="0.35">
      <c r="A2619" s="192" t="s">
        <v>23</v>
      </c>
      <c r="B2619" s="31" t="s">
        <v>22</v>
      </c>
      <c r="O2619" s="36" t="e">
        <f t="shared" si="337"/>
        <v>#DIV/0!</v>
      </c>
      <c r="P2619" s="36" t="e">
        <f t="shared" si="338"/>
        <v>#DIV/0!</v>
      </c>
      <c r="Q2619" s="36" t="e">
        <f t="shared" si="339"/>
        <v>#DIV/0!</v>
      </c>
      <c r="R2619" s="31" t="e">
        <f t="shared" si="340"/>
        <v>#DIV/0!</v>
      </c>
      <c r="S2619" s="31" t="e">
        <f t="shared" si="343"/>
        <v>#DIV/0!</v>
      </c>
      <c r="T2619" s="38">
        <f t="shared" si="344"/>
        <v>0</v>
      </c>
      <c r="U2619" s="38">
        <f t="shared" si="341"/>
        <v>0</v>
      </c>
      <c r="V2619" s="38">
        <f t="shared" si="342"/>
        <v>0</v>
      </c>
    </row>
    <row r="2620" spans="1:22" x14ac:dyDescent="0.35">
      <c r="A2620" s="192" t="s">
        <v>23</v>
      </c>
      <c r="B2620" s="31" t="s">
        <v>22</v>
      </c>
      <c r="O2620" s="36" t="e">
        <f t="shared" si="337"/>
        <v>#DIV/0!</v>
      </c>
      <c r="P2620" s="36" t="e">
        <f t="shared" si="338"/>
        <v>#DIV/0!</v>
      </c>
      <c r="Q2620" s="36" t="e">
        <f t="shared" si="339"/>
        <v>#DIV/0!</v>
      </c>
      <c r="R2620" s="31" t="e">
        <f t="shared" si="340"/>
        <v>#DIV/0!</v>
      </c>
      <c r="S2620" s="31" t="e">
        <f t="shared" si="343"/>
        <v>#DIV/0!</v>
      </c>
      <c r="T2620" s="38">
        <f t="shared" si="344"/>
        <v>0</v>
      </c>
      <c r="U2620" s="38">
        <f t="shared" si="341"/>
        <v>0</v>
      </c>
      <c r="V2620" s="38">
        <f t="shared" si="342"/>
        <v>0</v>
      </c>
    </row>
    <row r="2621" spans="1:22" x14ac:dyDescent="0.35">
      <c r="A2621" s="192" t="s">
        <v>23</v>
      </c>
      <c r="B2621" s="31" t="s">
        <v>22</v>
      </c>
      <c r="O2621" s="36" t="e">
        <f t="shared" si="337"/>
        <v>#DIV/0!</v>
      </c>
      <c r="P2621" s="36" t="e">
        <f t="shared" si="338"/>
        <v>#DIV/0!</v>
      </c>
      <c r="Q2621" s="36" t="e">
        <f t="shared" si="339"/>
        <v>#DIV/0!</v>
      </c>
      <c r="R2621" s="31" t="e">
        <f t="shared" si="340"/>
        <v>#DIV/0!</v>
      </c>
      <c r="S2621" s="31" t="e">
        <f t="shared" si="343"/>
        <v>#DIV/0!</v>
      </c>
      <c r="T2621" s="38">
        <f t="shared" si="344"/>
        <v>0</v>
      </c>
      <c r="U2621" s="38">
        <f t="shared" si="341"/>
        <v>0</v>
      </c>
      <c r="V2621" s="38">
        <f t="shared" si="342"/>
        <v>0</v>
      </c>
    </row>
    <row r="2622" spans="1:22" x14ac:dyDescent="0.35">
      <c r="A2622" s="192" t="s">
        <v>23</v>
      </c>
      <c r="B2622" s="31" t="s">
        <v>22</v>
      </c>
      <c r="O2622" s="36" t="e">
        <f t="shared" si="337"/>
        <v>#DIV/0!</v>
      </c>
      <c r="P2622" s="36" t="e">
        <f t="shared" si="338"/>
        <v>#DIV/0!</v>
      </c>
      <c r="Q2622" s="36" t="e">
        <f t="shared" si="339"/>
        <v>#DIV/0!</v>
      </c>
      <c r="R2622" s="31" t="e">
        <f t="shared" si="340"/>
        <v>#DIV/0!</v>
      </c>
      <c r="S2622" s="31" t="e">
        <f t="shared" si="343"/>
        <v>#DIV/0!</v>
      </c>
      <c r="T2622" s="38">
        <f t="shared" si="344"/>
        <v>0</v>
      </c>
      <c r="U2622" s="38">
        <f t="shared" si="341"/>
        <v>0</v>
      </c>
      <c r="V2622" s="38">
        <f t="shared" si="342"/>
        <v>0</v>
      </c>
    </row>
    <row r="2623" spans="1:22" x14ac:dyDescent="0.35">
      <c r="A2623" s="192" t="s">
        <v>23</v>
      </c>
      <c r="B2623" s="31" t="s">
        <v>22</v>
      </c>
      <c r="O2623" s="36" t="e">
        <f t="shared" si="337"/>
        <v>#DIV/0!</v>
      </c>
      <c r="P2623" s="36" t="e">
        <f t="shared" si="338"/>
        <v>#DIV/0!</v>
      </c>
      <c r="Q2623" s="36" t="e">
        <f t="shared" si="339"/>
        <v>#DIV/0!</v>
      </c>
      <c r="R2623" s="31" t="e">
        <f t="shared" si="340"/>
        <v>#DIV/0!</v>
      </c>
      <c r="S2623" s="31" t="e">
        <f t="shared" si="343"/>
        <v>#DIV/0!</v>
      </c>
      <c r="T2623" s="38">
        <f t="shared" si="344"/>
        <v>0</v>
      </c>
      <c r="U2623" s="38">
        <f t="shared" si="341"/>
        <v>0</v>
      </c>
      <c r="V2623" s="38">
        <f t="shared" si="342"/>
        <v>0</v>
      </c>
    </row>
    <row r="2624" spans="1:22" x14ac:dyDescent="0.35">
      <c r="A2624" s="192" t="s">
        <v>23</v>
      </c>
      <c r="B2624" s="31" t="s">
        <v>22</v>
      </c>
      <c r="O2624" s="36" t="e">
        <f t="shared" ref="O2624:O2687" si="345">M2624/L2624</f>
        <v>#DIV/0!</v>
      </c>
      <c r="P2624" s="36" t="e">
        <f t="shared" si="338"/>
        <v>#DIV/0!</v>
      </c>
      <c r="Q2624" s="36" t="e">
        <f t="shared" si="339"/>
        <v>#DIV/0!</v>
      </c>
      <c r="R2624" s="31" t="e">
        <f t="shared" si="340"/>
        <v>#DIV/0!</v>
      </c>
      <c r="S2624" s="31" t="e">
        <f t="shared" si="343"/>
        <v>#DIV/0!</v>
      </c>
      <c r="T2624" s="38">
        <f t="shared" si="344"/>
        <v>0</v>
      </c>
      <c r="U2624" s="38">
        <f t="shared" si="341"/>
        <v>0</v>
      </c>
      <c r="V2624" s="38">
        <f t="shared" si="342"/>
        <v>0</v>
      </c>
    </row>
    <row r="2625" spans="1:22" x14ac:dyDescent="0.35">
      <c r="A2625" s="192" t="s">
        <v>23</v>
      </c>
      <c r="B2625" s="31" t="s">
        <v>22</v>
      </c>
      <c r="O2625" s="36" t="e">
        <f t="shared" si="345"/>
        <v>#DIV/0!</v>
      </c>
      <c r="P2625" s="36" t="e">
        <f t="shared" si="338"/>
        <v>#DIV/0!</v>
      </c>
      <c r="Q2625" s="36" t="e">
        <f t="shared" si="339"/>
        <v>#DIV/0!</v>
      </c>
      <c r="R2625" s="31" t="e">
        <f t="shared" si="340"/>
        <v>#DIV/0!</v>
      </c>
      <c r="S2625" s="31" t="e">
        <f t="shared" si="343"/>
        <v>#DIV/0!</v>
      </c>
      <c r="T2625" s="38">
        <f t="shared" si="344"/>
        <v>0</v>
      </c>
      <c r="U2625" s="38">
        <f t="shared" si="341"/>
        <v>0</v>
      </c>
      <c r="V2625" s="38">
        <f t="shared" si="342"/>
        <v>0</v>
      </c>
    </row>
    <row r="2626" spans="1:22" x14ac:dyDescent="0.35">
      <c r="A2626" s="192" t="s">
        <v>23</v>
      </c>
      <c r="B2626" s="31" t="s">
        <v>22</v>
      </c>
      <c r="O2626" s="36" t="e">
        <f t="shared" si="345"/>
        <v>#DIV/0!</v>
      </c>
      <c r="P2626" s="36" t="e">
        <f t="shared" si="338"/>
        <v>#DIV/0!</v>
      </c>
      <c r="Q2626" s="36" t="e">
        <f t="shared" si="339"/>
        <v>#DIV/0!</v>
      </c>
      <c r="R2626" s="31" t="e">
        <f t="shared" si="340"/>
        <v>#DIV/0!</v>
      </c>
      <c r="S2626" s="31" t="e">
        <f t="shared" si="343"/>
        <v>#DIV/0!</v>
      </c>
      <c r="T2626" s="38">
        <f t="shared" si="344"/>
        <v>0</v>
      </c>
      <c r="U2626" s="38">
        <f t="shared" si="341"/>
        <v>0</v>
      </c>
      <c r="V2626" s="38">
        <f t="shared" si="342"/>
        <v>0</v>
      </c>
    </row>
    <row r="2627" spans="1:22" x14ac:dyDescent="0.35">
      <c r="A2627" s="192" t="s">
        <v>23</v>
      </c>
      <c r="B2627" s="31" t="s">
        <v>22</v>
      </c>
      <c r="O2627" s="36" t="e">
        <f t="shared" si="345"/>
        <v>#DIV/0!</v>
      </c>
      <c r="P2627" s="36" t="e">
        <f t="shared" si="338"/>
        <v>#DIV/0!</v>
      </c>
      <c r="Q2627" s="36" t="e">
        <f t="shared" si="339"/>
        <v>#DIV/0!</v>
      </c>
      <c r="R2627" s="31" t="e">
        <f t="shared" si="340"/>
        <v>#DIV/0!</v>
      </c>
      <c r="S2627" s="31" t="e">
        <f t="shared" si="343"/>
        <v>#DIV/0!</v>
      </c>
      <c r="T2627" s="38">
        <f t="shared" si="344"/>
        <v>0</v>
      </c>
      <c r="U2627" s="38">
        <f t="shared" si="341"/>
        <v>0</v>
      </c>
      <c r="V2627" s="38">
        <f t="shared" si="342"/>
        <v>0</v>
      </c>
    </row>
    <row r="2628" spans="1:22" x14ac:dyDescent="0.35">
      <c r="A2628" s="192" t="s">
        <v>23</v>
      </c>
      <c r="B2628" s="31" t="s">
        <v>22</v>
      </c>
      <c r="O2628" s="36" t="e">
        <f t="shared" si="345"/>
        <v>#DIV/0!</v>
      </c>
      <c r="P2628" s="36" t="e">
        <f t="shared" si="338"/>
        <v>#DIV/0!</v>
      </c>
      <c r="Q2628" s="36" t="e">
        <f t="shared" si="339"/>
        <v>#DIV/0!</v>
      </c>
      <c r="R2628" s="31" t="e">
        <f t="shared" si="340"/>
        <v>#DIV/0!</v>
      </c>
      <c r="S2628" s="31" t="e">
        <f t="shared" si="343"/>
        <v>#DIV/0!</v>
      </c>
      <c r="T2628" s="38">
        <f t="shared" si="344"/>
        <v>0</v>
      </c>
      <c r="U2628" s="38">
        <f t="shared" si="341"/>
        <v>0</v>
      </c>
      <c r="V2628" s="38">
        <f t="shared" si="342"/>
        <v>0</v>
      </c>
    </row>
    <row r="2629" spans="1:22" x14ac:dyDescent="0.35">
      <c r="A2629" s="192" t="s">
        <v>23</v>
      </c>
      <c r="B2629" s="31" t="s">
        <v>22</v>
      </c>
      <c r="O2629" s="36" t="e">
        <f t="shared" si="345"/>
        <v>#DIV/0!</v>
      </c>
      <c r="P2629" s="36" t="e">
        <f t="shared" si="338"/>
        <v>#DIV/0!</v>
      </c>
      <c r="Q2629" s="36" t="e">
        <f t="shared" si="339"/>
        <v>#DIV/0!</v>
      </c>
      <c r="R2629" s="31" t="e">
        <f t="shared" si="340"/>
        <v>#DIV/0!</v>
      </c>
      <c r="S2629" s="31" t="e">
        <f t="shared" si="343"/>
        <v>#DIV/0!</v>
      </c>
      <c r="T2629" s="38">
        <f t="shared" si="344"/>
        <v>0</v>
      </c>
      <c r="U2629" s="38">
        <f t="shared" si="341"/>
        <v>0</v>
      </c>
      <c r="V2629" s="38">
        <f t="shared" si="342"/>
        <v>0</v>
      </c>
    </row>
    <row r="2630" spans="1:22" x14ac:dyDescent="0.35">
      <c r="A2630" s="192" t="s">
        <v>23</v>
      </c>
      <c r="B2630" s="31" t="s">
        <v>22</v>
      </c>
      <c r="O2630" s="36" t="e">
        <f t="shared" si="345"/>
        <v>#DIV/0!</v>
      </c>
      <c r="P2630" s="36" t="e">
        <f t="shared" si="338"/>
        <v>#DIV/0!</v>
      </c>
      <c r="Q2630" s="36" t="e">
        <f t="shared" si="339"/>
        <v>#DIV/0!</v>
      </c>
      <c r="R2630" s="31" t="e">
        <f t="shared" si="340"/>
        <v>#DIV/0!</v>
      </c>
      <c r="S2630" s="31" t="e">
        <f t="shared" si="343"/>
        <v>#DIV/0!</v>
      </c>
      <c r="T2630" s="38">
        <f t="shared" si="344"/>
        <v>0</v>
      </c>
      <c r="U2630" s="38">
        <f t="shared" si="341"/>
        <v>0</v>
      </c>
      <c r="V2630" s="38">
        <f t="shared" si="342"/>
        <v>0</v>
      </c>
    </row>
    <row r="2631" spans="1:22" x14ac:dyDescent="0.35">
      <c r="A2631" s="192" t="s">
        <v>23</v>
      </c>
      <c r="B2631" s="31" t="s">
        <v>22</v>
      </c>
      <c r="O2631" s="36" t="e">
        <f t="shared" si="345"/>
        <v>#DIV/0!</v>
      </c>
      <c r="P2631" s="36" t="e">
        <f t="shared" si="338"/>
        <v>#DIV/0!</v>
      </c>
      <c r="Q2631" s="36" t="e">
        <f t="shared" si="339"/>
        <v>#DIV/0!</v>
      </c>
      <c r="R2631" s="31" t="e">
        <f t="shared" si="340"/>
        <v>#DIV/0!</v>
      </c>
      <c r="S2631" s="31" t="e">
        <f t="shared" si="343"/>
        <v>#DIV/0!</v>
      </c>
      <c r="T2631" s="38">
        <f t="shared" si="344"/>
        <v>0</v>
      </c>
      <c r="U2631" s="38">
        <f t="shared" si="341"/>
        <v>0</v>
      </c>
      <c r="V2631" s="38">
        <f t="shared" si="342"/>
        <v>0</v>
      </c>
    </row>
    <row r="2632" spans="1:22" x14ac:dyDescent="0.35">
      <c r="A2632" s="192" t="s">
        <v>23</v>
      </c>
      <c r="B2632" s="31" t="s">
        <v>22</v>
      </c>
      <c r="O2632" s="36" t="e">
        <f t="shared" si="345"/>
        <v>#DIV/0!</v>
      </c>
      <c r="P2632" s="36" t="e">
        <f t="shared" si="338"/>
        <v>#DIV/0!</v>
      </c>
      <c r="Q2632" s="36" t="e">
        <f t="shared" si="339"/>
        <v>#DIV/0!</v>
      </c>
      <c r="R2632" s="31" t="e">
        <f t="shared" si="340"/>
        <v>#DIV/0!</v>
      </c>
      <c r="S2632" s="31" t="e">
        <f t="shared" si="343"/>
        <v>#DIV/0!</v>
      </c>
      <c r="T2632" s="38">
        <f t="shared" si="344"/>
        <v>0</v>
      </c>
      <c r="U2632" s="38">
        <f t="shared" si="341"/>
        <v>0</v>
      </c>
      <c r="V2632" s="38">
        <f t="shared" si="342"/>
        <v>0</v>
      </c>
    </row>
    <row r="2633" spans="1:22" x14ac:dyDescent="0.35">
      <c r="A2633" s="192" t="s">
        <v>23</v>
      </c>
      <c r="B2633" s="31" t="s">
        <v>22</v>
      </c>
      <c r="O2633" s="36" t="e">
        <f t="shared" si="345"/>
        <v>#DIV/0!</v>
      </c>
      <c r="P2633" s="36" t="e">
        <f t="shared" si="338"/>
        <v>#DIV/0!</v>
      </c>
      <c r="Q2633" s="36" t="e">
        <f t="shared" si="339"/>
        <v>#DIV/0!</v>
      </c>
      <c r="R2633" s="31" t="e">
        <f t="shared" si="340"/>
        <v>#DIV/0!</v>
      </c>
      <c r="S2633" s="31" t="e">
        <f t="shared" si="343"/>
        <v>#DIV/0!</v>
      </c>
      <c r="T2633" s="38">
        <f t="shared" si="344"/>
        <v>0</v>
      </c>
      <c r="U2633" s="38">
        <f t="shared" si="341"/>
        <v>0</v>
      </c>
      <c r="V2633" s="38">
        <f t="shared" si="342"/>
        <v>0</v>
      </c>
    </row>
    <row r="2634" spans="1:22" x14ac:dyDescent="0.35">
      <c r="A2634" s="192" t="s">
        <v>23</v>
      </c>
      <c r="B2634" s="31" t="s">
        <v>22</v>
      </c>
      <c r="O2634" s="36" t="e">
        <f t="shared" si="345"/>
        <v>#DIV/0!</v>
      </c>
      <c r="P2634" s="36" t="e">
        <f t="shared" si="338"/>
        <v>#DIV/0!</v>
      </c>
      <c r="Q2634" s="36" t="e">
        <f t="shared" si="339"/>
        <v>#DIV/0!</v>
      </c>
      <c r="R2634" s="31" t="e">
        <f t="shared" si="340"/>
        <v>#DIV/0!</v>
      </c>
      <c r="S2634" s="31" t="e">
        <f t="shared" si="343"/>
        <v>#DIV/0!</v>
      </c>
      <c r="T2634" s="38">
        <f t="shared" si="344"/>
        <v>0</v>
      </c>
      <c r="U2634" s="38">
        <f t="shared" si="341"/>
        <v>0</v>
      </c>
      <c r="V2634" s="38">
        <f t="shared" si="342"/>
        <v>0</v>
      </c>
    </row>
    <row r="2635" spans="1:22" x14ac:dyDescent="0.35">
      <c r="A2635" s="192" t="s">
        <v>23</v>
      </c>
      <c r="B2635" s="31" t="s">
        <v>22</v>
      </c>
      <c r="O2635" s="36" t="e">
        <f t="shared" si="345"/>
        <v>#DIV/0!</v>
      </c>
      <c r="P2635" s="36" t="e">
        <f t="shared" si="338"/>
        <v>#DIV/0!</v>
      </c>
      <c r="Q2635" s="36" t="e">
        <f t="shared" si="339"/>
        <v>#DIV/0!</v>
      </c>
      <c r="R2635" s="31" t="e">
        <f t="shared" si="340"/>
        <v>#DIV/0!</v>
      </c>
      <c r="S2635" s="31" t="e">
        <f t="shared" si="343"/>
        <v>#DIV/0!</v>
      </c>
      <c r="T2635" s="38">
        <f t="shared" si="344"/>
        <v>0</v>
      </c>
      <c r="U2635" s="38">
        <f t="shared" si="341"/>
        <v>0</v>
      </c>
      <c r="V2635" s="38">
        <f t="shared" si="342"/>
        <v>0</v>
      </c>
    </row>
    <row r="2636" spans="1:22" x14ac:dyDescent="0.35">
      <c r="A2636" s="192" t="s">
        <v>23</v>
      </c>
      <c r="B2636" s="31" t="s">
        <v>22</v>
      </c>
      <c r="O2636" s="36" t="e">
        <f t="shared" si="345"/>
        <v>#DIV/0!</v>
      </c>
      <c r="P2636" s="36" t="e">
        <f t="shared" si="338"/>
        <v>#DIV/0!</v>
      </c>
      <c r="Q2636" s="36" t="e">
        <f t="shared" si="339"/>
        <v>#DIV/0!</v>
      </c>
      <c r="R2636" s="31" t="e">
        <f t="shared" si="340"/>
        <v>#DIV/0!</v>
      </c>
      <c r="S2636" s="31" t="e">
        <f t="shared" si="343"/>
        <v>#DIV/0!</v>
      </c>
      <c r="T2636" s="38">
        <f t="shared" si="344"/>
        <v>0</v>
      </c>
      <c r="U2636" s="38">
        <f t="shared" si="341"/>
        <v>0</v>
      </c>
      <c r="V2636" s="38">
        <f t="shared" si="342"/>
        <v>0</v>
      </c>
    </row>
    <row r="2637" spans="1:22" x14ac:dyDescent="0.35">
      <c r="A2637" s="192" t="s">
        <v>23</v>
      </c>
      <c r="B2637" s="31" t="s">
        <v>22</v>
      </c>
      <c r="O2637" s="36" t="e">
        <f t="shared" si="345"/>
        <v>#DIV/0!</v>
      </c>
      <c r="P2637" s="36" t="e">
        <f t="shared" si="338"/>
        <v>#DIV/0!</v>
      </c>
      <c r="Q2637" s="36" t="e">
        <f t="shared" si="339"/>
        <v>#DIV/0!</v>
      </c>
      <c r="R2637" s="31" t="e">
        <f t="shared" si="340"/>
        <v>#DIV/0!</v>
      </c>
      <c r="S2637" s="31" t="e">
        <f t="shared" si="343"/>
        <v>#DIV/0!</v>
      </c>
      <c r="T2637" s="38">
        <f t="shared" si="344"/>
        <v>0</v>
      </c>
      <c r="U2637" s="38">
        <f t="shared" si="341"/>
        <v>0</v>
      </c>
      <c r="V2637" s="38">
        <f t="shared" si="342"/>
        <v>0</v>
      </c>
    </row>
    <row r="2638" spans="1:22" x14ac:dyDescent="0.35">
      <c r="A2638" s="192" t="s">
        <v>23</v>
      </c>
      <c r="B2638" s="31" t="s">
        <v>22</v>
      </c>
      <c r="O2638" s="36" t="e">
        <f t="shared" si="345"/>
        <v>#DIV/0!</v>
      </c>
      <c r="P2638" s="36" t="e">
        <f t="shared" si="338"/>
        <v>#DIV/0!</v>
      </c>
      <c r="Q2638" s="36" t="e">
        <f t="shared" si="339"/>
        <v>#DIV/0!</v>
      </c>
      <c r="R2638" s="31" t="e">
        <f t="shared" si="340"/>
        <v>#DIV/0!</v>
      </c>
      <c r="S2638" s="31" t="e">
        <f t="shared" si="343"/>
        <v>#DIV/0!</v>
      </c>
      <c r="T2638" s="38">
        <f t="shared" si="344"/>
        <v>0</v>
      </c>
      <c r="U2638" s="38">
        <f t="shared" si="341"/>
        <v>0</v>
      </c>
      <c r="V2638" s="38">
        <f t="shared" si="342"/>
        <v>0</v>
      </c>
    </row>
    <row r="2639" spans="1:22" x14ac:dyDescent="0.35">
      <c r="A2639" s="192" t="s">
        <v>23</v>
      </c>
      <c r="B2639" s="31" t="s">
        <v>22</v>
      </c>
      <c r="O2639" s="36" t="e">
        <f t="shared" si="345"/>
        <v>#DIV/0!</v>
      </c>
      <c r="P2639" s="36" t="e">
        <f t="shared" si="338"/>
        <v>#DIV/0!</v>
      </c>
      <c r="Q2639" s="36" t="e">
        <f t="shared" si="339"/>
        <v>#DIV/0!</v>
      </c>
      <c r="R2639" s="31" t="e">
        <f t="shared" si="340"/>
        <v>#DIV/0!</v>
      </c>
      <c r="S2639" s="31" t="e">
        <f t="shared" si="343"/>
        <v>#DIV/0!</v>
      </c>
      <c r="T2639" s="38">
        <f t="shared" si="344"/>
        <v>0</v>
      </c>
      <c r="U2639" s="38">
        <f t="shared" si="341"/>
        <v>0</v>
      </c>
      <c r="V2639" s="38">
        <f t="shared" si="342"/>
        <v>0</v>
      </c>
    </row>
    <row r="2640" spans="1:22" x14ac:dyDescent="0.35">
      <c r="A2640" s="192" t="s">
        <v>23</v>
      </c>
      <c r="B2640" s="31" t="s">
        <v>22</v>
      </c>
      <c r="O2640" s="36" t="e">
        <f t="shared" si="345"/>
        <v>#DIV/0!</v>
      </c>
      <c r="P2640" s="36" t="e">
        <f t="shared" si="338"/>
        <v>#DIV/0!</v>
      </c>
      <c r="Q2640" s="36" t="e">
        <f t="shared" si="339"/>
        <v>#DIV/0!</v>
      </c>
      <c r="R2640" s="31" t="e">
        <f t="shared" si="340"/>
        <v>#DIV/0!</v>
      </c>
      <c r="S2640" s="31" t="e">
        <f t="shared" si="343"/>
        <v>#DIV/0!</v>
      </c>
      <c r="T2640" s="38">
        <f t="shared" si="344"/>
        <v>0</v>
      </c>
      <c r="U2640" s="38">
        <f t="shared" si="341"/>
        <v>0</v>
      </c>
      <c r="V2640" s="38">
        <f t="shared" si="342"/>
        <v>0</v>
      </c>
    </row>
    <row r="2641" spans="1:22" x14ac:dyDescent="0.35">
      <c r="A2641" s="192" t="s">
        <v>23</v>
      </c>
      <c r="B2641" s="31" t="s">
        <v>22</v>
      </c>
      <c r="O2641" s="36" t="e">
        <f t="shared" si="345"/>
        <v>#DIV/0!</v>
      </c>
      <c r="P2641" s="36" t="e">
        <f t="shared" si="338"/>
        <v>#DIV/0!</v>
      </c>
      <c r="Q2641" s="36" t="e">
        <f t="shared" si="339"/>
        <v>#DIV/0!</v>
      </c>
      <c r="R2641" s="31" t="e">
        <f t="shared" si="340"/>
        <v>#DIV/0!</v>
      </c>
      <c r="S2641" s="31" t="e">
        <f t="shared" si="343"/>
        <v>#DIV/0!</v>
      </c>
      <c r="T2641" s="38">
        <f t="shared" si="344"/>
        <v>0</v>
      </c>
      <c r="U2641" s="38">
        <f t="shared" si="341"/>
        <v>0</v>
      </c>
      <c r="V2641" s="38">
        <f t="shared" si="342"/>
        <v>0</v>
      </c>
    </row>
    <row r="2642" spans="1:22" x14ac:dyDescent="0.35">
      <c r="A2642" s="192" t="s">
        <v>23</v>
      </c>
      <c r="B2642" s="31" t="s">
        <v>22</v>
      </c>
      <c r="O2642" s="36" t="e">
        <f t="shared" si="345"/>
        <v>#DIV/0!</v>
      </c>
      <c r="P2642" s="36" t="e">
        <f t="shared" si="338"/>
        <v>#DIV/0!</v>
      </c>
      <c r="Q2642" s="36" t="e">
        <f t="shared" si="339"/>
        <v>#DIV/0!</v>
      </c>
      <c r="R2642" s="31" t="e">
        <f t="shared" si="340"/>
        <v>#DIV/0!</v>
      </c>
      <c r="S2642" s="31" t="e">
        <f t="shared" si="343"/>
        <v>#DIV/0!</v>
      </c>
      <c r="T2642" s="38">
        <f t="shared" si="344"/>
        <v>0</v>
      </c>
      <c r="U2642" s="38">
        <f t="shared" si="341"/>
        <v>0</v>
      </c>
      <c r="V2642" s="38">
        <f t="shared" si="342"/>
        <v>0</v>
      </c>
    </row>
    <row r="2643" spans="1:22" x14ac:dyDescent="0.35">
      <c r="A2643" s="192" t="s">
        <v>23</v>
      </c>
      <c r="B2643" s="31" t="s">
        <v>22</v>
      </c>
      <c r="O2643" s="36" t="e">
        <f t="shared" si="345"/>
        <v>#DIV/0!</v>
      </c>
      <c r="P2643" s="36" t="e">
        <f t="shared" si="338"/>
        <v>#DIV/0!</v>
      </c>
      <c r="Q2643" s="36" t="e">
        <f t="shared" si="339"/>
        <v>#DIV/0!</v>
      </c>
      <c r="R2643" s="31" t="e">
        <f t="shared" si="340"/>
        <v>#DIV/0!</v>
      </c>
      <c r="S2643" s="31" t="e">
        <f t="shared" si="343"/>
        <v>#DIV/0!</v>
      </c>
      <c r="T2643" s="38">
        <f t="shared" si="344"/>
        <v>0</v>
      </c>
      <c r="U2643" s="38">
        <f t="shared" si="341"/>
        <v>0</v>
      </c>
      <c r="V2643" s="38">
        <f t="shared" si="342"/>
        <v>0</v>
      </c>
    </row>
    <row r="2644" spans="1:22" x14ac:dyDescent="0.35">
      <c r="A2644" s="192" t="s">
        <v>23</v>
      </c>
      <c r="B2644" s="31" t="s">
        <v>22</v>
      </c>
      <c r="O2644" s="36" t="e">
        <f t="shared" si="345"/>
        <v>#DIV/0!</v>
      </c>
      <c r="P2644" s="36" t="e">
        <f t="shared" si="338"/>
        <v>#DIV/0!</v>
      </c>
      <c r="Q2644" s="36" t="e">
        <f t="shared" si="339"/>
        <v>#DIV/0!</v>
      </c>
      <c r="R2644" s="31" t="e">
        <f t="shared" si="340"/>
        <v>#DIV/0!</v>
      </c>
      <c r="S2644" s="31" t="e">
        <f t="shared" si="343"/>
        <v>#DIV/0!</v>
      </c>
      <c r="T2644" s="38">
        <f t="shared" si="344"/>
        <v>0</v>
      </c>
      <c r="U2644" s="38">
        <f t="shared" si="341"/>
        <v>0</v>
      </c>
      <c r="V2644" s="38">
        <f t="shared" si="342"/>
        <v>0</v>
      </c>
    </row>
    <row r="2645" spans="1:22" x14ac:dyDescent="0.35">
      <c r="A2645" s="192" t="s">
        <v>23</v>
      </c>
      <c r="B2645" s="31" t="s">
        <v>22</v>
      </c>
      <c r="O2645" s="36" t="e">
        <f t="shared" si="345"/>
        <v>#DIV/0!</v>
      </c>
      <c r="P2645" s="36" t="e">
        <f t="shared" si="338"/>
        <v>#DIV/0!</v>
      </c>
      <c r="Q2645" s="36" t="e">
        <f t="shared" si="339"/>
        <v>#DIV/0!</v>
      </c>
      <c r="R2645" s="31" t="e">
        <f t="shared" si="340"/>
        <v>#DIV/0!</v>
      </c>
      <c r="S2645" s="31" t="e">
        <f t="shared" si="343"/>
        <v>#DIV/0!</v>
      </c>
      <c r="T2645" s="38">
        <f t="shared" si="344"/>
        <v>0</v>
      </c>
      <c r="U2645" s="38">
        <f t="shared" si="341"/>
        <v>0</v>
      </c>
      <c r="V2645" s="38">
        <f t="shared" si="342"/>
        <v>0</v>
      </c>
    </row>
    <row r="2646" spans="1:22" x14ac:dyDescent="0.35">
      <c r="A2646" s="192" t="s">
        <v>23</v>
      </c>
      <c r="B2646" s="31" t="s">
        <v>22</v>
      </c>
      <c r="O2646" s="36" t="e">
        <f t="shared" si="345"/>
        <v>#DIV/0!</v>
      </c>
      <c r="P2646" s="36" t="e">
        <f t="shared" si="338"/>
        <v>#DIV/0!</v>
      </c>
      <c r="Q2646" s="36" t="e">
        <f t="shared" si="339"/>
        <v>#DIV/0!</v>
      </c>
      <c r="R2646" s="31" t="e">
        <f t="shared" si="340"/>
        <v>#DIV/0!</v>
      </c>
      <c r="S2646" s="31" t="e">
        <f t="shared" si="343"/>
        <v>#DIV/0!</v>
      </c>
      <c r="T2646" s="38">
        <f t="shared" si="344"/>
        <v>0</v>
      </c>
      <c r="U2646" s="38">
        <f t="shared" si="341"/>
        <v>0</v>
      </c>
      <c r="V2646" s="38">
        <f t="shared" si="342"/>
        <v>0</v>
      </c>
    </row>
    <row r="2647" spans="1:22" x14ac:dyDescent="0.35">
      <c r="A2647" s="192" t="s">
        <v>23</v>
      </c>
      <c r="B2647" s="31" t="s">
        <v>22</v>
      </c>
      <c r="O2647" s="36" t="e">
        <f t="shared" si="345"/>
        <v>#DIV/0!</v>
      </c>
      <c r="P2647" s="36" t="e">
        <f t="shared" si="338"/>
        <v>#DIV/0!</v>
      </c>
      <c r="Q2647" s="36" t="e">
        <f t="shared" si="339"/>
        <v>#DIV/0!</v>
      </c>
      <c r="R2647" s="31" t="e">
        <f t="shared" si="340"/>
        <v>#DIV/0!</v>
      </c>
      <c r="S2647" s="31" t="e">
        <f t="shared" si="343"/>
        <v>#DIV/0!</v>
      </c>
      <c r="T2647" s="38">
        <f t="shared" si="344"/>
        <v>0</v>
      </c>
      <c r="U2647" s="38">
        <f t="shared" si="341"/>
        <v>0</v>
      </c>
      <c r="V2647" s="38">
        <f t="shared" si="342"/>
        <v>0</v>
      </c>
    </row>
    <row r="2648" spans="1:22" x14ac:dyDescent="0.35">
      <c r="A2648" s="192" t="s">
        <v>23</v>
      </c>
      <c r="B2648" s="31" t="s">
        <v>22</v>
      </c>
      <c r="O2648" s="36" t="e">
        <f t="shared" si="345"/>
        <v>#DIV/0!</v>
      </c>
      <c r="P2648" s="36" t="e">
        <f t="shared" si="338"/>
        <v>#DIV/0!</v>
      </c>
      <c r="Q2648" s="36" t="e">
        <f t="shared" si="339"/>
        <v>#DIV/0!</v>
      </c>
      <c r="R2648" s="31" t="e">
        <f t="shared" si="340"/>
        <v>#DIV/0!</v>
      </c>
      <c r="S2648" s="31" t="e">
        <f t="shared" si="343"/>
        <v>#DIV/0!</v>
      </c>
      <c r="T2648" s="38">
        <f t="shared" si="344"/>
        <v>0</v>
      </c>
      <c r="U2648" s="38">
        <f t="shared" si="341"/>
        <v>0</v>
      </c>
      <c r="V2648" s="38">
        <f t="shared" si="342"/>
        <v>0</v>
      </c>
    </row>
    <row r="2649" spans="1:22" x14ac:dyDescent="0.35">
      <c r="A2649" s="192" t="s">
        <v>23</v>
      </c>
      <c r="B2649" s="31" t="s">
        <v>22</v>
      </c>
      <c r="O2649" s="36" t="e">
        <f t="shared" si="345"/>
        <v>#DIV/0!</v>
      </c>
      <c r="P2649" s="36" t="e">
        <f t="shared" si="338"/>
        <v>#DIV/0!</v>
      </c>
      <c r="Q2649" s="36" t="e">
        <f t="shared" si="339"/>
        <v>#DIV/0!</v>
      </c>
      <c r="R2649" s="31" t="e">
        <f t="shared" si="340"/>
        <v>#DIV/0!</v>
      </c>
      <c r="S2649" s="31" t="e">
        <f t="shared" si="343"/>
        <v>#DIV/0!</v>
      </c>
      <c r="T2649" s="38">
        <f t="shared" si="344"/>
        <v>0</v>
      </c>
      <c r="U2649" s="38">
        <f t="shared" si="341"/>
        <v>0</v>
      </c>
      <c r="V2649" s="38">
        <f t="shared" si="342"/>
        <v>0</v>
      </c>
    </row>
    <row r="2650" spans="1:22" x14ac:dyDescent="0.35">
      <c r="A2650" s="192" t="s">
        <v>23</v>
      </c>
      <c r="B2650" s="31" t="s">
        <v>22</v>
      </c>
      <c r="O2650" s="36" t="e">
        <f t="shared" si="345"/>
        <v>#DIV/0!</v>
      </c>
      <c r="P2650" s="36" t="e">
        <f t="shared" si="338"/>
        <v>#DIV/0!</v>
      </c>
      <c r="Q2650" s="36" t="e">
        <f t="shared" si="339"/>
        <v>#DIV/0!</v>
      </c>
      <c r="R2650" s="31" t="e">
        <f t="shared" si="340"/>
        <v>#DIV/0!</v>
      </c>
      <c r="S2650" s="31" t="e">
        <f t="shared" si="343"/>
        <v>#DIV/0!</v>
      </c>
      <c r="T2650" s="38">
        <f t="shared" si="344"/>
        <v>0</v>
      </c>
      <c r="U2650" s="38">
        <f t="shared" si="341"/>
        <v>0</v>
      </c>
      <c r="V2650" s="38">
        <f t="shared" si="342"/>
        <v>0</v>
      </c>
    </row>
    <row r="2651" spans="1:22" x14ac:dyDescent="0.35">
      <c r="A2651" s="192" t="s">
        <v>23</v>
      </c>
      <c r="B2651" s="31" t="s">
        <v>22</v>
      </c>
      <c r="O2651" s="36" t="e">
        <f t="shared" si="345"/>
        <v>#DIV/0!</v>
      </c>
      <c r="P2651" s="36" t="e">
        <f t="shared" si="338"/>
        <v>#DIV/0!</v>
      </c>
      <c r="Q2651" s="36" t="e">
        <f t="shared" si="339"/>
        <v>#DIV/0!</v>
      </c>
      <c r="R2651" s="31" t="e">
        <f t="shared" si="340"/>
        <v>#DIV/0!</v>
      </c>
      <c r="S2651" s="31" t="e">
        <f t="shared" si="343"/>
        <v>#DIV/0!</v>
      </c>
      <c r="T2651" s="38">
        <f t="shared" si="344"/>
        <v>0</v>
      </c>
      <c r="U2651" s="38">
        <f t="shared" si="341"/>
        <v>0</v>
      </c>
      <c r="V2651" s="38">
        <f t="shared" si="342"/>
        <v>0</v>
      </c>
    </row>
    <row r="2652" spans="1:22" x14ac:dyDescent="0.35">
      <c r="A2652" s="192" t="s">
        <v>23</v>
      </c>
      <c r="B2652" s="31" t="s">
        <v>22</v>
      </c>
      <c r="O2652" s="36" t="e">
        <f t="shared" si="345"/>
        <v>#DIV/0!</v>
      </c>
      <c r="P2652" s="36" t="e">
        <f t="shared" si="338"/>
        <v>#DIV/0!</v>
      </c>
      <c r="Q2652" s="36" t="e">
        <f t="shared" si="339"/>
        <v>#DIV/0!</v>
      </c>
      <c r="R2652" s="31" t="e">
        <f t="shared" si="340"/>
        <v>#DIV/0!</v>
      </c>
      <c r="S2652" s="31" t="e">
        <f t="shared" si="343"/>
        <v>#DIV/0!</v>
      </c>
      <c r="T2652" s="38">
        <f t="shared" si="344"/>
        <v>0</v>
      </c>
      <c r="U2652" s="38">
        <f t="shared" si="341"/>
        <v>0</v>
      </c>
      <c r="V2652" s="38">
        <f t="shared" si="342"/>
        <v>0</v>
      </c>
    </row>
    <row r="2653" spans="1:22" x14ac:dyDescent="0.35">
      <c r="A2653" s="192" t="s">
        <v>23</v>
      </c>
      <c r="B2653" s="31" t="s">
        <v>22</v>
      </c>
      <c r="O2653" s="36" t="e">
        <f t="shared" si="345"/>
        <v>#DIV/0!</v>
      </c>
      <c r="P2653" s="36" t="e">
        <f t="shared" si="338"/>
        <v>#DIV/0!</v>
      </c>
      <c r="Q2653" s="36" t="e">
        <f t="shared" si="339"/>
        <v>#DIV/0!</v>
      </c>
      <c r="R2653" s="31" t="e">
        <f t="shared" si="340"/>
        <v>#DIV/0!</v>
      </c>
      <c r="S2653" s="31" t="e">
        <f t="shared" si="343"/>
        <v>#DIV/0!</v>
      </c>
      <c r="T2653" s="38">
        <f t="shared" si="344"/>
        <v>0</v>
      </c>
      <c r="U2653" s="38">
        <f t="shared" si="341"/>
        <v>0</v>
      </c>
      <c r="V2653" s="38">
        <f t="shared" si="342"/>
        <v>0</v>
      </c>
    </row>
    <row r="2654" spans="1:22" x14ac:dyDescent="0.35">
      <c r="A2654" s="192" t="s">
        <v>23</v>
      </c>
      <c r="B2654" s="31" t="s">
        <v>22</v>
      </c>
      <c r="O2654" s="36" t="e">
        <f t="shared" si="345"/>
        <v>#DIV/0!</v>
      </c>
      <c r="P2654" s="36" t="e">
        <f t="shared" si="338"/>
        <v>#DIV/0!</v>
      </c>
      <c r="Q2654" s="36" t="e">
        <f t="shared" si="339"/>
        <v>#DIV/0!</v>
      </c>
      <c r="R2654" s="31" t="e">
        <f t="shared" si="340"/>
        <v>#DIV/0!</v>
      </c>
      <c r="S2654" s="31" t="e">
        <f t="shared" si="343"/>
        <v>#DIV/0!</v>
      </c>
      <c r="T2654" s="38">
        <f t="shared" si="344"/>
        <v>0</v>
      </c>
      <c r="U2654" s="38">
        <f t="shared" si="341"/>
        <v>0</v>
      </c>
      <c r="V2654" s="38">
        <f t="shared" si="342"/>
        <v>0</v>
      </c>
    </row>
    <row r="2655" spans="1:22" x14ac:dyDescent="0.35">
      <c r="A2655" s="192" t="s">
        <v>23</v>
      </c>
      <c r="B2655" s="31" t="s">
        <v>22</v>
      </c>
      <c r="O2655" s="36" t="e">
        <f t="shared" si="345"/>
        <v>#DIV/0!</v>
      </c>
      <c r="P2655" s="36" t="e">
        <f t="shared" si="338"/>
        <v>#DIV/0!</v>
      </c>
      <c r="Q2655" s="36" t="e">
        <f t="shared" si="339"/>
        <v>#DIV/0!</v>
      </c>
      <c r="R2655" s="31" t="e">
        <f t="shared" si="340"/>
        <v>#DIV/0!</v>
      </c>
      <c r="S2655" s="31" t="e">
        <f t="shared" si="343"/>
        <v>#DIV/0!</v>
      </c>
      <c r="T2655" s="38">
        <f t="shared" si="344"/>
        <v>0</v>
      </c>
      <c r="U2655" s="38">
        <f t="shared" si="341"/>
        <v>0</v>
      </c>
      <c r="V2655" s="38">
        <f t="shared" si="342"/>
        <v>0</v>
      </c>
    </row>
    <row r="2656" spans="1:22" x14ac:dyDescent="0.35">
      <c r="A2656" s="192" t="s">
        <v>23</v>
      </c>
      <c r="B2656" s="31" t="s">
        <v>22</v>
      </c>
      <c r="O2656" s="36" t="e">
        <f t="shared" si="345"/>
        <v>#DIV/0!</v>
      </c>
      <c r="P2656" s="36" t="e">
        <f t="shared" si="338"/>
        <v>#DIV/0!</v>
      </c>
      <c r="Q2656" s="36" t="e">
        <f t="shared" si="339"/>
        <v>#DIV/0!</v>
      </c>
      <c r="R2656" s="31" t="e">
        <f t="shared" si="340"/>
        <v>#DIV/0!</v>
      </c>
      <c r="S2656" s="31" t="e">
        <f t="shared" si="343"/>
        <v>#DIV/0!</v>
      </c>
      <c r="T2656" s="38">
        <f t="shared" si="344"/>
        <v>0</v>
      </c>
      <c r="U2656" s="38">
        <f t="shared" si="341"/>
        <v>0</v>
      </c>
      <c r="V2656" s="38">
        <f t="shared" si="342"/>
        <v>0</v>
      </c>
    </row>
    <row r="2657" spans="1:22" x14ac:dyDescent="0.35">
      <c r="A2657" s="192" t="s">
        <v>23</v>
      </c>
      <c r="B2657" s="31" t="s">
        <v>22</v>
      </c>
      <c r="O2657" s="36" t="e">
        <f t="shared" si="345"/>
        <v>#DIV/0!</v>
      </c>
      <c r="P2657" s="36" t="e">
        <f t="shared" si="338"/>
        <v>#DIV/0!</v>
      </c>
      <c r="Q2657" s="36" t="e">
        <f t="shared" si="339"/>
        <v>#DIV/0!</v>
      </c>
      <c r="R2657" s="31" t="e">
        <f t="shared" si="340"/>
        <v>#DIV/0!</v>
      </c>
      <c r="S2657" s="31" t="e">
        <f t="shared" si="343"/>
        <v>#DIV/0!</v>
      </c>
      <c r="T2657" s="38">
        <f t="shared" si="344"/>
        <v>0</v>
      </c>
      <c r="U2657" s="38">
        <f t="shared" si="341"/>
        <v>0</v>
      </c>
      <c r="V2657" s="38">
        <f t="shared" si="342"/>
        <v>0</v>
      </c>
    </row>
    <row r="2658" spans="1:22" x14ac:dyDescent="0.35">
      <c r="A2658" s="192" t="s">
        <v>23</v>
      </c>
      <c r="B2658" s="31" t="s">
        <v>22</v>
      </c>
      <c r="O2658" s="36" t="e">
        <f t="shared" si="345"/>
        <v>#DIV/0!</v>
      </c>
      <c r="P2658" s="36" t="e">
        <f t="shared" si="338"/>
        <v>#DIV/0!</v>
      </c>
      <c r="Q2658" s="36" t="e">
        <f t="shared" si="339"/>
        <v>#DIV/0!</v>
      </c>
      <c r="R2658" s="31" t="e">
        <f t="shared" si="340"/>
        <v>#DIV/0!</v>
      </c>
      <c r="S2658" s="31" t="e">
        <f t="shared" si="343"/>
        <v>#DIV/0!</v>
      </c>
      <c r="T2658" s="38">
        <f t="shared" si="344"/>
        <v>0</v>
      </c>
      <c r="U2658" s="38">
        <f t="shared" si="341"/>
        <v>0</v>
      </c>
      <c r="V2658" s="38">
        <f t="shared" si="342"/>
        <v>0</v>
      </c>
    </row>
    <row r="2659" spans="1:22" x14ac:dyDescent="0.35">
      <c r="A2659" s="192" t="s">
        <v>23</v>
      </c>
      <c r="B2659" s="31" t="s">
        <v>22</v>
      </c>
      <c r="O2659" s="36" t="e">
        <f t="shared" si="345"/>
        <v>#DIV/0!</v>
      </c>
      <c r="P2659" s="36" t="e">
        <f t="shared" si="338"/>
        <v>#DIV/0!</v>
      </c>
      <c r="Q2659" s="36" t="e">
        <f t="shared" si="339"/>
        <v>#DIV/0!</v>
      </c>
      <c r="R2659" s="31" t="e">
        <f t="shared" si="340"/>
        <v>#DIV/0!</v>
      </c>
      <c r="S2659" s="31" t="e">
        <f t="shared" si="343"/>
        <v>#DIV/0!</v>
      </c>
      <c r="T2659" s="38">
        <f t="shared" si="344"/>
        <v>0</v>
      </c>
      <c r="U2659" s="38">
        <f t="shared" si="341"/>
        <v>0</v>
      </c>
      <c r="V2659" s="38">
        <f t="shared" si="342"/>
        <v>0</v>
      </c>
    </row>
    <row r="2660" spans="1:22" x14ac:dyDescent="0.35">
      <c r="A2660" s="192" t="s">
        <v>23</v>
      </c>
      <c r="B2660" s="31" t="s">
        <v>22</v>
      </c>
      <c r="O2660" s="36" t="e">
        <f t="shared" si="345"/>
        <v>#DIV/0!</v>
      </c>
      <c r="P2660" s="36" t="e">
        <f t="shared" si="338"/>
        <v>#DIV/0!</v>
      </c>
      <c r="Q2660" s="36" t="e">
        <f t="shared" si="339"/>
        <v>#DIV/0!</v>
      </c>
      <c r="R2660" s="31" t="e">
        <f t="shared" si="340"/>
        <v>#DIV/0!</v>
      </c>
      <c r="S2660" s="31" t="e">
        <f t="shared" si="343"/>
        <v>#DIV/0!</v>
      </c>
      <c r="T2660" s="38">
        <f t="shared" si="344"/>
        <v>0</v>
      </c>
      <c r="U2660" s="38">
        <f t="shared" si="341"/>
        <v>0</v>
      </c>
      <c r="V2660" s="38">
        <f t="shared" si="342"/>
        <v>0</v>
      </c>
    </row>
    <row r="2661" spans="1:22" x14ac:dyDescent="0.35">
      <c r="A2661" s="192" t="s">
        <v>23</v>
      </c>
      <c r="B2661" s="31" t="s">
        <v>22</v>
      </c>
      <c r="O2661" s="36" t="e">
        <f t="shared" si="345"/>
        <v>#DIV/0!</v>
      </c>
      <c r="P2661" s="36" t="e">
        <f t="shared" si="338"/>
        <v>#DIV/0!</v>
      </c>
      <c r="Q2661" s="36" t="e">
        <f t="shared" si="339"/>
        <v>#DIV/0!</v>
      </c>
      <c r="R2661" s="31" t="e">
        <f t="shared" si="340"/>
        <v>#DIV/0!</v>
      </c>
      <c r="S2661" s="31" t="e">
        <f t="shared" si="343"/>
        <v>#DIV/0!</v>
      </c>
      <c r="T2661" s="38">
        <f t="shared" si="344"/>
        <v>0</v>
      </c>
      <c r="U2661" s="38">
        <f t="shared" si="341"/>
        <v>0</v>
      </c>
      <c r="V2661" s="38">
        <f t="shared" si="342"/>
        <v>0</v>
      </c>
    </row>
    <row r="2662" spans="1:22" x14ac:dyDescent="0.35">
      <c r="A2662" s="192" t="s">
        <v>23</v>
      </c>
      <c r="B2662" s="31" t="s">
        <v>22</v>
      </c>
      <c r="O2662" s="36" t="e">
        <f t="shared" si="345"/>
        <v>#DIV/0!</v>
      </c>
      <c r="P2662" s="36" t="e">
        <f t="shared" ref="P2662:P2725" si="346">N2662/L2662</f>
        <v>#DIV/0!</v>
      </c>
      <c r="Q2662" s="36" t="e">
        <f t="shared" ref="Q2662:Q2725" si="347">(M2662+N2662)/L2662</f>
        <v>#DIV/0!</v>
      </c>
      <c r="R2662" s="31" t="e">
        <f t="shared" ref="R2662:R2725" si="348">IF(Q2662&gt;12.49,"YES","NO")</f>
        <v>#DIV/0!</v>
      </c>
      <c r="S2662" s="31" t="e">
        <f t="shared" si="343"/>
        <v>#DIV/0!</v>
      </c>
      <c r="T2662" s="38">
        <f t="shared" si="344"/>
        <v>0</v>
      </c>
      <c r="U2662" s="38">
        <f t="shared" ref="U2662:U2725" si="349">M2662+N2662</f>
        <v>0</v>
      </c>
      <c r="V2662" s="38">
        <f t="shared" ref="V2662:V2725" si="350">T2662-U2662</f>
        <v>0</v>
      </c>
    </row>
    <row r="2663" spans="1:22" x14ac:dyDescent="0.35">
      <c r="A2663" s="192" t="s">
        <v>23</v>
      </c>
      <c r="B2663" s="31" t="s">
        <v>22</v>
      </c>
      <c r="O2663" s="36" t="e">
        <f t="shared" si="345"/>
        <v>#DIV/0!</v>
      </c>
      <c r="P2663" s="36" t="e">
        <f t="shared" si="346"/>
        <v>#DIV/0!</v>
      </c>
      <c r="Q2663" s="36" t="e">
        <f t="shared" si="347"/>
        <v>#DIV/0!</v>
      </c>
      <c r="R2663" s="31" t="e">
        <f t="shared" si="348"/>
        <v>#DIV/0!</v>
      </c>
      <c r="S2663" s="31" t="e">
        <f t="shared" si="343"/>
        <v>#DIV/0!</v>
      </c>
      <c r="T2663" s="38">
        <f t="shared" si="344"/>
        <v>0</v>
      </c>
      <c r="U2663" s="38">
        <f t="shared" si="349"/>
        <v>0</v>
      </c>
      <c r="V2663" s="38">
        <f t="shared" si="350"/>
        <v>0</v>
      </c>
    </row>
    <row r="2664" spans="1:22" x14ac:dyDescent="0.35">
      <c r="A2664" s="192" t="s">
        <v>23</v>
      </c>
      <c r="B2664" s="31" t="s">
        <v>22</v>
      </c>
      <c r="O2664" s="36" t="e">
        <f t="shared" si="345"/>
        <v>#DIV/0!</v>
      </c>
      <c r="P2664" s="36" t="e">
        <f t="shared" si="346"/>
        <v>#DIV/0!</v>
      </c>
      <c r="Q2664" s="36" t="e">
        <f t="shared" si="347"/>
        <v>#DIV/0!</v>
      </c>
      <c r="R2664" s="31" t="e">
        <f t="shared" si="348"/>
        <v>#DIV/0!</v>
      </c>
      <c r="S2664" s="31" t="e">
        <f t="shared" ref="S2664:S2727" si="351">IF(O2664&gt;3.32,"YES","NO")</f>
        <v>#DIV/0!</v>
      </c>
      <c r="T2664" s="38">
        <f t="shared" ref="T2664:T2727" si="352">L2664*12.5</f>
        <v>0</v>
      </c>
      <c r="U2664" s="38">
        <f t="shared" si="349"/>
        <v>0</v>
      </c>
      <c r="V2664" s="38">
        <f t="shared" si="350"/>
        <v>0</v>
      </c>
    </row>
    <row r="2665" spans="1:22" x14ac:dyDescent="0.35">
      <c r="A2665" s="192" t="s">
        <v>23</v>
      </c>
      <c r="B2665" s="31" t="s">
        <v>22</v>
      </c>
      <c r="O2665" s="36" t="e">
        <f t="shared" si="345"/>
        <v>#DIV/0!</v>
      </c>
      <c r="P2665" s="36" t="e">
        <f t="shared" si="346"/>
        <v>#DIV/0!</v>
      </c>
      <c r="Q2665" s="36" t="e">
        <f t="shared" si="347"/>
        <v>#DIV/0!</v>
      </c>
      <c r="R2665" s="31" t="e">
        <f t="shared" si="348"/>
        <v>#DIV/0!</v>
      </c>
      <c r="S2665" s="31" t="e">
        <f t="shared" si="351"/>
        <v>#DIV/0!</v>
      </c>
      <c r="T2665" s="38">
        <f t="shared" si="352"/>
        <v>0</v>
      </c>
      <c r="U2665" s="38">
        <f t="shared" si="349"/>
        <v>0</v>
      </c>
      <c r="V2665" s="38">
        <f t="shared" si="350"/>
        <v>0</v>
      </c>
    </row>
    <row r="2666" spans="1:22" x14ac:dyDescent="0.35">
      <c r="A2666" s="192" t="s">
        <v>23</v>
      </c>
      <c r="B2666" s="31" t="s">
        <v>22</v>
      </c>
      <c r="O2666" s="36" t="e">
        <f t="shared" si="345"/>
        <v>#DIV/0!</v>
      </c>
      <c r="P2666" s="36" t="e">
        <f t="shared" si="346"/>
        <v>#DIV/0!</v>
      </c>
      <c r="Q2666" s="36" t="e">
        <f t="shared" si="347"/>
        <v>#DIV/0!</v>
      </c>
      <c r="R2666" s="31" t="e">
        <f t="shared" si="348"/>
        <v>#DIV/0!</v>
      </c>
      <c r="S2666" s="31" t="e">
        <f t="shared" si="351"/>
        <v>#DIV/0!</v>
      </c>
      <c r="T2666" s="38">
        <f t="shared" si="352"/>
        <v>0</v>
      </c>
      <c r="U2666" s="38">
        <f t="shared" si="349"/>
        <v>0</v>
      </c>
      <c r="V2666" s="38">
        <f t="shared" si="350"/>
        <v>0</v>
      </c>
    </row>
    <row r="2667" spans="1:22" x14ac:dyDescent="0.35">
      <c r="A2667" s="192" t="s">
        <v>23</v>
      </c>
      <c r="B2667" s="31" t="s">
        <v>22</v>
      </c>
      <c r="O2667" s="36" t="e">
        <f t="shared" si="345"/>
        <v>#DIV/0!</v>
      </c>
      <c r="P2667" s="36" t="e">
        <f t="shared" si="346"/>
        <v>#DIV/0!</v>
      </c>
      <c r="Q2667" s="36" t="e">
        <f t="shared" si="347"/>
        <v>#DIV/0!</v>
      </c>
      <c r="R2667" s="31" t="e">
        <f t="shared" si="348"/>
        <v>#DIV/0!</v>
      </c>
      <c r="S2667" s="31" t="e">
        <f t="shared" si="351"/>
        <v>#DIV/0!</v>
      </c>
      <c r="T2667" s="38">
        <f t="shared" si="352"/>
        <v>0</v>
      </c>
      <c r="U2667" s="38">
        <f t="shared" si="349"/>
        <v>0</v>
      </c>
      <c r="V2667" s="38">
        <f t="shared" si="350"/>
        <v>0</v>
      </c>
    </row>
    <row r="2668" spans="1:22" x14ac:dyDescent="0.35">
      <c r="A2668" s="192" t="s">
        <v>23</v>
      </c>
      <c r="B2668" s="31" t="s">
        <v>22</v>
      </c>
      <c r="O2668" s="36" t="e">
        <f t="shared" si="345"/>
        <v>#DIV/0!</v>
      </c>
      <c r="P2668" s="36" t="e">
        <f t="shared" si="346"/>
        <v>#DIV/0!</v>
      </c>
      <c r="Q2668" s="36" t="e">
        <f t="shared" si="347"/>
        <v>#DIV/0!</v>
      </c>
      <c r="R2668" s="31" t="e">
        <f t="shared" si="348"/>
        <v>#DIV/0!</v>
      </c>
      <c r="S2668" s="31" t="e">
        <f t="shared" si="351"/>
        <v>#DIV/0!</v>
      </c>
      <c r="T2668" s="38">
        <f t="shared" si="352"/>
        <v>0</v>
      </c>
      <c r="U2668" s="38">
        <f t="shared" si="349"/>
        <v>0</v>
      </c>
      <c r="V2668" s="38">
        <f t="shared" si="350"/>
        <v>0</v>
      </c>
    </row>
    <row r="2669" spans="1:22" x14ac:dyDescent="0.35">
      <c r="A2669" s="192" t="s">
        <v>23</v>
      </c>
      <c r="B2669" s="31" t="s">
        <v>22</v>
      </c>
      <c r="O2669" s="36" t="e">
        <f t="shared" si="345"/>
        <v>#DIV/0!</v>
      </c>
      <c r="P2669" s="36" t="e">
        <f t="shared" si="346"/>
        <v>#DIV/0!</v>
      </c>
      <c r="Q2669" s="36" t="e">
        <f t="shared" si="347"/>
        <v>#DIV/0!</v>
      </c>
      <c r="R2669" s="31" t="e">
        <f t="shared" si="348"/>
        <v>#DIV/0!</v>
      </c>
      <c r="S2669" s="31" t="e">
        <f t="shared" si="351"/>
        <v>#DIV/0!</v>
      </c>
      <c r="T2669" s="38">
        <f t="shared" si="352"/>
        <v>0</v>
      </c>
      <c r="U2669" s="38">
        <f t="shared" si="349"/>
        <v>0</v>
      </c>
      <c r="V2669" s="38">
        <f t="shared" si="350"/>
        <v>0</v>
      </c>
    </row>
    <row r="2670" spans="1:22" x14ac:dyDescent="0.35">
      <c r="A2670" s="192" t="s">
        <v>23</v>
      </c>
      <c r="B2670" s="31" t="s">
        <v>22</v>
      </c>
      <c r="O2670" s="36" t="e">
        <f t="shared" si="345"/>
        <v>#DIV/0!</v>
      </c>
      <c r="P2670" s="36" t="e">
        <f t="shared" si="346"/>
        <v>#DIV/0!</v>
      </c>
      <c r="Q2670" s="36" t="e">
        <f t="shared" si="347"/>
        <v>#DIV/0!</v>
      </c>
      <c r="R2670" s="31" t="e">
        <f t="shared" si="348"/>
        <v>#DIV/0!</v>
      </c>
      <c r="S2670" s="31" t="e">
        <f t="shared" si="351"/>
        <v>#DIV/0!</v>
      </c>
      <c r="T2670" s="38">
        <f t="shared" si="352"/>
        <v>0</v>
      </c>
      <c r="U2670" s="38">
        <f t="shared" si="349"/>
        <v>0</v>
      </c>
      <c r="V2670" s="38">
        <f t="shared" si="350"/>
        <v>0</v>
      </c>
    </row>
    <row r="2671" spans="1:22" x14ac:dyDescent="0.35">
      <c r="A2671" s="192" t="s">
        <v>23</v>
      </c>
      <c r="B2671" s="31" t="s">
        <v>22</v>
      </c>
      <c r="O2671" s="36" t="e">
        <f t="shared" si="345"/>
        <v>#DIV/0!</v>
      </c>
      <c r="P2671" s="36" t="e">
        <f t="shared" si="346"/>
        <v>#DIV/0!</v>
      </c>
      <c r="Q2671" s="36" t="e">
        <f t="shared" si="347"/>
        <v>#DIV/0!</v>
      </c>
      <c r="R2671" s="31" t="e">
        <f t="shared" si="348"/>
        <v>#DIV/0!</v>
      </c>
      <c r="S2671" s="31" t="e">
        <f t="shared" si="351"/>
        <v>#DIV/0!</v>
      </c>
      <c r="T2671" s="38">
        <f t="shared" si="352"/>
        <v>0</v>
      </c>
      <c r="U2671" s="38">
        <f t="shared" si="349"/>
        <v>0</v>
      </c>
      <c r="V2671" s="38">
        <f t="shared" si="350"/>
        <v>0</v>
      </c>
    </row>
    <row r="2672" spans="1:22" x14ac:dyDescent="0.35">
      <c r="A2672" s="192" t="s">
        <v>23</v>
      </c>
      <c r="B2672" s="31" t="s">
        <v>22</v>
      </c>
      <c r="O2672" s="36" t="e">
        <f t="shared" si="345"/>
        <v>#DIV/0!</v>
      </c>
      <c r="P2672" s="36" t="e">
        <f t="shared" si="346"/>
        <v>#DIV/0!</v>
      </c>
      <c r="Q2672" s="36" t="e">
        <f t="shared" si="347"/>
        <v>#DIV/0!</v>
      </c>
      <c r="R2672" s="31" t="e">
        <f t="shared" si="348"/>
        <v>#DIV/0!</v>
      </c>
      <c r="S2672" s="31" t="e">
        <f t="shared" si="351"/>
        <v>#DIV/0!</v>
      </c>
      <c r="T2672" s="38">
        <f t="shared" si="352"/>
        <v>0</v>
      </c>
      <c r="U2672" s="38">
        <f t="shared" si="349"/>
        <v>0</v>
      </c>
      <c r="V2672" s="38">
        <f t="shared" si="350"/>
        <v>0</v>
      </c>
    </row>
    <row r="2673" spans="1:22" x14ac:dyDescent="0.35">
      <c r="A2673" s="192" t="s">
        <v>23</v>
      </c>
      <c r="B2673" s="31" t="s">
        <v>22</v>
      </c>
      <c r="O2673" s="36" t="e">
        <f t="shared" si="345"/>
        <v>#DIV/0!</v>
      </c>
      <c r="P2673" s="36" t="e">
        <f t="shared" si="346"/>
        <v>#DIV/0!</v>
      </c>
      <c r="Q2673" s="36" t="e">
        <f t="shared" si="347"/>
        <v>#DIV/0!</v>
      </c>
      <c r="R2673" s="31" t="e">
        <f t="shared" si="348"/>
        <v>#DIV/0!</v>
      </c>
      <c r="S2673" s="31" t="e">
        <f t="shared" si="351"/>
        <v>#DIV/0!</v>
      </c>
      <c r="T2673" s="38">
        <f t="shared" si="352"/>
        <v>0</v>
      </c>
      <c r="U2673" s="38">
        <f t="shared" si="349"/>
        <v>0</v>
      </c>
      <c r="V2673" s="38">
        <f t="shared" si="350"/>
        <v>0</v>
      </c>
    </row>
    <row r="2674" spans="1:22" x14ac:dyDescent="0.35">
      <c r="A2674" s="192" t="s">
        <v>23</v>
      </c>
      <c r="B2674" s="31" t="s">
        <v>22</v>
      </c>
      <c r="O2674" s="36" t="e">
        <f t="shared" si="345"/>
        <v>#DIV/0!</v>
      </c>
      <c r="P2674" s="36" t="e">
        <f t="shared" si="346"/>
        <v>#DIV/0!</v>
      </c>
      <c r="Q2674" s="36" t="e">
        <f t="shared" si="347"/>
        <v>#DIV/0!</v>
      </c>
      <c r="R2674" s="31" t="e">
        <f t="shared" si="348"/>
        <v>#DIV/0!</v>
      </c>
      <c r="S2674" s="31" t="e">
        <f t="shared" si="351"/>
        <v>#DIV/0!</v>
      </c>
      <c r="T2674" s="38">
        <f t="shared" si="352"/>
        <v>0</v>
      </c>
      <c r="U2674" s="38">
        <f t="shared" si="349"/>
        <v>0</v>
      </c>
      <c r="V2674" s="38">
        <f t="shared" si="350"/>
        <v>0</v>
      </c>
    </row>
    <row r="2675" spans="1:22" x14ac:dyDescent="0.35">
      <c r="A2675" s="192" t="s">
        <v>23</v>
      </c>
      <c r="B2675" s="31" t="s">
        <v>22</v>
      </c>
      <c r="O2675" s="36" t="e">
        <f t="shared" si="345"/>
        <v>#DIV/0!</v>
      </c>
      <c r="P2675" s="36" t="e">
        <f t="shared" si="346"/>
        <v>#DIV/0!</v>
      </c>
      <c r="Q2675" s="36" t="e">
        <f t="shared" si="347"/>
        <v>#DIV/0!</v>
      </c>
      <c r="R2675" s="31" t="e">
        <f t="shared" si="348"/>
        <v>#DIV/0!</v>
      </c>
      <c r="S2675" s="31" t="e">
        <f t="shared" si="351"/>
        <v>#DIV/0!</v>
      </c>
      <c r="T2675" s="38">
        <f t="shared" si="352"/>
        <v>0</v>
      </c>
      <c r="U2675" s="38">
        <f t="shared" si="349"/>
        <v>0</v>
      </c>
      <c r="V2675" s="38">
        <f t="shared" si="350"/>
        <v>0</v>
      </c>
    </row>
    <row r="2676" spans="1:22" x14ac:dyDescent="0.35">
      <c r="A2676" s="192" t="s">
        <v>23</v>
      </c>
      <c r="B2676" s="31" t="s">
        <v>22</v>
      </c>
      <c r="O2676" s="36" t="e">
        <f t="shared" si="345"/>
        <v>#DIV/0!</v>
      </c>
      <c r="P2676" s="36" t="e">
        <f t="shared" si="346"/>
        <v>#DIV/0!</v>
      </c>
      <c r="Q2676" s="36" t="e">
        <f t="shared" si="347"/>
        <v>#DIV/0!</v>
      </c>
      <c r="R2676" s="31" t="e">
        <f t="shared" si="348"/>
        <v>#DIV/0!</v>
      </c>
      <c r="S2676" s="31" t="e">
        <f t="shared" si="351"/>
        <v>#DIV/0!</v>
      </c>
      <c r="T2676" s="38">
        <f t="shared" si="352"/>
        <v>0</v>
      </c>
      <c r="U2676" s="38">
        <f t="shared" si="349"/>
        <v>0</v>
      </c>
      <c r="V2676" s="38">
        <f t="shared" si="350"/>
        <v>0</v>
      </c>
    </row>
    <row r="2677" spans="1:22" x14ac:dyDescent="0.35">
      <c r="A2677" s="192" t="s">
        <v>23</v>
      </c>
      <c r="B2677" s="31" t="s">
        <v>22</v>
      </c>
      <c r="O2677" s="36" t="e">
        <f t="shared" si="345"/>
        <v>#DIV/0!</v>
      </c>
      <c r="P2677" s="36" t="e">
        <f t="shared" si="346"/>
        <v>#DIV/0!</v>
      </c>
      <c r="Q2677" s="36" t="e">
        <f t="shared" si="347"/>
        <v>#DIV/0!</v>
      </c>
      <c r="R2677" s="31" t="e">
        <f t="shared" si="348"/>
        <v>#DIV/0!</v>
      </c>
      <c r="S2677" s="31" t="e">
        <f t="shared" si="351"/>
        <v>#DIV/0!</v>
      </c>
      <c r="T2677" s="38">
        <f t="shared" si="352"/>
        <v>0</v>
      </c>
      <c r="U2677" s="38">
        <f t="shared" si="349"/>
        <v>0</v>
      </c>
      <c r="V2677" s="38">
        <f t="shared" si="350"/>
        <v>0</v>
      </c>
    </row>
    <row r="2678" spans="1:22" x14ac:dyDescent="0.35">
      <c r="A2678" s="192" t="s">
        <v>23</v>
      </c>
      <c r="B2678" s="31" t="s">
        <v>22</v>
      </c>
      <c r="O2678" s="36" t="e">
        <f t="shared" si="345"/>
        <v>#DIV/0!</v>
      </c>
      <c r="P2678" s="36" t="e">
        <f t="shared" si="346"/>
        <v>#DIV/0!</v>
      </c>
      <c r="Q2678" s="36" t="e">
        <f t="shared" si="347"/>
        <v>#DIV/0!</v>
      </c>
      <c r="R2678" s="31" t="e">
        <f t="shared" si="348"/>
        <v>#DIV/0!</v>
      </c>
      <c r="S2678" s="31" t="e">
        <f t="shared" si="351"/>
        <v>#DIV/0!</v>
      </c>
      <c r="T2678" s="38">
        <f t="shared" si="352"/>
        <v>0</v>
      </c>
      <c r="U2678" s="38">
        <f t="shared" si="349"/>
        <v>0</v>
      </c>
      <c r="V2678" s="38">
        <f t="shared" si="350"/>
        <v>0</v>
      </c>
    </row>
    <row r="2679" spans="1:22" x14ac:dyDescent="0.35">
      <c r="A2679" s="192" t="s">
        <v>23</v>
      </c>
      <c r="B2679" s="31" t="s">
        <v>22</v>
      </c>
      <c r="O2679" s="36" t="e">
        <f t="shared" si="345"/>
        <v>#DIV/0!</v>
      </c>
      <c r="P2679" s="36" t="e">
        <f t="shared" si="346"/>
        <v>#DIV/0!</v>
      </c>
      <c r="Q2679" s="36" t="e">
        <f t="shared" si="347"/>
        <v>#DIV/0!</v>
      </c>
      <c r="R2679" s="31" t="e">
        <f t="shared" si="348"/>
        <v>#DIV/0!</v>
      </c>
      <c r="S2679" s="31" t="e">
        <f t="shared" si="351"/>
        <v>#DIV/0!</v>
      </c>
      <c r="T2679" s="38">
        <f t="shared" si="352"/>
        <v>0</v>
      </c>
      <c r="U2679" s="38">
        <f t="shared" si="349"/>
        <v>0</v>
      </c>
      <c r="V2679" s="38">
        <f t="shared" si="350"/>
        <v>0</v>
      </c>
    </row>
    <row r="2680" spans="1:22" x14ac:dyDescent="0.35">
      <c r="A2680" s="192" t="s">
        <v>23</v>
      </c>
      <c r="B2680" s="31" t="s">
        <v>22</v>
      </c>
      <c r="O2680" s="36" t="e">
        <f t="shared" si="345"/>
        <v>#DIV/0!</v>
      </c>
      <c r="P2680" s="36" t="e">
        <f t="shared" si="346"/>
        <v>#DIV/0!</v>
      </c>
      <c r="Q2680" s="36" t="e">
        <f t="shared" si="347"/>
        <v>#DIV/0!</v>
      </c>
      <c r="R2680" s="31" t="e">
        <f t="shared" si="348"/>
        <v>#DIV/0!</v>
      </c>
      <c r="S2680" s="31" t="e">
        <f t="shared" si="351"/>
        <v>#DIV/0!</v>
      </c>
      <c r="T2680" s="38">
        <f t="shared" si="352"/>
        <v>0</v>
      </c>
      <c r="U2680" s="38">
        <f t="shared" si="349"/>
        <v>0</v>
      </c>
      <c r="V2680" s="38">
        <f t="shared" si="350"/>
        <v>0</v>
      </c>
    </row>
    <row r="2681" spans="1:22" x14ac:dyDescent="0.35">
      <c r="A2681" s="192" t="s">
        <v>23</v>
      </c>
      <c r="B2681" s="31" t="s">
        <v>22</v>
      </c>
      <c r="O2681" s="36" t="e">
        <f t="shared" si="345"/>
        <v>#DIV/0!</v>
      </c>
      <c r="P2681" s="36" t="e">
        <f t="shared" si="346"/>
        <v>#DIV/0!</v>
      </c>
      <c r="Q2681" s="36" t="e">
        <f t="shared" si="347"/>
        <v>#DIV/0!</v>
      </c>
      <c r="R2681" s="31" t="e">
        <f t="shared" si="348"/>
        <v>#DIV/0!</v>
      </c>
      <c r="S2681" s="31" t="e">
        <f t="shared" si="351"/>
        <v>#DIV/0!</v>
      </c>
      <c r="T2681" s="38">
        <f t="shared" si="352"/>
        <v>0</v>
      </c>
      <c r="U2681" s="38">
        <f t="shared" si="349"/>
        <v>0</v>
      </c>
      <c r="V2681" s="38">
        <f t="shared" si="350"/>
        <v>0</v>
      </c>
    </row>
    <row r="2682" spans="1:22" x14ac:dyDescent="0.35">
      <c r="A2682" s="192" t="s">
        <v>23</v>
      </c>
      <c r="B2682" s="31" t="s">
        <v>22</v>
      </c>
      <c r="O2682" s="36" t="e">
        <f t="shared" si="345"/>
        <v>#DIV/0!</v>
      </c>
      <c r="P2682" s="36" t="e">
        <f t="shared" si="346"/>
        <v>#DIV/0!</v>
      </c>
      <c r="Q2682" s="36" t="e">
        <f t="shared" si="347"/>
        <v>#DIV/0!</v>
      </c>
      <c r="R2682" s="31" t="e">
        <f t="shared" si="348"/>
        <v>#DIV/0!</v>
      </c>
      <c r="S2682" s="31" t="e">
        <f t="shared" si="351"/>
        <v>#DIV/0!</v>
      </c>
      <c r="T2682" s="38">
        <f t="shared" si="352"/>
        <v>0</v>
      </c>
      <c r="U2682" s="38">
        <f t="shared" si="349"/>
        <v>0</v>
      </c>
      <c r="V2682" s="38">
        <f t="shared" si="350"/>
        <v>0</v>
      </c>
    </row>
    <row r="2683" spans="1:22" x14ac:dyDescent="0.35">
      <c r="A2683" s="192" t="s">
        <v>23</v>
      </c>
      <c r="B2683" s="31" t="s">
        <v>22</v>
      </c>
      <c r="O2683" s="36" t="e">
        <f t="shared" si="345"/>
        <v>#DIV/0!</v>
      </c>
      <c r="P2683" s="36" t="e">
        <f t="shared" si="346"/>
        <v>#DIV/0!</v>
      </c>
      <c r="Q2683" s="36" t="e">
        <f t="shared" si="347"/>
        <v>#DIV/0!</v>
      </c>
      <c r="R2683" s="31" t="e">
        <f t="shared" si="348"/>
        <v>#DIV/0!</v>
      </c>
      <c r="S2683" s="31" t="e">
        <f t="shared" si="351"/>
        <v>#DIV/0!</v>
      </c>
      <c r="T2683" s="38">
        <f t="shared" si="352"/>
        <v>0</v>
      </c>
      <c r="U2683" s="38">
        <f t="shared" si="349"/>
        <v>0</v>
      </c>
      <c r="V2683" s="38">
        <f t="shared" si="350"/>
        <v>0</v>
      </c>
    </row>
    <row r="2684" spans="1:22" x14ac:dyDescent="0.35">
      <c r="A2684" s="192" t="s">
        <v>23</v>
      </c>
      <c r="B2684" s="31" t="s">
        <v>22</v>
      </c>
      <c r="O2684" s="36" t="e">
        <f t="shared" si="345"/>
        <v>#DIV/0!</v>
      </c>
      <c r="P2684" s="36" t="e">
        <f t="shared" si="346"/>
        <v>#DIV/0!</v>
      </c>
      <c r="Q2684" s="36" t="e">
        <f t="shared" si="347"/>
        <v>#DIV/0!</v>
      </c>
      <c r="R2684" s="31" t="e">
        <f t="shared" si="348"/>
        <v>#DIV/0!</v>
      </c>
      <c r="S2684" s="31" t="e">
        <f t="shared" si="351"/>
        <v>#DIV/0!</v>
      </c>
      <c r="T2684" s="38">
        <f t="shared" si="352"/>
        <v>0</v>
      </c>
      <c r="U2684" s="38">
        <f t="shared" si="349"/>
        <v>0</v>
      </c>
      <c r="V2684" s="38">
        <f t="shared" si="350"/>
        <v>0</v>
      </c>
    </row>
    <row r="2685" spans="1:22" x14ac:dyDescent="0.35">
      <c r="A2685" s="192" t="s">
        <v>23</v>
      </c>
      <c r="B2685" s="31" t="s">
        <v>22</v>
      </c>
      <c r="O2685" s="36" t="e">
        <f t="shared" si="345"/>
        <v>#DIV/0!</v>
      </c>
      <c r="P2685" s="36" t="e">
        <f t="shared" si="346"/>
        <v>#DIV/0!</v>
      </c>
      <c r="Q2685" s="36" t="e">
        <f t="shared" si="347"/>
        <v>#DIV/0!</v>
      </c>
      <c r="R2685" s="31" t="e">
        <f t="shared" si="348"/>
        <v>#DIV/0!</v>
      </c>
      <c r="S2685" s="31" t="e">
        <f t="shared" si="351"/>
        <v>#DIV/0!</v>
      </c>
      <c r="T2685" s="38">
        <f t="shared" si="352"/>
        <v>0</v>
      </c>
      <c r="U2685" s="38">
        <f t="shared" si="349"/>
        <v>0</v>
      </c>
      <c r="V2685" s="38">
        <f t="shared" si="350"/>
        <v>0</v>
      </c>
    </row>
    <row r="2686" spans="1:22" x14ac:dyDescent="0.35">
      <c r="A2686" s="192" t="s">
        <v>23</v>
      </c>
      <c r="B2686" s="31" t="s">
        <v>22</v>
      </c>
      <c r="O2686" s="36" t="e">
        <f t="shared" si="345"/>
        <v>#DIV/0!</v>
      </c>
      <c r="P2686" s="36" t="e">
        <f t="shared" si="346"/>
        <v>#DIV/0!</v>
      </c>
      <c r="Q2686" s="36" t="e">
        <f t="shared" si="347"/>
        <v>#DIV/0!</v>
      </c>
      <c r="R2686" s="31" t="e">
        <f t="shared" si="348"/>
        <v>#DIV/0!</v>
      </c>
      <c r="S2686" s="31" t="e">
        <f t="shared" si="351"/>
        <v>#DIV/0!</v>
      </c>
      <c r="T2686" s="38">
        <f t="shared" si="352"/>
        <v>0</v>
      </c>
      <c r="U2686" s="38">
        <f t="shared" si="349"/>
        <v>0</v>
      </c>
      <c r="V2686" s="38">
        <f t="shared" si="350"/>
        <v>0</v>
      </c>
    </row>
    <row r="2687" spans="1:22" x14ac:dyDescent="0.35">
      <c r="A2687" s="192" t="s">
        <v>23</v>
      </c>
      <c r="B2687" s="31" t="s">
        <v>22</v>
      </c>
      <c r="O2687" s="36" t="e">
        <f t="shared" si="345"/>
        <v>#DIV/0!</v>
      </c>
      <c r="P2687" s="36" t="e">
        <f t="shared" si="346"/>
        <v>#DIV/0!</v>
      </c>
      <c r="Q2687" s="36" t="e">
        <f t="shared" si="347"/>
        <v>#DIV/0!</v>
      </c>
      <c r="R2687" s="31" t="e">
        <f t="shared" si="348"/>
        <v>#DIV/0!</v>
      </c>
      <c r="S2687" s="31" t="e">
        <f t="shared" si="351"/>
        <v>#DIV/0!</v>
      </c>
      <c r="T2687" s="38">
        <f t="shared" si="352"/>
        <v>0</v>
      </c>
      <c r="U2687" s="38">
        <f t="shared" si="349"/>
        <v>0</v>
      </c>
      <c r="V2687" s="38">
        <f t="shared" si="350"/>
        <v>0</v>
      </c>
    </row>
    <row r="2688" spans="1:22" x14ac:dyDescent="0.35">
      <c r="A2688" s="192" t="s">
        <v>23</v>
      </c>
      <c r="B2688" s="31" t="s">
        <v>22</v>
      </c>
      <c r="O2688" s="36" t="e">
        <f t="shared" ref="O2688:O2751" si="353">M2688/L2688</f>
        <v>#DIV/0!</v>
      </c>
      <c r="P2688" s="36" t="e">
        <f t="shared" si="346"/>
        <v>#DIV/0!</v>
      </c>
      <c r="Q2688" s="36" t="e">
        <f t="shared" si="347"/>
        <v>#DIV/0!</v>
      </c>
      <c r="R2688" s="31" t="e">
        <f t="shared" si="348"/>
        <v>#DIV/0!</v>
      </c>
      <c r="S2688" s="31" t="e">
        <f t="shared" si="351"/>
        <v>#DIV/0!</v>
      </c>
      <c r="T2688" s="38">
        <f t="shared" si="352"/>
        <v>0</v>
      </c>
      <c r="U2688" s="38">
        <f t="shared" si="349"/>
        <v>0</v>
      </c>
      <c r="V2688" s="38">
        <f t="shared" si="350"/>
        <v>0</v>
      </c>
    </row>
    <row r="2689" spans="1:22" x14ac:dyDescent="0.35">
      <c r="A2689" s="192" t="s">
        <v>23</v>
      </c>
      <c r="B2689" s="31" t="s">
        <v>22</v>
      </c>
      <c r="O2689" s="36" t="e">
        <f t="shared" si="353"/>
        <v>#DIV/0!</v>
      </c>
      <c r="P2689" s="36" t="e">
        <f t="shared" si="346"/>
        <v>#DIV/0!</v>
      </c>
      <c r="Q2689" s="36" t="e">
        <f t="shared" si="347"/>
        <v>#DIV/0!</v>
      </c>
      <c r="R2689" s="31" t="e">
        <f t="shared" si="348"/>
        <v>#DIV/0!</v>
      </c>
      <c r="S2689" s="31" t="e">
        <f t="shared" si="351"/>
        <v>#DIV/0!</v>
      </c>
      <c r="T2689" s="38">
        <f t="shared" si="352"/>
        <v>0</v>
      </c>
      <c r="U2689" s="38">
        <f t="shared" si="349"/>
        <v>0</v>
      </c>
      <c r="V2689" s="38">
        <f t="shared" si="350"/>
        <v>0</v>
      </c>
    </row>
    <row r="2690" spans="1:22" x14ac:dyDescent="0.35">
      <c r="A2690" s="192" t="s">
        <v>23</v>
      </c>
      <c r="B2690" s="31" t="s">
        <v>22</v>
      </c>
      <c r="O2690" s="36" t="e">
        <f t="shared" si="353"/>
        <v>#DIV/0!</v>
      </c>
      <c r="P2690" s="36" t="e">
        <f t="shared" si="346"/>
        <v>#DIV/0!</v>
      </c>
      <c r="Q2690" s="36" t="e">
        <f t="shared" si="347"/>
        <v>#DIV/0!</v>
      </c>
      <c r="R2690" s="31" t="e">
        <f t="shared" si="348"/>
        <v>#DIV/0!</v>
      </c>
      <c r="S2690" s="31" t="e">
        <f t="shared" si="351"/>
        <v>#DIV/0!</v>
      </c>
      <c r="T2690" s="38">
        <f t="shared" si="352"/>
        <v>0</v>
      </c>
      <c r="U2690" s="38">
        <f t="shared" si="349"/>
        <v>0</v>
      </c>
      <c r="V2690" s="38">
        <f t="shared" si="350"/>
        <v>0</v>
      </c>
    </row>
    <row r="2691" spans="1:22" x14ac:dyDescent="0.35">
      <c r="A2691" s="192" t="s">
        <v>23</v>
      </c>
      <c r="B2691" s="31" t="s">
        <v>22</v>
      </c>
      <c r="O2691" s="36" t="e">
        <f t="shared" si="353"/>
        <v>#DIV/0!</v>
      </c>
      <c r="P2691" s="36" t="e">
        <f t="shared" si="346"/>
        <v>#DIV/0!</v>
      </c>
      <c r="Q2691" s="36" t="e">
        <f t="shared" si="347"/>
        <v>#DIV/0!</v>
      </c>
      <c r="R2691" s="31" t="e">
        <f t="shared" si="348"/>
        <v>#DIV/0!</v>
      </c>
      <c r="S2691" s="31" t="e">
        <f t="shared" si="351"/>
        <v>#DIV/0!</v>
      </c>
      <c r="T2691" s="38">
        <f t="shared" si="352"/>
        <v>0</v>
      </c>
      <c r="U2691" s="38">
        <f t="shared" si="349"/>
        <v>0</v>
      </c>
      <c r="V2691" s="38">
        <f t="shared" si="350"/>
        <v>0</v>
      </c>
    </row>
    <row r="2692" spans="1:22" x14ac:dyDescent="0.35">
      <c r="A2692" s="192" t="s">
        <v>23</v>
      </c>
      <c r="B2692" s="31" t="s">
        <v>22</v>
      </c>
      <c r="O2692" s="36" t="e">
        <f t="shared" si="353"/>
        <v>#DIV/0!</v>
      </c>
      <c r="P2692" s="36" t="e">
        <f t="shared" si="346"/>
        <v>#DIV/0!</v>
      </c>
      <c r="Q2692" s="36" t="e">
        <f t="shared" si="347"/>
        <v>#DIV/0!</v>
      </c>
      <c r="R2692" s="31" t="e">
        <f t="shared" si="348"/>
        <v>#DIV/0!</v>
      </c>
      <c r="S2692" s="31" t="e">
        <f t="shared" si="351"/>
        <v>#DIV/0!</v>
      </c>
      <c r="T2692" s="38">
        <f t="shared" si="352"/>
        <v>0</v>
      </c>
      <c r="U2692" s="38">
        <f t="shared" si="349"/>
        <v>0</v>
      </c>
      <c r="V2692" s="38">
        <f t="shared" si="350"/>
        <v>0</v>
      </c>
    </row>
    <row r="2693" spans="1:22" x14ac:dyDescent="0.35">
      <c r="A2693" s="192" t="s">
        <v>23</v>
      </c>
      <c r="B2693" s="31" t="s">
        <v>22</v>
      </c>
      <c r="O2693" s="36" t="e">
        <f t="shared" si="353"/>
        <v>#DIV/0!</v>
      </c>
      <c r="P2693" s="36" t="e">
        <f t="shared" si="346"/>
        <v>#DIV/0!</v>
      </c>
      <c r="Q2693" s="36" t="e">
        <f t="shared" si="347"/>
        <v>#DIV/0!</v>
      </c>
      <c r="R2693" s="31" t="e">
        <f t="shared" si="348"/>
        <v>#DIV/0!</v>
      </c>
      <c r="S2693" s="31" t="e">
        <f t="shared" si="351"/>
        <v>#DIV/0!</v>
      </c>
      <c r="T2693" s="38">
        <f t="shared" si="352"/>
        <v>0</v>
      </c>
      <c r="U2693" s="38">
        <f t="shared" si="349"/>
        <v>0</v>
      </c>
      <c r="V2693" s="38">
        <f t="shared" si="350"/>
        <v>0</v>
      </c>
    </row>
    <row r="2694" spans="1:22" x14ac:dyDescent="0.35">
      <c r="A2694" s="192" t="s">
        <v>23</v>
      </c>
      <c r="B2694" s="31" t="s">
        <v>22</v>
      </c>
      <c r="O2694" s="36" t="e">
        <f t="shared" si="353"/>
        <v>#DIV/0!</v>
      </c>
      <c r="P2694" s="36" t="e">
        <f t="shared" si="346"/>
        <v>#DIV/0!</v>
      </c>
      <c r="Q2694" s="36" t="e">
        <f t="shared" si="347"/>
        <v>#DIV/0!</v>
      </c>
      <c r="R2694" s="31" t="e">
        <f t="shared" si="348"/>
        <v>#DIV/0!</v>
      </c>
      <c r="S2694" s="31" t="e">
        <f t="shared" si="351"/>
        <v>#DIV/0!</v>
      </c>
      <c r="T2694" s="38">
        <f t="shared" si="352"/>
        <v>0</v>
      </c>
      <c r="U2694" s="38">
        <f t="shared" si="349"/>
        <v>0</v>
      </c>
      <c r="V2694" s="38">
        <f t="shared" si="350"/>
        <v>0</v>
      </c>
    </row>
    <row r="2695" spans="1:22" x14ac:dyDescent="0.35">
      <c r="A2695" s="192" t="s">
        <v>23</v>
      </c>
      <c r="B2695" s="31" t="s">
        <v>22</v>
      </c>
      <c r="O2695" s="36" t="e">
        <f t="shared" si="353"/>
        <v>#DIV/0!</v>
      </c>
      <c r="P2695" s="36" t="e">
        <f t="shared" si="346"/>
        <v>#DIV/0!</v>
      </c>
      <c r="Q2695" s="36" t="e">
        <f t="shared" si="347"/>
        <v>#DIV/0!</v>
      </c>
      <c r="R2695" s="31" t="e">
        <f t="shared" si="348"/>
        <v>#DIV/0!</v>
      </c>
      <c r="S2695" s="31" t="e">
        <f t="shared" si="351"/>
        <v>#DIV/0!</v>
      </c>
      <c r="T2695" s="38">
        <f t="shared" si="352"/>
        <v>0</v>
      </c>
      <c r="U2695" s="38">
        <f t="shared" si="349"/>
        <v>0</v>
      </c>
      <c r="V2695" s="38">
        <f t="shared" si="350"/>
        <v>0</v>
      </c>
    </row>
    <row r="2696" spans="1:22" x14ac:dyDescent="0.35">
      <c r="A2696" s="192" t="s">
        <v>23</v>
      </c>
      <c r="B2696" s="31" t="s">
        <v>22</v>
      </c>
      <c r="O2696" s="36" t="e">
        <f t="shared" si="353"/>
        <v>#DIV/0!</v>
      </c>
      <c r="P2696" s="36" t="e">
        <f t="shared" si="346"/>
        <v>#DIV/0!</v>
      </c>
      <c r="Q2696" s="36" t="e">
        <f t="shared" si="347"/>
        <v>#DIV/0!</v>
      </c>
      <c r="R2696" s="31" t="e">
        <f t="shared" si="348"/>
        <v>#DIV/0!</v>
      </c>
      <c r="S2696" s="31" t="e">
        <f t="shared" si="351"/>
        <v>#DIV/0!</v>
      </c>
      <c r="T2696" s="38">
        <f t="shared" si="352"/>
        <v>0</v>
      </c>
      <c r="U2696" s="38">
        <f t="shared" si="349"/>
        <v>0</v>
      </c>
      <c r="V2696" s="38">
        <f t="shared" si="350"/>
        <v>0</v>
      </c>
    </row>
    <row r="2697" spans="1:22" x14ac:dyDescent="0.35">
      <c r="A2697" s="192" t="s">
        <v>23</v>
      </c>
      <c r="B2697" s="31" t="s">
        <v>22</v>
      </c>
      <c r="O2697" s="36" t="e">
        <f t="shared" si="353"/>
        <v>#DIV/0!</v>
      </c>
      <c r="P2697" s="36" t="e">
        <f t="shared" si="346"/>
        <v>#DIV/0!</v>
      </c>
      <c r="Q2697" s="36" t="e">
        <f t="shared" si="347"/>
        <v>#DIV/0!</v>
      </c>
      <c r="R2697" s="31" t="e">
        <f t="shared" si="348"/>
        <v>#DIV/0!</v>
      </c>
      <c r="S2697" s="31" t="e">
        <f t="shared" si="351"/>
        <v>#DIV/0!</v>
      </c>
      <c r="T2697" s="38">
        <f t="shared" si="352"/>
        <v>0</v>
      </c>
      <c r="U2697" s="38">
        <f t="shared" si="349"/>
        <v>0</v>
      </c>
      <c r="V2697" s="38">
        <f t="shared" si="350"/>
        <v>0</v>
      </c>
    </row>
    <row r="2698" spans="1:22" x14ac:dyDescent="0.35">
      <c r="A2698" s="192" t="s">
        <v>23</v>
      </c>
      <c r="B2698" s="31" t="s">
        <v>22</v>
      </c>
      <c r="O2698" s="36" t="e">
        <f t="shared" si="353"/>
        <v>#DIV/0!</v>
      </c>
      <c r="P2698" s="36" t="e">
        <f t="shared" si="346"/>
        <v>#DIV/0!</v>
      </c>
      <c r="Q2698" s="36" t="e">
        <f t="shared" si="347"/>
        <v>#DIV/0!</v>
      </c>
      <c r="R2698" s="31" t="e">
        <f t="shared" si="348"/>
        <v>#DIV/0!</v>
      </c>
      <c r="S2698" s="31" t="e">
        <f t="shared" si="351"/>
        <v>#DIV/0!</v>
      </c>
      <c r="T2698" s="38">
        <f t="shared" si="352"/>
        <v>0</v>
      </c>
      <c r="U2698" s="38">
        <f t="shared" si="349"/>
        <v>0</v>
      </c>
      <c r="V2698" s="38">
        <f t="shared" si="350"/>
        <v>0</v>
      </c>
    </row>
    <row r="2699" spans="1:22" x14ac:dyDescent="0.35">
      <c r="A2699" s="192" t="s">
        <v>23</v>
      </c>
      <c r="B2699" s="31" t="s">
        <v>22</v>
      </c>
      <c r="O2699" s="36" t="e">
        <f t="shared" si="353"/>
        <v>#DIV/0!</v>
      </c>
      <c r="P2699" s="36" t="e">
        <f t="shared" si="346"/>
        <v>#DIV/0!</v>
      </c>
      <c r="Q2699" s="36" t="e">
        <f t="shared" si="347"/>
        <v>#DIV/0!</v>
      </c>
      <c r="R2699" s="31" t="e">
        <f t="shared" si="348"/>
        <v>#DIV/0!</v>
      </c>
      <c r="S2699" s="31" t="e">
        <f t="shared" si="351"/>
        <v>#DIV/0!</v>
      </c>
      <c r="T2699" s="38">
        <f t="shared" si="352"/>
        <v>0</v>
      </c>
      <c r="U2699" s="38">
        <f t="shared" si="349"/>
        <v>0</v>
      </c>
      <c r="V2699" s="38">
        <f t="shared" si="350"/>
        <v>0</v>
      </c>
    </row>
    <row r="2700" spans="1:22" x14ac:dyDescent="0.35">
      <c r="A2700" s="192" t="s">
        <v>23</v>
      </c>
      <c r="B2700" s="31" t="s">
        <v>22</v>
      </c>
      <c r="O2700" s="36" t="e">
        <f t="shared" si="353"/>
        <v>#DIV/0!</v>
      </c>
      <c r="P2700" s="36" t="e">
        <f t="shared" si="346"/>
        <v>#DIV/0!</v>
      </c>
      <c r="Q2700" s="36" t="e">
        <f t="shared" si="347"/>
        <v>#DIV/0!</v>
      </c>
      <c r="R2700" s="31" t="e">
        <f t="shared" si="348"/>
        <v>#DIV/0!</v>
      </c>
      <c r="S2700" s="31" t="e">
        <f t="shared" si="351"/>
        <v>#DIV/0!</v>
      </c>
      <c r="T2700" s="38">
        <f t="shared" si="352"/>
        <v>0</v>
      </c>
      <c r="U2700" s="38">
        <f t="shared" si="349"/>
        <v>0</v>
      </c>
      <c r="V2700" s="38">
        <f t="shared" si="350"/>
        <v>0</v>
      </c>
    </row>
    <row r="2701" spans="1:22" x14ac:dyDescent="0.35">
      <c r="A2701" s="192" t="s">
        <v>23</v>
      </c>
      <c r="B2701" s="31" t="s">
        <v>22</v>
      </c>
      <c r="O2701" s="36" t="e">
        <f t="shared" si="353"/>
        <v>#DIV/0!</v>
      </c>
      <c r="P2701" s="36" t="e">
        <f t="shared" si="346"/>
        <v>#DIV/0!</v>
      </c>
      <c r="Q2701" s="36" t="e">
        <f t="shared" si="347"/>
        <v>#DIV/0!</v>
      </c>
      <c r="R2701" s="31" t="e">
        <f t="shared" si="348"/>
        <v>#DIV/0!</v>
      </c>
      <c r="S2701" s="31" t="e">
        <f t="shared" si="351"/>
        <v>#DIV/0!</v>
      </c>
      <c r="T2701" s="38">
        <f t="shared" si="352"/>
        <v>0</v>
      </c>
      <c r="U2701" s="38">
        <f t="shared" si="349"/>
        <v>0</v>
      </c>
      <c r="V2701" s="38">
        <f t="shared" si="350"/>
        <v>0</v>
      </c>
    </row>
    <row r="2702" spans="1:22" x14ac:dyDescent="0.35">
      <c r="A2702" s="192" t="s">
        <v>23</v>
      </c>
      <c r="B2702" s="31" t="s">
        <v>22</v>
      </c>
      <c r="O2702" s="36" t="e">
        <f t="shared" si="353"/>
        <v>#DIV/0!</v>
      </c>
      <c r="P2702" s="36" t="e">
        <f t="shared" si="346"/>
        <v>#DIV/0!</v>
      </c>
      <c r="Q2702" s="36" t="e">
        <f t="shared" si="347"/>
        <v>#DIV/0!</v>
      </c>
      <c r="R2702" s="31" t="e">
        <f t="shared" si="348"/>
        <v>#DIV/0!</v>
      </c>
      <c r="S2702" s="31" t="e">
        <f t="shared" si="351"/>
        <v>#DIV/0!</v>
      </c>
      <c r="T2702" s="38">
        <f t="shared" si="352"/>
        <v>0</v>
      </c>
      <c r="U2702" s="38">
        <f t="shared" si="349"/>
        <v>0</v>
      </c>
      <c r="V2702" s="38">
        <f t="shared" si="350"/>
        <v>0</v>
      </c>
    </row>
    <row r="2703" spans="1:22" x14ac:dyDescent="0.35">
      <c r="A2703" s="192" t="s">
        <v>23</v>
      </c>
      <c r="B2703" s="31" t="s">
        <v>22</v>
      </c>
      <c r="O2703" s="36" t="e">
        <f t="shared" si="353"/>
        <v>#DIV/0!</v>
      </c>
      <c r="P2703" s="36" t="e">
        <f t="shared" si="346"/>
        <v>#DIV/0!</v>
      </c>
      <c r="Q2703" s="36" t="e">
        <f t="shared" si="347"/>
        <v>#DIV/0!</v>
      </c>
      <c r="R2703" s="31" t="e">
        <f t="shared" si="348"/>
        <v>#DIV/0!</v>
      </c>
      <c r="S2703" s="31" t="e">
        <f t="shared" si="351"/>
        <v>#DIV/0!</v>
      </c>
      <c r="T2703" s="38">
        <f t="shared" si="352"/>
        <v>0</v>
      </c>
      <c r="U2703" s="38">
        <f t="shared" si="349"/>
        <v>0</v>
      </c>
      <c r="V2703" s="38">
        <f t="shared" si="350"/>
        <v>0</v>
      </c>
    </row>
    <row r="2704" spans="1:22" x14ac:dyDescent="0.35">
      <c r="A2704" s="192" t="s">
        <v>23</v>
      </c>
      <c r="B2704" s="31" t="s">
        <v>22</v>
      </c>
      <c r="O2704" s="36" t="e">
        <f t="shared" si="353"/>
        <v>#DIV/0!</v>
      </c>
      <c r="P2704" s="36" t="e">
        <f t="shared" si="346"/>
        <v>#DIV/0!</v>
      </c>
      <c r="Q2704" s="36" t="e">
        <f t="shared" si="347"/>
        <v>#DIV/0!</v>
      </c>
      <c r="R2704" s="31" t="e">
        <f t="shared" si="348"/>
        <v>#DIV/0!</v>
      </c>
      <c r="S2704" s="31" t="e">
        <f t="shared" si="351"/>
        <v>#DIV/0!</v>
      </c>
      <c r="T2704" s="38">
        <f t="shared" si="352"/>
        <v>0</v>
      </c>
      <c r="U2704" s="38">
        <f t="shared" si="349"/>
        <v>0</v>
      </c>
      <c r="V2704" s="38">
        <f t="shared" si="350"/>
        <v>0</v>
      </c>
    </row>
    <row r="2705" spans="1:22" x14ac:dyDescent="0.35">
      <c r="A2705" s="192" t="s">
        <v>23</v>
      </c>
      <c r="B2705" s="31" t="s">
        <v>22</v>
      </c>
      <c r="O2705" s="36" t="e">
        <f t="shared" si="353"/>
        <v>#DIV/0!</v>
      </c>
      <c r="P2705" s="36" t="e">
        <f t="shared" si="346"/>
        <v>#DIV/0!</v>
      </c>
      <c r="Q2705" s="36" t="e">
        <f t="shared" si="347"/>
        <v>#DIV/0!</v>
      </c>
      <c r="R2705" s="31" t="e">
        <f t="shared" si="348"/>
        <v>#DIV/0!</v>
      </c>
      <c r="S2705" s="31" t="e">
        <f t="shared" si="351"/>
        <v>#DIV/0!</v>
      </c>
      <c r="T2705" s="38">
        <f t="shared" si="352"/>
        <v>0</v>
      </c>
      <c r="U2705" s="38">
        <f t="shared" si="349"/>
        <v>0</v>
      </c>
      <c r="V2705" s="38">
        <f t="shared" si="350"/>
        <v>0</v>
      </c>
    </row>
    <row r="2706" spans="1:22" x14ac:dyDescent="0.35">
      <c r="A2706" s="192" t="s">
        <v>23</v>
      </c>
      <c r="B2706" s="31" t="s">
        <v>22</v>
      </c>
      <c r="O2706" s="36" t="e">
        <f t="shared" si="353"/>
        <v>#DIV/0!</v>
      </c>
      <c r="P2706" s="36" t="e">
        <f t="shared" si="346"/>
        <v>#DIV/0!</v>
      </c>
      <c r="Q2706" s="36" t="e">
        <f t="shared" si="347"/>
        <v>#DIV/0!</v>
      </c>
      <c r="R2706" s="31" t="e">
        <f t="shared" si="348"/>
        <v>#DIV/0!</v>
      </c>
      <c r="S2706" s="31" t="e">
        <f t="shared" si="351"/>
        <v>#DIV/0!</v>
      </c>
      <c r="T2706" s="38">
        <f t="shared" si="352"/>
        <v>0</v>
      </c>
      <c r="U2706" s="38">
        <f t="shared" si="349"/>
        <v>0</v>
      </c>
      <c r="V2706" s="38">
        <f t="shared" si="350"/>
        <v>0</v>
      </c>
    </row>
    <row r="2707" spans="1:22" x14ac:dyDescent="0.35">
      <c r="A2707" s="192" t="s">
        <v>23</v>
      </c>
      <c r="B2707" s="31" t="s">
        <v>22</v>
      </c>
      <c r="O2707" s="36" t="e">
        <f t="shared" si="353"/>
        <v>#DIV/0!</v>
      </c>
      <c r="P2707" s="36" t="e">
        <f t="shared" si="346"/>
        <v>#DIV/0!</v>
      </c>
      <c r="Q2707" s="36" t="e">
        <f t="shared" si="347"/>
        <v>#DIV/0!</v>
      </c>
      <c r="R2707" s="31" t="e">
        <f t="shared" si="348"/>
        <v>#DIV/0!</v>
      </c>
      <c r="S2707" s="31" t="e">
        <f t="shared" si="351"/>
        <v>#DIV/0!</v>
      </c>
      <c r="T2707" s="38">
        <f t="shared" si="352"/>
        <v>0</v>
      </c>
      <c r="U2707" s="38">
        <f t="shared" si="349"/>
        <v>0</v>
      </c>
      <c r="V2707" s="38">
        <f t="shared" si="350"/>
        <v>0</v>
      </c>
    </row>
    <row r="2708" spans="1:22" x14ac:dyDescent="0.35">
      <c r="A2708" s="192" t="s">
        <v>23</v>
      </c>
      <c r="B2708" s="31" t="s">
        <v>22</v>
      </c>
      <c r="O2708" s="36" t="e">
        <f t="shared" si="353"/>
        <v>#DIV/0!</v>
      </c>
      <c r="P2708" s="36" t="e">
        <f t="shared" si="346"/>
        <v>#DIV/0!</v>
      </c>
      <c r="Q2708" s="36" t="e">
        <f t="shared" si="347"/>
        <v>#DIV/0!</v>
      </c>
      <c r="R2708" s="31" t="e">
        <f t="shared" si="348"/>
        <v>#DIV/0!</v>
      </c>
      <c r="S2708" s="31" t="e">
        <f t="shared" si="351"/>
        <v>#DIV/0!</v>
      </c>
      <c r="T2708" s="38">
        <f t="shared" si="352"/>
        <v>0</v>
      </c>
      <c r="U2708" s="38">
        <f t="shared" si="349"/>
        <v>0</v>
      </c>
      <c r="V2708" s="38">
        <f t="shared" si="350"/>
        <v>0</v>
      </c>
    </row>
    <row r="2709" spans="1:22" x14ac:dyDescent="0.35">
      <c r="A2709" s="192" t="s">
        <v>23</v>
      </c>
      <c r="B2709" s="31" t="s">
        <v>22</v>
      </c>
      <c r="O2709" s="36" t="e">
        <f t="shared" si="353"/>
        <v>#DIV/0!</v>
      </c>
      <c r="P2709" s="36" t="e">
        <f t="shared" si="346"/>
        <v>#DIV/0!</v>
      </c>
      <c r="Q2709" s="36" t="e">
        <f t="shared" si="347"/>
        <v>#DIV/0!</v>
      </c>
      <c r="R2709" s="31" t="e">
        <f t="shared" si="348"/>
        <v>#DIV/0!</v>
      </c>
      <c r="S2709" s="31" t="e">
        <f t="shared" si="351"/>
        <v>#DIV/0!</v>
      </c>
      <c r="T2709" s="38">
        <f t="shared" si="352"/>
        <v>0</v>
      </c>
      <c r="U2709" s="38">
        <f t="shared" si="349"/>
        <v>0</v>
      </c>
      <c r="V2709" s="38">
        <f t="shared" si="350"/>
        <v>0</v>
      </c>
    </row>
    <row r="2710" spans="1:22" x14ac:dyDescent="0.35">
      <c r="A2710" s="192" t="s">
        <v>23</v>
      </c>
      <c r="B2710" s="31" t="s">
        <v>22</v>
      </c>
      <c r="O2710" s="36" t="e">
        <f t="shared" si="353"/>
        <v>#DIV/0!</v>
      </c>
      <c r="P2710" s="36" t="e">
        <f t="shared" si="346"/>
        <v>#DIV/0!</v>
      </c>
      <c r="Q2710" s="36" t="e">
        <f t="shared" si="347"/>
        <v>#DIV/0!</v>
      </c>
      <c r="R2710" s="31" t="e">
        <f t="shared" si="348"/>
        <v>#DIV/0!</v>
      </c>
      <c r="S2710" s="31" t="e">
        <f t="shared" si="351"/>
        <v>#DIV/0!</v>
      </c>
      <c r="T2710" s="38">
        <f t="shared" si="352"/>
        <v>0</v>
      </c>
      <c r="U2710" s="38">
        <f t="shared" si="349"/>
        <v>0</v>
      </c>
      <c r="V2710" s="38">
        <f t="shared" si="350"/>
        <v>0</v>
      </c>
    </row>
    <row r="2711" spans="1:22" x14ac:dyDescent="0.35">
      <c r="A2711" s="192" t="s">
        <v>23</v>
      </c>
      <c r="B2711" s="31" t="s">
        <v>22</v>
      </c>
      <c r="O2711" s="36" t="e">
        <f t="shared" si="353"/>
        <v>#DIV/0!</v>
      </c>
      <c r="P2711" s="36" t="e">
        <f t="shared" si="346"/>
        <v>#DIV/0!</v>
      </c>
      <c r="Q2711" s="36" t="e">
        <f t="shared" si="347"/>
        <v>#DIV/0!</v>
      </c>
      <c r="R2711" s="31" t="e">
        <f t="shared" si="348"/>
        <v>#DIV/0!</v>
      </c>
      <c r="S2711" s="31" t="e">
        <f t="shared" si="351"/>
        <v>#DIV/0!</v>
      </c>
      <c r="T2711" s="38">
        <f t="shared" si="352"/>
        <v>0</v>
      </c>
      <c r="U2711" s="38">
        <f t="shared" si="349"/>
        <v>0</v>
      </c>
      <c r="V2711" s="38">
        <f t="shared" si="350"/>
        <v>0</v>
      </c>
    </row>
    <row r="2712" spans="1:22" x14ac:dyDescent="0.35">
      <c r="A2712" s="192" t="s">
        <v>23</v>
      </c>
      <c r="B2712" s="31" t="s">
        <v>22</v>
      </c>
      <c r="O2712" s="36" t="e">
        <f t="shared" si="353"/>
        <v>#DIV/0!</v>
      </c>
      <c r="P2712" s="36" t="e">
        <f t="shared" si="346"/>
        <v>#DIV/0!</v>
      </c>
      <c r="Q2712" s="36" t="e">
        <f t="shared" si="347"/>
        <v>#DIV/0!</v>
      </c>
      <c r="R2712" s="31" t="e">
        <f t="shared" si="348"/>
        <v>#DIV/0!</v>
      </c>
      <c r="S2712" s="31" t="e">
        <f t="shared" si="351"/>
        <v>#DIV/0!</v>
      </c>
      <c r="T2712" s="38">
        <f t="shared" si="352"/>
        <v>0</v>
      </c>
      <c r="U2712" s="38">
        <f t="shared" si="349"/>
        <v>0</v>
      </c>
      <c r="V2712" s="38">
        <f t="shared" si="350"/>
        <v>0</v>
      </c>
    </row>
    <row r="2713" spans="1:22" x14ac:dyDescent="0.35">
      <c r="A2713" s="192" t="s">
        <v>23</v>
      </c>
      <c r="B2713" s="31" t="s">
        <v>22</v>
      </c>
      <c r="O2713" s="36" t="e">
        <f t="shared" si="353"/>
        <v>#DIV/0!</v>
      </c>
      <c r="P2713" s="36" t="e">
        <f t="shared" si="346"/>
        <v>#DIV/0!</v>
      </c>
      <c r="Q2713" s="36" t="e">
        <f t="shared" si="347"/>
        <v>#DIV/0!</v>
      </c>
      <c r="R2713" s="31" t="e">
        <f t="shared" si="348"/>
        <v>#DIV/0!</v>
      </c>
      <c r="S2713" s="31" t="e">
        <f t="shared" si="351"/>
        <v>#DIV/0!</v>
      </c>
      <c r="T2713" s="38">
        <f t="shared" si="352"/>
        <v>0</v>
      </c>
      <c r="U2713" s="38">
        <f t="shared" si="349"/>
        <v>0</v>
      </c>
      <c r="V2713" s="38">
        <f t="shared" si="350"/>
        <v>0</v>
      </c>
    </row>
    <row r="2714" spans="1:22" x14ac:dyDescent="0.35">
      <c r="A2714" s="192" t="s">
        <v>23</v>
      </c>
      <c r="B2714" s="31" t="s">
        <v>22</v>
      </c>
      <c r="O2714" s="36" t="e">
        <f t="shared" si="353"/>
        <v>#DIV/0!</v>
      </c>
      <c r="P2714" s="36" t="e">
        <f t="shared" si="346"/>
        <v>#DIV/0!</v>
      </c>
      <c r="Q2714" s="36" t="e">
        <f t="shared" si="347"/>
        <v>#DIV/0!</v>
      </c>
      <c r="R2714" s="31" t="e">
        <f t="shared" si="348"/>
        <v>#DIV/0!</v>
      </c>
      <c r="S2714" s="31" t="e">
        <f t="shared" si="351"/>
        <v>#DIV/0!</v>
      </c>
      <c r="T2714" s="38">
        <f t="shared" si="352"/>
        <v>0</v>
      </c>
      <c r="U2714" s="38">
        <f t="shared" si="349"/>
        <v>0</v>
      </c>
      <c r="V2714" s="38">
        <f t="shared" si="350"/>
        <v>0</v>
      </c>
    </row>
    <row r="2715" spans="1:22" x14ac:dyDescent="0.35">
      <c r="A2715" s="192" t="s">
        <v>23</v>
      </c>
      <c r="B2715" s="31" t="s">
        <v>22</v>
      </c>
      <c r="O2715" s="36" t="e">
        <f t="shared" si="353"/>
        <v>#DIV/0!</v>
      </c>
      <c r="P2715" s="36" t="e">
        <f t="shared" si="346"/>
        <v>#DIV/0!</v>
      </c>
      <c r="Q2715" s="36" t="e">
        <f t="shared" si="347"/>
        <v>#DIV/0!</v>
      </c>
      <c r="R2715" s="31" t="e">
        <f t="shared" si="348"/>
        <v>#DIV/0!</v>
      </c>
      <c r="S2715" s="31" t="e">
        <f t="shared" si="351"/>
        <v>#DIV/0!</v>
      </c>
      <c r="T2715" s="38">
        <f t="shared" si="352"/>
        <v>0</v>
      </c>
      <c r="U2715" s="38">
        <f t="shared" si="349"/>
        <v>0</v>
      </c>
      <c r="V2715" s="38">
        <f t="shared" si="350"/>
        <v>0</v>
      </c>
    </row>
    <row r="2716" spans="1:22" x14ac:dyDescent="0.35">
      <c r="A2716" s="192" t="s">
        <v>23</v>
      </c>
      <c r="B2716" s="31" t="s">
        <v>22</v>
      </c>
      <c r="O2716" s="36" t="e">
        <f t="shared" si="353"/>
        <v>#DIV/0!</v>
      </c>
      <c r="P2716" s="36" t="e">
        <f t="shared" si="346"/>
        <v>#DIV/0!</v>
      </c>
      <c r="Q2716" s="36" t="e">
        <f t="shared" si="347"/>
        <v>#DIV/0!</v>
      </c>
      <c r="R2716" s="31" t="e">
        <f t="shared" si="348"/>
        <v>#DIV/0!</v>
      </c>
      <c r="S2716" s="31" t="e">
        <f t="shared" si="351"/>
        <v>#DIV/0!</v>
      </c>
      <c r="T2716" s="38">
        <f t="shared" si="352"/>
        <v>0</v>
      </c>
      <c r="U2716" s="38">
        <f t="shared" si="349"/>
        <v>0</v>
      </c>
      <c r="V2716" s="38">
        <f t="shared" si="350"/>
        <v>0</v>
      </c>
    </row>
    <row r="2717" spans="1:22" x14ac:dyDescent="0.35">
      <c r="A2717" s="192" t="s">
        <v>23</v>
      </c>
      <c r="B2717" s="31" t="s">
        <v>22</v>
      </c>
      <c r="O2717" s="36" t="e">
        <f t="shared" si="353"/>
        <v>#DIV/0!</v>
      </c>
      <c r="P2717" s="36" t="e">
        <f t="shared" si="346"/>
        <v>#DIV/0!</v>
      </c>
      <c r="Q2717" s="36" t="e">
        <f t="shared" si="347"/>
        <v>#DIV/0!</v>
      </c>
      <c r="R2717" s="31" t="e">
        <f t="shared" si="348"/>
        <v>#DIV/0!</v>
      </c>
      <c r="S2717" s="31" t="e">
        <f t="shared" si="351"/>
        <v>#DIV/0!</v>
      </c>
      <c r="T2717" s="38">
        <f t="shared" si="352"/>
        <v>0</v>
      </c>
      <c r="U2717" s="38">
        <f t="shared" si="349"/>
        <v>0</v>
      </c>
      <c r="V2717" s="38">
        <f t="shared" si="350"/>
        <v>0</v>
      </c>
    </row>
    <row r="2718" spans="1:22" x14ac:dyDescent="0.35">
      <c r="A2718" s="192" t="s">
        <v>23</v>
      </c>
      <c r="B2718" s="31" t="s">
        <v>22</v>
      </c>
      <c r="O2718" s="36" t="e">
        <f t="shared" si="353"/>
        <v>#DIV/0!</v>
      </c>
      <c r="P2718" s="36" t="e">
        <f t="shared" si="346"/>
        <v>#DIV/0!</v>
      </c>
      <c r="Q2718" s="36" t="e">
        <f t="shared" si="347"/>
        <v>#DIV/0!</v>
      </c>
      <c r="R2718" s="31" t="e">
        <f t="shared" si="348"/>
        <v>#DIV/0!</v>
      </c>
      <c r="S2718" s="31" t="e">
        <f t="shared" si="351"/>
        <v>#DIV/0!</v>
      </c>
      <c r="T2718" s="38">
        <f t="shared" si="352"/>
        <v>0</v>
      </c>
      <c r="U2718" s="38">
        <f t="shared" si="349"/>
        <v>0</v>
      </c>
      <c r="V2718" s="38">
        <f t="shared" si="350"/>
        <v>0</v>
      </c>
    </row>
    <row r="2719" spans="1:22" x14ac:dyDescent="0.35">
      <c r="A2719" s="192" t="s">
        <v>23</v>
      </c>
      <c r="B2719" s="31" t="s">
        <v>22</v>
      </c>
      <c r="O2719" s="36" t="e">
        <f t="shared" si="353"/>
        <v>#DIV/0!</v>
      </c>
      <c r="P2719" s="36" t="e">
        <f t="shared" si="346"/>
        <v>#DIV/0!</v>
      </c>
      <c r="Q2719" s="36" t="e">
        <f t="shared" si="347"/>
        <v>#DIV/0!</v>
      </c>
      <c r="R2719" s="31" t="e">
        <f t="shared" si="348"/>
        <v>#DIV/0!</v>
      </c>
      <c r="S2719" s="31" t="e">
        <f t="shared" si="351"/>
        <v>#DIV/0!</v>
      </c>
      <c r="T2719" s="38">
        <f t="shared" si="352"/>
        <v>0</v>
      </c>
      <c r="U2719" s="38">
        <f t="shared" si="349"/>
        <v>0</v>
      </c>
      <c r="V2719" s="38">
        <f t="shared" si="350"/>
        <v>0</v>
      </c>
    </row>
    <row r="2720" spans="1:22" x14ac:dyDescent="0.35">
      <c r="A2720" s="192" t="s">
        <v>23</v>
      </c>
      <c r="B2720" s="31" t="s">
        <v>22</v>
      </c>
      <c r="O2720" s="36" t="e">
        <f t="shared" si="353"/>
        <v>#DIV/0!</v>
      </c>
      <c r="P2720" s="36" t="e">
        <f t="shared" si="346"/>
        <v>#DIV/0!</v>
      </c>
      <c r="Q2720" s="36" t="e">
        <f t="shared" si="347"/>
        <v>#DIV/0!</v>
      </c>
      <c r="R2720" s="31" t="e">
        <f t="shared" si="348"/>
        <v>#DIV/0!</v>
      </c>
      <c r="S2720" s="31" t="e">
        <f t="shared" si="351"/>
        <v>#DIV/0!</v>
      </c>
      <c r="T2720" s="38">
        <f t="shared" si="352"/>
        <v>0</v>
      </c>
      <c r="U2720" s="38">
        <f t="shared" si="349"/>
        <v>0</v>
      </c>
      <c r="V2720" s="38">
        <f t="shared" si="350"/>
        <v>0</v>
      </c>
    </row>
    <row r="2721" spans="1:27" x14ac:dyDescent="0.35">
      <c r="A2721" s="192" t="s">
        <v>23</v>
      </c>
      <c r="B2721" s="31" t="s">
        <v>22</v>
      </c>
      <c r="O2721" s="36" t="e">
        <f t="shared" si="353"/>
        <v>#DIV/0!</v>
      </c>
      <c r="P2721" s="36" t="e">
        <f t="shared" si="346"/>
        <v>#DIV/0!</v>
      </c>
      <c r="Q2721" s="36" t="e">
        <f t="shared" si="347"/>
        <v>#DIV/0!</v>
      </c>
      <c r="R2721" s="31" t="e">
        <f t="shared" si="348"/>
        <v>#DIV/0!</v>
      </c>
      <c r="S2721" s="31" t="e">
        <f t="shared" si="351"/>
        <v>#DIV/0!</v>
      </c>
      <c r="T2721" s="38">
        <f t="shared" si="352"/>
        <v>0</v>
      </c>
      <c r="U2721" s="38">
        <f t="shared" si="349"/>
        <v>0</v>
      </c>
      <c r="V2721" s="38">
        <f t="shared" si="350"/>
        <v>0</v>
      </c>
    </row>
    <row r="2722" spans="1:27" x14ac:dyDescent="0.35">
      <c r="A2722" s="192" t="s">
        <v>23</v>
      </c>
      <c r="B2722" s="31" t="s">
        <v>22</v>
      </c>
      <c r="O2722" s="36" t="e">
        <f t="shared" si="353"/>
        <v>#DIV/0!</v>
      </c>
      <c r="P2722" s="36" t="e">
        <f t="shared" si="346"/>
        <v>#DIV/0!</v>
      </c>
      <c r="Q2722" s="36" t="e">
        <f t="shared" si="347"/>
        <v>#DIV/0!</v>
      </c>
      <c r="R2722" s="31" t="e">
        <f t="shared" si="348"/>
        <v>#DIV/0!</v>
      </c>
      <c r="S2722" s="31" t="e">
        <f t="shared" si="351"/>
        <v>#DIV/0!</v>
      </c>
      <c r="T2722" s="38">
        <f t="shared" si="352"/>
        <v>0</v>
      </c>
      <c r="U2722" s="38">
        <f t="shared" si="349"/>
        <v>0</v>
      </c>
      <c r="V2722" s="38">
        <f t="shared" si="350"/>
        <v>0</v>
      </c>
    </row>
    <row r="2723" spans="1:27" x14ac:dyDescent="0.35">
      <c r="A2723" s="192" t="s">
        <v>23</v>
      </c>
      <c r="B2723" s="31" t="s">
        <v>22</v>
      </c>
      <c r="O2723" s="36" t="e">
        <f t="shared" si="353"/>
        <v>#DIV/0!</v>
      </c>
      <c r="P2723" s="36" t="e">
        <f t="shared" si="346"/>
        <v>#DIV/0!</v>
      </c>
      <c r="Q2723" s="36" t="e">
        <f t="shared" si="347"/>
        <v>#DIV/0!</v>
      </c>
      <c r="R2723" s="31" t="e">
        <f t="shared" si="348"/>
        <v>#DIV/0!</v>
      </c>
      <c r="S2723" s="31" t="e">
        <f t="shared" si="351"/>
        <v>#DIV/0!</v>
      </c>
      <c r="T2723" s="38">
        <f t="shared" si="352"/>
        <v>0</v>
      </c>
      <c r="U2723" s="38">
        <f t="shared" si="349"/>
        <v>0</v>
      </c>
      <c r="V2723" s="38">
        <f t="shared" si="350"/>
        <v>0</v>
      </c>
    </row>
    <row r="2724" spans="1:27" x14ac:dyDescent="0.35">
      <c r="A2724" s="192" t="s">
        <v>23</v>
      </c>
      <c r="B2724" s="31" t="s">
        <v>22</v>
      </c>
      <c r="O2724" s="36" t="e">
        <f t="shared" si="353"/>
        <v>#DIV/0!</v>
      </c>
      <c r="P2724" s="36" t="e">
        <f t="shared" si="346"/>
        <v>#DIV/0!</v>
      </c>
      <c r="Q2724" s="36" t="e">
        <f t="shared" si="347"/>
        <v>#DIV/0!</v>
      </c>
      <c r="R2724" s="31" t="e">
        <f t="shared" si="348"/>
        <v>#DIV/0!</v>
      </c>
      <c r="S2724" s="31" t="e">
        <f t="shared" si="351"/>
        <v>#DIV/0!</v>
      </c>
      <c r="T2724" s="38">
        <f t="shared" si="352"/>
        <v>0</v>
      </c>
      <c r="U2724" s="38">
        <f t="shared" si="349"/>
        <v>0</v>
      </c>
      <c r="V2724" s="38">
        <f t="shared" si="350"/>
        <v>0</v>
      </c>
    </row>
    <row r="2725" spans="1:27" x14ac:dyDescent="0.35">
      <c r="A2725" s="192" t="s">
        <v>23</v>
      </c>
      <c r="B2725" s="31" t="s">
        <v>22</v>
      </c>
      <c r="O2725" s="36" t="e">
        <f t="shared" si="353"/>
        <v>#DIV/0!</v>
      </c>
      <c r="P2725" s="36" t="e">
        <f t="shared" si="346"/>
        <v>#DIV/0!</v>
      </c>
      <c r="Q2725" s="36" t="e">
        <f t="shared" si="347"/>
        <v>#DIV/0!</v>
      </c>
      <c r="R2725" s="31" t="e">
        <f t="shared" si="348"/>
        <v>#DIV/0!</v>
      </c>
      <c r="S2725" s="31" t="e">
        <f t="shared" si="351"/>
        <v>#DIV/0!</v>
      </c>
      <c r="T2725" s="38">
        <f t="shared" si="352"/>
        <v>0</v>
      </c>
      <c r="U2725" s="38">
        <f t="shared" si="349"/>
        <v>0</v>
      </c>
      <c r="V2725" s="38">
        <f t="shared" si="350"/>
        <v>0</v>
      </c>
    </row>
    <row r="2726" spans="1:27" x14ac:dyDescent="0.35">
      <c r="A2726" s="192" t="s">
        <v>23</v>
      </c>
      <c r="B2726" s="31" t="s">
        <v>22</v>
      </c>
      <c r="O2726" s="36" t="e">
        <f t="shared" si="353"/>
        <v>#DIV/0!</v>
      </c>
      <c r="P2726" s="36" t="e">
        <f t="shared" ref="P2726:P2789" si="354">N2726/L2726</f>
        <v>#DIV/0!</v>
      </c>
      <c r="Q2726" s="36" t="e">
        <f t="shared" ref="Q2726:Q2789" si="355">(M2726+N2726)/L2726</f>
        <v>#DIV/0!</v>
      </c>
      <c r="R2726" s="31" t="e">
        <f t="shared" ref="R2726:R2789" si="356">IF(Q2726&gt;12.49,"YES","NO")</f>
        <v>#DIV/0!</v>
      </c>
      <c r="S2726" s="31" t="e">
        <f t="shared" si="351"/>
        <v>#DIV/0!</v>
      </c>
      <c r="T2726" s="38">
        <f t="shared" si="352"/>
        <v>0</v>
      </c>
      <c r="U2726" s="38">
        <f t="shared" ref="U2726:U2789" si="357">M2726+N2726</f>
        <v>0</v>
      </c>
      <c r="V2726" s="38">
        <f t="shared" ref="V2726:V2789" si="358">T2726-U2726</f>
        <v>0</v>
      </c>
    </row>
    <row r="2727" spans="1:27" x14ac:dyDescent="0.35">
      <c r="A2727" s="192" t="s">
        <v>23</v>
      </c>
      <c r="B2727" s="31" t="s">
        <v>22</v>
      </c>
      <c r="O2727" s="36" t="e">
        <f t="shared" si="353"/>
        <v>#DIV/0!</v>
      </c>
      <c r="P2727" s="36" t="e">
        <f t="shared" si="354"/>
        <v>#DIV/0!</v>
      </c>
      <c r="Q2727" s="36" t="e">
        <f t="shared" si="355"/>
        <v>#DIV/0!</v>
      </c>
      <c r="R2727" s="31" t="e">
        <f t="shared" si="356"/>
        <v>#DIV/0!</v>
      </c>
      <c r="S2727" s="31" t="e">
        <f t="shared" si="351"/>
        <v>#DIV/0!</v>
      </c>
      <c r="T2727" s="38">
        <f t="shared" si="352"/>
        <v>0</v>
      </c>
      <c r="U2727" s="38">
        <f t="shared" si="357"/>
        <v>0</v>
      </c>
      <c r="V2727" s="38">
        <f t="shared" si="358"/>
        <v>0</v>
      </c>
    </row>
    <row r="2728" spans="1:27" x14ac:dyDescent="0.35">
      <c r="A2728" s="192" t="s">
        <v>23</v>
      </c>
      <c r="B2728" s="31" t="s">
        <v>22</v>
      </c>
      <c r="O2728" s="36" t="e">
        <f t="shared" si="353"/>
        <v>#DIV/0!</v>
      </c>
      <c r="P2728" s="36" t="e">
        <f t="shared" si="354"/>
        <v>#DIV/0!</v>
      </c>
      <c r="Q2728" s="36" t="e">
        <f t="shared" si="355"/>
        <v>#DIV/0!</v>
      </c>
      <c r="R2728" s="31" t="e">
        <f t="shared" si="356"/>
        <v>#DIV/0!</v>
      </c>
      <c r="S2728" s="31" t="e">
        <f t="shared" ref="S2728:S2791" si="359">IF(O2728&gt;3.32,"YES","NO")</f>
        <v>#DIV/0!</v>
      </c>
      <c r="T2728" s="38">
        <f t="shared" ref="T2728:T2791" si="360">L2728*12.5</f>
        <v>0</v>
      </c>
      <c r="U2728" s="38">
        <f t="shared" si="357"/>
        <v>0</v>
      </c>
      <c r="V2728" s="38">
        <f t="shared" si="358"/>
        <v>0</v>
      </c>
    </row>
    <row r="2729" spans="1:27" x14ac:dyDescent="0.35">
      <c r="A2729" s="192" t="s">
        <v>23</v>
      </c>
      <c r="B2729" s="31" t="s">
        <v>22</v>
      </c>
      <c r="O2729" s="36" t="e">
        <f t="shared" si="353"/>
        <v>#DIV/0!</v>
      </c>
      <c r="P2729" s="36" t="e">
        <f t="shared" si="354"/>
        <v>#DIV/0!</v>
      </c>
      <c r="Q2729" s="36" t="e">
        <f t="shared" si="355"/>
        <v>#DIV/0!</v>
      </c>
      <c r="R2729" s="31" t="e">
        <f t="shared" si="356"/>
        <v>#DIV/0!</v>
      </c>
      <c r="S2729" s="31" t="e">
        <f t="shared" si="359"/>
        <v>#DIV/0!</v>
      </c>
      <c r="T2729" s="38">
        <f t="shared" si="360"/>
        <v>0</v>
      </c>
      <c r="U2729" s="38">
        <f t="shared" si="357"/>
        <v>0</v>
      </c>
      <c r="V2729" s="38">
        <f t="shared" si="358"/>
        <v>0</v>
      </c>
    </row>
    <row r="2730" spans="1:27" x14ac:dyDescent="0.35">
      <c r="A2730" s="192" t="s">
        <v>23</v>
      </c>
      <c r="B2730" s="31" t="s">
        <v>22</v>
      </c>
      <c r="O2730" s="36" t="e">
        <f t="shared" si="353"/>
        <v>#DIV/0!</v>
      </c>
      <c r="P2730" s="36" t="e">
        <f t="shared" si="354"/>
        <v>#DIV/0!</v>
      </c>
      <c r="Q2730" s="36" t="e">
        <f t="shared" si="355"/>
        <v>#DIV/0!</v>
      </c>
      <c r="R2730" s="31" t="e">
        <f t="shared" si="356"/>
        <v>#DIV/0!</v>
      </c>
      <c r="S2730" s="31" t="e">
        <f t="shared" si="359"/>
        <v>#DIV/0!</v>
      </c>
      <c r="T2730" s="38">
        <f t="shared" si="360"/>
        <v>0</v>
      </c>
      <c r="U2730" s="38">
        <f t="shared" si="357"/>
        <v>0</v>
      </c>
      <c r="V2730" s="38">
        <f t="shared" si="358"/>
        <v>0</v>
      </c>
    </row>
    <row r="2731" spans="1:27" x14ac:dyDescent="0.35">
      <c r="A2731" s="192" t="s">
        <v>23</v>
      </c>
      <c r="B2731" s="31" t="s">
        <v>22</v>
      </c>
      <c r="O2731" s="36" t="e">
        <f t="shared" si="353"/>
        <v>#DIV/0!</v>
      </c>
      <c r="P2731" s="36" t="e">
        <f t="shared" si="354"/>
        <v>#DIV/0!</v>
      </c>
      <c r="Q2731" s="36" t="e">
        <f t="shared" si="355"/>
        <v>#DIV/0!</v>
      </c>
      <c r="R2731" s="31" t="e">
        <f t="shared" si="356"/>
        <v>#DIV/0!</v>
      </c>
      <c r="S2731" s="31" t="e">
        <f t="shared" si="359"/>
        <v>#DIV/0!</v>
      </c>
      <c r="T2731" s="38">
        <f t="shared" si="360"/>
        <v>0</v>
      </c>
      <c r="U2731" s="38">
        <f t="shared" si="357"/>
        <v>0</v>
      </c>
      <c r="V2731" s="38">
        <f t="shared" si="358"/>
        <v>0</v>
      </c>
    </row>
    <row r="2732" spans="1:27" x14ac:dyDescent="0.35">
      <c r="A2732" s="192" t="s">
        <v>23</v>
      </c>
      <c r="B2732" s="31" t="s">
        <v>22</v>
      </c>
      <c r="O2732" s="36" t="e">
        <f t="shared" si="353"/>
        <v>#DIV/0!</v>
      </c>
      <c r="P2732" s="36" t="e">
        <f t="shared" si="354"/>
        <v>#DIV/0!</v>
      </c>
      <c r="Q2732" s="36" t="e">
        <f t="shared" si="355"/>
        <v>#DIV/0!</v>
      </c>
      <c r="R2732" s="31" t="e">
        <f t="shared" si="356"/>
        <v>#DIV/0!</v>
      </c>
      <c r="S2732" s="31" t="e">
        <f t="shared" si="359"/>
        <v>#DIV/0!</v>
      </c>
      <c r="T2732" s="38">
        <f t="shared" si="360"/>
        <v>0</v>
      </c>
      <c r="U2732" s="38">
        <f t="shared" si="357"/>
        <v>0</v>
      </c>
      <c r="V2732" s="38">
        <f t="shared" si="358"/>
        <v>0</v>
      </c>
      <c r="AA2732" s="29" t="s">
        <v>21</v>
      </c>
    </row>
    <row r="2733" spans="1:27" x14ac:dyDescent="0.35">
      <c r="A2733" s="192" t="s">
        <v>23</v>
      </c>
      <c r="B2733" s="31" t="s">
        <v>22</v>
      </c>
      <c r="O2733" s="36" t="e">
        <f t="shared" si="353"/>
        <v>#DIV/0!</v>
      </c>
      <c r="P2733" s="36" t="e">
        <f t="shared" si="354"/>
        <v>#DIV/0!</v>
      </c>
      <c r="Q2733" s="36" t="e">
        <f t="shared" si="355"/>
        <v>#DIV/0!</v>
      </c>
      <c r="R2733" s="31" t="e">
        <f t="shared" si="356"/>
        <v>#DIV/0!</v>
      </c>
      <c r="S2733" s="31" t="e">
        <f t="shared" si="359"/>
        <v>#DIV/0!</v>
      </c>
      <c r="T2733" s="38">
        <f t="shared" si="360"/>
        <v>0</v>
      </c>
      <c r="U2733" s="38">
        <f t="shared" si="357"/>
        <v>0</v>
      </c>
      <c r="V2733" s="38">
        <f t="shared" si="358"/>
        <v>0</v>
      </c>
    </row>
    <row r="2734" spans="1:27" x14ac:dyDescent="0.35">
      <c r="A2734" s="192" t="s">
        <v>23</v>
      </c>
      <c r="B2734" s="31" t="s">
        <v>22</v>
      </c>
      <c r="O2734" s="36" t="e">
        <f t="shared" si="353"/>
        <v>#DIV/0!</v>
      </c>
      <c r="P2734" s="36" t="e">
        <f t="shared" si="354"/>
        <v>#DIV/0!</v>
      </c>
      <c r="Q2734" s="36" t="e">
        <f t="shared" si="355"/>
        <v>#DIV/0!</v>
      </c>
      <c r="R2734" s="31" t="e">
        <f t="shared" si="356"/>
        <v>#DIV/0!</v>
      </c>
      <c r="S2734" s="31" t="e">
        <f t="shared" si="359"/>
        <v>#DIV/0!</v>
      </c>
      <c r="T2734" s="38">
        <f t="shared" si="360"/>
        <v>0</v>
      </c>
      <c r="U2734" s="38">
        <f t="shared" si="357"/>
        <v>0</v>
      </c>
      <c r="V2734" s="38">
        <f t="shared" si="358"/>
        <v>0</v>
      </c>
    </row>
    <row r="2735" spans="1:27" x14ac:dyDescent="0.35">
      <c r="A2735" s="192" t="s">
        <v>23</v>
      </c>
      <c r="B2735" s="31" t="s">
        <v>22</v>
      </c>
      <c r="O2735" s="36" t="e">
        <f t="shared" si="353"/>
        <v>#DIV/0!</v>
      </c>
      <c r="P2735" s="36" t="e">
        <f t="shared" si="354"/>
        <v>#DIV/0!</v>
      </c>
      <c r="Q2735" s="36" t="e">
        <f t="shared" si="355"/>
        <v>#DIV/0!</v>
      </c>
      <c r="R2735" s="31" t="e">
        <f t="shared" si="356"/>
        <v>#DIV/0!</v>
      </c>
      <c r="S2735" s="31" t="e">
        <f t="shared" si="359"/>
        <v>#DIV/0!</v>
      </c>
      <c r="T2735" s="38">
        <f t="shared" si="360"/>
        <v>0</v>
      </c>
      <c r="U2735" s="38">
        <f t="shared" si="357"/>
        <v>0</v>
      </c>
      <c r="V2735" s="38">
        <f t="shared" si="358"/>
        <v>0</v>
      </c>
    </row>
    <row r="2736" spans="1:27" x14ac:dyDescent="0.35">
      <c r="A2736" s="192" t="s">
        <v>23</v>
      </c>
      <c r="B2736" s="31" t="s">
        <v>22</v>
      </c>
      <c r="O2736" s="36" t="e">
        <f t="shared" si="353"/>
        <v>#DIV/0!</v>
      </c>
      <c r="P2736" s="36" t="e">
        <f t="shared" si="354"/>
        <v>#DIV/0!</v>
      </c>
      <c r="Q2736" s="36" t="e">
        <f t="shared" si="355"/>
        <v>#DIV/0!</v>
      </c>
      <c r="R2736" s="31" t="e">
        <f t="shared" si="356"/>
        <v>#DIV/0!</v>
      </c>
      <c r="S2736" s="31" t="e">
        <f t="shared" si="359"/>
        <v>#DIV/0!</v>
      </c>
      <c r="T2736" s="38">
        <f t="shared" si="360"/>
        <v>0</v>
      </c>
      <c r="U2736" s="38">
        <f t="shared" si="357"/>
        <v>0</v>
      </c>
      <c r="V2736" s="38">
        <f t="shared" si="358"/>
        <v>0</v>
      </c>
    </row>
    <row r="2737" spans="1:22" x14ac:dyDescent="0.35">
      <c r="A2737" s="192" t="s">
        <v>23</v>
      </c>
      <c r="B2737" s="31" t="s">
        <v>22</v>
      </c>
      <c r="O2737" s="36" t="e">
        <f t="shared" si="353"/>
        <v>#DIV/0!</v>
      </c>
      <c r="P2737" s="36" t="e">
        <f t="shared" si="354"/>
        <v>#DIV/0!</v>
      </c>
      <c r="Q2737" s="36" t="e">
        <f t="shared" si="355"/>
        <v>#DIV/0!</v>
      </c>
      <c r="R2737" s="31" t="e">
        <f t="shared" si="356"/>
        <v>#DIV/0!</v>
      </c>
      <c r="S2737" s="31" t="e">
        <f t="shared" si="359"/>
        <v>#DIV/0!</v>
      </c>
      <c r="T2737" s="38">
        <f t="shared" si="360"/>
        <v>0</v>
      </c>
      <c r="U2737" s="38">
        <f t="shared" si="357"/>
        <v>0</v>
      </c>
      <c r="V2737" s="38">
        <f t="shared" si="358"/>
        <v>0</v>
      </c>
    </row>
    <row r="2738" spans="1:22" x14ac:dyDescent="0.35">
      <c r="A2738" s="192" t="s">
        <v>23</v>
      </c>
      <c r="B2738" s="31" t="s">
        <v>22</v>
      </c>
      <c r="O2738" s="36" t="e">
        <f t="shared" si="353"/>
        <v>#DIV/0!</v>
      </c>
      <c r="P2738" s="36" t="e">
        <f t="shared" si="354"/>
        <v>#DIV/0!</v>
      </c>
      <c r="Q2738" s="36" t="e">
        <f t="shared" si="355"/>
        <v>#DIV/0!</v>
      </c>
      <c r="R2738" s="31" t="e">
        <f t="shared" si="356"/>
        <v>#DIV/0!</v>
      </c>
      <c r="S2738" s="31" t="e">
        <f t="shared" si="359"/>
        <v>#DIV/0!</v>
      </c>
      <c r="T2738" s="38">
        <f t="shared" si="360"/>
        <v>0</v>
      </c>
      <c r="U2738" s="38">
        <f t="shared" si="357"/>
        <v>0</v>
      </c>
      <c r="V2738" s="38">
        <f t="shared" si="358"/>
        <v>0</v>
      </c>
    </row>
    <row r="2739" spans="1:22" x14ac:dyDescent="0.35">
      <c r="A2739" s="192" t="s">
        <v>23</v>
      </c>
      <c r="B2739" s="31" t="s">
        <v>22</v>
      </c>
      <c r="O2739" s="36" t="e">
        <f t="shared" si="353"/>
        <v>#DIV/0!</v>
      </c>
      <c r="P2739" s="36" t="e">
        <f t="shared" si="354"/>
        <v>#DIV/0!</v>
      </c>
      <c r="Q2739" s="36" t="e">
        <f t="shared" si="355"/>
        <v>#DIV/0!</v>
      </c>
      <c r="R2739" s="31" t="e">
        <f t="shared" si="356"/>
        <v>#DIV/0!</v>
      </c>
      <c r="S2739" s="31" t="e">
        <f t="shared" si="359"/>
        <v>#DIV/0!</v>
      </c>
      <c r="T2739" s="38">
        <f t="shared" si="360"/>
        <v>0</v>
      </c>
      <c r="U2739" s="38">
        <f t="shared" si="357"/>
        <v>0</v>
      </c>
      <c r="V2739" s="38">
        <f t="shared" si="358"/>
        <v>0</v>
      </c>
    </row>
    <row r="2740" spans="1:22" x14ac:dyDescent="0.35">
      <c r="A2740" s="192" t="s">
        <v>23</v>
      </c>
      <c r="B2740" s="31" t="s">
        <v>22</v>
      </c>
      <c r="O2740" s="36" t="e">
        <f t="shared" si="353"/>
        <v>#DIV/0!</v>
      </c>
      <c r="P2740" s="36" t="e">
        <f t="shared" si="354"/>
        <v>#DIV/0!</v>
      </c>
      <c r="Q2740" s="36" t="e">
        <f t="shared" si="355"/>
        <v>#DIV/0!</v>
      </c>
      <c r="R2740" s="31" t="e">
        <f t="shared" si="356"/>
        <v>#DIV/0!</v>
      </c>
      <c r="S2740" s="31" t="e">
        <f t="shared" si="359"/>
        <v>#DIV/0!</v>
      </c>
      <c r="T2740" s="38">
        <f t="shared" si="360"/>
        <v>0</v>
      </c>
      <c r="U2740" s="38">
        <f t="shared" si="357"/>
        <v>0</v>
      </c>
      <c r="V2740" s="38">
        <f t="shared" si="358"/>
        <v>0</v>
      </c>
    </row>
    <row r="2741" spans="1:22" x14ac:dyDescent="0.35">
      <c r="A2741" s="192" t="s">
        <v>23</v>
      </c>
      <c r="B2741" s="31" t="s">
        <v>22</v>
      </c>
      <c r="O2741" s="36" t="e">
        <f t="shared" si="353"/>
        <v>#DIV/0!</v>
      </c>
      <c r="P2741" s="36" t="e">
        <f t="shared" si="354"/>
        <v>#DIV/0!</v>
      </c>
      <c r="Q2741" s="36" t="e">
        <f t="shared" si="355"/>
        <v>#DIV/0!</v>
      </c>
      <c r="R2741" s="31" t="e">
        <f t="shared" si="356"/>
        <v>#DIV/0!</v>
      </c>
      <c r="S2741" s="31" t="e">
        <f t="shared" si="359"/>
        <v>#DIV/0!</v>
      </c>
      <c r="T2741" s="38">
        <f t="shared" si="360"/>
        <v>0</v>
      </c>
      <c r="U2741" s="38">
        <f t="shared" si="357"/>
        <v>0</v>
      </c>
      <c r="V2741" s="38">
        <f t="shared" si="358"/>
        <v>0</v>
      </c>
    </row>
    <row r="2742" spans="1:22" x14ac:dyDescent="0.35">
      <c r="A2742" s="192" t="s">
        <v>23</v>
      </c>
      <c r="B2742" s="31" t="s">
        <v>22</v>
      </c>
      <c r="O2742" s="36" t="e">
        <f t="shared" si="353"/>
        <v>#DIV/0!</v>
      </c>
      <c r="P2742" s="36" t="e">
        <f t="shared" si="354"/>
        <v>#DIV/0!</v>
      </c>
      <c r="Q2742" s="36" t="e">
        <f t="shared" si="355"/>
        <v>#DIV/0!</v>
      </c>
      <c r="R2742" s="31" t="e">
        <f t="shared" si="356"/>
        <v>#DIV/0!</v>
      </c>
      <c r="S2742" s="31" t="e">
        <f t="shared" si="359"/>
        <v>#DIV/0!</v>
      </c>
      <c r="T2742" s="38">
        <f t="shared" si="360"/>
        <v>0</v>
      </c>
      <c r="U2742" s="38">
        <f t="shared" si="357"/>
        <v>0</v>
      </c>
      <c r="V2742" s="38">
        <f t="shared" si="358"/>
        <v>0</v>
      </c>
    </row>
    <row r="2743" spans="1:22" x14ac:dyDescent="0.35">
      <c r="A2743" s="192" t="s">
        <v>23</v>
      </c>
      <c r="B2743" s="31" t="s">
        <v>22</v>
      </c>
      <c r="O2743" s="36" t="e">
        <f t="shared" si="353"/>
        <v>#DIV/0!</v>
      </c>
      <c r="P2743" s="36" t="e">
        <f t="shared" si="354"/>
        <v>#DIV/0!</v>
      </c>
      <c r="Q2743" s="36" t="e">
        <f t="shared" si="355"/>
        <v>#DIV/0!</v>
      </c>
      <c r="R2743" s="31" t="e">
        <f t="shared" si="356"/>
        <v>#DIV/0!</v>
      </c>
      <c r="S2743" s="31" t="e">
        <f t="shared" si="359"/>
        <v>#DIV/0!</v>
      </c>
      <c r="T2743" s="38">
        <f t="shared" si="360"/>
        <v>0</v>
      </c>
      <c r="U2743" s="38">
        <f t="shared" si="357"/>
        <v>0</v>
      </c>
      <c r="V2743" s="38">
        <f t="shared" si="358"/>
        <v>0</v>
      </c>
    </row>
    <row r="2744" spans="1:22" x14ac:dyDescent="0.35">
      <c r="A2744" s="192" t="s">
        <v>23</v>
      </c>
      <c r="B2744" s="31" t="s">
        <v>22</v>
      </c>
      <c r="O2744" s="36" t="e">
        <f t="shared" si="353"/>
        <v>#DIV/0!</v>
      </c>
      <c r="P2744" s="36" t="e">
        <f t="shared" si="354"/>
        <v>#DIV/0!</v>
      </c>
      <c r="Q2744" s="36" t="e">
        <f t="shared" si="355"/>
        <v>#DIV/0!</v>
      </c>
      <c r="R2744" s="31" t="e">
        <f t="shared" si="356"/>
        <v>#DIV/0!</v>
      </c>
      <c r="S2744" s="31" t="e">
        <f t="shared" si="359"/>
        <v>#DIV/0!</v>
      </c>
      <c r="T2744" s="38">
        <f t="shared" si="360"/>
        <v>0</v>
      </c>
      <c r="U2744" s="38">
        <f t="shared" si="357"/>
        <v>0</v>
      </c>
      <c r="V2744" s="38">
        <f t="shared" si="358"/>
        <v>0</v>
      </c>
    </row>
    <row r="2745" spans="1:22" x14ac:dyDescent="0.35">
      <c r="A2745" s="192" t="s">
        <v>23</v>
      </c>
      <c r="B2745" s="31" t="s">
        <v>22</v>
      </c>
      <c r="O2745" s="36" t="e">
        <f t="shared" si="353"/>
        <v>#DIV/0!</v>
      </c>
      <c r="P2745" s="36" t="e">
        <f t="shared" si="354"/>
        <v>#DIV/0!</v>
      </c>
      <c r="Q2745" s="36" t="e">
        <f t="shared" si="355"/>
        <v>#DIV/0!</v>
      </c>
      <c r="R2745" s="31" t="e">
        <f t="shared" si="356"/>
        <v>#DIV/0!</v>
      </c>
      <c r="S2745" s="31" t="e">
        <f t="shared" si="359"/>
        <v>#DIV/0!</v>
      </c>
      <c r="T2745" s="38">
        <f t="shared" si="360"/>
        <v>0</v>
      </c>
      <c r="U2745" s="38">
        <f t="shared" si="357"/>
        <v>0</v>
      </c>
      <c r="V2745" s="38">
        <f t="shared" si="358"/>
        <v>0</v>
      </c>
    </row>
    <row r="2746" spans="1:22" x14ac:dyDescent="0.35">
      <c r="A2746" s="192" t="s">
        <v>23</v>
      </c>
      <c r="B2746" s="31" t="s">
        <v>22</v>
      </c>
      <c r="O2746" s="36" t="e">
        <f t="shared" si="353"/>
        <v>#DIV/0!</v>
      </c>
      <c r="P2746" s="36" t="e">
        <f t="shared" si="354"/>
        <v>#DIV/0!</v>
      </c>
      <c r="Q2746" s="36" t="e">
        <f t="shared" si="355"/>
        <v>#DIV/0!</v>
      </c>
      <c r="R2746" s="31" t="e">
        <f t="shared" si="356"/>
        <v>#DIV/0!</v>
      </c>
      <c r="S2746" s="31" t="e">
        <f t="shared" si="359"/>
        <v>#DIV/0!</v>
      </c>
      <c r="T2746" s="38">
        <f t="shared" si="360"/>
        <v>0</v>
      </c>
      <c r="U2746" s="38">
        <f t="shared" si="357"/>
        <v>0</v>
      </c>
      <c r="V2746" s="38">
        <f t="shared" si="358"/>
        <v>0</v>
      </c>
    </row>
    <row r="2747" spans="1:22" x14ac:dyDescent="0.35">
      <c r="A2747" s="192" t="s">
        <v>23</v>
      </c>
      <c r="B2747" s="31" t="s">
        <v>22</v>
      </c>
      <c r="O2747" s="36" t="e">
        <f t="shared" si="353"/>
        <v>#DIV/0!</v>
      </c>
      <c r="P2747" s="36" t="e">
        <f t="shared" si="354"/>
        <v>#DIV/0!</v>
      </c>
      <c r="Q2747" s="36" t="e">
        <f t="shared" si="355"/>
        <v>#DIV/0!</v>
      </c>
      <c r="R2747" s="31" t="e">
        <f t="shared" si="356"/>
        <v>#DIV/0!</v>
      </c>
      <c r="S2747" s="31" t="e">
        <f t="shared" si="359"/>
        <v>#DIV/0!</v>
      </c>
      <c r="T2747" s="38">
        <f t="shared" si="360"/>
        <v>0</v>
      </c>
      <c r="U2747" s="38">
        <f t="shared" si="357"/>
        <v>0</v>
      </c>
      <c r="V2747" s="38">
        <f t="shared" si="358"/>
        <v>0</v>
      </c>
    </row>
    <row r="2748" spans="1:22" x14ac:dyDescent="0.35">
      <c r="A2748" s="192" t="s">
        <v>23</v>
      </c>
      <c r="B2748" s="31" t="s">
        <v>22</v>
      </c>
      <c r="O2748" s="36" t="e">
        <f t="shared" si="353"/>
        <v>#DIV/0!</v>
      </c>
      <c r="P2748" s="36" t="e">
        <f t="shared" si="354"/>
        <v>#DIV/0!</v>
      </c>
      <c r="Q2748" s="36" t="e">
        <f t="shared" si="355"/>
        <v>#DIV/0!</v>
      </c>
      <c r="R2748" s="31" t="e">
        <f t="shared" si="356"/>
        <v>#DIV/0!</v>
      </c>
      <c r="S2748" s="31" t="e">
        <f t="shared" si="359"/>
        <v>#DIV/0!</v>
      </c>
      <c r="T2748" s="38">
        <f t="shared" si="360"/>
        <v>0</v>
      </c>
      <c r="U2748" s="38">
        <f t="shared" si="357"/>
        <v>0</v>
      </c>
      <c r="V2748" s="38">
        <f t="shared" si="358"/>
        <v>0</v>
      </c>
    </row>
    <row r="2749" spans="1:22" x14ac:dyDescent="0.35">
      <c r="A2749" s="192" t="s">
        <v>23</v>
      </c>
      <c r="B2749" s="31" t="s">
        <v>22</v>
      </c>
      <c r="O2749" s="36" t="e">
        <f t="shared" si="353"/>
        <v>#DIV/0!</v>
      </c>
      <c r="P2749" s="36" t="e">
        <f t="shared" si="354"/>
        <v>#DIV/0!</v>
      </c>
      <c r="Q2749" s="36" t="e">
        <f t="shared" si="355"/>
        <v>#DIV/0!</v>
      </c>
      <c r="R2749" s="31" t="e">
        <f t="shared" si="356"/>
        <v>#DIV/0!</v>
      </c>
      <c r="S2749" s="31" t="e">
        <f t="shared" si="359"/>
        <v>#DIV/0!</v>
      </c>
      <c r="T2749" s="38">
        <f t="shared" si="360"/>
        <v>0</v>
      </c>
      <c r="U2749" s="38">
        <f t="shared" si="357"/>
        <v>0</v>
      </c>
      <c r="V2749" s="38">
        <f t="shared" si="358"/>
        <v>0</v>
      </c>
    </row>
    <row r="2750" spans="1:22" x14ac:dyDescent="0.35">
      <c r="A2750" s="192" t="s">
        <v>23</v>
      </c>
      <c r="B2750" s="31" t="s">
        <v>22</v>
      </c>
      <c r="O2750" s="36" t="e">
        <f t="shared" si="353"/>
        <v>#DIV/0!</v>
      </c>
      <c r="P2750" s="36" t="e">
        <f t="shared" si="354"/>
        <v>#DIV/0!</v>
      </c>
      <c r="Q2750" s="36" t="e">
        <f t="shared" si="355"/>
        <v>#DIV/0!</v>
      </c>
      <c r="R2750" s="31" t="e">
        <f t="shared" si="356"/>
        <v>#DIV/0!</v>
      </c>
      <c r="S2750" s="31" t="e">
        <f t="shared" si="359"/>
        <v>#DIV/0!</v>
      </c>
      <c r="T2750" s="38">
        <f t="shared" si="360"/>
        <v>0</v>
      </c>
      <c r="U2750" s="38">
        <f t="shared" si="357"/>
        <v>0</v>
      </c>
      <c r="V2750" s="38">
        <f t="shared" si="358"/>
        <v>0</v>
      </c>
    </row>
    <row r="2751" spans="1:22" x14ac:dyDescent="0.35">
      <c r="A2751" s="192" t="s">
        <v>23</v>
      </c>
      <c r="B2751" s="31" t="s">
        <v>22</v>
      </c>
      <c r="O2751" s="36" t="e">
        <f t="shared" si="353"/>
        <v>#DIV/0!</v>
      </c>
      <c r="P2751" s="36" t="e">
        <f t="shared" si="354"/>
        <v>#DIV/0!</v>
      </c>
      <c r="Q2751" s="36" t="e">
        <f t="shared" si="355"/>
        <v>#DIV/0!</v>
      </c>
      <c r="R2751" s="31" t="e">
        <f t="shared" si="356"/>
        <v>#DIV/0!</v>
      </c>
      <c r="S2751" s="31" t="e">
        <f t="shared" si="359"/>
        <v>#DIV/0!</v>
      </c>
      <c r="T2751" s="38">
        <f t="shared" si="360"/>
        <v>0</v>
      </c>
      <c r="U2751" s="38">
        <f t="shared" si="357"/>
        <v>0</v>
      </c>
      <c r="V2751" s="38">
        <f t="shared" si="358"/>
        <v>0</v>
      </c>
    </row>
    <row r="2752" spans="1:22" x14ac:dyDescent="0.35">
      <c r="A2752" s="192" t="s">
        <v>23</v>
      </c>
      <c r="B2752" s="31" t="s">
        <v>22</v>
      </c>
      <c r="O2752" s="36" t="e">
        <f t="shared" ref="O2752:O2815" si="361">M2752/L2752</f>
        <v>#DIV/0!</v>
      </c>
      <c r="P2752" s="36" t="e">
        <f t="shared" si="354"/>
        <v>#DIV/0!</v>
      </c>
      <c r="Q2752" s="36" t="e">
        <f t="shared" si="355"/>
        <v>#DIV/0!</v>
      </c>
      <c r="R2752" s="31" t="e">
        <f t="shared" si="356"/>
        <v>#DIV/0!</v>
      </c>
      <c r="S2752" s="31" t="e">
        <f t="shared" si="359"/>
        <v>#DIV/0!</v>
      </c>
      <c r="T2752" s="38">
        <f t="shared" si="360"/>
        <v>0</v>
      </c>
      <c r="U2752" s="38">
        <f t="shared" si="357"/>
        <v>0</v>
      </c>
      <c r="V2752" s="38">
        <f t="shared" si="358"/>
        <v>0</v>
      </c>
    </row>
    <row r="2753" spans="1:22" x14ac:dyDescent="0.35">
      <c r="A2753" s="192" t="s">
        <v>23</v>
      </c>
      <c r="B2753" s="31" t="s">
        <v>22</v>
      </c>
      <c r="O2753" s="36" t="e">
        <f t="shared" si="361"/>
        <v>#DIV/0!</v>
      </c>
      <c r="P2753" s="36" t="e">
        <f t="shared" si="354"/>
        <v>#DIV/0!</v>
      </c>
      <c r="Q2753" s="36" t="e">
        <f t="shared" si="355"/>
        <v>#DIV/0!</v>
      </c>
      <c r="R2753" s="31" t="e">
        <f t="shared" si="356"/>
        <v>#DIV/0!</v>
      </c>
      <c r="S2753" s="31" t="e">
        <f t="shared" si="359"/>
        <v>#DIV/0!</v>
      </c>
      <c r="T2753" s="38">
        <f t="shared" si="360"/>
        <v>0</v>
      </c>
      <c r="U2753" s="38">
        <f t="shared" si="357"/>
        <v>0</v>
      </c>
      <c r="V2753" s="38">
        <f t="shared" si="358"/>
        <v>0</v>
      </c>
    </row>
    <row r="2754" spans="1:22" x14ac:dyDescent="0.35">
      <c r="A2754" s="192" t="s">
        <v>23</v>
      </c>
      <c r="B2754" s="31" t="s">
        <v>22</v>
      </c>
      <c r="O2754" s="36" t="e">
        <f t="shared" si="361"/>
        <v>#DIV/0!</v>
      </c>
      <c r="P2754" s="36" t="e">
        <f t="shared" si="354"/>
        <v>#DIV/0!</v>
      </c>
      <c r="Q2754" s="36" t="e">
        <f t="shared" si="355"/>
        <v>#DIV/0!</v>
      </c>
      <c r="R2754" s="31" t="e">
        <f t="shared" si="356"/>
        <v>#DIV/0!</v>
      </c>
      <c r="S2754" s="31" t="e">
        <f t="shared" si="359"/>
        <v>#DIV/0!</v>
      </c>
      <c r="T2754" s="38">
        <f t="shared" si="360"/>
        <v>0</v>
      </c>
      <c r="U2754" s="38">
        <f t="shared" si="357"/>
        <v>0</v>
      </c>
      <c r="V2754" s="38">
        <f t="shared" si="358"/>
        <v>0</v>
      </c>
    </row>
    <row r="2755" spans="1:22" x14ac:dyDescent="0.35">
      <c r="A2755" s="192" t="s">
        <v>23</v>
      </c>
      <c r="B2755" s="31" t="s">
        <v>22</v>
      </c>
      <c r="O2755" s="36" t="e">
        <f t="shared" si="361"/>
        <v>#DIV/0!</v>
      </c>
      <c r="P2755" s="36" t="e">
        <f t="shared" si="354"/>
        <v>#DIV/0!</v>
      </c>
      <c r="Q2755" s="36" t="e">
        <f t="shared" si="355"/>
        <v>#DIV/0!</v>
      </c>
      <c r="R2755" s="31" t="e">
        <f t="shared" si="356"/>
        <v>#DIV/0!</v>
      </c>
      <c r="S2755" s="31" t="e">
        <f t="shared" si="359"/>
        <v>#DIV/0!</v>
      </c>
      <c r="T2755" s="38">
        <f t="shared" si="360"/>
        <v>0</v>
      </c>
      <c r="U2755" s="38">
        <f t="shared" si="357"/>
        <v>0</v>
      </c>
      <c r="V2755" s="38">
        <f t="shared" si="358"/>
        <v>0</v>
      </c>
    </row>
    <row r="2756" spans="1:22" x14ac:dyDescent="0.35">
      <c r="A2756" s="192" t="s">
        <v>23</v>
      </c>
      <c r="B2756" s="31" t="s">
        <v>22</v>
      </c>
      <c r="O2756" s="36" t="e">
        <f t="shared" si="361"/>
        <v>#DIV/0!</v>
      </c>
      <c r="P2756" s="36" t="e">
        <f t="shared" si="354"/>
        <v>#DIV/0!</v>
      </c>
      <c r="Q2756" s="36" t="e">
        <f t="shared" si="355"/>
        <v>#DIV/0!</v>
      </c>
      <c r="R2756" s="31" t="e">
        <f t="shared" si="356"/>
        <v>#DIV/0!</v>
      </c>
      <c r="S2756" s="31" t="e">
        <f t="shared" si="359"/>
        <v>#DIV/0!</v>
      </c>
      <c r="T2756" s="38">
        <f t="shared" si="360"/>
        <v>0</v>
      </c>
      <c r="U2756" s="38">
        <f t="shared" si="357"/>
        <v>0</v>
      </c>
      <c r="V2756" s="38">
        <f t="shared" si="358"/>
        <v>0</v>
      </c>
    </row>
    <row r="2757" spans="1:22" x14ac:dyDescent="0.35">
      <c r="A2757" s="192" t="s">
        <v>23</v>
      </c>
      <c r="B2757" s="31" t="s">
        <v>22</v>
      </c>
      <c r="O2757" s="36" t="e">
        <f t="shared" si="361"/>
        <v>#DIV/0!</v>
      </c>
      <c r="P2757" s="36" t="e">
        <f t="shared" si="354"/>
        <v>#DIV/0!</v>
      </c>
      <c r="Q2757" s="36" t="e">
        <f t="shared" si="355"/>
        <v>#DIV/0!</v>
      </c>
      <c r="R2757" s="31" t="e">
        <f t="shared" si="356"/>
        <v>#DIV/0!</v>
      </c>
      <c r="S2757" s="31" t="e">
        <f t="shared" si="359"/>
        <v>#DIV/0!</v>
      </c>
      <c r="T2757" s="38">
        <f t="shared" si="360"/>
        <v>0</v>
      </c>
      <c r="U2757" s="38">
        <f t="shared" si="357"/>
        <v>0</v>
      </c>
      <c r="V2757" s="38">
        <f t="shared" si="358"/>
        <v>0</v>
      </c>
    </row>
    <row r="2758" spans="1:22" x14ac:dyDescent="0.35">
      <c r="A2758" s="192" t="s">
        <v>23</v>
      </c>
      <c r="B2758" s="31" t="s">
        <v>22</v>
      </c>
      <c r="O2758" s="36" t="e">
        <f t="shared" si="361"/>
        <v>#DIV/0!</v>
      </c>
      <c r="P2758" s="36" t="e">
        <f t="shared" si="354"/>
        <v>#DIV/0!</v>
      </c>
      <c r="Q2758" s="36" t="e">
        <f t="shared" si="355"/>
        <v>#DIV/0!</v>
      </c>
      <c r="R2758" s="31" t="e">
        <f t="shared" si="356"/>
        <v>#DIV/0!</v>
      </c>
      <c r="S2758" s="31" t="e">
        <f t="shared" si="359"/>
        <v>#DIV/0!</v>
      </c>
      <c r="T2758" s="38">
        <f t="shared" si="360"/>
        <v>0</v>
      </c>
      <c r="U2758" s="38">
        <f t="shared" si="357"/>
        <v>0</v>
      </c>
      <c r="V2758" s="38">
        <f t="shared" si="358"/>
        <v>0</v>
      </c>
    </row>
    <row r="2759" spans="1:22" x14ac:dyDescent="0.35">
      <c r="A2759" s="192" t="s">
        <v>23</v>
      </c>
      <c r="B2759" s="31" t="s">
        <v>22</v>
      </c>
      <c r="O2759" s="36" t="e">
        <f t="shared" si="361"/>
        <v>#DIV/0!</v>
      </c>
      <c r="P2759" s="36" t="e">
        <f t="shared" si="354"/>
        <v>#DIV/0!</v>
      </c>
      <c r="Q2759" s="36" t="e">
        <f t="shared" si="355"/>
        <v>#DIV/0!</v>
      </c>
      <c r="R2759" s="31" t="e">
        <f t="shared" si="356"/>
        <v>#DIV/0!</v>
      </c>
      <c r="S2759" s="31" t="e">
        <f t="shared" si="359"/>
        <v>#DIV/0!</v>
      </c>
      <c r="T2759" s="38">
        <f t="shared" si="360"/>
        <v>0</v>
      </c>
      <c r="U2759" s="38">
        <f t="shared" si="357"/>
        <v>0</v>
      </c>
      <c r="V2759" s="38">
        <f t="shared" si="358"/>
        <v>0</v>
      </c>
    </row>
    <row r="2760" spans="1:22" x14ac:dyDescent="0.35">
      <c r="A2760" s="192" t="s">
        <v>23</v>
      </c>
      <c r="B2760" s="31" t="s">
        <v>22</v>
      </c>
      <c r="O2760" s="36" t="e">
        <f t="shared" si="361"/>
        <v>#DIV/0!</v>
      </c>
      <c r="P2760" s="36" t="e">
        <f t="shared" si="354"/>
        <v>#DIV/0!</v>
      </c>
      <c r="Q2760" s="36" t="e">
        <f t="shared" si="355"/>
        <v>#DIV/0!</v>
      </c>
      <c r="R2760" s="31" t="e">
        <f t="shared" si="356"/>
        <v>#DIV/0!</v>
      </c>
      <c r="S2760" s="31" t="e">
        <f t="shared" si="359"/>
        <v>#DIV/0!</v>
      </c>
      <c r="T2760" s="38">
        <f t="shared" si="360"/>
        <v>0</v>
      </c>
      <c r="U2760" s="38">
        <f t="shared" si="357"/>
        <v>0</v>
      </c>
      <c r="V2760" s="38">
        <f t="shared" si="358"/>
        <v>0</v>
      </c>
    </row>
    <row r="2761" spans="1:22" x14ac:dyDescent="0.35">
      <c r="A2761" s="192" t="s">
        <v>23</v>
      </c>
      <c r="B2761" s="31" t="s">
        <v>22</v>
      </c>
      <c r="O2761" s="36" t="e">
        <f t="shared" si="361"/>
        <v>#DIV/0!</v>
      </c>
      <c r="P2761" s="36" t="e">
        <f t="shared" si="354"/>
        <v>#DIV/0!</v>
      </c>
      <c r="Q2761" s="36" t="e">
        <f t="shared" si="355"/>
        <v>#DIV/0!</v>
      </c>
      <c r="R2761" s="31" t="e">
        <f t="shared" si="356"/>
        <v>#DIV/0!</v>
      </c>
      <c r="S2761" s="31" t="e">
        <f t="shared" si="359"/>
        <v>#DIV/0!</v>
      </c>
      <c r="T2761" s="38">
        <f t="shared" si="360"/>
        <v>0</v>
      </c>
      <c r="U2761" s="38">
        <f t="shared" si="357"/>
        <v>0</v>
      </c>
      <c r="V2761" s="38">
        <f t="shared" si="358"/>
        <v>0</v>
      </c>
    </row>
    <row r="2762" spans="1:22" x14ac:dyDescent="0.35">
      <c r="A2762" s="192" t="s">
        <v>23</v>
      </c>
      <c r="B2762" s="31" t="s">
        <v>22</v>
      </c>
      <c r="O2762" s="36" t="e">
        <f t="shared" si="361"/>
        <v>#DIV/0!</v>
      </c>
      <c r="P2762" s="36" t="e">
        <f t="shared" si="354"/>
        <v>#DIV/0!</v>
      </c>
      <c r="Q2762" s="36" t="e">
        <f t="shared" si="355"/>
        <v>#DIV/0!</v>
      </c>
      <c r="R2762" s="31" t="e">
        <f t="shared" si="356"/>
        <v>#DIV/0!</v>
      </c>
      <c r="S2762" s="31" t="e">
        <f t="shared" si="359"/>
        <v>#DIV/0!</v>
      </c>
      <c r="T2762" s="38">
        <f t="shared" si="360"/>
        <v>0</v>
      </c>
      <c r="U2762" s="38">
        <f t="shared" si="357"/>
        <v>0</v>
      </c>
      <c r="V2762" s="38">
        <f t="shared" si="358"/>
        <v>0</v>
      </c>
    </row>
    <row r="2763" spans="1:22" x14ac:dyDescent="0.35">
      <c r="A2763" s="192" t="s">
        <v>23</v>
      </c>
      <c r="B2763" s="31" t="s">
        <v>22</v>
      </c>
      <c r="O2763" s="36" t="e">
        <f t="shared" si="361"/>
        <v>#DIV/0!</v>
      </c>
      <c r="P2763" s="36" t="e">
        <f t="shared" si="354"/>
        <v>#DIV/0!</v>
      </c>
      <c r="Q2763" s="36" t="e">
        <f t="shared" si="355"/>
        <v>#DIV/0!</v>
      </c>
      <c r="R2763" s="31" t="e">
        <f t="shared" si="356"/>
        <v>#DIV/0!</v>
      </c>
      <c r="S2763" s="31" t="e">
        <f t="shared" si="359"/>
        <v>#DIV/0!</v>
      </c>
      <c r="T2763" s="38">
        <f t="shared" si="360"/>
        <v>0</v>
      </c>
      <c r="U2763" s="38">
        <f t="shared" si="357"/>
        <v>0</v>
      </c>
      <c r="V2763" s="38">
        <f t="shared" si="358"/>
        <v>0</v>
      </c>
    </row>
    <row r="2764" spans="1:22" x14ac:dyDescent="0.35">
      <c r="A2764" s="192" t="s">
        <v>23</v>
      </c>
      <c r="B2764" s="31" t="s">
        <v>22</v>
      </c>
      <c r="O2764" s="36" t="e">
        <f t="shared" si="361"/>
        <v>#DIV/0!</v>
      </c>
      <c r="P2764" s="36" t="e">
        <f t="shared" si="354"/>
        <v>#DIV/0!</v>
      </c>
      <c r="Q2764" s="36" t="e">
        <f t="shared" si="355"/>
        <v>#DIV/0!</v>
      </c>
      <c r="R2764" s="31" t="e">
        <f t="shared" si="356"/>
        <v>#DIV/0!</v>
      </c>
      <c r="S2764" s="31" t="e">
        <f t="shared" si="359"/>
        <v>#DIV/0!</v>
      </c>
      <c r="T2764" s="38">
        <f t="shared" si="360"/>
        <v>0</v>
      </c>
      <c r="U2764" s="38">
        <f t="shared" si="357"/>
        <v>0</v>
      </c>
      <c r="V2764" s="38">
        <f t="shared" si="358"/>
        <v>0</v>
      </c>
    </row>
    <row r="2765" spans="1:22" x14ac:dyDescent="0.35">
      <c r="A2765" s="192" t="s">
        <v>23</v>
      </c>
      <c r="B2765" s="31" t="s">
        <v>22</v>
      </c>
      <c r="O2765" s="36" t="e">
        <f t="shared" si="361"/>
        <v>#DIV/0!</v>
      </c>
      <c r="P2765" s="36" t="e">
        <f t="shared" si="354"/>
        <v>#DIV/0!</v>
      </c>
      <c r="Q2765" s="36" t="e">
        <f t="shared" si="355"/>
        <v>#DIV/0!</v>
      </c>
      <c r="R2765" s="31" t="e">
        <f t="shared" si="356"/>
        <v>#DIV/0!</v>
      </c>
      <c r="S2765" s="31" t="e">
        <f t="shared" si="359"/>
        <v>#DIV/0!</v>
      </c>
      <c r="T2765" s="38">
        <f t="shared" si="360"/>
        <v>0</v>
      </c>
      <c r="U2765" s="38">
        <f t="shared" si="357"/>
        <v>0</v>
      </c>
      <c r="V2765" s="38">
        <f t="shared" si="358"/>
        <v>0</v>
      </c>
    </row>
    <row r="2766" spans="1:22" x14ac:dyDescent="0.35">
      <c r="A2766" s="192" t="s">
        <v>23</v>
      </c>
      <c r="B2766" s="31" t="s">
        <v>22</v>
      </c>
      <c r="O2766" s="36" t="e">
        <f t="shared" si="361"/>
        <v>#DIV/0!</v>
      </c>
      <c r="P2766" s="36" t="e">
        <f t="shared" si="354"/>
        <v>#DIV/0!</v>
      </c>
      <c r="Q2766" s="36" t="e">
        <f t="shared" si="355"/>
        <v>#DIV/0!</v>
      </c>
      <c r="R2766" s="31" t="e">
        <f t="shared" si="356"/>
        <v>#DIV/0!</v>
      </c>
      <c r="S2766" s="31" t="e">
        <f t="shared" si="359"/>
        <v>#DIV/0!</v>
      </c>
      <c r="T2766" s="38">
        <f t="shared" si="360"/>
        <v>0</v>
      </c>
      <c r="U2766" s="38">
        <f t="shared" si="357"/>
        <v>0</v>
      </c>
      <c r="V2766" s="38">
        <f t="shared" si="358"/>
        <v>0</v>
      </c>
    </row>
    <row r="2767" spans="1:22" x14ac:dyDescent="0.35">
      <c r="A2767" s="192" t="s">
        <v>23</v>
      </c>
      <c r="B2767" s="31" t="s">
        <v>22</v>
      </c>
      <c r="O2767" s="36" t="e">
        <f t="shared" si="361"/>
        <v>#DIV/0!</v>
      </c>
      <c r="P2767" s="36" t="e">
        <f t="shared" si="354"/>
        <v>#DIV/0!</v>
      </c>
      <c r="Q2767" s="36" t="e">
        <f t="shared" si="355"/>
        <v>#DIV/0!</v>
      </c>
      <c r="R2767" s="31" t="e">
        <f t="shared" si="356"/>
        <v>#DIV/0!</v>
      </c>
      <c r="S2767" s="31" t="e">
        <f t="shared" si="359"/>
        <v>#DIV/0!</v>
      </c>
      <c r="T2767" s="38">
        <f t="shared" si="360"/>
        <v>0</v>
      </c>
      <c r="U2767" s="38">
        <f t="shared" si="357"/>
        <v>0</v>
      </c>
      <c r="V2767" s="38">
        <f t="shared" si="358"/>
        <v>0</v>
      </c>
    </row>
    <row r="2768" spans="1:22" x14ac:dyDescent="0.35">
      <c r="A2768" s="192" t="s">
        <v>23</v>
      </c>
      <c r="B2768" s="31" t="s">
        <v>22</v>
      </c>
      <c r="O2768" s="36" t="e">
        <f t="shared" si="361"/>
        <v>#DIV/0!</v>
      </c>
      <c r="P2768" s="36" t="e">
        <f t="shared" si="354"/>
        <v>#DIV/0!</v>
      </c>
      <c r="Q2768" s="36" t="e">
        <f t="shared" si="355"/>
        <v>#DIV/0!</v>
      </c>
      <c r="R2768" s="31" t="e">
        <f t="shared" si="356"/>
        <v>#DIV/0!</v>
      </c>
      <c r="S2768" s="31" t="e">
        <f t="shared" si="359"/>
        <v>#DIV/0!</v>
      </c>
      <c r="T2768" s="38">
        <f t="shared" si="360"/>
        <v>0</v>
      </c>
      <c r="U2768" s="38">
        <f t="shared" si="357"/>
        <v>0</v>
      </c>
      <c r="V2768" s="38">
        <f t="shared" si="358"/>
        <v>0</v>
      </c>
    </row>
    <row r="2769" spans="1:22" x14ac:dyDescent="0.35">
      <c r="A2769" s="192" t="s">
        <v>23</v>
      </c>
      <c r="B2769" s="31" t="s">
        <v>22</v>
      </c>
      <c r="O2769" s="36" t="e">
        <f t="shared" si="361"/>
        <v>#DIV/0!</v>
      </c>
      <c r="P2769" s="36" t="e">
        <f t="shared" si="354"/>
        <v>#DIV/0!</v>
      </c>
      <c r="Q2769" s="36" t="e">
        <f t="shared" si="355"/>
        <v>#DIV/0!</v>
      </c>
      <c r="R2769" s="31" t="e">
        <f t="shared" si="356"/>
        <v>#DIV/0!</v>
      </c>
      <c r="S2769" s="31" t="e">
        <f t="shared" si="359"/>
        <v>#DIV/0!</v>
      </c>
      <c r="T2769" s="38">
        <f t="shared" si="360"/>
        <v>0</v>
      </c>
      <c r="U2769" s="38">
        <f t="shared" si="357"/>
        <v>0</v>
      </c>
      <c r="V2769" s="38">
        <f t="shared" si="358"/>
        <v>0</v>
      </c>
    </row>
    <row r="2770" spans="1:22" x14ac:dyDescent="0.35">
      <c r="A2770" s="192" t="s">
        <v>23</v>
      </c>
      <c r="B2770" s="31" t="s">
        <v>22</v>
      </c>
      <c r="O2770" s="36" t="e">
        <f t="shared" si="361"/>
        <v>#DIV/0!</v>
      </c>
      <c r="P2770" s="36" t="e">
        <f t="shared" si="354"/>
        <v>#DIV/0!</v>
      </c>
      <c r="Q2770" s="36" t="e">
        <f t="shared" si="355"/>
        <v>#DIV/0!</v>
      </c>
      <c r="R2770" s="31" t="e">
        <f t="shared" si="356"/>
        <v>#DIV/0!</v>
      </c>
      <c r="S2770" s="31" t="e">
        <f t="shared" si="359"/>
        <v>#DIV/0!</v>
      </c>
      <c r="T2770" s="38">
        <f t="shared" si="360"/>
        <v>0</v>
      </c>
      <c r="U2770" s="38">
        <f t="shared" si="357"/>
        <v>0</v>
      </c>
      <c r="V2770" s="38">
        <f t="shared" si="358"/>
        <v>0</v>
      </c>
    </row>
    <row r="2771" spans="1:22" x14ac:dyDescent="0.35">
      <c r="A2771" s="192" t="s">
        <v>23</v>
      </c>
      <c r="B2771" s="31" t="s">
        <v>22</v>
      </c>
      <c r="O2771" s="36" t="e">
        <f t="shared" si="361"/>
        <v>#DIV/0!</v>
      </c>
      <c r="P2771" s="36" t="e">
        <f t="shared" si="354"/>
        <v>#DIV/0!</v>
      </c>
      <c r="Q2771" s="36" t="e">
        <f t="shared" si="355"/>
        <v>#DIV/0!</v>
      </c>
      <c r="R2771" s="31" t="e">
        <f t="shared" si="356"/>
        <v>#DIV/0!</v>
      </c>
      <c r="S2771" s="31" t="e">
        <f t="shared" si="359"/>
        <v>#DIV/0!</v>
      </c>
      <c r="T2771" s="38">
        <f t="shared" si="360"/>
        <v>0</v>
      </c>
      <c r="U2771" s="38">
        <f t="shared" si="357"/>
        <v>0</v>
      </c>
      <c r="V2771" s="38">
        <f t="shared" si="358"/>
        <v>0</v>
      </c>
    </row>
    <row r="2772" spans="1:22" x14ac:dyDescent="0.35">
      <c r="A2772" s="192" t="s">
        <v>23</v>
      </c>
      <c r="B2772" s="31" t="s">
        <v>22</v>
      </c>
      <c r="O2772" s="36" t="e">
        <f t="shared" si="361"/>
        <v>#DIV/0!</v>
      </c>
      <c r="P2772" s="36" t="e">
        <f t="shared" si="354"/>
        <v>#DIV/0!</v>
      </c>
      <c r="Q2772" s="36" t="e">
        <f t="shared" si="355"/>
        <v>#DIV/0!</v>
      </c>
      <c r="R2772" s="31" t="e">
        <f t="shared" si="356"/>
        <v>#DIV/0!</v>
      </c>
      <c r="S2772" s="31" t="e">
        <f t="shared" si="359"/>
        <v>#DIV/0!</v>
      </c>
      <c r="T2772" s="38">
        <f t="shared" si="360"/>
        <v>0</v>
      </c>
      <c r="U2772" s="38">
        <f t="shared" si="357"/>
        <v>0</v>
      </c>
      <c r="V2772" s="38">
        <f t="shared" si="358"/>
        <v>0</v>
      </c>
    </row>
    <row r="2773" spans="1:22" x14ac:dyDescent="0.35">
      <c r="A2773" s="192" t="s">
        <v>23</v>
      </c>
      <c r="B2773" s="31" t="s">
        <v>22</v>
      </c>
      <c r="O2773" s="36" t="e">
        <f t="shared" si="361"/>
        <v>#DIV/0!</v>
      </c>
      <c r="P2773" s="36" t="e">
        <f t="shared" si="354"/>
        <v>#DIV/0!</v>
      </c>
      <c r="Q2773" s="36" t="e">
        <f t="shared" si="355"/>
        <v>#DIV/0!</v>
      </c>
      <c r="R2773" s="31" t="e">
        <f t="shared" si="356"/>
        <v>#DIV/0!</v>
      </c>
      <c r="S2773" s="31" t="e">
        <f t="shared" si="359"/>
        <v>#DIV/0!</v>
      </c>
      <c r="T2773" s="38">
        <f t="shared" si="360"/>
        <v>0</v>
      </c>
      <c r="U2773" s="38">
        <f t="shared" si="357"/>
        <v>0</v>
      </c>
      <c r="V2773" s="38">
        <f t="shared" si="358"/>
        <v>0</v>
      </c>
    </row>
    <row r="2774" spans="1:22" x14ac:dyDescent="0.35">
      <c r="A2774" s="192" t="s">
        <v>23</v>
      </c>
      <c r="B2774" s="31" t="s">
        <v>22</v>
      </c>
      <c r="O2774" s="36" t="e">
        <f t="shared" si="361"/>
        <v>#DIV/0!</v>
      </c>
      <c r="P2774" s="36" t="e">
        <f t="shared" si="354"/>
        <v>#DIV/0!</v>
      </c>
      <c r="Q2774" s="36" t="e">
        <f t="shared" si="355"/>
        <v>#DIV/0!</v>
      </c>
      <c r="R2774" s="31" t="e">
        <f t="shared" si="356"/>
        <v>#DIV/0!</v>
      </c>
      <c r="S2774" s="31" t="e">
        <f t="shared" si="359"/>
        <v>#DIV/0!</v>
      </c>
      <c r="T2774" s="38">
        <f t="shared" si="360"/>
        <v>0</v>
      </c>
      <c r="U2774" s="38">
        <f t="shared" si="357"/>
        <v>0</v>
      </c>
      <c r="V2774" s="38">
        <f t="shared" si="358"/>
        <v>0</v>
      </c>
    </row>
    <row r="2775" spans="1:22" x14ac:dyDescent="0.35">
      <c r="A2775" s="192" t="s">
        <v>23</v>
      </c>
      <c r="B2775" s="31" t="s">
        <v>22</v>
      </c>
      <c r="O2775" s="36" t="e">
        <f t="shared" si="361"/>
        <v>#DIV/0!</v>
      </c>
      <c r="P2775" s="36" t="e">
        <f t="shared" si="354"/>
        <v>#DIV/0!</v>
      </c>
      <c r="Q2775" s="36" t="e">
        <f t="shared" si="355"/>
        <v>#DIV/0!</v>
      </c>
      <c r="R2775" s="31" t="e">
        <f t="shared" si="356"/>
        <v>#DIV/0!</v>
      </c>
      <c r="S2775" s="31" t="e">
        <f t="shared" si="359"/>
        <v>#DIV/0!</v>
      </c>
      <c r="T2775" s="38">
        <f t="shared" si="360"/>
        <v>0</v>
      </c>
      <c r="U2775" s="38">
        <f t="shared" si="357"/>
        <v>0</v>
      </c>
      <c r="V2775" s="38">
        <f t="shared" si="358"/>
        <v>0</v>
      </c>
    </row>
    <row r="2776" spans="1:22" x14ac:dyDescent="0.35">
      <c r="A2776" s="192" t="s">
        <v>23</v>
      </c>
      <c r="B2776" s="31" t="s">
        <v>22</v>
      </c>
      <c r="O2776" s="36" t="e">
        <f t="shared" si="361"/>
        <v>#DIV/0!</v>
      </c>
      <c r="P2776" s="36" t="e">
        <f t="shared" si="354"/>
        <v>#DIV/0!</v>
      </c>
      <c r="Q2776" s="36" t="e">
        <f t="shared" si="355"/>
        <v>#DIV/0!</v>
      </c>
      <c r="R2776" s="31" t="e">
        <f t="shared" si="356"/>
        <v>#DIV/0!</v>
      </c>
      <c r="S2776" s="31" t="e">
        <f t="shared" si="359"/>
        <v>#DIV/0!</v>
      </c>
      <c r="T2776" s="38">
        <f t="shared" si="360"/>
        <v>0</v>
      </c>
      <c r="U2776" s="38">
        <f t="shared" si="357"/>
        <v>0</v>
      </c>
      <c r="V2776" s="38">
        <f t="shared" si="358"/>
        <v>0</v>
      </c>
    </row>
    <row r="2777" spans="1:22" x14ac:dyDescent="0.35">
      <c r="A2777" s="192" t="s">
        <v>23</v>
      </c>
      <c r="B2777" s="31" t="s">
        <v>22</v>
      </c>
      <c r="O2777" s="36" t="e">
        <f t="shared" si="361"/>
        <v>#DIV/0!</v>
      </c>
      <c r="P2777" s="36" t="e">
        <f t="shared" si="354"/>
        <v>#DIV/0!</v>
      </c>
      <c r="Q2777" s="36" t="e">
        <f t="shared" si="355"/>
        <v>#DIV/0!</v>
      </c>
      <c r="R2777" s="31" t="e">
        <f t="shared" si="356"/>
        <v>#DIV/0!</v>
      </c>
      <c r="S2777" s="31" t="e">
        <f t="shared" si="359"/>
        <v>#DIV/0!</v>
      </c>
      <c r="T2777" s="38">
        <f t="shared" si="360"/>
        <v>0</v>
      </c>
      <c r="U2777" s="38">
        <f t="shared" si="357"/>
        <v>0</v>
      </c>
      <c r="V2777" s="38">
        <f t="shared" si="358"/>
        <v>0</v>
      </c>
    </row>
    <row r="2778" spans="1:22" x14ac:dyDescent="0.35">
      <c r="A2778" s="192" t="s">
        <v>23</v>
      </c>
      <c r="B2778" s="31" t="s">
        <v>22</v>
      </c>
      <c r="O2778" s="36" t="e">
        <f t="shared" si="361"/>
        <v>#DIV/0!</v>
      </c>
      <c r="P2778" s="36" t="e">
        <f t="shared" si="354"/>
        <v>#DIV/0!</v>
      </c>
      <c r="Q2778" s="36" t="e">
        <f t="shared" si="355"/>
        <v>#DIV/0!</v>
      </c>
      <c r="R2778" s="31" t="e">
        <f t="shared" si="356"/>
        <v>#DIV/0!</v>
      </c>
      <c r="S2778" s="31" t="e">
        <f t="shared" si="359"/>
        <v>#DIV/0!</v>
      </c>
      <c r="T2778" s="38">
        <f t="shared" si="360"/>
        <v>0</v>
      </c>
      <c r="U2778" s="38">
        <f t="shared" si="357"/>
        <v>0</v>
      </c>
      <c r="V2778" s="38">
        <f t="shared" si="358"/>
        <v>0</v>
      </c>
    </row>
    <row r="2779" spans="1:22" x14ac:dyDescent="0.35">
      <c r="A2779" s="192" t="s">
        <v>23</v>
      </c>
      <c r="B2779" s="31" t="s">
        <v>22</v>
      </c>
      <c r="O2779" s="36" t="e">
        <f t="shared" si="361"/>
        <v>#DIV/0!</v>
      </c>
      <c r="P2779" s="36" t="e">
        <f t="shared" si="354"/>
        <v>#DIV/0!</v>
      </c>
      <c r="Q2779" s="36" t="e">
        <f t="shared" si="355"/>
        <v>#DIV/0!</v>
      </c>
      <c r="R2779" s="31" t="e">
        <f t="shared" si="356"/>
        <v>#DIV/0!</v>
      </c>
      <c r="S2779" s="31" t="e">
        <f t="shared" si="359"/>
        <v>#DIV/0!</v>
      </c>
      <c r="T2779" s="38">
        <f t="shared" si="360"/>
        <v>0</v>
      </c>
      <c r="U2779" s="38">
        <f t="shared" si="357"/>
        <v>0</v>
      </c>
      <c r="V2779" s="38">
        <f t="shared" si="358"/>
        <v>0</v>
      </c>
    </row>
    <row r="2780" spans="1:22" x14ac:dyDescent="0.35">
      <c r="A2780" s="192" t="s">
        <v>23</v>
      </c>
      <c r="B2780" s="31" t="s">
        <v>22</v>
      </c>
      <c r="O2780" s="36" t="e">
        <f t="shared" si="361"/>
        <v>#DIV/0!</v>
      </c>
      <c r="P2780" s="36" t="e">
        <f t="shared" si="354"/>
        <v>#DIV/0!</v>
      </c>
      <c r="Q2780" s="36" t="e">
        <f t="shared" si="355"/>
        <v>#DIV/0!</v>
      </c>
      <c r="R2780" s="31" t="e">
        <f t="shared" si="356"/>
        <v>#DIV/0!</v>
      </c>
      <c r="S2780" s="31" t="e">
        <f t="shared" si="359"/>
        <v>#DIV/0!</v>
      </c>
      <c r="T2780" s="38">
        <f t="shared" si="360"/>
        <v>0</v>
      </c>
      <c r="U2780" s="38">
        <f t="shared" si="357"/>
        <v>0</v>
      </c>
      <c r="V2780" s="38">
        <f t="shared" si="358"/>
        <v>0</v>
      </c>
    </row>
    <row r="2781" spans="1:22" x14ac:dyDescent="0.35">
      <c r="A2781" s="192" t="s">
        <v>23</v>
      </c>
      <c r="B2781" s="31" t="s">
        <v>22</v>
      </c>
      <c r="O2781" s="36" t="e">
        <f t="shared" si="361"/>
        <v>#DIV/0!</v>
      </c>
      <c r="P2781" s="36" t="e">
        <f t="shared" si="354"/>
        <v>#DIV/0!</v>
      </c>
      <c r="Q2781" s="36" t="e">
        <f t="shared" si="355"/>
        <v>#DIV/0!</v>
      </c>
      <c r="R2781" s="31" t="e">
        <f t="shared" si="356"/>
        <v>#DIV/0!</v>
      </c>
      <c r="S2781" s="31" t="e">
        <f t="shared" si="359"/>
        <v>#DIV/0!</v>
      </c>
      <c r="T2781" s="38">
        <f t="shared" si="360"/>
        <v>0</v>
      </c>
      <c r="U2781" s="38">
        <f t="shared" si="357"/>
        <v>0</v>
      </c>
      <c r="V2781" s="38">
        <f t="shared" si="358"/>
        <v>0</v>
      </c>
    </row>
    <row r="2782" spans="1:22" x14ac:dyDescent="0.35">
      <c r="A2782" s="192" t="s">
        <v>23</v>
      </c>
      <c r="B2782" s="31" t="s">
        <v>22</v>
      </c>
      <c r="O2782" s="36" t="e">
        <f t="shared" si="361"/>
        <v>#DIV/0!</v>
      </c>
      <c r="P2782" s="36" t="e">
        <f t="shared" si="354"/>
        <v>#DIV/0!</v>
      </c>
      <c r="Q2782" s="36" t="e">
        <f t="shared" si="355"/>
        <v>#DIV/0!</v>
      </c>
      <c r="R2782" s="31" t="e">
        <f t="shared" si="356"/>
        <v>#DIV/0!</v>
      </c>
      <c r="S2782" s="31" t="e">
        <f t="shared" si="359"/>
        <v>#DIV/0!</v>
      </c>
      <c r="T2782" s="38">
        <f t="shared" si="360"/>
        <v>0</v>
      </c>
      <c r="U2782" s="38">
        <f t="shared" si="357"/>
        <v>0</v>
      </c>
      <c r="V2782" s="38">
        <f t="shared" si="358"/>
        <v>0</v>
      </c>
    </row>
    <row r="2783" spans="1:22" x14ac:dyDescent="0.35">
      <c r="A2783" s="192" t="s">
        <v>23</v>
      </c>
      <c r="B2783" s="31" t="s">
        <v>22</v>
      </c>
      <c r="O2783" s="36" t="e">
        <f t="shared" si="361"/>
        <v>#DIV/0!</v>
      </c>
      <c r="P2783" s="36" t="e">
        <f t="shared" si="354"/>
        <v>#DIV/0!</v>
      </c>
      <c r="Q2783" s="36" t="e">
        <f t="shared" si="355"/>
        <v>#DIV/0!</v>
      </c>
      <c r="R2783" s="31" t="e">
        <f t="shared" si="356"/>
        <v>#DIV/0!</v>
      </c>
      <c r="S2783" s="31" t="e">
        <f t="shared" si="359"/>
        <v>#DIV/0!</v>
      </c>
      <c r="T2783" s="38">
        <f t="shared" si="360"/>
        <v>0</v>
      </c>
      <c r="U2783" s="38">
        <f t="shared" si="357"/>
        <v>0</v>
      </c>
      <c r="V2783" s="38">
        <f t="shared" si="358"/>
        <v>0</v>
      </c>
    </row>
    <row r="2784" spans="1:22" x14ac:dyDescent="0.35">
      <c r="A2784" s="192" t="s">
        <v>23</v>
      </c>
      <c r="B2784" s="31" t="s">
        <v>22</v>
      </c>
      <c r="O2784" s="36" t="e">
        <f t="shared" si="361"/>
        <v>#DIV/0!</v>
      </c>
      <c r="P2784" s="36" t="e">
        <f t="shared" si="354"/>
        <v>#DIV/0!</v>
      </c>
      <c r="Q2784" s="36" t="e">
        <f t="shared" si="355"/>
        <v>#DIV/0!</v>
      </c>
      <c r="R2784" s="31" t="e">
        <f t="shared" si="356"/>
        <v>#DIV/0!</v>
      </c>
      <c r="S2784" s="31" t="e">
        <f t="shared" si="359"/>
        <v>#DIV/0!</v>
      </c>
      <c r="T2784" s="38">
        <f t="shared" si="360"/>
        <v>0</v>
      </c>
      <c r="U2784" s="38">
        <f t="shared" si="357"/>
        <v>0</v>
      </c>
      <c r="V2784" s="38">
        <f t="shared" si="358"/>
        <v>0</v>
      </c>
    </row>
    <row r="2785" spans="1:22" x14ac:dyDescent="0.35">
      <c r="A2785" s="192" t="s">
        <v>23</v>
      </c>
      <c r="B2785" s="31" t="s">
        <v>22</v>
      </c>
      <c r="O2785" s="36" t="e">
        <f t="shared" si="361"/>
        <v>#DIV/0!</v>
      </c>
      <c r="P2785" s="36" t="e">
        <f t="shared" si="354"/>
        <v>#DIV/0!</v>
      </c>
      <c r="Q2785" s="36" t="e">
        <f t="shared" si="355"/>
        <v>#DIV/0!</v>
      </c>
      <c r="R2785" s="31" t="e">
        <f t="shared" si="356"/>
        <v>#DIV/0!</v>
      </c>
      <c r="S2785" s="31" t="e">
        <f t="shared" si="359"/>
        <v>#DIV/0!</v>
      </c>
      <c r="T2785" s="38">
        <f t="shared" si="360"/>
        <v>0</v>
      </c>
      <c r="U2785" s="38">
        <f t="shared" si="357"/>
        <v>0</v>
      </c>
      <c r="V2785" s="38">
        <f t="shared" si="358"/>
        <v>0</v>
      </c>
    </row>
    <row r="2786" spans="1:22" x14ac:dyDescent="0.35">
      <c r="A2786" s="192" t="s">
        <v>23</v>
      </c>
      <c r="B2786" s="31" t="s">
        <v>22</v>
      </c>
      <c r="O2786" s="36" t="e">
        <f t="shared" si="361"/>
        <v>#DIV/0!</v>
      </c>
      <c r="P2786" s="36" t="e">
        <f t="shared" si="354"/>
        <v>#DIV/0!</v>
      </c>
      <c r="Q2786" s="36" t="e">
        <f t="shared" si="355"/>
        <v>#DIV/0!</v>
      </c>
      <c r="R2786" s="31" t="e">
        <f t="shared" si="356"/>
        <v>#DIV/0!</v>
      </c>
      <c r="S2786" s="31" t="e">
        <f t="shared" si="359"/>
        <v>#DIV/0!</v>
      </c>
      <c r="T2786" s="38">
        <f t="shared" si="360"/>
        <v>0</v>
      </c>
      <c r="U2786" s="38">
        <f t="shared" si="357"/>
        <v>0</v>
      </c>
      <c r="V2786" s="38">
        <f t="shared" si="358"/>
        <v>0</v>
      </c>
    </row>
    <row r="2787" spans="1:22" x14ac:dyDescent="0.35">
      <c r="A2787" s="192" t="s">
        <v>23</v>
      </c>
      <c r="B2787" s="31" t="s">
        <v>22</v>
      </c>
      <c r="O2787" s="36" t="e">
        <f t="shared" si="361"/>
        <v>#DIV/0!</v>
      </c>
      <c r="P2787" s="36" t="e">
        <f t="shared" si="354"/>
        <v>#DIV/0!</v>
      </c>
      <c r="Q2787" s="36" t="e">
        <f t="shared" si="355"/>
        <v>#DIV/0!</v>
      </c>
      <c r="R2787" s="31" t="e">
        <f t="shared" si="356"/>
        <v>#DIV/0!</v>
      </c>
      <c r="S2787" s="31" t="e">
        <f t="shared" si="359"/>
        <v>#DIV/0!</v>
      </c>
      <c r="T2787" s="38">
        <f t="shared" si="360"/>
        <v>0</v>
      </c>
      <c r="U2787" s="38">
        <f t="shared" si="357"/>
        <v>0</v>
      </c>
      <c r="V2787" s="38">
        <f t="shared" si="358"/>
        <v>0</v>
      </c>
    </row>
    <row r="2788" spans="1:22" x14ac:dyDescent="0.35">
      <c r="A2788" s="192" t="s">
        <v>23</v>
      </c>
      <c r="B2788" s="31" t="s">
        <v>22</v>
      </c>
      <c r="O2788" s="36" t="e">
        <f t="shared" si="361"/>
        <v>#DIV/0!</v>
      </c>
      <c r="P2788" s="36" t="e">
        <f t="shared" si="354"/>
        <v>#DIV/0!</v>
      </c>
      <c r="Q2788" s="36" t="e">
        <f t="shared" si="355"/>
        <v>#DIV/0!</v>
      </c>
      <c r="R2788" s="31" t="e">
        <f t="shared" si="356"/>
        <v>#DIV/0!</v>
      </c>
      <c r="S2788" s="31" t="e">
        <f t="shared" si="359"/>
        <v>#DIV/0!</v>
      </c>
      <c r="T2788" s="38">
        <f t="shared" si="360"/>
        <v>0</v>
      </c>
      <c r="U2788" s="38">
        <f t="shared" si="357"/>
        <v>0</v>
      </c>
      <c r="V2788" s="38">
        <f t="shared" si="358"/>
        <v>0</v>
      </c>
    </row>
    <row r="2789" spans="1:22" x14ac:dyDescent="0.35">
      <c r="A2789" s="192" t="s">
        <v>23</v>
      </c>
      <c r="B2789" s="31" t="s">
        <v>22</v>
      </c>
      <c r="O2789" s="36" t="e">
        <f t="shared" si="361"/>
        <v>#DIV/0!</v>
      </c>
      <c r="P2789" s="36" t="e">
        <f t="shared" si="354"/>
        <v>#DIV/0!</v>
      </c>
      <c r="Q2789" s="36" t="e">
        <f t="shared" si="355"/>
        <v>#DIV/0!</v>
      </c>
      <c r="R2789" s="31" t="e">
        <f t="shared" si="356"/>
        <v>#DIV/0!</v>
      </c>
      <c r="S2789" s="31" t="e">
        <f t="shared" si="359"/>
        <v>#DIV/0!</v>
      </c>
      <c r="T2789" s="38">
        <f t="shared" si="360"/>
        <v>0</v>
      </c>
      <c r="U2789" s="38">
        <f t="shared" si="357"/>
        <v>0</v>
      </c>
      <c r="V2789" s="38">
        <f t="shared" si="358"/>
        <v>0</v>
      </c>
    </row>
    <row r="2790" spans="1:22" x14ac:dyDescent="0.35">
      <c r="A2790" s="192" t="s">
        <v>23</v>
      </c>
      <c r="B2790" s="31" t="s">
        <v>22</v>
      </c>
      <c r="O2790" s="36" t="e">
        <f t="shared" si="361"/>
        <v>#DIV/0!</v>
      </c>
      <c r="P2790" s="36" t="e">
        <f t="shared" ref="P2790:P2853" si="362">N2790/L2790</f>
        <v>#DIV/0!</v>
      </c>
      <c r="Q2790" s="36" t="e">
        <f t="shared" ref="Q2790:Q2853" si="363">(M2790+N2790)/L2790</f>
        <v>#DIV/0!</v>
      </c>
      <c r="R2790" s="31" t="e">
        <f t="shared" ref="R2790:R2853" si="364">IF(Q2790&gt;12.49,"YES","NO")</f>
        <v>#DIV/0!</v>
      </c>
      <c r="S2790" s="31" t="e">
        <f t="shared" si="359"/>
        <v>#DIV/0!</v>
      </c>
      <c r="T2790" s="38">
        <f t="shared" si="360"/>
        <v>0</v>
      </c>
      <c r="U2790" s="38">
        <f t="shared" ref="U2790:U2853" si="365">M2790+N2790</f>
        <v>0</v>
      </c>
      <c r="V2790" s="38">
        <f t="shared" ref="V2790:V2853" si="366">T2790-U2790</f>
        <v>0</v>
      </c>
    </row>
    <row r="2791" spans="1:22" x14ac:dyDescent="0.35">
      <c r="A2791" s="192" t="s">
        <v>23</v>
      </c>
      <c r="B2791" s="31" t="s">
        <v>22</v>
      </c>
      <c r="O2791" s="36" t="e">
        <f t="shared" si="361"/>
        <v>#DIV/0!</v>
      </c>
      <c r="P2791" s="36" t="e">
        <f t="shared" si="362"/>
        <v>#DIV/0!</v>
      </c>
      <c r="Q2791" s="36" t="e">
        <f t="shared" si="363"/>
        <v>#DIV/0!</v>
      </c>
      <c r="R2791" s="31" t="e">
        <f t="shared" si="364"/>
        <v>#DIV/0!</v>
      </c>
      <c r="S2791" s="31" t="e">
        <f t="shared" si="359"/>
        <v>#DIV/0!</v>
      </c>
      <c r="T2791" s="38">
        <f t="shared" si="360"/>
        <v>0</v>
      </c>
      <c r="U2791" s="38">
        <f t="shared" si="365"/>
        <v>0</v>
      </c>
      <c r="V2791" s="38">
        <f t="shared" si="366"/>
        <v>0</v>
      </c>
    </row>
    <row r="2792" spans="1:22" x14ac:dyDescent="0.35">
      <c r="A2792" s="192" t="s">
        <v>23</v>
      </c>
      <c r="B2792" s="31" t="s">
        <v>22</v>
      </c>
      <c r="O2792" s="36" t="e">
        <f t="shared" si="361"/>
        <v>#DIV/0!</v>
      </c>
      <c r="P2792" s="36" t="e">
        <f t="shared" si="362"/>
        <v>#DIV/0!</v>
      </c>
      <c r="Q2792" s="36" t="e">
        <f t="shared" si="363"/>
        <v>#DIV/0!</v>
      </c>
      <c r="R2792" s="31" t="e">
        <f t="shared" si="364"/>
        <v>#DIV/0!</v>
      </c>
      <c r="S2792" s="31" t="e">
        <f t="shared" ref="S2792:S2855" si="367">IF(O2792&gt;3.32,"YES","NO")</f>
        <v>#DIV/0!</v>
      </c>
      <c r="T2792" s="38">
        <f t="shared" ref="T2792:T2855" si="368">L2792*12.5</f>
        <v>0</v>
      </c>
      <c r="U2792" s="38">
        <f t="shared" si="365"/>
        <v>0</v>
      </c>
      <c r="V2792" s="38">
        <f t="shared" si="366"/>
        <v>0</v>
      </c>
    </row>
    <row r="2793" spans="1:22" x14ac:dyDescent="0.35">
      <c r="A2793" s="192" t="s">
        <v>23</v>
      </c>
      <c r="B2793" s="31" t="s">
        <v>22</v>
      </c>
      <c r="O2793" s="36" t="e">
        <f t="shared" si="361"/>
        <v>#DIV/0!</v>
      </c>
      <c r="P2793" s="36" t="e">
        <f t="shared" si="362"/>
        <v>#DIV/0!</v>
      </c>
      <c r="Q2793" s="36" t="e">
        <f t="shared" si="363"/>
        <v>#DIV/0!</v>
      </c>
      <c r="R2793" s="31" t="e">
        <f t="shared" si="364"/>
        <v>#DIV/0!</v>
      </c>
      <c r="S2793" s="31" t="e">
        <f t="shared" si="367"/>
        <v>#DIV/0!</v>
      </c>
      <c r="T2793" s="38">
        <f t="shared" si="368"/>
        <v>0</v>
      </c>
      <c r="U2793" s="38">
        <f t="shared" si="365"/>
        <v>0</v>
      </c>
      <c r="V2793" s="38">
        <f t="shared" si="366"/>
        <v>0</v>
      </c>
    </row>
    <row r="2794" spans="1:22" x14ac:dyDescent="0.35">
      <c r="A2794" s="192" t="s">
        <v>23</v>
      </c>
      <c r="B2794" s="31" t="s">
        <v>22</v>
      </c>
      <c r="O2794" s="36" t="e">
        <f t="shared" si="361"/>
        <v>#DIV/0!</v>
      </c>
      <c r="P2794" s="36" t="e">
        <f t="shared" si="362"/>
        <v>#DIV/0!</v>
      </c>
      <c r="Q2794" s="36" t="e">
        <f t="shared" si="363"/>
        <v>#DIV/0!</v>
      </c>
      <c r="R2794" s="31" t="e">
        <f t="shared" si="364"/>
        <v>#DIV/0!</v>
      </c>
      <c r="S2794" s="31" t="e">
        <f t="shared" si="367"/>
        <v>#DIV/0!</v>
      </c>
      <c r="T2794" s="38">
        <f t="shared" si="368"/>
        <v>0</v>
      </c>
      <c r="U2794" s="38">
        <f t="shared" si="365"/>
        <v>0</v>
      </c>
      <c r="V2794" s="38">
        <f t="shared" si="366"/>
        <v>0</v>
      </c>
    </row>
    <row r="2795" spans="1:22" x14ac:dyDescent="0.35">
      <c r="A2795" s="192" t="s">
        <v>23</v>
      </c>
      <c r="B2795" s="31" t="s">
        <v>22</v>
      </c>
      <c r="O2795" s="36" t="e">
        <f t="shared" si="361"/>
        <v>#DIV/0!</v>
      </c>
      <c r="P2795" s="36" t="e">
        <f t="shared" si="362"/>
        <v>#DIV/0!</v>
      </c>
      <c r="Q2795" s="36" t="e">
        <f t="shared" si="363"/>
        <v>#DIV/0!</v>
      </c>
      <c r="R2795" s="31" t="e">
        <f t="shared" si="364"/>
        <v>#DIV/0!</v>
      </c>
      <c r="S2795" s="31" t="e">
        <f t="shared" si="367"/>
        <v>#DIV/0!</v>
      </c>
      <c r="T2795" s="38">
        <f t="shared" si="368"/>
        <v>0</v>
      </c>
      <c r="U2795" s="38">
        <f t="shared" si="365"/>
        <v>0</v>
      </c>
      <c r="V2795" s="38">
        <f t="shared" si="366"/>
        <v>0</v>
      </c>
    </row>
    <row r="2796" spans="1:22" x14ac:dyDescent="0.35">
      <c r="A2796" s="192" t="s">
        <v>23</v>
      </c>
      <c r="B2796" s="31" t="s">
        <v>22</v>
      </c>
      <c r="O2796" s="36" t="e">
        <f t="shared" si="361"/>
        <v>#DIV/0!</v>
      </c>
      <c r="P2796" s="36" t="e">
        <f t="shared" si="362"/>
        <v>#DIV/0!</v>
      </c>
      <c r="Q2796" s="36" t="e">
        <f t="shared" si="363"/>
        <v>#DIV/0!</v>
      </c>
      <c r="R2796" s="31" t="e">
        <f t="shared" si="364"/>
        <v>#DIV/0!</v>
      </c>
      <c r="S2796" s="31" t="e">
        <f t="shared" si="367"/>
        <v>#DIV/0!</v>
      </c>
      <c r="T2796" s="38">
        <f t="shared" si="368"/>
        <v>0</v>
      </c>
      <c r="U2796" s="38">
        <f t="shared" si="365"/>
        <v>0</v>
      </c>
      <c r="V2796" s="38">
        <f t="shared" si="366"/>
        <v>0</v>
      </c>
    </row>
    <row r="2797" spans="1:22" x14ac:dyDescent="0.35">
      <c r="A2797" s="192" t="s">
        <v>23</v>
      </c>
      <c r="B2797" s="31" t="s">
        <v>22</v>
      </c>
      <c r="O2797" s="36" t="e">
        <f t="shared" si="361"/>
        <v>#DIV/0!</v>
      </c>
      <c r="P2797" s="36" t="e">
        <f t="shared" si="362"/>
        <v>#DIV/0!</v>
      </c>
      <c r="Q2797" s="36" t="e">
        <f t="shared" si="363"/>
        <v>#DIV/0!</v>
      </c>
      <c r="R2797" s="31" t="e">
        <f t="shared" si="364"/>
        <v>#DIV/0!</v>
      </c>
      <c r="S2797" s="31" t="e">
        <f t="shared" si="367"/>
        <v>#DIV/0!</v>
      </c>
      <c r="T2797" s="38">
        <f t="shared" si="368"/>
        <v>0</v>
      </c>
      <c r="U2797" s="38">
        <f t="shared" si="365"/>
        <v>0</v>
      </c>
      <c r="V2797" s="38">
        <f t="shared" si="366"/>
        <v>0</v>
      </c>
    </row>
    <row r="2798" spans="1:22" x14ac:dyDescent="0.35">
      <c r="A2798" s="192" t="s">
        <v>23</v>
      </c>
      <c r="B2798" s="31" t="s">
        <v>22</v>
      </c>
      <c r="O2798" s="36" t="e">
        <f t="shared" si="361"/>
        <v>#DIV/0!</v>
      </c>
      <c r="P2798" s="36" t="e">
        <f t="shared" si="362"/>
        <v>#DIV/0!</v>
      </c>
      <c r="Q2798" s="36" t="e">
        <f t="shared" si="363"/>
        <v>#DIV/0!</v>
      </c>
      <c r="R2798" s="31" t="e">
        <f t="shared" si="364"/>
        <v>#DIV/0!</v>
      </c>
      <c r="S2798" s="31" t="e">
        <f t="shared" si="367"/>
        <v>#DIV/0!</v>
      </c>
      <c r="T2798" s="38">
        <f t="shared" si="368"/>
        <v>0</v>
      </c>
      <c r="U2798" s="38">
        <f t="shared" si="365"/>
        <v>0</v>
      </c>
      <c r="V2798" s="38">
        <f t="shared" si="366"/>
        <v>0</v>
      </c>
    </row>
    <row r="2799" spans="1:22" x14ac:dyDescent="0.35">
      <c r="A2799" s="192" t="s">
        <v>23</v>
      </c>
      <c r="B2799" s="31" t="s">
        <v>22</v>
      </c>
      <c r="O2799" s="36" t="e">
        <f t="shared" si="361"/>
        <v>#DIV/0!</v>
      </c>
      <c r="P2799" s="36" t="e">
        <f t="shared" si="362"/>
        <v>#DIV/0!</v>
      </c>
      <c r="Q2799" s="36" t="e">
        <f t="shared" si="363"/>
        <v>#DIV/0!</v>
      </c>
      <c r="R2799" s="31" t="e">
        <f t="shared" si="364"/>
        <v>#DIV/0!</v>
      </c>
      <c r="S2799" s="31" t="e">
        <f t="shared" si="367"/>
        <v>#DIV/0!</v>
      </c>
      <c r="T2799" s="38">
        <f t="shared" si="368"/>
        <v>0</v>
      </c>
      <c r="U2799" s="38">
        <f t="shared" si="365"/>
        <v>0</v>
      </c>
      <c r="V2799" s="38">
        <f t="shared" si="366"/>
        <v>0</v>
      </c>
    </row>
    <row r="2800" spans="1:22" x14ac:dyDescent="0.35">
      <c r="A2800" s="192" t="s">
        <v>23</v>
      </c>
      <c r="B2800" s="31" t="s">
        <v>22</v>
      </c>
      <c r="O2800" s="36" t="e">
        <f t="shared" si="361"/>
        <v>#DIV/0!</v>
      </c>
      <c r="P2800" s="36" t="e">
        <f t="shared" si="362"/>
        <v>#DIV/0!</v>
      </c>
      <c r="Q2800" s="36" t="e">
        <f t="shared" si="363"/>
        <v>#DIV/0!</v>
      </c>
      <c r="R2800" s="31" t="e">
        <f t="shared" si="364"/>
        <v>#DIV/0!</v>
      </c>
      <c r="S2800" s="31" t="e">
        <f t="shared" si="367"/>
        <v>#DIV/0!</v>
      </c>
      <c r="T2800" s="38">
        <f t="shared" si="368"/>
        <v>0</v>
      </c>
      <c r="U2800" s="38">
        <f t="shared" si="365"/>
        <v>0</v>
      </c>
      <c r="V2800" s="38">
        <f t="shared" si="366"/>
        <v>0</v>
      </c>
    </row>
    <row r="2801" spans="1:22" x14ac:dyDescent="0.35">
      <c r="A2801" s="192" t="s">
        <v>23</v>
      </c>
      <c r="B2801" s="31" t="s">
        <v>22</v>
      </c>
      <c r="O2801" s="36" t="e">
        <f t="shared" si="361"/>
        <v>#DIV/0!</v>
      </c>
      <c r="P2801" s="36" t="e">
        <f t="shared" si="362"/>
        <v>#DIV/0!</v>
      </c>
      <c r="Q2801" s="36" t="e">
        <f t="shared" si="363"/>
        <v>#DIV/0!</v>
      </c>
      <c r="R2801" s="31" t="e">
        <f t="shared" si="364"/>
        <v>#DIV/0!</v>
      </c>
      <c r="S2801" s="31" t="e">
        <f t="shared" si="367"/>
        <v>#DIV/0!</v>
      </c>
      <c r="T2801" s="38">
        <f t="shared" si="368"/>
        <v>0</v>
      </c>
      <c r="U2801" s="38">
        <f t="shared" si="365"/>
        <v>0</v>
      </c>
      <c r="V2801" s="38">
        <f t="shared" si="366"/>
        <v>0</v>
      </c>
    </row>
    <row r="2802" spans="1:22" x14ac:dyDescent="0.35">
      <c r="A2802" s="192" t="s">
        <v>23</v>
      </c>
      <c r="B2802" s="31" t="s">
        <v>22</v>
      </c>
      <c r="O2802" s="36" t="e">
        <f t="shared" si="361"/>
        <v>#DIV/0!</v>
      </c>
      <c r="P2802" s="36" t="e">
        <f t="shared" si="362"/>
        <v>#DIV/0!</v>
      </c>
      <c r="Q2802" s="36" t="e">
        <f t="shared" si="363"/>
        <v>#DIV/0!</v>
      </c>
      <c r="R2802" s="31" t="e">
        <f t="shared" si="364"/>
        <v>#DIV/0!</v>
      </c>
      <c r="S2802" s="31" t="e">
        <f t="shared" si="367"/>
        <v>#DIV/0!</v>
      </c>
      <c r="T2802" s="38">
        <f t="shared" si="368"/>
        <v>0</v>
      </c>
      <c r="U2802" s="38">
        <f t="shared" si="365"/>
        <v>0</v>
      </c>
      <c r="V2802" s="38">
        <f t="shared" si="366"/>
        <v>0</v>
      </c>
    </row>
    <row r="2803" spans="1:22" x14ac:dyDescent="0.35">
      <c r="A2803" s="192" t="s">
        <v>23</v>
      </c>
      <c r="B2803" s="31" t="s">
        <v>22</v>
      </c>
      <c r="O2803" s="36" t="e">
        <f t="shared" si="361"/>
        <v>#DIV/0!</v>
      </c>
      <c r="P2803" s="36" t="e">
        <f t="shared" si="362"/>
        <v>#DIV/0!</v>
      </c>
      <c r="Q2803" s="36" t="e">
        <f t="shared" si="363"/>
        <v>#DIV/0!</v>
      </c>
      <c r="R2803" s="31" t="e">
        <f t="shared" si="364"/>
        <v>#DIV/0!</v>
      </c>
      <c r="S2803" s="31" t="e">
        <f t="shared" si="367"/>
        <v>#DIV/0!</v>
      </c>
      <c r="T2803" s="38">
        <f t="shared" si="368"/>
        <v>0</v>
      </c>
      <c r="U2803" s="38">
        <f t="shared" si="365"/>
        <v>0</v>
      </c>
      <c r="V2803" s="38">
        <f t="shared" si="366"/>
        <v>0</v>
      </c>
    </row>
    <row r="2804" spans="1:22" x14ac:dyDescent="0.35">
      <c r="A2804" s="192" t="s">
        <v>23</v>
      </c>
      <c r="B2804" s="31" t="s">
        <v>22</v>
      </c>
      <c r="O2804" s="36" t="e">
        <f t="shared" si="361"/>
        <v>#DIV/0!</v>
      </c>
      <c r="P2804" s="36" t="e">
        <f t="shared" si="362"/>
        <v>#DIV/0!</v>
      </c>
      <c r="Q2804" s="36" t="e">
        <f t="shared" si="363"/>
        <v>#DIV/0!</v>
      </c>
      <c r="R2804" s="31" t="e">
        <f t="shared" si="364"/>
        <v>#DIV/0!</v>
      </c>
      <c r="S2804" s="31" t="e">
        <f t="shared" si="367"/>
        <v>#DIV/0!</v>
      </c>
      <c r="T2804" s="38">
        <f t="shared" si="368"/>
        <v>0</v>
      </c>
      <c r="U2804" s="38">
        <f t="shared" si="365"/>
        <v>0</v>
      </c>
      <c r="V2804" s="38">
        <f t="shared" si="366"/>
        <v>0</v>
      </c>
    </row>
    <row r="2805" spans="1:22" x14ac:dyDescent="0.35">
      <c r="A2805" s="192" t="s">
        <v>23</v>
      </c>
      <c r="B2805" s="31" t="s">
        <v>22</v>
      </c>
      <c r="O2805" s="36" t="e">
        <f t="shared" si="361"/>
        <v>#DIV/0!</v>
      </c>
      <c r="P2805" s="36" t="e">
        <f t="shared" si="362"/>
        <v>#DIV/0!</v>
      </c>
      <c r="Q2805" s="36" t="e">
        <f t="shared" si="363"/>
        <v>#DIV/0!</v>
      </c>
      <c r="R2805" s="31" t="e">
        <f t="shared" si="364"/>
        <v>#DIV/0!</v>
      </c>
      <c r="S2805" s="31" t="e">
        <f t="shared" si="367"/>
        <v>#DIV/0!</v>
      </c>
      <c r="T2805" s="38">
        <f t="shared" si="368"/>
        <v>0</v>
      </c>
      <c r="U2805" s="38">
        <f t="shared" si="365"/>
        <v>0</v>
      </c>
      <c r="V2805" s="38">
        <f t="shared" si="366"/>
        <v>0</v>
      </c>
    </row>
    <row r="2806" spans="1:22" x14ac:dyDescent="0.35">
      <c r="A2806" s="192" t="s">
        <v>23</v>
      </c>
      <c r="B2806" s="31" t="s">
        <v>22</v>
      </c>
      <c r="O2806" s="36" t="e">
        <f t="shared" si="361"/>
        <v>#DIV/0!</v>
      </c>
      <c r="P2806" s="36" t="e">
        <f t="shared" si="362"/>
        <v>#DIV/0!</v>
      </c>
      <c r="Q2806" s="36" t="e">
        <f t="shared" si="363"/>
        <v>#DIV/0!</v>
      </c>
      <c r="R2806" s="31" t="e">
        <f t="shared" si="364"/>
        <v>#DIV/0!</v>
      </c>
      <c r="S2806" s="31" t="e">
        <f t="shared" si="367"/>
        <v>#DIV/0!</v>
      </c>
      <c r="T2806" s="38">
        <f t="shared" si="368"/>
        <v>0</v>
      </c>
      <c r="U2806" s="38">
        <f t="shared" si="365"/>
        <v>0</v>
      </c>
      <c r="V2806" s="38">
        <f t="shared" si="366"/>
        <v>0</v>
      </c>
    </row>
    <row r="2807" spans="1:22" x14ac:dyDescent="0.35">
      <c r="A2807" s="192" t="s">
        <v>23</v>
      </c>
      <c r="B2807" s="31" t="s">
        <v>22</v>
      </c>
      <c r="O2807" s="36" t="e">
        <f t="shared" si="361"/>
        <v>#DIV/0!</v>
      </c>
      <c r="P2807" s="36" t="e">
        <f t="shared" si="362"/>
        <v>#DIV/0!</v>
      </c>
      <c r="Q2807" s="36" t="e">
        <f t="shared" si="363"/>
        <v>#DIV/0!</v>
      </c>
      <c r="R2807" s="31" t="e">
        <f t="shared" si="364"/>
        <v>#DIV/0!</v>
      </c>
      <c r="S2807" s="31" t="e">
        <f t="shared" si="367"/>
        <v>#DIV/0!</v>
      </c>
      <c r="T2807" s="38">
        <f t="shared" si="368"/>
        <v>0</v>
      </c>
      <c r="U2807" s="38">
        <f t="shared" si="365"/>
        <v>0</v>
      </c>
      <c r="V2807" s="38">
        <f t="shared" si="366"/>
        <v>0</v>
      </c>
    </row>
    <row r="2808" spans="1:22" x14ac:dyDescent="0.35">
      <c r="A2808" s="192" t="s">
        <v>23</v>
      </c>
      <c r="B2808" s="31" t="s">
        <v>22</v>
      </c>
      <c r="O2808" s="36" t="e">
        <f t="shared" si="361"/>
        <v>#DIV/0!</v>
      </c>
      <c r="P2808" s="36" t="e">
        <f t="shared" si="362"/>
        <v>#DIV/0!</v>
      </c>
      <c r="Q2808" s="36" t="e">
        <f t="shared" si="363"/>
        <v>#DIV/0!</v>
      </c>
      <c r="R2808" s="31" t="e">
        <f t="shared" si="364"/>
        <v>#DIV/0!</v>
      </c>
      <c r="S2808" s="31" t="e">
        <f t="shared" si="367"/>
        <v>#DIV/0!</v>
      </c>
      <c r="T2808" s="38">
        <f t="shared" si="368"/>
        <v>0</v>
      </c>
      <c r="U2808" s="38">
        <f t="shared" si="365"/>
        <v>0</v>
      </c>
      <c r="V2808" s="38">
        <f t="shared" si="366"/>
        <v>0</v>
      </c>
    </row>
    <row r="2809" spans="1:22" x14ac:dyDescent="0.35">
      <c r="A2809" s="192" t="s">
        <v>23</v>
      </c>
      <c r="B2809" s="31" t="s">
        <v>22</v>
      </c>
      <c r="O2809" s="36" t="e">
        <f t="shared" si="361"/>
        <v>#DIV/0!</v>
      </c>
      <c r="P2809" s="36" t="e">
        <f t="shared" si="362"/>
        <v>#DIV/0!</v>
      </c>
      <c r="Q2809" s="36" t="e">
        <f t="shared" si="363"/>
        <v>#DIV/0!</v>
      </c>
      <c r="R2809" s="31" t="e">
        <f t="shared" si="364"/>
        <v>#DIV/0!</v>
      </c>
      <c r="S2809" s="31" t="e">
        <f t="shared" si="367"/>
        <v>#DIV/0!</v>
      </c>
      <c r="T2809" s="38">
        <f t="shared" si="368"/>
        <v>0</v>
      </c>
      <c r="U2809" s="38">
        <f t="shared" si="365"/>
        <v>0</v>
      </c>
      <c r="V2809" s="38">
        <f t="shared" si="366"/>
        <v>0</v>
      </c>
    </row>
    <row r="2810" spans="1:22" x14ac:dyDescent="0.35">
      <c r="A2810" s="192" t="s">
        <v>23</v>
      </c>
      <c r="B2810" s="31" t="s">
        <v>22</v>
      </c>
      <c r="O2810" s="36" t="e">
        <f t="shared" si="361"/>
        <v>#DIV/0!</v>
      </c>
      <c r="P2810" s="36" t="e">
        <f t="shared" si="362"/>
        <v>#DIV/0!</v>
      </c>
      <c r="Q2810" s="36" t="e">
        <f t="shared" si="363"/>
        <v>#DIV/0!</v>
      </c>
      <c r="R2810" s="31" t="e">
        <f t="shared" si="364"/>
        <v>#DIV/0!</v>
      </c>
      <c r="S2810" s="31" t="e">
        <f t="shared" si="367"/>
        <v>#DIV/0!</v>
      </c>
      <c r="T2810" s="38">
        <f t="shared" si="368"/>
        <v>0</v>
      </c>
      <c r="U2810" s="38">
        <f t="shared" si="365"/>
        <v>0</v>
      </c>
      <c r="V2810" s="38">
        <f t="shared" si="366"/>
        <v>0</v>
      </c>
    </row>
    <row r="2811" spans="1:22" x14ac:dyDescent="0.35">
      <c r="A2811" s="192" t="s">
        <v>23</v>
      </c>
      <c r="B2811" s="31" t="s">
        <v>22</v>
      </c>
      <c r="O2811" s="36" t="e">
        <f t="shared" si="361"/>
        <v>#DIV/0!</v>
      </c>
      <c r="P2811" s="36" t="e">
        <f t="shared" si="362"/>
        <v>#DIV/0!</v>
      </c>
      <c r="Q2811" s="36" t="e">
        <f t="shared" si="363"/>
        <v>#DIV/0!</v>
      </c>
      <c r="R2811" s="31" t="e">
        <f t="shared" si="364"/>
        <v>#DIV/0!</v>
      </c>
      <c r="S2811" s="31" t="e">
        <f t="shared" si="367"/>
        <v>#DIV/0!</v>
      </c>
      <c r="T2811" s="38">
        <f t="shared" si="368"/>
        <v>0</v>
      </c>
      <c r="U2811" s="38">
        <f t="shared" si="365"/>
        <v>0</v>
      </c>
      <c r="V2811" s="38">
        <f t="shared" si="366"/>
        <v>0</v>
      </c>
    </row>
    <row r="2812" spans="1:22" x14ac:dyDescent="0.35">
      <c r="A2812" s="192" t="s">
        <v>23</v>
      </c>
      <c r="B2812" s="31" t="s">
        <v>22</v>
      </c>
      <c r="O2812" s="36" t="e">
        <f t="shared" si="361"/>
        <v>#DIV/0!</v>
      </c>
      <c r="P2812" s="36" t="e">
        <f t="shared" si="362"/>
        <v>#DIV/0!</v>
      </c>
      <c r="Q2812" s="36" t="e">
        <f t="shared" si="363"/>
        <v>#DIV/0!</v>
      </c>
      <c r="R2812" s="31" t="e">
        <f t="shared" si="364"/>
        <v>#DIV/0!</v>
      </c>
      <c r="S2812" s="31" t="e">
        <f t="shared" si="367"/>
        <v>#DIV/0!</v>
      </c>
      <c r="T2812" s="38">
        <f t="shared" si="368"/>
        <v>0</v>
      </c>
      <c r="U2812" s="38">
        <f t="shared" si="365"/>
        <v>0</v>
      </c>
      <c r="V2812" s="38">
        <f t="shared" si="366"/>
        <v>0</v>
      </c>
    </row>
    <row r="2813" spans="1:22" x14ac:dyDescent="0.35">
      <c r="A2813" s="192" t="s">
        <v>23</v>
      </c>
      <c r="B2813" s="31" t="s">
        <v>22</v>
      </c>
      <c r="O2813" s="36" t="e">
        <f t="shared" si="361"/>
        <v>#DIV/0!</v>
      </c>
      <c r="P2813" s="36" t="e">
        <f t="shared" si="362"/>
        <v>#DIV/0!</v>
      </c>
      <c r="Q2813" s="36" t="e">
        <f t="shared" si="363"/>
        <v>#DIV/0!</v>
      </c>
      <c r="R2813" s="31" t="e">
        <f t="shared" si="364"/>
        <v>#DIV/0!</v>
      </c>
      <c r="S2813" s="31" t="e">
        <f t="shared" si="367"/>
        <v>#DIV/0!</v>
      </c>
      <c r="T2813" s="38">
        <f t="shared" si="368"/>
        <v>0</v>
      </c>
      <c r="U2813" s="38">
        <f t="shared" si="365"/>
        <v>0</v>
      </c>
      <c r="V2813" s="38">
        <f t="shared" si="366"/>
        <v>0</v>
      </c>
    </row>
    <row r="2814" spans="1:22" x14ac:dyDescent="0.35">
      <c r="A2814" s="192" t="s">
        <v>23</v>
      </c>
      <c r="B2814" s="31" t="s">
        <v>22</v>
      </c>
      <c r="O2814" s="36" t="e">
        <f t="shared" si="361"/>
        <v>#DIV/0!</v>
      </c>
      <c r="P2814" s="36" t="e">
        <f t="shared" si="362"/>
        <v>#DIV/0!</v>
      </c>
      <c r="Q2814" s="36" t="e">
        <f t="shared" si="363"/>
        <v>#DIV/0!</v>
      </c>
      <c r="R2814" s="31" t="e">
        <f t="shared" si="364"/>
        <v>#DIV/0!</v>
      </c>
      <c r="S2814" s="31" t="e">
        <f t="shared" si="367"/>
        <v>#DIV/0!</v>
      </c>
      <c r="T2814" s="38">
        <f t="shared" si="368"/>
        <v>0</v>
      </c>
      <c r="U2814" s="38">
        <f t="shared" si="365"/>
        <v>0</v>
      </c>
      <c r="V2814" s="38">
        <f t="shared" si="366"/>
        <v>0</v>
      </c>
    </row>
    <row r="2815" spans="1:22" x14ac:dyDescent="0.35">
      <c r="A2815" s="192" t="s">
        <v>23</v>
      </c>
      <c r="B2815" s="31" t="s">
        <v>22</v>
      </c>
      <c r="O2815" s="36" t="e">
        <f t="shared" si="361"/>
        <v>#DIV/0!</v>
      </c>
      <c r="P2815" s="36" t="e">
        <f t="shared" si="362"/>
        <v>#DIV/0!</v>
      </c>
      <c r="Q2815" s="36" t="e">
        <f t="shared" si="363"/>
        <v>#DIV/0!</v>
      </c>
      <c r="R2815" s="31" t="e">
        <f t="shared" si="364"/>
        <v>#DIV/0!</v>
      </c>
      <c r="S2815" s="31" t="e">
        <f t="shared" si="367"/>
        <v>#DIV/0!</v>
      </c>
      <c r="T2815" s="38">
        <f t="shared" si="368"/>
        <v>0</v>
      </c>
      <c r="U2815" s="38">
        <f t="shared" si="365"/>
        <v>0</v>
      </c>
      <c r="V2815" s="38">
        <f t="shared" si="366"/>
        <v>0</v>
      </c>
    </row>
    <row r="2816" spans="1:22" x14ac:dyDescent="0.35">
      <c r="A2816" s="192" t="s">
        <v>23</v>
      </c>
      <c r="B2816" s="31" t="s">
        <v>22</v>
      </c>
      <c r="O2816" s="36" t="e">
        <f t="shared" ref="O2816:O2879" si="369">M2816/L2816</f>
        <v>#DIV/0!</v>
      </c>
      <c r="P2816" s="36" t="e">
        <f t="shared" si="362"/>
        <v>#DIV/0!</v>
      </c>
      <c r="Q2816" s="36" t="e">
        <f t="shared" si="363"/>
        <v>#DIV/0!</v>
      </c>
      <c r="R2816" s="31" t="e">
        <f t="shared" si="364"/>
        <v>#DIV/0!</v>
      </c>
      <c r="S2816" s="31" t="e">
        <f t="shared" si="367"/>
        <v>#DIV/0!</v>
      </c>
      <c r="T2816" s="38">
        <f t="shared" si="368"/>
        <v>0</v>
      </c>
      <c r="U2816" s="38">
        <f t="shared" si="365"/>
        <v>0</v>
      </c>
      <c r="V2816" s="38">
        <f t="shared" si="366"/>
        <v>0</v>
      </c>
    </row>
    <row r="2817" spans="1:22" x14ac:dyDescent="0.35">
      <c r="A2817" s="192" t="s">
        <v>23</v>
      </c>
      <c r="B2817" s="31" t="s">
        <v>22</v>
      </c>
      <c r="O2817" s="36" t="e">
        <f t="shared" si="369"/>
        <v>#DIV/0!</v>
      </c>
      <c r="P2817" s="36" t="e">
        <f t="shared" si="362"/>
        <v>#DIV/0!</v>
      </c>
      <c r="Q2817" s="36" t="e">
        <f t="shared" si="363"/>
        <v>#DIV/0!</v>
      </c>
      <c r="R2817" s="31" t="e">
        <f t="shared" si="364"/>
        <v>#DIV/0!</v>
      </c>
      <c r="S2817" s="31" t="e">
        <f t="shared" si="367"/>
        <v>#DIV/0!</v>
      </c>
      <c r="T2817" s="38">
        <f t="shared" si="368"/>
        <v>0</v>
      </c>
      <c r="U2817" s="38">
        <f t="shared" si="365"/>
        <v>0</v>
      </c>
      <c r="V2817" s="38">
        <f t="shared" si="366"/>
        <v>0</v>
      </c>
    </row>
    <row r="2818" spans="1:22" x14ac:dyDescent="0.35">
      <c r="A2818" s="192" t="s">
        <v>23</v>
      </c>
      <c r="B2818" s="31" t="s">
        <v>22</v>
      </c>
      <c r="O2818" s="36" t="e">
        <f t="shared" si="369"/>
        <v>#DIV/0!</v>
      </c>
      <c r="P2818" s="36" t="e">
        <f t="shared" si="362"/>
        <v>#DIV/0!</v>
      </c>
      <c r="Q2818" s="36" t="e">
        <f t="shared" si="363"/>
        <v>#DIV/0!</v>
      </c>
      <c r="R2818" s="31" t="e">
        <f t="shared" si="364"/>
        <v>#DIV/0!</v>
      </c>
      <c r="S2818" s="31" t="e">
        <f t="shared" si="367"/>
        <v>#DIV/0!</v>
      </c>
      <c r="T2818" s="38">
        <f t="shared" si="368"/>
        <v>0</v>
      </c>
      <c r="U2818" s="38">
        <f t="shared" si="365"/>
        <v>0</v>
      </c>
      <c r="V2818" s="38">
        <f t="shared" si="366"/>
        <v>0</v>
      </c>
    </row>
    <row r="2819" spans="1:22" x14ac:dyDescent="0.35">
      <c r="A2819" s="192" t="s">
        <v>23</v>
      </c>
      <c r="B2819" s="31" t="s">
        <v>22</v>
      </c>
      <c r="O2819" s="36" t="e">
        <f t="shared" si="369"/>
        <v>#DIV/0!</v>
      </c>
      <c r="P2819" s="36" t="e">
        <f t="shared" si="362"/>
        <v>#DIV/0!</v>
      </c>
      <c r="Q2819" s="36" t="e">
        <f t="shared" si="363"/>
        <v>#DIV/0!</v>
      </c>
      <c r="R2819" s="31" t="e">
        <f t="shared" si="364"/>
        <v>#DIV/0!</v>
      </c>
      <c r="S2819" s="31" t="e">
        <f t="shared" si="367"/>
        <v>#DIV/0!</v>
      </c>
      <c r="T2819" s="38">
        <f t="shared" si="368"/>
        <v>0</v>
      </c>
      <c r="U2819" s="38">
        <f t="shared" si="365"/>
        <v>0</v>
      </c>
      <c r="V2819" s="38">
        <f t="shared" si="366"/>
        <v>0</v>
      </c>
    </row>
    <row r="2820" spans="1:22" x14ac:dyDescent="0.35">
      <c r="A2820" s="192" t="s">
        <v>23</v>
      </c>
      <c r="B2820" s="31" t="s">
        <v>22</v>
      </c>
      <c r="O2820" s="36" t="e">
        <f t="shared" si="369"/>
        <v>#DIV/0!</v>
      </c>
      <c r="P2820" s="36" t="e">
        <f t="shared" si="362"/>
        <v>#DIV/0!</v>
      </c>
      <c r="Q2820" s="36" t="e">
        <f t="shared" si="363"/>
        <v>#DIV/0!</v>
      </c>
      <c r="R2820" s="31" t="e">
        <f t="shared" si="364"/>
        <v>#DIV/0!</v>
      </c>
      <c r="S2820" s="31" t="e">
        <f t="shared" si="367"/>
        <v>#DIV/0!</v>
      </c>
      <c r="T2820" s="38">
        <f t="shared" si="368"/>
        <v>0</v>
      </c>
      <c r="U2820" s="38">
        <f t="shared" si="365"/>
        <v>0</v>
      </c>
      <c r="V2820" s="38">
        <f t="shared" si="366"/>
        <v>0</v>
      </c>
    </row>
    <row r="2821" spans="1:22" x14ac:dyDescent="0.35">
      <c r="A2821" s="192" t="s">
        <v>23</v>
      </c>
      <c r="B2821" s="31" t="s">
        <v>22</v>
      </c>
      <c r="O2821" s="36" t="e">
        <f t="shared" si="369"/>
        <v>#DIV/0!</v>
      </c>
      <c r="P2821" s="36" t="e">
        <f t="shared" si="362"/>
        <v>#DIV/0!</v>
      </c>
      <c r="Q2821" s="36" t="e">
        <f t="shared" si="363"/>
        <v>#DIV/0!</v>
      </c>
      <c r="R2821" s="31" t="e">
        <f t="shared" si="364"/>
        <v>#DIV/0!</v>
      </c>
      <c r="S2821" s="31" t="e">
        <f t="shared" si="367"/>
        <v>#DIV/0!</v>
      </c>
      <c r="T2821" s="38">
        <f t="shared" si="368"/>
        <v>0</v>
      </c>
      <c r="U2821" s="38">
        <f t="shared" si="365"/>
        <v>0</v>
      </c>
      <c r="V2821" s="38">
        <f t="shared" si="366"/>
        <v>0</v>
      </c>
    </row>
    <row r="2822" spans="1:22" x14ac:dyDescent="0.35">
      <c r="A2822" s="192" t="s">
        <v>23</v>
      </c>
      <c r="B2822" s="31" t="s">
        <v>22</v>
      </c>
      <c r="O2822" s="36" t="e">
        <f t="shared" si="369"/>
        <v>#DIV/0!</v>
      </c>
      <c r="P2822" s="36" t="e">
        <f t="shared" si="362"/>
        <v>#DIV/0!</v>
      </c>
      <c r="Q2822" s="36" t="e">
        <f t="shared" si="363"/>
        <v>#DIV/0!</v>
      </c>
      <c r="R2822" s="31" t="e">
        <f t="shared" si="364"/>
        <v>#DIV/0!</v>
      </c>
      <c r="S2822" s="31" t="e">
        <f t="shared" si="367"/>
        <v>#DIV/0!</v>
      </c>
      <c r="T2822" s="38">
        <f t="shared" si="368"/>
        <v>0</v>
      </c>
      <c r="U2822" s="38">
        <f t="shared" si="365"/>
        <v>0</v>
      </c>
      <c r="V2822" s="38">
        <f t="shared" si="366"/>
        <v>0</v>
      </c>
    </row>
    <row r="2823" spans="1:22" x14ac:dyDescent="0.35">
      <c r="A2823" s="192" t="s">
        <v>23</v>
      </c>
      <c r="B2823" s="31" t="s">
        <v>22</v>
      </c>
      <c r="O2823" s="36" t="e">
        <f t="shared" si="369"/>
        <v>#DIV/0!</v>
      </c>
      <c r="P2823" s="36" t="e">
        <f t="shared" si="362"/>
        <v>#DIV/0!</v>
      </c>
      <c r="Q2823" s="36" t="e">
        <f t="shared" si="363"/>
        <v>#DIV/0!</v>
      </c>
      <c r="R2823" s="31" t="e">
        <f t="shared" si="364"/>
        <v>#DIV/0!</v>
      </c>
      <c r="S2823" s="31" t="e">
        <f t="shared" si="367"/>
        <v>#DIV/0!</v>
      </c>
      <c r="T2823" s="38">
        <f t="shared" si="368"/>
        <v>0</v>
      </c>
      <c r="U2823" s="38">
        <f t="shared" si="365"/>
        <v>0</v>
      </c>
      <c r="V2823" s="38">
        <f t="shared" si="366"/>
        <v>0</v>
      </c>
    </row>
    <row r="2824" spans="1:22" x14ac:dyDescent="0.35">
      <c r="A2824" s="192" t="s">
        <v>23</v>
      </c>
      <c r="B2824" s="31" t="s">
        <v>22</v>
      </c>
      <c r="O2824" s="36" t="e">
        <f t="shared" si="369"/>
        <v>#DIV/0!</v>
      </c>
      <c r="P2824" s="36" t="e">
        <f t="shared" si="362"/>
        <v>#DIV/0!</v>
      </c>
      <c r="Q2824" s="36" t="e">
        <f t="shared" si="363"/>
        <v>#DIV/0!</v>
      </c>
      <c r="R2824" s="31" t="e">
        <f t="shared" si="364"/>
        <v>#DIV/0!</v>
      </c>
      <c r="S2824" s="31" t="e">
        <f t="shared" si="367"/>
        <v>#DIV/0!</v>
      </c>
      <c r="T2824" s="38">
        <f t="shared" si="368"/>
        <v>0</v>
      </c>
      <c r="U2824" s="38">
        <f t="shared" si="365"/>
        <v>0</v>
      </c>
      <c r="V2824" s="38">
        <f t="shared" si="366"/>
        <v>0</v>
      </c>
    </row>
    <row r="2825" spans="1:22" x14ac:dyDescent="0.35">
      <c r="A2825" s="192" t="s">
        <v>23</v>
      </c>
      <c r="B2825" s="31" t="s">
        <v>22</v>
      </c>
      <c r="O2825" s="36" t="e">
        <f t="shared" si="369"/>
        <v>#DIV/0!</v>
      </c>
      <c r="P2825" s="36" t="e">
        <f t="shared" si="362"/>
        <v>#DIV/0!</v>
      </c>
      <c r="Q2825" s="36" t="e">
        <f t="shared" si="363"/>
        <v>#DIV/0!</v>
      </c>
      <c r="R2825" s="31" t="e">
        <f t="shared" si="364"/>
        <v>#DIV/0!</v>
      </c>
      <c r="S2825" s="31" t="e">
        <f t="shared" si="367"/>
        <v>#DIV/0!</v>
      </c>
      <c r="T2825" s="38">
        <f t="shared" si="368"/>
        <v>0</v>
      </c>
      <c r="U2825" s="38">
        <f t="shared" si="365"/>
        <v>0</v>
      </c>
      <c r="V2825" s="38">
        <f t="shared" si="366"/>
        <v>0</v>
      </c>
    </row>
    <row r="2826" spans="1:22" x14ac:dyDescent="0.35">
      <c r="A2826" s="192" t="s">
        <v>23</v>
      </c>
      <c r="B2826" s="31" t="s">
        <v>22</v>
      </c>
      <c r="O2826" s="36" t="e">
        <f t="shared" si="369"/>
        <v>#DIV/0!</v>
      </c>
      <c r="P2826" s="36" t="e">
        <f t="shared" si="362"/>
        <v>#DIV/0!</v>
      </c>
      <c r="Q2826" s="36" t="e">
        <f t="shared" si="363"/>
        <v>#DIV/0!</v>
      </c>
      <c r="R2826" s="31" t="e">
        <f t="shared" si="364"/>
        <v>#DIV/0!</v>
      </c>
      <c r="S2826" s="31" t="e">
        <f t="shared" si="367"/>
        <v>#DIV/0!</v>
      </c>
      <c r="T2826" s="38">
        <f t="shared" si="368"/>
        <v>0</v>
      </c>
      <c r="U2826" s="38">
        <f t="shared" si="365"/>
        <v>0</v>
      </c>
      <c r="V2826" s="38">
        <f t="shared" si="366"/>
        <v>0</v>
      </c>
    </row>
    <row r="2827" spans="1:22" x14ac:dyDescent="0.35">
      <c r="A2827" s="192" t="s">
        <v>23</v>
      </c>
      <c r="B2827" s="31" t="s">
        <v>22</v>
      </c>
      <c r="O2827" s="36" t="e">
        <f t="shared" si="369"/>
        <v>#DIV/0!</v>
      </c>
      <c r="P2827" s="36" t="e">
        <f t="shared" si="362"/>
        <v>#DIV/0!</v>
      </c>
      <c r="Q2827" s="36" t="e">
        <f t="shared" si="363"/>
        <v>#DIV/0!</v>
      </c>
      <c r="R2827" s="31" t="e">
        <f t="shared" si="364"/>
        <v>#DIV/0!</v>
      </c>
      <c r="S2827" s="31" t="e">
        <f t="shared" si="367"/>
        <v>#DIV/0!</v>
      </c>
      <c r="T2827" s="38">
        <f t="shared" si="368"/>
        <v>0</v>
      </c>
      <c r="U2827" s="38">
        <f t="shared" si="365"/>
        <v>0</v>
      </c>
      <c r="V2827" s="38">
        <f t="shared" si="366"/>
        <v>0</v>
      </c>
    </row>
    <row r="2828" spans="1:22" x14ac:dyDescent="0.35">
      <c r="A2828" s="192" t="s">
        <v>23</v>
      </c>
      <c r="B2828" s="31" t="s">
        <v>22</v>
      </c>
      <c r="O2828" s="36" t="e">
        <f t="shared" si="369"/>
        <v>#DIV/0!</v>
      </c>
      <c r="P2828" s="36" t="e">
        <f t="shared" si="362"/>
        <v>#DIV/0!</v>
      </c>
      <c r="Q2828" s="36" t="e">
        <f t="shared" si="363"/>
        <v>#DIV/0!</v>
      </c>
      <c r="R2828" s="31" t="e">
        <f t="shared" si="364"/>
        <v>#DIV/0!</v>
      </c>
      <c r="S2828" s="31" t="e">
        <f t="shared" si="367"/>
        <v>#DIV/0!</v>
      </c>
      <c r="T2828" s="38">
        <f t="shared" si="368"/>
        <v>0</v>
      </c>
      <c r="U2828" s="38">
        <f t="shared" si="365"/>
        <v>0</v>
      </c>
      <c r="V2828" s="38">
        <f t="shared" si="366"/>
        <v>0</v>
      </c>
    </row>
    <row r="2829" spans="1:22" x14ac:dyDescent="0.35">
      <c r="A2829" s="192" t="s">
        <v>23</v>
      </c>
      <c r="B2829" s="31" t="s">
        <v>22</v>
      </c>
      <c r="O2829" s="36" t="e">
        <f t="shared" si="369"/>
        <v>#DIV/0!</v>
      </c>
      <c r="P2829" s="36" t="e">
        <f t="shared" si="362"/>
        <v>#DIV/0!</v>
      </c>
      <c r="Q2829" s="36" t="e">
        <f t="shared" si="363"/>
        <v>#DIV/0!</v>
      </c>
      <c r="R2829" s="31" t="e">
        <f t="shared" si="364"/>
        <v>#DIV/0!</v>
      </c>
      <c r="S2829" s="31" t="e">
        <f t="shared" si="367"/>
        <v>#DIV/0!</v>
      </c>
      <c r="T2829" s="38">
        <f t="shared" si="368"/>
        <v>0</v>
      </c>
      <c r="U2829" s="38">
        <f t="shared" si="365"/>
        <v>0</v>
      </c>
      <c r="V2829" s="38">
        <f t="shared" si="366"/>
        <v>0</v>
      </c>
    </row>
    <row r="2830" spans="1:22" x14ac:dyDescent="0.35">
      <c r="A2830" s="192" t="s">
        <v>23</v>
      </c>
      <c r="B2830" s="31" t="s">
        <v>22</v>
      </c>
      <c r="O2830" s="36" t="e">
        <f t="shared" si="369"/>
        <v>#DIV/0!</v>
      </c>
      <c r="P2830" s="36" t="e">
        <f t="shared" si="362"/>
        <v>#DIV/0!</v>
      </c>
      <c r="Q2830" s="36" t="e">
        <f t="shared" si="363"/>
        <v>#DIV/0!</v>
      </c>
      <c r="R2830" s="31" t="e">
        <f t="shared" si="364"/>
        <v>#DIV/0!</v>
      </c>
      <c r="S2830" s="31" t="e">
        <f t="shared" si="367"/>
        <v>#DIV/0!</v>
      </c>
      <c r="T2830" s="38">
        <f t="shared" si="368"/>
        <v>0</v>
      </c>
      <c r="U2830" s="38">
        <f t="shared" si="365"/>
        <v>0</v>
      </c>
      <c r="V2830" s="38">
        <f t="shared" si="366"/>
        <v>0</v>
      </c>
    </row>
    <row r="2831" spans="1:22" x14ac:dyDescent="0.35">
      <c r="A2831" s="192" t="s">
        <v>23</v>
      </c>
      <c r="B2831" s="31" t="s">
        <v>22</v>
      </c>
      <c r="O2831" s="36" t="e">
        <f t="shared" si="369"/>
        <v>#DIV/0!</v>
      </c>
      <c r="P2831" s="36" t="e">
        <f t="shared" si="362"/>
        <v>#DIV/0!</v>
      </c>
      <c r="Q2831" s="36" t="e">
        <f t="shared" si="363"/>
        <v>#DIV/0!</v>
      </c>
      <c r="R2831" s="31" t="e">
        <f t="shared" si="364"/>
        <v>#DIV/0!</v>
      </c>
      <c r="S2831" s="31" t="e">
        <f t="shared" si="367"/>
        <v>#DIV/0!</v>
      </c>
      <c r="T2831" s="38">
        <f t="shared" si="368"/>
        <v>0</v>
      </c>
      <c r="U2831" s="38">
        <f t="shared" si="365"/>
        <v>0</v>
      </c>
      <c r="V2831" s="38">
        <f t="shared" si="366"/>
        <v>0</v>
      </c>
    </row>
    <row r="2832" spans="1:22" x14ac:dyDescent="0.35">
      <c r="A2832" s="192" t="s">
        <v>23</v>
      </c>
      <c r="B2832" s="31" t="s">
        <v>22</v>
      </c>
      <c r="O2832" s="36" t="e">
        <f t="shared" si="369"/>
        <v>#DIV/0!</v>
      </c>
      <c r="P2832" s="36" t="e">
        <f t="shared" si="362"/>
        <v>#DIV/0!</v>
      </c>
      <c r="Q2832" s="36" t="e">
        <f t="shared" si="363"/>
        <v>#DIV/0!</v>
      </c>
      <c r="R2832" s="31" t="e">
        <f t="shared" si="364"/>
        <v>#DIV/0!</v>
      </c>
      <c r="S2832" s="31" t="e">
        <f t="shared" si="367"/>
        <v>#DIV/0!</v>
      </c>
      <c r="T2832" s="38">
        <f t="shared" si="368"/>
        <v>0</v>
      </c>
      <c r="U2832" s="38">
        <f t="shared" si="365"/>
        <v>0</v>
      </c>
      <c r="V2832" s="38">
        <f t="shared" si="366"/>
        <v>0</v>
      </c>
    </row>
    <row r="2833" spans="1:22" x14ac:dyDescent="0.35">
      <c r="A2833" s="192" t="s">
        <v>23</v>
      </c>
      <c r="B2833" s="31" t="s">
        <v>22</v>
      </c>
      <c r="O2833" s="36" t="e">
        <f t="shared" si="369"/>
        <v>#DIV/0!</v>
      </c>
      <c r="P2833" s="36" t="e">
        <f t="shared" si="362"/>
        <v>#DIV/0!</v>
      </c>
      <c r="Q2833" s="36" t="e">
        <f t="shared" si="363"/>
        <v>#DIV/0!</v>
      </c>
      <c r="R2833" s="31" t="e">
        <f t="shared" si="364"/>
        <v>#DIV/0!</v>
      </c>
      <c r="S2833" s="31" t="e">
        <f t="shared" si="367"/>
        <v>#DIV/0!</v>
      </c>
      <c r="T2833" s="38">
        <f t="shared" si="368"/>
        <v>0</v>
      </c>
      <c r="U2833" s="38">
        <f t="shared" si="365"/>
        <v>0</v>
      </c>
      <c r="V2833" s="38">
        <f t="shared" si="366"/>
        <v>0</v>
      </c>
    </row>
    <row r="2834" spans="1:22" x14ac:dyDescent="0.35">
      <c r="A2834" s="192" t="s">
        <v>23</v>
      </c>
      <c r="B2834" s="31" t="s">
        <v>22</v>
      </c>
      <c r="O2834" s="36" t="e">
        <f t="shared" si="369"/>
        <v>#DIV/0!</v>
      </c>
      <c r="P2834" s="36" t="e">
        <f t="shared" si="362"/>
        <v>#DIV/0!</v>
      </c>
      <c r="Q2834" s="36" t="e">
        <f t="shared" si="363"/>
        <v>#DIV/0!</v>
      </c>
      <c r="R2834" s="31" t="e">
        <f t="shared" si="364"/>
        <v>#DIV/0!</v>
      </c>
      <c r="S2834" s="31" t="e">
        <f t="shared" si="367"/>
        <v>#DIV/0!</v>
      </c>
      <c r="T2834" s="38">
        <f t="shared" si="368"/>
        <v>0</v>
      </c>
      <c r="U2834" s="38">
        <f t="shared" si="365"/>
        <v>0</v>
      </c>
      <c r="V2834" s="38">
        <f t="shared" si="366"/>
        <v>0</v>
      </c>
    </row>
    <row r="2835" spans="1:22" x14ac:dyDescent="0.35">
      <c r="A2835" s="192" t="s">
        <v>23</v>
      </c>
      <c r="B2835" s="31" t="s">
        <v>22</v>
      </c>
      <c r="O2835" s="36" t="e">
        <f t="shared" si="369"/>
        <v>#DIV/0!</v>
      </c>
      <c r="P2835" s="36" t="e">
        <f t="shared" si="362"/>
        <v>#DIV/0!</v>
      </c>
      <c r="Q2835" s="36" t="e">
        <f t="shared" si="363"/>
        <v>#DIV/0!</v>
      </c>
      <c r="R2835" s="31" t="e">
        <f t="shared" si="364"/>
        <v>#DIV/0!</v>
      </c>
      <c r="S2835" s="31" t="e">
        <f t="shared" si="367"/>
        <v>#DIV/0!</v>
      </c>
      <c r="T2835" s="38">
        <f t="shared" si="368"/>
        <v>0</v>
      </c>
      <c r="U2835" s="38">
        <f t="shared" si="365"/>
        <v>0</v>
      </c>
      <c r="V2835" s="38">
        <f t="shared" si="366"/>
        <v>0</v>
      </c>
    </row>
    <row r="2836" spans="1:22" x14ac:dyDescent="0.35">
      <c r="A2836" s="192" t="s">
        <v>23</v>
      </c>
      <c r="B2836" s="31" t="s">
        <v>22</v>
      </c>
      <c r="O2836" s="36" t="e">
        <f t="shared" si="369"/>
        <v>#DIV/0!</v>
      </c>
      <c r="P2836" s="36" t="e">
        <f t="shared" si="362"/>
        <v>#DIV/0!</v>
      </c>
      <c r="Q2836" s="36" t="e">
        <f t="shared" si="363"/>
        <v>#DIV/0!</v>
      </c>
      <c r="R2836" s="31" t="e">
        <f t="shared" si="364"/>
        <v>#DIV/0!</v>
      </c>
      <c r="S2836" s="31" t="e">
        <f t="shared" si="367"/>
        <v>#DIV/0!</v>
      </c>
      <c r="T2836" s="38">
        <f t="shared" si="368"/>
        <v>0</v>
      </c>
      <c r="U2836" s="38">
        <f t="shared" si="365"/>
        <v>0</v>
      </c>
      <c r="V2836" s="38">
        <f t="shared" si="366"/>
        <v>0</v>
      </c>
    </row>
    <row r="2837" spans="1:22" x14ac:dyDescent="0.35">
      <c r="A2837" s="192" t="s">
        <v>23</v>
      </c>
      <c r="B2837" s="31" t="s">
        <v>22</v>
      </c>
      <c r="O2837" s="36" t="e">
        <f t="shared" si="369"/>
        <v>#DIV/0!</v>
      </c>
      <c r="P2837" s="36" t="e">
        <f t="shared" si="362"/>
        <v>#DIV/0!</v>
      </c>
      <c r="Q2837" s="36" t="e">
        <f t="shared" si="363"/>
        <v>#DIV/0!</v>
      </c>
      <c r="R2837" s="31" t="e">
        <f t="shared" si="364"/>
        <v>#DIV/0!</v>
      </c>
      <c r="S2837" s="31" t="e">
        <f t="shared" si="367"/>
        <v>#DIV/0!</v>
      </c>
      <c r="T2837" s="38">
        <f t="shared" si="368"/>
        <v>0</v>
      </c>
      <c r="U2837" s="38">
        <f t="shared" si="365"/>
        <v>0</v>
      </c>
      <c r="V2837" s="38">
        <f t="shared" si="366"/>
        <v>0</v>
      </c>
    </row>
    <row r="2838" spans="1:22" x14ac:dyDescent="0.35">
      <c r="A2838" s="192" t="s">
        <v>23</v>
      </c>
      <c r="B2838" s="31" t="s">
        <v>22</v>
      </c>
      <c r="O2838" s="36" t="e">
        <f t="shared" si="369"/>
        <v>#DIV/0!</v>
      </c>
      <c r="P2838" s="36" t="e">
        <f t="shared" si="362"/>
        <v>#DIV/0!</v>
      </c>
      <c r="Q2838" s="36" t="e">
        <f t="shared" si="363"/>
        <v>#DIV/0!</v>
      </c>
      <c r="R2838" s="31" t="e">
        <f t="shared" si="364"/>
        <v>#DIV/0!</v>
      </c>
      <c r="S2838" s="31" t="e">
        <f t="shared" si="367"/>
        <v>#DIV/0!</v>
      </c>
      <c r="T2838" s="38">
        <f t="shared" si="368"/>
        <v>0</v>
      </c>
      <c r="U2838" s="38">
        <f t="shared" si="365"/>
        <v>0</v>
      </c>
      <c r="V2838" s="38">
        <f t="shared" si="366"/>
        <v>0</v>
      </c>
    </row>
    <row r="2839" spans="1:22" x14ac:dyDescent="0.35">
      <c r="A2839" s="192" t="s">
        <v>23</v>
      </c>
      <c r="B2839" s="31" t="s">
        <v>22</v>
      </c>
      <c r="O2839" s="36" t="e">
        <f t="shared" si="369"/>
        <v>#DIV/0!</v>
      </c>
      <c r="P2839" s="36" t="e">
        <f t="shared" si="362"/>
        <v>#DIV/0!</v>
      </c>
      <c r="Q2839" s="36" t="e">
        <f t="shared" si="363"/>
        <v>#DIV/0!</v>
      </c>
      <c r="R2839" s="31" t="e">
        <f t="shared" si="364"/>
        <v>#DIV/0!</v>
      </c>
      <c r="S2839" s="31" t="e">
        <f t="shared" si="367"/>
        <v>#DIV/0!</v>
      </c>
      <c r="T2839" s="38">
        <f t="shared" si="368"/>
        <v>0</v>
      </c>
      <c r="U2839" s="38">
        <f t="shared" si="365"/>
        <v>0</v>
      </c>
      <c r="V2839" s="38">
        <f t="shared" si="366"/>
        <v>0</v>
      </c>
    </row>
    <row r="2840" spans="1:22" x14ac:dyDescent="0.35">
      <c r="A2840" s="192" t="s">
        <v>23</v>
      </c>
      <c r="B2840" s="31" t="s">
        <v>22</v>
      </c>
      <c r="O2840" s="36" t="e">
        <f t="shared" si="369"/>
        <v>#DIV/0!</v>
      </c>
      <c r="P2840" s="36" t="e">
        <f t="shared" si="362"/>
        <v>#DIV/0!</v>
      </c>
      <c r="Q2840" s="36" t="e">
        <f t="shared" si="363"/>
        <v>#DIV/0!</v>
      </c>
      <c r="R2840" s="31" t="e">
        <f t="shared" si="364"/>
        <v>#DIV/0!</v>
      </c>
      <c r="S2840" s="31" t="e">
        <f t="shared" si="367"/>
        <v>#DIV/0!</v>
      </c>
      <c r="T2840" s="38">
        <f t="shared" si="368"/>
        <v>0</v>
      </c>
      <c r="U2840" s="38">
        <f t="shared" si="365"/>
        <v>0</v>
      </c>
      <c r="V2840" s="38">
        <f t="shared" si="366"/>
        <v>0</v>
      </c>
    </row>
    <row r="2841" spans="1:22" x14ac:dyDescent="0.35">
      <c r="A2841" s="192" t="s">
        <v>23</v>
      </c>
      <c r="B2841" s="31" t="s">
        <v>22</v>
      </c>
      <c r="O2841" s="36" t="e">
        <f t="shared" si="369"/>
        <v>#DIV/0!</v>
      </c>
      <c r="P2841" s="36" t="e">
        <f t="shared" si="362"/>
        <v>#DIV/0!</v>
      </c>
      <c r="Q2841" s="36" t="e">
        <f t="shared" si="363"/>
        <v>#DIV/0!</v>
      </c>
      <c r="R2841" s="31" t="e">
        <f t="shared" si="364"/>
        <v>#DIV/0!</v>
      </c>
      <c r="S2841" s="31" t="e">
        <f t="shared" si="367"/>
        <v>#DIV/0!</v>
      </c>
      <c r="T2841" s="38">
        <f t="shared" si="368"/>
        <v>0</v>
      </c>
      <c r="U2841" s="38">
        <f t="shared" si="365"/>
        <v>0</v>
      </c>
      <c r="V2841" s="38">
        <f t="shared" si="366"/>
        <v>0</v>
      </c>
    </row>
    <row r="2842" spans="1:22" x14ac:dyDescent="0.35">
      <c r="A2842" s="192" t="s">
        <v>23</v>
      </c>
      <c r="B2842" s="31" t="s">
        <v>22</v>
      </c>
      <c r="O2842" s="36" t="e">
        <f t="shared" si="369"/>
        <v>#DIV/0!</v>
      </c>
      <c r="P2842" s="36" t="e">
        <f t="shared" si="362"/>
        <v>#DIV/0!</v>
      </c>
      <c r="Q2842" s="36" t="e">
        <f t="shared" si="363"/>
        <v>#DIV/0!</v>
      </c>
      <c r="R2842" s="31" t="e">
        <f t="shared" si="364"/>
        <v>#DIV/0!</v>
      </c>
      <c r="S2842" s="31" t="e">
        <f t="shared" si="367"/>
        <v>#DIV/0!</v>
      </c>
      <c r="T2842" s="38">
        <f t="shared" si="368"/>
        <v>0</v>
      </c>
      <c r="U2842" s="38">
        <f t="shared" si="365"/>
        <v>0</v>
      </c>
      <c r="V2842" s="38">
        <f t="shared" si="366"/>
        <v>0</v>
      </c>
    </row>
    <row r="2843" spans="1:22" x14ac:dyDescent="0.35">
      <c r="A2843" s="192" t="s">
        <v>23</v>
      </c>
      <c r="B2843" s="31" t="s">
        <v>22</v>
      </c>
      <c r="O2843" s="36" t="e">
        <f t="shared" si="369"/>
        <v>#DIV/0!</v>
      </c>
      <c r="P2843" s="36" t="e">
        <f t="shared" si="362"/>
        <v>#DIV/0!</v>
      </c>
      <c r="Q2843" s="36" t="e">
        <f t="shared" si="363"/>
        <v>#DIV/0!</v>
      </c>
      <c r="R2843" s="31" t="e">
        <f t="shared" si="364"/>
        <v>#DIV/0!</v>
      </c>
      <c r="S2843" s="31" t="e">
        <f t="shared" si="367"/>
        <v>#DIV/0!</v>
      </c>
      <c r="T2843" s="38">
        <f t="shared" si="368"/>
        <v>0</v>
      </c>
      <c r="U2843" s="38">
        <f t="shared" si="365"/>
        <v>0</v>
      </c>
      <c r="V2843" s="38">
        <f t="shared" si="366"/>
        <v>0</v>
      </c>
    </row>
    <row r="2844" spans="1:22" x14ac:dyDescent="0.35">
      <c r="A2844" s="192" t="s">
        <v>23</v>
      </c>
      <c r="B2844" s="31" t="s">
        <v>22</v>
      </c>
      <c r="O2844" s="36" t="e">
        <f t="shared" si="369"/>
        <v>#DIV/0!</v>
      </c>
      <c r="P2844" s="36" t="e">
        <f t="shared" si="362"/>
        <v>#DIV/0!</v>
      </c>
      <c r="Q2844" s="36" t="e">
        <f t="shared" si="363"/>
        <v>#DIV/0!</v>
      </c>
      <c r="R2844" s="31" t="e">
        <f t="shared" si="364"/>
        <v>#DIV/0!</v>
      </c>
      <c r="S2844" s="31" t="e">
        <f t="shared" si="367"/>
        <v>#DIV/0!</v>
      </c>
      <c r="T2844" s="38">
        <f t="shared" si="368"/>
        <v>0</v>
      </c>
      <c r="U2844" s="38">
        <f t="shared" si="365"/>
        <v>0</v>
      </c>
      <c r="V2844" s="38">
        <f t="shared" si="366"/>
        <v>0</v>
      </c>
    </row>
    <row r="2845" spans="1:22" x14ac:dyDescent="0.35">
      <c r="A2845" s="192" t="s">
        <v>23</v>
      </c>
      <c r="B2845" s="31" t="s">
        <v>22</v>
      </c>
      <c r="O2845" s="36" t="e">
        <f t="shared" si="369"/>
        <v>#DIV/0!</v>
      </c>
      <c r="P2845" s="36" t="e">
        <f t="shared" si="362"/>
        <v>#DIV/0!</v>
      </c>
      <c r="Q2845" s="36" t="e">
        <f t="shared" si="363"/>
        <v>#DIV/0!</v>
      </c>
      <c r="R2845" s="31" t="e">
        <f t="shared" si="364"/>
        <v>#DIV/0!</v>
      </c>
      <c r="S2845" s="31" t="e">
        <f t="shared" si="367"/>
        <v>#DIV/0!</v>
      </c>
      <c r="T2845" s="38">
        <f t="shared" si="368"/>
        <v>0</v>
      </c>
      <c r="U2845" s="38">
        <f t="shared" si="365"/>
        <v>0</v>
      </c>
      <c r="V2845" s="38">
        <f t="shared" si="366"/>
        <v>0</v>
      </c>
    </row>
    <row r="2846" spans="1:22" x14ac:dyDescent="0.35">
      <c r="A2846" s="192" t="s">
        <v>23</v>
      </c>
      <c r="B2846" s="31" t="s">
        <v>22</v>
      </c>
      <c r="O2846" s="36" t="e">
        <f t="shared" si="369"/>
        <v>#DIV/0!</v>
      </c>
      <c r="P2846" s="36" t="e">
        <f t="shared" si="362"/>
        <v>#DIV/0!</v>
      </c>
      <c r="Q2846" s="36" t="e">
        <f t="shared" si="363"/>
        <v>#DIV/0!</v>
      </c>
      <c r="R2846" s="31" t="e">
        <f t="shared" si="364"/>
        <v>#DIV/0!</v>
      </c>
      <c r="S2846" s="31" t="e">
        <f t="shared" si="367"/>
        <v>#DIV/0!</v>
      </c>
      <c r="T2846" s="38">
        <f t="shared" si="368"/>
        <v>0</v>
      </c>
      <c r="U2846" s="38">
        <f t="shared" si="365"/>
        <v>0</v>
      </c>
      <c r="V2846" s="38">
        <f t="shared" si="366"/>
        <v>0</v>
      </c>
    </row>
    <row r="2847" spans="1:22" x14ac:dyDescent="0.35">
      <c r="A2847" s="192" t="s">
        <v>23</v>
      </c>
      <c r="B2847" s="31" t="s">
        <v>22</v>
      </c>
      <c r="O2847" s="36" t="e">
        <f t="shared" si="369"/>
        <v>#DIV/0!</v>
      </c>
      <c r="P2847" s="36" t="e">
        <f t="shared" si="362"/>
        <v>#DIV/0!</v>
      </c>
      <c r="Q2847" s="36" t="e">
        <f t="shared" si="363"/>
        <v>#DIV/0!</v>
      </c>
      <c r="R2847" s="31" t="e">
        <f t="shared" si="364"/>
        <v>#DIV/0!</v>
      </c>
      <c r="S2847" s="31" t="e">
        <f t="shared" si="367"/>
        <v>#DIV/0!</v>
      </c>
      <c r="T2847" s="38">
        <f t="shared" si="368"/>
        <v>0</v>
      </c>
      <c r="U2847" s="38">
        <f t="shared" si="365"/>
        <v>0</v>
      </c>
      <c r="V2847" s="38">
        <f t="shared" si="366"/>
        <v>0</v>
      </c>
    </row>
    <row r="2848" spans="1:22" x14ac:dyDescent="0.35">
      <c r="A2848" s="192" t="s">
        <v>23</v>
      </c>
      <c r="B2848" s="31" t="s">
        <v>22</v>
      </c>
      <c r="O2848" s="36" t="e">
        <f t="shared" si="369"/>
        <v>#DIV/0!</v>
      </c>
      <c r="P2848" s="36" t="e">
        <f t="shared" si="362"/>
        <v>#DIV/0!</v>
      </c>
      <c r="Q2848" s="36" t="e">
        <f t="shared" si="363"/>
        <v>#DIV/0!</v>
      </c>
      <c r="R2848" s="31" t="e">
        <f t="shared" si="364"/>
        <v>#DIV/0!</v>
      </c>
      <c r="S2848" s="31" t="e">
        <f t="shared" si="367"/>
        <v>#DIV/0!</v>
      </c>
      <c r="T2848" s="38">
        <f t="shared" si="368"/>
        <v>0</v>
      </c>
      <c r="U2848" s="38">
        <f t="shared" si="365"/>
        <v>0</v>
      </c>
      <c r="V2848" s="38">
        <f t="shared" si="366"/>
        <v>0</v>
      </c>
    </row>
    <row r="2849" spans="1:22" x14ac:dyDescent="0.35">
      <c r="A2849" s="192" t="s">
        <v>23</v>
      </c>
      <c r="B2849" s="31" t="s">
        <v>22</v>
      </c>
      <c r="O2849" s="36" t="e">
        <f t="shared" si="369"/>
        <v>#DIV/0!</v>
      </c>
      <c r="P2849" s="36" t="e">
        <f t="shared" si="362"/>
        <v>#DIV/0!</v>
      </c>
      <c r="Q2849" s="36" t="e">
        <f t="shared" si="363"/>
        <v>#DIV/0!</v>
      </c>
      <c r="R2849" s="31" t="e">
        <f t="shared" si="364"/>
        <v>#DIV/0!</v>
      </c>
      <c r="S2849" s="31" t="e">
        <f t="shared" si="367"/>
        <v>#DIV/0!</v>
      </c>
      <c r="T2849" s="38">
        <f t="shared" si="368"/>
        <v>0</v>
      </c>
      <c r="U2849" s="38">
        <f t="shared" si="365"/>
        <v>0</v>
      </c>
      <c r="V2849" s="38">
        <f t="shared" si="366"/>
        <v>0</v>
      </c>
    </row>
    <row r="2850" spans="1:22" x14ac:dyDescent="0.35">
      <c r="A2850" s="192" t="s">
        <v>23</v>
      </c>
      <c r="B2850" s="31" t="s">
        <v>22</v>
      </c>
      <c r="O2850" s="36" t="e">
        <f t="shared" si="369"/>
        <v>#DIV/0!</v>
      </c>
      <c r="P2850" s="36" t="e">
        <f t="shared" si="362"/>
        <v>#DIV/0!</v>
      </c>
      <c r="Q2850" s="36" t="e">
        <f t="shared" si="363"/>
        <v>#DIV/0!</v>
      </c>
      <c r="R2850" s="31" t="e">
        <f t="shared" si="364"/>
        <v>#DIV/0!</v>
      </c>
      <c r="S2850" s="31" t="e">
        <f t="shared" si="367"/>
        <v>#DIV/0!</v>
      </c>
      <c r="T2850" s="38">
        <f t="shared" si="368"/>
        <v>0</v>
      </c>
      <c r="U2850" s="38">
        <f t="shared" si="365"/>
        <v>0</v>
      </c>
      <c r="V2850" s="38">
        <f t="shared" si="366"/>
        <v>0</v>
      </c>
    </row>
    <row r="2851" spans="1:22" x14ac:dyDescent="0.35">
      <c r="A2851" s="192" t="s">
        <v>23</v>
      </c>
      <c r="B2851" s="31" t="s">
        <v>22</v>
      </c>
      <c r="O2851" s="36" t="e">
        <f t="shared" si="369"/>
        <v>#DIV/0!</v>
      </c>
      <c r="P2851" s="36" t="e">
        <f t="shared" si="362"/>
        <v>#DIV/0!</v>
      </c>
      <c r="Q2851" s="36" t="e">
        <f t="shared" si="363"/>
        <v>#DIV/0!</v>
      </c>
      <c r="R2851" s="31" t="e">
        <f t="shared" si="364"/>
        <v>#DIV/0!</v>
      </c>
      <c r="S2851" s="31" t="e">
        <f t="shared" si="367"/>
        <v>#DIV/0!</v>
      </c>
      <c r="T2851" s="38">
        <f t="shared" si="368"/>
        <v>0</v>
      </c>
      <c r="U2851" s="38">
        <f t="shared" si="365"/>
        <v>0</v>
      </c>
      <c r="V2851" s="38">
        <f t="shared" si="366"/>
        <v>0</v>
      </c>
    </row>
    <row r="2852" spans="1:22" x14ac:dyDescent="0.35">
      <c r="A2852" s="192" t="s">
        <v>23</v>
      </c>
      <c r="B2852" s="31" t="s">
        <v>22</v>
      </c>
      <c r="O2852" s="36" t="e">
        <f t="shared" si="369"/>
        <v>#DIV/0!</v>
      </c>
      <c r="P2852" s="36" t="e">
        <f t="shared" si="362"/>
        <v>#DIV/0!</v>
      </c>
      <c r="Q2852" s="36" t="e">
        <f t="shared" si="363"/>
        <v>#DIV/0!</v>
      </c>
      <c r="R2852" s="31" t="e">
        <f t="shared" si="364"/>
        <v>#DIV/0!</v>
      </c>
      <c r="S2852" s="31" t="e">
        <f t="shared" si="367"/>
        <v>#DIV/0!</v>
      </c>
      <c r="T2852" s="38">
        <f t="shared" si="368"/>
        <v>0</v>
      </c>
      <c r="U2852" s="38">
        <f t="shared" si="365"/>
        <v>0</v>
      </c>
      <c r="V2852" s="38">
        <f t="shared" si="366"/>
        <v>0</v>
      </c>
    </row>
    <row r="2853" spans="1:22" x14ac:dyDescent="0.35">
      <c r="A2853" s="192" t="s">
        <v>23</v>
      </c>
      <c r="B2853" s="31" t="s">
        <v>22</v>
      </c>
      <c r="O2853" s="36" t="e">
        <f t="shared" si="369"/>
        <v>#DIV/0!</v>
      </c>
      <c r="P2853" s="36" t="e">
        <f t="shared" si="362"/>
        <v>#DIV/0!</v>
      </c>
      <c r="Q2853" s="36" t="e">
        <f t="shared" si="363"/>
        <v>#DIV/0!</v>
      </c>
      <c r="R2853" s="31" t="e">
        <f t="shared" si="364"/>
        <v>#DIV/0!</v>
      </c>
      <c r="S2853" s="31" t="e">
        <f t="shared" si="367"/>
        <v>#DIV/0!</v>
      </c>
      <c r="T2853" s="38">
        <f t="shared" si="368"/>
        <v>0</v>
      </c>
      <c r="U2853" s="38">
        <f t="shared" si="365"/>
        <v>0</v>
      </c>
      <c r="V2853" s="38">
        <f t="shared" si="366"/>
        <v>0</v>
      </c>
    </row>
    <row r="2854" spans="1:22" x14ac:dyDescent="0.35">
      <c r="A2854" s="192" t="s">
        <v>23</v>
      </c>
      <c r="B2854" s="31" t="s">
        <v>22</v>
      </c>
      <c r="O2854" s="36" t="e">
        <f t="shared" si="369"/>
        <v>#DIV/0!</v>
      </c>
      <c r="P2854" s="36" t="e">
        <f t="shared" ref="P2854:P2917" si="370">N2854/L2854</f>
        <v>#DIV/0!</v>
      </c>
      <c r="Q2854" s="36" t="e">
        <f t="shared" ref="Q2854:Q2917" si="371">(M2854+N2854)/L2854</f>
        <v>#DIV/0!</v>
      </c>
      <c r="R2854" s="31" t="e">
        <f t="shared" ref="R2854:R2917" si="372">IF(Q2854&gt;12.49,"YES","NO")</f>
        <v>#DIV/0!</v>
      </c>
      <c r="S2854" s="31" t="e">
        <f t="shared" si="367"/>
        <v>#DIV/0!</v>
      </c>
      <c r="T2854" s="38">
        <f t="shared" si="368"/>
        <v>0</v>
      </c>
      <c r="U2854" s="38">
        <f t="shared" ref="U2854:U2917" si="373">M2854+N2854</f>
        <v>0</v>
      </c>
      <c r="V2854" s="38">
        <f t="shared" ref="V2854:V2917" si="374">T2854-U2854</f>
        <v>0</v>
      </c>
    </row>
    <row r="2855" spans="1:22" x14ac:dyDescent="0.35">
      <c r="A2855" s="192" t="s">
        <v>23</v>
      </c>
      <c r="B2855" s="31" t="s">
        <v>22</v>
      </c>
      <c r="O2855" s="36" t="e">
        <f t="shared" si="369"/>
        <v>#DIV/0!</v>
      </c>
      <c r="P2855" s="36" t="e">
        <f t="shared" si="370"/>
        <v>#DIV/0!</v>
      </c>
      <c r="Q2855" s="36" t="e">
        <f t="shared" si="371"/>
        <v>#DIV/0!</v>
      </c>
      <c r="R2855" s="31" t="e">
        <f t="shared" si="372"/>
        <v>#DIV/0!</v>
      </c>
      <c r="S2855" s="31" t="e">
        <f t="shared" si="367"/>
        <v>#DIV/0!</v>
      </c>
      <c r="T2855" s="38">
        <f t="shared" si="368"/>
        <v>0</v>
      </c>
      <c r="U2855" s="38">
        <f t="shared" si="373"/>
        <v>0</v>
      </c>
      <c r="V2855" s="38">
        <f t="shared" si="374"/>
        <v>0</v>
      </c>
    </row>
    <row r="2856" spans="1:22" x14ac:dyDescent="0.35">
      <c r="A2856" s="192" t="s">
        <v>23</v>
      </c>
      <c r="B2856" s="31" t="s">
        <v>22</v>
      </c>
      <c r="O2856" s="36" t="e">
        <f t="shared" si="369"/>
        <v>#DIV/0!</v>
      </c>
      <c r="P2856" s="36" t="e">
        <f t="shared" si="370"/>
        <v>#DIV/0!</v>
      </c>
      <c r="Q2856" s="36" t="e">
        <f t="shared" si="371"/>
        <v>#DIV/0!</v>
      </c>
      <c r="R2856" s="31" t="e">
        <f t="shared" si="372"/>
        <v>#DIV/0!</v>
      </c>
      <c r="S2856" s="31" t="e">
        <f t="shared" ref="S2856:S2919" si="375">IF(O2856&gt;3.32,"YES","NO")</f>
        <v>#DIV/0!</v>
      </c>
      <c r="T2856" s="38">
        <f t="shared" ref="T2856:T2919" si="376">L2856*12.5</f>
        <v>0</v>
      </c>
      <c r="U2856" s="38">
        <f t="shared" si="373"/>
        <v>0</v>
      </c>
      <c r="V2856" s="38">
        <f t="shared" si="374"/>
        <v>0</v>
      </c>
    </row>
    <row r="2857" spans="1:22" x14ac:dyDescent="0.35">
      <c r="A2857" s="192" t="s">
        <v>23</v>
      </c>
      <c r="B2857" s="31" t="s">
        <v>22</v>
      </c>
      <c r="O2857" s="36" t="e">
        <f t="shared" si="369"/>
        <v>#DIV/0!</v>
      </c>
      <c r="P2857" s="36" t="e">
        <f t="shared" si="370"/>
        <v>#DIV/0!</v>
      </c>
      <c r="Q2857" s="36" t="e">
        <f t="shared" si="371"/>
        <v>#DIV/0!</v>
      </c>
      <c r="R2857" s="31" t="e">
        <f t="shared" si="372"/>
        <v>#DIV/0!</v>
      </c>
      <c r="S2857" s="31" t="e">
        <f t="shared" si="375"/>
        <v>#DIV/0!</v>
      </c>
      <c r="T2857" s="38">
        <f t="shared" si="376"/>
        <v>0</v>
      </c>
      <c r="U2857" s="38">
        <f t="shared" si="373"/>
        <v>0</v>
      </c>
      <c r="V2857" s="38">
        <f t="shared" si="374"/>
        <v>0</v>
      </c>
    </row>
    <row r="2858" spans="1:22" x14ac:dyDescent="0.35">
      <c r="A2858" s="192" t="s">
        <v>23</v>
      </c>
      <c r="B2858" s="31" t="s">
        <v>22</v>
      </c>
      <c r="O2858" s="36" t="e">
        <f t="shared" si="369"/>
        <v>#DIV/0!</v>
      </c>
      <c r="P2858" s="36" t="e">
        <f t="shared" si="370"/>
        <v>#DIV/0!</v>
      </c>
      <c r="Q2858" s="36" t="e">
        <f t="shared" si="371"/>
        <v>#DIV/0!</v>
      </c>
      <c r="R2858" s="31" t="e">
        <f t="shared" si="372"/>
        <v>#DIV/0!</v>
      </c>
      <c r="S2858" s="31" t="e">
        <f t="shared" si="375"/>
        <v>#DIV/0!</v>
      </c>
      <c r="T2858" s="38">
        <f t="shared" si="376"/>
        <v>0</v>
      </c>
      <c r="U2858" s="38">
        <f t="shared" si="373"/>
        <v>0</v>
      </c>
      <c r="V2858" s="38">
        <f t="shared" si="374"/>
        <v>0</v>
      </c>
    </row>
    <row r="2859" spans="1:22" x14ac:dyDescent="0.35">
      <c r="A2859" s="192" t="s">
        <v>23</v>
      </c>
      <c r="B2859" s="31" t="s">
        <v>22</v>
      </c>
      <c r="O2859" s="36" t="e">
        <f t="shared" si="369"/>
        <v>#DIV/0!</v>
      </c>
      <c r="P2859" s="36" t="e">
        <f t="shared" si="370"/>
        <v>#DIV/0!</v>
      </c>
      <c r="Q2859" s="36" t="e">
        <f t="shared" si="371"/>
        <v>#DIV/0!</v>
      </c>
      <c r="R2859" s="31" t="e">
        <f t="shared" si="372"/>
        <v>#DIV/0!</v>
      </c>
      <c r="S2859" s="31" t="e">
        <f t="shared" si="375"/>
        <v>#DIV/0!</v>
      </c>
      <c r="T2859" s="38">
        <f t="shared" si="376"/>
        <v>0</v>
      </c>
      <c r="U2859" s="38">
        <f t="shared" si="373"/>
        <v>0</v>
      </c>
      <c r="V2859" s="38">
        <f t="shared" si="374"/>
        <v>0</v>
      </c>
    </row>
    <row r="2860" spans="1:22" x14ac:dyDescent="0.35">
      <c r="A2860" s="192" t="s">
        <v>23</v>
      </c>
      <c r="B2860" s="31" t="s">
        <v>22</v>
      </c>
      <c r="O2860" s="36" t="e">
        <f t="shared" si="369"/>
        <v>#DIV/0!</v>
      </c>
      <c r="P2860" s="36" t="e">
        <f t="shared" si="370"/>
        <v>#DIV/0!</v>
      </c>
      <c r="Q2860" s="36" t="e">
        <f t="shared" si="371"/>
        <v>#DIV/0!</v>
      </c>
      <c r="R2860" s="31" t="e">
        <f t="shared" si="372"/>
        <v>#DIV/0!</v>
      </c>
      <c r="S2860" s="31" t="e">
        <f t="shared" si="375"/>
        <v>#DIV/0!</v>
      </c>
      <c r="T2860" s="38">
        <f t="shared" si="376"/>
        <v>0</v>
      </c>
      <c r="U2860" s="38">
        <f t="shared" si="373"/>
        <v>0</v>
      </c>
      <c r="V2860" s="38">
        <f t="shared" si="374"/>
        <v>0</v>
      </c>
    </row>
    <row r="2861" spans="1:22" x14ac:dyDescent="0.35">
      <c r="A2861" s="192" t="s">
        <v>23</v>
      </c>
      <c r="B2861" s="31" t="s">
        <v>22</v>
      </c>
      <c r="O2861" s="36" t="e">
        <f t="shared" si="369"/>
        <v>#DIV/0!</v>
      </c>
      <c r="P2861" s="36" t="e">
        <f t="shared" si="370"/>
        <v>#DIV/0!</v>
      </c>
      <c r="Q2861" s="36" t="e">
        <f t="shared" si="371"/>
        <v>#DIV/0!</v>
      </c>
      <c r="R2861" s="31" t="e">
        <f t="shared" si="372"/>
        <v>#DIV/0!</v>
      </c>
      <c r="S2861" s="31" t="e">
        <f t="shared" si="375"/>
        <v>#DIV/0!</v>
      </c>
      <c r="T2861" s="38">
        <f t="shared" si="376"/>
        <v>0</v>
      </c>
      <c r="U2861" s="38">
        <f t="shared" si="373"/>
        <v>0</v>
      </c>
      <c r="V2861" s="38">
        <f t="shared" si="374"/>
        <v>0</v>
      </c>
    </row>
    <row r="2862" spans="1:22" x14ac:dyDescent="0.35">
      <c r="A2862" s="192" t="s">
        <v>23</v>
      </c>
      <c r="B2862" s="31" t="s">
        <v>22</v>
      </c>
      <c r="O2862" s="36" t="e">
        <f t="shared" si="369"/>
        <v>#DIV/0!</v>
      </c>
      <c r="P2862" s="36" t="e">
        <f t="shared" si="370"/>
        <v>#DIV/0!</v>
      </c>
      <c r="Q2862" s="36" t="e">
        <f t="shared" si="371"/>
        <v>#DIV/0!</v>
      </c>
      <c r="R2862" s="31" t="e">
        <f t="shared" si="372"/>
        <v>#DIV/0!</v>
      </c>
      <c r="S2862" s="31" t="e">
        <f t="shared" si="375"/>
        <v>#DIV/0!</v>
      </c>
      <c r="T2862" s="38">
        <f t="shared" si="376"/>
        <v>0</v>
      </c>
      <c r="U2862" s="38">
        <f t="shared" si="373"/>
        <v>0</v>
      </c>
      <c r="V2862" s="38">
        <f t="shared" si="374"/>
        <v>0</v>
      </c>
    </row>
    <row r="2863" spans="1:22" x14ac:dyDescent="0.35">
      <c r="A2863" s="192" t="s">
        <v>23</v>
      </c>
      <c r="B2863" s="31" t="s">
        <v>22</v>
      </c>
      <c r="O2863" s="36" t="e">
        <f t="shared" si="369"/>
        <v>#DIV/0!</v>
      </c>
      <c r="P2863" s="36" t="e">
        <f t="shared" si="370"/>
        <v>#DIV/0!</v>
      </c>
      <c r="Q2863" s="36" t="e">
        <f t="shared" si="371"/>
        <v>#DIV/0!</v>
      </c>
      <c r="R2863" s="31" t="e">
        <f t="shared" si="372"/>
        <v>#DIV/0!</v>
      </c>
      <c r="S2863" s="31" t="e">
        <f t="shared" si="375"/>
        <v>#DIV/0!</v>
      </c>
      <c r="T2863" s="38">
        <f t="shared" si="376"/>
        <v>0</v>
      </c>
      <c r="U2863" s="38">
        <f t="shared" si="373"/>
        <v>0</v>
      </c>
      <c r="V2863" s="38">
        <f t="shared" si="374"/>
        <v>0</v>
      </c>
    </row>
    <row r="2864" spans="1:22" x14ac:dyDescent="0.35">
      <c r="A2864" s="192" t="s">
        <v>23</v>
      </c>
      <c r="B2864" s="31" t="s">
        <v>22</v>
      </c>
      <c r="O2864" s="36" t="e">
        <f t="shared" si="369"/>
        <v>#DIV/0!</v>
      </c>
      <c r="P2864" s="36" t="e">
        <f t="shared" si="370"/>
        <v>#DIV/0!</v>
      </c>
      <c r="Q2864" s="36" t="e">
        <f t="shared" si="371"/>
        <v>#DIV/0!</v>
      </c>
      <c r="R2864" s="31" t="e">
        <f t="shared" si="372"/>
        <v>#DIV/0!</v>
      </c>
      <c r="S2864" s="31" t="e">
        <f t="shared" si="375"/>
        <v>#DIV/0!</v>
      </c>
      <c r="T2864" s="38">
        <f t="shared" si="376"/>
        <v>0</v>
      </c>
      <c r="U2864" s="38">
        <f t="shared" si="373"/>
        <v>0</v>
      </c>
      <c r="V2864" s="38">
        <f t="shared" si="374"/>
        <v>0</v>
      </c>
    </row>
    <row r="2865" spans="1:22" x14ac:dyDescent="0.35">
      <c r="A2865" s="192" t="s">
        <v>23</v>
      </c>
      <c r="B2865" s="31" t="s">
        <v>22</v>
      </c>
      <c r="O2865" s="36" t="e">
        <f t="shared" si="369"/>
        <v>#DIV/0!</v>
      </c>
      <c r="P2865" s="36" t="e">
        <f t="shared" si="370"/>
        <v>#DIV/0!</v>
      </c>
      <c r="Q2865" s="36" t="e">
        <f t="shared" si="371"/>
        <v>#DIV/0!</v>
      </c>
      <c r="R2865" s="31" t="e">
        <f t="shared" si="372"/>
        <v>#DIV/0!</v>
      </c>
      <c r="S2865" s="31" t="e">
        <f t="shared" si="375"/>
        <v>#DIV/0!</v>
      </c>
      <c r="T2865" s="38">
        <f t="shared" si="376"/>
        <v>0</v>
      </c>
      <c r="U2865" s="38">
        <f t="shared" si="373"/>
        <v>0</v>
      </c>
      <c r="V2865" s="38">
        <f t="shared" si="374"/>
        <v>0</v>
      </c>
    </row>
    <row r="2866" spans="1:22" x14ac:dyDescent="0.35">
      <c r="A2866" s="192" t="s">
        <v>23</v>
      </c>
      <c r="B2866" s="31" t="s">
        <v>22</v>
      </c>
      <c r="O2866" s="36" t="e">
        <f t="shared" si="369"/>
        <v>#DIV/0!</v>
      </c>
      <c r="P2866" s="36" t="e">
        <f t="shared" si="370"/>
        <v>#DIV/0!</v>
      </c>
      <c r="Q2866" s="36" t="e">
        <f t="shared" si="371"/>
        <v>#DIV/0!</v>
      </c>
      <c r="R2866" s="31" t="e">
        <f t="shared" si="372"/>
        <v>#DIV/0!</v>
      </c>
      <c r="S2866" s="31" t="e">
        <f t="shared" si="375"/>
        <v>#DIV/0!</v>
      </c>
      <c r="T2866" s="38">
        <f t="shared" si="376"/>
        <v>0</v>
      </c>
      <c r="U2866" s="38">
        <f t="shared" si="373"/>
        <v>0</v>
      </c>
      <c r="V2866" s="38">
        <f t="shared" si="374"/>
        <v>0</v>
      </c>
    </row>
    <row r="2867" spans="1:22" x14ac:dyDescent="0.35">
      <c r="A2867" s="192" t="s">
        <v>23</v>
      </c>
      <c r="B2867" s="31" t="s">
        <v>22</v>
      </c>
      <c r="O2867" s="36" t="e">
        <f t="shared" si="369"/>
        <v>#DIV/0!</v>
      </c>
      <c r="P2867" s="36" t="e">
        <f t="shared" si="370"/>
        <v>#DIV/0!</v>
      </c>
      <c r="Q2867" s="36" t="e">
        <f t="shared" si="371"/>
        <v>#DIV/0!</v>
      </c>
      <c r="R2867" s="31" t="e">
        <f t="shared" si="372"/>
        <v>#DIV/0!</v>
      </c>
      <c r="S2867" s="31" t="e">
        <f t="shared" si="375"/>
        <v>#DIV/0!</v>
      </c>
      <c r="T2867" s="38">
        <f t="shared" si="376"/>
        <v>0</v>
      </c>
      <c r="U2867" s="38">
        <f t="shared" si="373"/>
        <v>0</v>
      </c>
      <c r="V2867" s="38">
        <f t="shared" si="374"/>
        <v>0</v>
      </c>
    </row>
    <row r="2868" spans="1:22" x14ac:dyDescent="0.35">
      <c r="A2868" s="192" t="s">
        <v>23</v>
      </c>
      <c r="B2868" s="31" t="s">
        <v>22</v>
      </c>
      <c r="O2868" s="36" t="e">
        <f t="shared" si="369"/>
        <v>#DIV/0!</v>
      </c>
      <c r="P2868" s="36" t="e">
        <f t="shared" si="370"/>
        <v>#DIV/0!</v>
      </c>
      <c r="Q2868" s="36" t="e">
        <f t="shared" si="371"/>
        <v>#DIV/0!</v>
      </c>
      <c r="R2868" s="31" t="e">
        <f t="shared" si="372"/>
        <v>#DIV/0!</v>
      </c>
      <c r="S2868" s="31" t="e">
        <f t="shared" si="375"/>
        <v>#DIV/0!</v>
      </c>
      <c r="T2868" s="38">
        <f t="shared" si="376"/>
        <v>0</v>
      </c>
      <c r="U2868" s="38">
        <f t="shared" si="373"/>
        <v>0</v>
      </c>
      <c r="V2868" s="38">
        <f t="shared" si="374"/>
        <v>0</v>
      </c>
    </row>
    <row r="2869" spans="1:22" x14ac:dyDescent="0.35">
      <c r="A2869" s="192" t="s">
        <v>23</v>
      </c>
      <c r="B2869" s="31" t="s">
        <v>22</v>
      </c>
      <c r="O2869" s="36" t="e">
        <f t="shared" si="369"/>
        <v>#DIV/0!</v>
      </c>
      <c r="P2869" s="36" t="e">
        <f t="shared" si="370"/>
        <v>#DIV/0!</v>
      </c>
      <c r="Q2869" s="36" t="e">
        <f t="shared" si="371"/>
        <v>#DIV/0!</v>
      </c>
      <c r="R2869" s="31" t="e">
        <f t="shared" si="372"/>
        <v>#DIV/0!</v>
      </c>
      <c r="S2869" s="31" t="e">
        <f t="shared" si="375"/>
        <v>#DIV/0!</v>
      </c>
      <c r="T2869" s="38">
        <f t="shared" si="376"/>
        <v>0</v>
      </c>
      <c r="U2869" s="38">
        <f t="shared" si="373"/>
        <v>0</v>
      </c>
      <c r="V2869" s="38">
        <f t="shared" si="374"/>
        <v>0</v>
      </c>
    </row>
    <row r="2870" spans="1:22" x14ac:dyDescent="0.35">
      <c r="A2870" s="192" t="s">
        <v>23</v>
      </c>
      <c r="B2870" s="31" t="s">
        <v>22</v>
      </c>
      <c r="O2870" s="36" t="e">
        <f t="shared" si="369"/>
        <v>#DIV/0!</v>
      </c>
      <c r="P2870" s="36" t="e">
        <f t="shared" si="370"/>
        <v>#DIV/0!</v>
      </c>
      <c r="Q2870" s="36" t="e">
        <f t="shared" si="371"/>
        <v>#DIV/0!</v>
      </c>
      <c r="R2870" s="31" t="e">
        <f t="shared" si="372"/>
        <v>#DIV/0!</v>
      </c>
      <c r="S2870" s="31" t="e">
        <f t="shared" si="375"/>
        <v>#DIV/0!</v>
      </c>
      <c r="T2870" s="38">
        <f t="shared" si="376"/>
        <v>0</v>
      </c>
      <c r="U2870" s="38">
        <f t="shared" si="373"/>
        <v>0</v>
      </c>
      <c r="V2870" s="38">
        <f t="shared" si="374"/>
        <v>0</v>
      </c>
    </row>
    <row r="2871" spans="1:22" x14ac:dyDescent="0.35">
      <c r="A2871" s="192" t="s">
        <v>23</v>
      </c>
      <c r="B2871" s="31" t="s">
        <v>22</v>
      </c>
      <c r="O2871" s="36" t="e">
        <f t="shared" si="369"/>
        <v>#DIV/0!</v>
      </c>
      <c r="P2871" s="36" t="e">
        <f t="shared" si="370"/>
        <v>#DIV/0!</v>
      </c>
      <c r="Q2871" s="36" t="e">
        <f t="shared" si="371"/>
        <v>#DIV/0!</v>
      </c>
      <c r="R2871" s="31" t="e">
        <f t="shared" si="372"/>
        <v>#DIV/0!</v>
      </c>
      <c r="S2871" s="31" t="e">
        <f t="shared" si="375"/>
        <v>#DIV/0!</v>
      </c>
      <c r="T2871" s="38">
        <f t="shared" si="376"/>
        <v>0</v>
      </c>
      <c r="U2871" s="38">
        <f t="shared" si="373"/>
        <v>0</v>
      </c>
      <c r="V2871" s="38">
        <f t="shared" si="374"/>
        <v>0</v>
      </c>
    </row>
    <row r="2872" spans="1:22" x14ac:dyDescent="0.35">
      <c r="A2872" s="192" t="s">
        <v>23</v>
      </c>
      <c r="B2872" s="31" t="s">
        <v>22</v>
      </c>
      <c r="O2872" s="36" t="e">
        <f t="shared" si="369"/>
        <v>#DIV/0!</v>
      </c>
      <c r="P2872" s="36" t="e">
        <f t="shared" si="370"/>
        <v>#DIV/0!</v>
      </c>
      <c r="Q2872" s="36" t="e">
        <f t="shared" si="371"/>
        <v>#DIV/0!</v>
      </c>
      <c r="R2872" s="31" t="e">
        <f t="shared" si="372"/>
        <v>#DIV/0!</v>
      </c>
      <c r="S2872" s="31" t="e">
        <f t="shared" si="375"/>
        <v>#DIV/0!</v>
      </c>
      <c r="T2872" s="38">
        <f t="shared" si="376"/>
        <v>0</v>
      </c>
      <c r="U2872" s="38">
        <f t="shared" si="373"/>
        <v>0</v>
      </c>
      <c r="V2872" s="38">
        <f t="shared" si="374"/>
        <v>0</v>
      </c>
    </row>
    <row r="2873" spans="1:22" x14ac:dyDescent="0.35">
      <c r="A2873" s="192" t="s">
        <v>23</v>
      </c>
      <c r="B2873" s="31" t="s">
        <v>22</v>
      </c>
      <c r="O2873" s="36" t="e">
        <f t="shared" si="369"/>
        <v>#DIV/0!</v>
      </c>
      <c r="P2873" s="36" t="e">
        <f t="shared" si="370"/>
        <v>#DIV/0!</v>
      </c>
      <c r="Q2873" s="36" t="e">
        <f t="shared" si="371"/>
        <v>#DIV/0!</v>
      </c>
      <c r="R2873" s="31" t="e">
        <f t="shared" si="372"/>
        <v>#DIV/0!</v>
      </c>
      <c r="S2873" s="31" t="e">
        <f t="shared" si="375"/>
        <v>#DIV/0!</v>
      </c>
      <c r="T2873" s="38">
        <f t="shared" si="376"/>
        <v>0</v>
      </c>
      <c r="U2873" s="38">
        <f t="shared" si="373"/>
        <v>0</v>
      </c>
      <c r="V2873" s="38">
        <f t="shared" si="374"/>
        <v>0</v>
      </c>
    </row>
    <row r="2874" spans="1:22" x14ac:dyDescent="0.35">
      <c r="A2874" s="192" t="s">
        <v>23</v>
      </c>
      <c r="B2874" s="31" t="s">
        <v>22</v>
      </c>
      <c r="O2874" s="36" t="e">
        <f t="shared" si="369"/>
        <v>#DIV/0!</v>
      </c>
      <c r="P2874" s="36" t="e">
        <f t="shared" si="370"/>
        <v>#DIV/0!</v>
      </c>
      <c r="Q2874" s="36" t="e">
        <f t="shared" si="371"/>
        <v>#DIV/0!</v>
      </c>
      <c r="R2874" s="31" t="e">
        <f t="shared" si="372"/>
        <v>#DIV/0!</v>
      </c>
      <c r="S2874" s="31" t="e">
        <f t="shared" si="375"/>
        <v>#DIV/0!</v>
      </c>
      <c r="T2874" s="38">
        <f t="shared" si="376"/>
        <v>0</v>
      </c>
      <c r="U2874" s="38">
        <f t="shared" si="373"/>
        <v>0</v>
      </c>
      <c r="V2874" s="38">
        <f t="shared" si="374"/>
        <v>0</v>
      </c>
    </row>
    <row r="2875" spans="1:22" x14ac:dyDescent="0.35">
      <c r="A2875" s="192" t="s">
        <v>23</v>
      </c>
      <c r="B2875" s="31" t="s">
        <v>22</v>
      </c>
      <c r="O2875" s="36" t="e">
        <f t="shared" si="369"/>
        <v>#DIV/0!</v>
      </c>
      <c r="P2875" s="36" t="e">
        <f t="shared" si="370"/>
        <v>#DIV/0!</v>
      </c>
      <c r="Q2875" s="36" t="e">
        <f t="shared" si="371"/>
        <v>#DIV/0!</v>
      </c>
      <c r="R2875" s="31" t="e">
        <f t="shared" si="372"/>
        <v>#DIV/0!</v>
      </c>
      <c r="S2875" s="31" t="e">
        <f t="shared" si="375"/>
        <v>#DIV/0!</v>
      </c>
      <c r="T2875" s="38">
        <f t="shared" si="376"/>
        <v>0</v>
      </c>
      <c r="U2875" s="38">
        <f t="shared" si="373"/>
        <v>0</v>
      </c>
      <c r="V2875" s="38">
        <f t="shared" si="374"/>
        <v>0</v>
      </c>
    </row>
    <row r="2876" spans="1:22" x14ac:dyDescent="0.35">
      <c r="A2876" s="192" t="s">
        <v>23</v>
      </c>
      <c r="B2876" s="31" t="s">
        <v>22</v>
      </c>
      <c r="O2876" s="36" t="e">
        <f t="shared" si="369"/>
        <v>#DIV/0!</v>
      </c>
      <c r="P2876" s="36" t="e">
        <f t="shared" si="370"/>
        <v>#DIV/0!</v>
      </c>
      <c r="Q2876" s="36" t="e">
        <f t="shared" si="371"/>
        <v>#DIV/0!</v>
      </c>
      <c r="R2876" s="31" t="e">
        <f t="shared" si="372"/>
        <v>#DIV/0!</v>
      </c>
      <c r="S2876" s="31" t="e">
        <f t="shared" si="375"/>
        <v>#DIV/0!</v>
      </c>
      <c r="T2876" s="38">
        <f t="shared" si="376"/>
        <v>0</v>
      </c>
      <c r="U2876" s="38">
        <f t="shared" si="373"/>
        <v>0</v>
      </c>
      <c r="V2876" s="38">
        <f t="shared" si="374"/>
        <v>0</v>
      </c>
    </row>
    <row r="2877" spans="1:22" x14ac:dyDescent="0.35">
      <c r="A2877" s="192" t="s">
        <v>23</v>
      </c>
      <c r="B2877" s="31" t="s">
        <v>22</v>
      </c>
      <c r="O2877" s="36" t="e">
        <f t="shared" si="369"/>
        <v>#DIV/0!</v>
      </c>
      <c r="P2877" s="36" t="e">
        <f t="shared" si="370"/>
        <v>#DIV/0!</v>
      </c>
      <c r="Q2877" s="36" t="e">
        <f t="shared" si="371"/>
        <v>#DIV/0!</v>
      </c>
      <c r="R2877" s="31" t="e">
        <f t="shared" si="372"/>
        <v>#DIV/0!</v>
      </c>
      <c r="S2877" s="31" t="e">
        <f t="shared" si="375"/>
        <v>#DIV/0!</v>
      </c>
      <c r="T2877" s="38">
        <f t="shared" si="376"/>
        <v>0</v>
      </c>
      <c r="U2877" s="38">
        <f t="shared" si="373"/>
        <v>0</v>
      </c>
      <c r="V2877" s="38">
        <f t="shared" si="374"/>
        <v>0</v>
      </c>
    </row>
    <row r="2878" spans="1:22" x14ac:dyDescent="0.35">
      <c r="A2878" s="192" t="s">
        <v>23</v>
      </c>
      <c r="B2878" s="31" t="s">
        <v>22</v>
      </c>
      <c r="O2878" s="36" t="e">
        <f t="shared" si="369"/>
        <v>#DIV/0!</v>
      </c>
      <c r="P2878" s="36" t="e">
        <f t="shared" si="370"/>
        <v>#DIV/0!</v>
      </c>
      <c r="Q2878" s="36" t="e">
        <f t="shared" si="371"/>
        <v>#DIV/0!</v>
      </c>
      <c r="R2878" s="31" t="e">
        <f t="shared" si="372"/>
        <v>#DIV/0!</v>
      </c>
      <c r="S2878" s="31" t="e">
        <f t="shared" si="375"/>
        <v>#DIV/0!</v>
      </c>
      <c r="T2878" s="38">
        <f t="shared" si="376"/>
        <v>0</v>
      </c>
      <c r="U2878" s="38">
        <f t="shared" si="373"/>
        <v>0</v>
      </c>
      <c r="V2878" s="38">
        <f t="shared" si="374"/>
        <v>0</v>
      </c>
    </row>
    <row r="2879" spans="1:22" x14ac:dyDescent="0.35">
      <c r="A2879" s="192" t="s">
        <v>23</v>
      </c>
      <c r="B2879" s="31" t="s">
        <v>22</v>
      </c>
      <c r="O2879" s="36" t="e">
        <f t="shared" si="369"/>
        <v>#DIV/0!</v>
      </c>
      <c r="P2879" s="36" t="e">
        <f t="shared" si="370"/>
        <v>#DIV/0!</v>
      </c>
      <c r="Q2879" s="36" t="e">
        <f t="shared" si="371"/>
        <v>#DIV/0!</v>
      </c>
      <c r="R2879" s="31" t="e">
        <f t="shared" si="372"/>
        <v>#DIV/0!</v>
      </c>
      <c r="S2879" s="31" t="e">
        <f t="shared" si="375"/>
        <v>#DIV/0!</v>
      </c>
      <c r="T2879" s="38">
        <f t="shared" si="376"/>
        <v>0</v>
      </c>
      <c r="U2879" s="38">
        <f t="shared" si="373"/>
        <v>0</v>
      </c>
      <c r="V2879" s="38">
        <f t="shared" si="374"/>
        <v>0</v>
      </c>
    </row>
    <row r="2880" spans="1:22" x14ac:dyDescent="0.35">
      <c r="A2880" s="192" t="s">
        <v>23</v>
      </c>
      <c r="B2880" s="31" t="s">
        <v>22</v>
      </c>
      <c r="O2880" s="36" t="e">
        <f t="shared" ref="O2880:O2943" si="377">M2880/L2880</f>
        <v>#DIV/0!</v>
      </c>
      <c r="P2880" s="36" t="e">
        <f t="shared" si="370"/>
        <v>#DIV/0!</v>
      </c>
      <c r="Q2880" s="36" t="e">
        <f t="shared" si="371"/>
        <v>#DIV/0!</v>
      </c>
      <c r="R2880" s="31" t="e">
        <f t="shared" si="372"/>
        <v>#DIV/0!</v>
      </c>
      <c r="S2880" s="31" t="e">
        <f t="shared" si="375"/>
        <v>#DIV/0!</v>
      </c>
      <c r="T2880" s="38">
        <f t="shared" si="376"/>
        <v>0</v>
      </c>
      <c r="U2880" s="38">
        <f t="shared" si="373"/>
        <v>0</v>
      </c>
      <c r="V2880" s="38">
        <f t="shared" si="374"/>
        <v>0</v>
      </c>
    </row>
    <row r="2881" spans="1:22" x14ac:dyDescent="0.35">
      <c r="A2881" s="192" t="s">
        <v>23</v>
      </c>
      <c r="B2881" s="31" t="s">
        <v>22</v>
      </c>
      <c r="O2881" s="36" t="e">
        <f t="shared" si="377"/>
        <v>#DIV/0!</v>
      </c>
      <c r="P2881" s="36" t="e">
        <f t="shared" si="370"/>
        <v>#DIV/0!</v>
      </c>
      <c r="Q2881" s="36" t="e">
        <f t="shared" si="371"/>
        <v>#DIV/0!</v>
      </c>
      <c r="R2881" s="31" t="e">
        <f t="shared" si="372"/>
        <v>#DIV/0!</v>
      </c>
      <c r="S2881" s="31" t="e">
        <f t="shared" si="375"/>
        <v>#DIV/0!</v>
      </c>
      <c r="T2881" s="38">
        <f t="shared" si="376"/>
        <v>0</v>
      </c>
      <c r="U2881" s="38">
        <f t="shared" si="373"/>
        <v>0</v>
      </c>
      <c r="V2881" s="38">
        <f t="shared" si="374"/>
        <v>0</v>
      </c>
    </row>
    <row r="2882" spans="1:22" x14ac:dyDescent="0.35">
      <c r="A2882" s="192" t="s">
        <v>23</v>
      </c>
      <c r="B2882" s="31" t="s">
        <v>22</v>
      </c>
      <c r="O2882" s="36" t="e">
        <f t="shared" si="377"/>
        <v>#DIV/0!</v>
      </c>
      <c r="P2882" s="36" t="e">
        <f t="shared" si="370"/>
        <v>#DIV/0!</v>
      </c>
      <c r="Q2882" s="36" t="e">
        <f t="shared" si="371"/>
        <v>#DIV/0!</v>
      </c>
      <c r="R2882" s="31" t="e">
        <f t="shared" si="372"/>
        <v>#DIV/0!</v>
      </c>
      <c r="S2882" s="31" t="e">
        <f t="shared" si="375"/>
        <v>#DIV/0!</v>
      </c>
      <c r="T2882" s="38">
        <f t="shared" si="376"/>
        <v>0</v>
      </c>
      <c r="U2882" s="38">
        <f t="shared" si="373"/>
        <v>0</v>
      </c>
      <c r="V2882" s="38">
        <f t="shared" si="374"/>
        <v>0</v>
      </c>
    </row>
    <row r="2883" spans="1:22" x14ac:dyDescent="0.35">
      <c r="A2883" s="192" t="s">
        <v>23</v>
      </c>
      <c r="B2883" s="31" t="s">
        <v>22</v>
      </c>
      <c r="O2883" s="36" t="e">
        <f t="shared" si="377"/>
        <v>#DIV/0!</v>
      </c>
      <c r="P2883" s="36" t="e">
        <f t="shared" si="370"/>
        <v>#DIV/0!</v>
      </c>
      <c r="Q2883" s="36" t="e">
        <f t="shared" si="371"/>
        <v>#DIV/0!</v>
      </c>
      <c r="R2883" s="31" t="e">
        <f t="shared" si="372"/>
        <v>#DIV/0!</v>
      </c>
      <c r="S2883" s="31" t="e">
        <f t="shared" si="375"/>
        <v>#DIV/0!</v>
      </c>
      <c r="T2883" s="38">
        <f t="shared" si="376"/>
        <v>0</v>
      </c>
      <c r="U2883" s="38">
        <f t="shared" si="373"/>
        <v>0</v>
      </c>
      <c r="V2883" s="38">
        <f t="shared" si="374"/>
        <v>0</v>
      </c>
    </row>
    <row r="2884" spans="1:22" x14ac:dyDescent="0.35">
      <c r="A2884" s="192" t="s">
        <v>23</v>
      </c>
      <c r="B2884" s="31" t="s">
        <v>22</v>
      </c>
      <c r="O2884" s="36" t="e">
        <f t="shared" si="377"/>
        <v>#DIV/0!</v>
      </c>
      <c r="P2884" s="36" t="e">
        <f t="shared" si="370"/>
        <v>#DIV/0!</v>
      </c>
      <c r="Q2884" s="36" t="e">
        <f t="shared" si="371"/>
        <v>#DIV/0!</v>
      </c>
      <c r="R2884" s="31" t="e">
        <f t="shared" si="372"/>
        <v>#DIV/0!</v>
      </c>
      <c r="S2884" s="31" t="e">
        <f t="shared" si="375"/>
        <v>#DIV/0!</v>
      </c>
      <c r="T2884" s="38">
        <f t="shared" si="376"/>
        <v>0</v>
      </c>
      <c r="U2884" s="38">
        <f t="shared" si="373"/>
        <v>0</v>
      </c>
      <c r="V2884" s="38">
        <f t="shared" si="374"/>
        <v>0</v>
      </c>
    </row>
    <row r="2885" spans="1:22" x14ac:dyDescent="0.35">
      <c r="A2885" s="192" t="s">
        <v>23</v>
      </c>
      <c r="B2885" s="31" t="s">
        <v>22</v>
      </c>
      <c r="O2885" s="36" t="e">
        <f t="shared" si="377"/>
        <v>#DIV/0!</v>
      </c>
      <c r="P2885" s="36" t="e">
        <f t="shared" si="370"/>
        <v>#DIV/0!</v>
      </c>
      <c r="Q2885" s="36" t="e">
        <f t="shared" si="371"/>
        <v>#DIV/0!</v>
      </c>
      <c r="R2885" s="31" t="e">
        <f t="shared" si="372"/>
        <v>#DIV/0!</v>
      </c>
      <c r="S2885" s="31" t="e">
        <f t="shared" si="375"/>
        <v>#DIV/0!</v>
      </c>
      <c r="T2885" s="38">
        <f t="shared" si="376"/>
        <v>0</v>
      </c>
      <c r="U2885" s="38">
        <f t="shared" si="373"/>
        <v>0</v>
      </c>
      <c r="V2885" s="38">
        <f t="shared" si="374"/>
        <v>0</v>
      </c>
    </row>
    <row r="2886" spans="1:22" x14ac:dyDescent="0.35">
      <c r="A2886" s="192" t="s">
        <v>23</v>
      </c>
      <c r="B2886" s="31" t="s">
        <v>22</v>
      </c>
      <c r="O2886" s="36" t="e">
        <f t="shared" si="377"/>
        <v>#DIV/0!</v>
      </c>
      <c r="P2886" s="36" t="e">
        <f t="shared" si="370"/>
        <v>#DIV/0!</v>
      </c>
      <c r="Q2886" s="36" t="e">
        <f t="shared" si="371"/>
        <v>#DIV/0!</v>
      </c>
      <c r="R2886" s="31" t="e">
        <f t="shared" si="372"/>
        <v>#DIV/0!</v>
      </c>
      <c r="S2886" s="31" t="e">
        <f t="shared" si="375"/>
        <v>#DIV/0!</v>
      </c>
      <c r="T2886" s="38">
        <f t="shared" si="376"/>
        <v>0</v>
      </c>
      <c r="U2886" s="38">
        <f t="shared" si="373"/>
        <v>0</v>
      </c>
      <c r="V2886" s="38">
        <f t="shared" si="374"/>
        <v>0</v>
      </c>
    </row>
    <row r="2887" spans="1:22" x14ac:dyDescent="0.35">
      <c r="A2887" s="192" t="s">
        <v>23</v>
      </c>
      <c r="B2887" s="31" t="s">
        <v>22</v>
      </c>
      <c r="O2887" s="36" t="e">
        <f t="shared" si="377"/>
        <v>#DIV/0!</v>
      </c>
      <c r="P2887" s="36" t="e">
        <f t="shared" si="370"/>
        <v>#DIV/0!</v>
      </c>
      <c r="Q2887" s="36" t="e">
        <f t="shared" si="371"/>
        <v>#DIV/0!</v>
      </c>
      <c r="R2887" s="31" t="e">
        <f t="shared" si="372"/>
        <v>#DIV/0!</v>
      </c>
      <c r="S2887" s="31" t="e">
        <f t="shared" si="375"/>
        <v>#DIV/0!</v>
      </c>
      <c r="T2887" s="38">
        <f t="shared" si="376"/>
        <v>0</v>
      </c>
      <c r="U2887" s="38">
        <f t="shared" si="373"/>
        <v>0</v>
      </c>
      <c r="V2887" s="38">
        <f t="shared" si="374"/>
        <v>0</v>
      </c>
    </row>
    <row r="2888" spans="1:22" x14ac:dyDescent="0.35">
      <c r="A2888" s="192" t="s">
        <v>23</v>
      </c>
      <c r="B2888" s="31" t="s">
        <v>22</v>
      </c>
      <c r="O2888" s="36" t="e">
        <f t="shared" si="377"/>
        <v>#DIV/0!</v>
      </c>
      <c r="P2888" s="36" t="e">
        <f t="shared" si="370"/>
        <v>#DIV/0!</v>
      </c>
      <c r="Q2888" s="36" t="e">
        <f t="shared" si="371"/>
        <v>#DIV/0!</v>
      </c>
      <c r="R2888" s="31" t="e">
        <f t="shared" si="372"/>
        <v>#DIV/0!</v>
      </c>
      <c r="S2888" s="31" t="e">
        <f t="shared" si="375"/>
        <v>#DIV/0!</v>
      </c>
      <c r="T2888" s="38">
        <f t="shared" si="376"/>
        <v>0</v>
      </c>
      <c r="U2888" s="38">
        <f t="shared" si="373"/>
        <v>0</v>
      </c>
      <c r="V2888" s="38">
        <f t="shared" si="374"/>
        <v>0</v>
      </c>
    </row>
    <row r="2889" spans="1:22" x14ac:dyDescent="0.35">
      <c r="A2889" s="192" t="s">
        <v>23</v>
      </c>
      <c r="B2889" s="31" t="s">
        <v>22</v>
      </c>
      <c r="O2889" s="36" t="e">
        <f t="shared" si="377"/>
        <v>#DIV/0!</v>
      </c>
      <c r="P2889" s="36" t="e">
        <f t="shared" si="370"/>
        <v>#DIV/0!</v>
      </c>
      <c r="Q2889" s="36" t="e">
        <f t="shared" si="371"/>
        <v>#DIV/0!</v>
      </c>
      <c r="R2889" s="31" t="e">
        <f t="shared" si="372"/>
        <v>#DIV/0!</v>
      </c>
      <c r="S2889" s="31" t="e">
        <f t="shared" si="375"/>
        <v>#DIV/0!</v>
      </c>
      <c r="T2889" s="38">
        <f t="shared" si="376"/>
        <v>0</v>
      </c>
      <c r="U2889" s="38">
        <f t="shared" si="373"/>
        <v>0</v>
      </c>
      <c r="V2889" s="38">
        <f t="shared" si="374"/>
        <v>0</v>
      </c>
    </row>
    <row r="2890" spans="1:22" x14ac:dyDescent="0.35">
      <c r="A2890" s="192" t="s">
        <v>23</v>
      </c>
      <c r="B2890" s="31" t="s">
        <v>22</v>
      </c>
      <c r="O2890" s="36" t="e">
        <f t="shared" si="377"/>
        <v>#DIV/0!</v>
      </c>
      <c r="P2890" s="36" t="e">
        <f t="shared" si="370"/>
        <v>#DIV/0!</v>
      </c>
      <c r="Q2890" s="36" t="e">
        <f t="shared" si="371"/>
        <v>#DIV/0!</v>
      </c>
      <c r="R2890" s="31" t="e">
        <f t="shared" si="372"/>
        <v>#DIV/0!</v>
      </c>
      <c r="S2890" s="31" t="e">
        <f t="shared" si="375"/>
        <v>#DIV/0!</v>
      </c>
      <c r="T2890" s="38">
        <f t="shared" si="376"/>
        <v>0</v>
      </c>
      <c r="U2890" s="38">
        <f t="shared" si="373"/>
        <v>0</v>
      </c>
      <c r="V2890" s="38">
        <f t="shared" si="374"/>
        <v>0</v>
      </c>
    </row>
    <row r="2891" spans="1:22" x14ac:dyDescent="0.35">
      <c r="A2891" s="192" t="s">
        <v>23</v>
      </c>
      <c r="B2891" s="31" t="s">
        <v>22</v>
      </c>
      <c r="O2891" s="36" t="e">
        <f t="shared" si="377"/>
        <v>#DIV/0!</v>
      </c>
      <c r="P2891" s="36" t="e">
        <f t="shared" si="370"/>
        <v>#DIV/0!</v>
      </c>
      <c r="Q2891" s="36" t="e">
        <f t="shared" si="371"/>
        <v>#DIV/0!</v>
      </c>
      <c r="R2891" s="31" t="e">
        <f t="shared" si="372"/>
        <v>#DIV/0!</v>
      </c>
      <c r="S2891" s="31" t="e">
        <f t="shared" si="375"/>
        <v>#DIV/0!</v>
      </c>
      <c r="T2891" s="38">
        <f t="shared" si="376"/>
        <v>0</v>
      </c>
      <c r="U2891" s="38">
        <f t="shared" si="373"/>
        <v>0</v>
      </c>
      <c r="V2891" s="38">
        <f t="shared" si="374"/>
        <v>0</v>
      </c>
    </row>
    <row r="2892" spans="1:22" x14ac:dyDescent="0.35">
      <c r="A2892" s="192" t="s">
        <v>23</v>
      </c>
      <c r="B2892" s="31" t="s">
        <v>22</v>
      </c>
      <c r="O2892" s="36" t="e">
        <f t="shared" si="377"/>
        <v>#DIV/0!</v>
      </c>
      <c r="P2892" s="36" t="e">
        <f t="shared" si="370"/>
        <v>#DIV/0!</v>
      </c>
      <c r="Q2892" s="36" t="e">
        <f t="shared" si="371"/>
        <v>#DIV/0!</v>
      </c>
      <c r="R2892" s="31" t="e">
        <f t="shared" si="372"/>
        <v>#DIV/0!</v>
      </c>
      <c r="S2892" s="31" t="e">
        <f t="shared" si="375"/>
        <v>#DIV/0!</v>
      </c>
      <c r="T2892" s="38">
        <f t="shared" si="376"/>
        <v>0</v>
      </c>
      <c r="U2892" s="38">
        <f t="shared" si="373"/>
        <v>0</v>
      </c>
      <c r="V2892" s="38">
        <f t="shared" si="374"/>
        <v>0</v>
      </c>
    </row>
    <row r="2893" spans="1:22" x14ac:dyDescent="0.35">
      <c r="A2893" s="192" t="s">
        <v>23</v>
      </c>
      <c r="B2893" s="31" t="s">
        <v>22</v>
      </c>
      <c r="O2893" s="36" t="e">
        <f t="shared" si="377"/>
        <v>#DIV/0!</v>
      </c>
      <c r="P2893" s="36" t="e">
        <f t="shared" si="370"/>
        <v>#DIV/0!</v>
      </c>
      <c r="Q2893" s="36" t="e">
        <f t="shared" si="371"/>
        <v>#DIV/0!</v>
      </c>
      <c r="R2893" s="31" t="e">
        <f t="shared" si="372"/>
        <v>#DIV/0!</v>
      </c>
      <c r="S2893" s="31" t="e">
        <f t="shared" si="375"/>
        <v>#DIV/0!</v>
      </c>
      <c r="T2893" s="38">
        <f t="shared" si="376"/>
        <v>0</v>
      </c>
      <c r="U2893" s="38">
        <f t="shared" si="373"/>
        <v>0</v>
      </c>
      <c r="V2893" s="38">
        <f t="shared" si="374"/>
        <v>0</v>
      </c>
    </row>
    <row r="2894" spans="1:22" x14ac:dyDescent="0.35">
      <c r="A2894" s="192" t="s">
        <v>23</v>
      </c>
      <c r="B2894" s="31" t="s">
        <v>22</v>
      </c>
      <c r="O2894" s="36" t="e">
        <f t="shared" si="377"/>
        <v>#DIV/0!</v>
      </c>
      <c r="P2894" s="36" t="e">
        <f t="shared" si="370"/>
        <v>#DIV/0!</v>
      </c>
      <c r="Q2894" s="36" t="e">
        <f t="shared" si="371"/>
        <v>#DIV/0!</v>
      </c>
      <c r="R2894" s="31" t="e">
        <f t="shared" si="372"/>
        <v>#DIV/0!</v>
      </c>
      <c r="S2894" s="31" t="e">
        <f t="shared" si="375"/>
        <v>#DIV/0!</v>
      </c>
      <c r="T2894" s="38">
        <f t="shared" si="376"/>
        <v>0</v>
      </c>
      <c r="U2894" s="38">
        <f t="shared" si="373"/>
        <v>0</v>
      </c>
      <c r="V2894" s="38">
        <f t="shared" si="374"/>
        <v>0</v>
      </c>
    </row>
    <row r="2895" spans="1:22" x14ac:dyDescent="0.35">
      <c r="A2895" s="192" t="s">
        <v>23</v>
      </c>
      <c r="B2895" s="31" t="s">
        <v>22</v>
      </c>
      <c r="O2895" s="36" t="e">
        <f t="shared" si="377"/>
        <v>#DIV/0!</v>
      </c>
      <c r="P2895" s="36" t="e">
        <f t="shared" si="370"/>
        <v>#DIV/0!</v>
      </c>
      <c r="Q2895" s="36" t="e">
        <f t="shared" si="371"/>
        <v>#DIV/0!</v>
      </c>
      <c r="R2895" s="31" t="e">
        <f t="shared" si="372"/>
        <v>#DIV/0!</v>
      </c>
      <c r="S2895" s="31" t="e">
        <f t="shared" si="375"/>
        <v>#DIV/0!</v>
      </c>
      <c r="T2895" s="38">
        <f t="shared" si="376"/>
        <v>0</v>
      </c>
      <c r="U2895" s="38">
        <f t="shared" si="373"/>
        <v>0</v>
      </c>
      <c r="V2895" s="38">
        <f t="shared" si="374"/>
        <v>0</v>
      </c>
    </row>
    <row r="2896" spans="1:22" x14ac:dyDescent="0.35">
      <c r="A2896" s="192" t="s">
        <v>23</v>
      </c>
      <c r="B2896" s="31" t="s">
        <v>22</v>
      </c>
      <c r="O2896" s="36" t="e">
        <f t="shared" si="377"/>
        <v>#DIV/0!</v>
      </c>
      <c r="P2896" s="36" t="e">
        <f t="shared" si="370"/>
        <v>#DIV/0!</v>
      </c>
      <c r="Q2896" s="36" t="e">
        <f t="shared" si="371"/>
        <v>#DIV/0!</v>
      </c>
      <c r="R2896" s="31" t="e">
        <f t="shared" si="372"/>
        <v>#DIV/0!</v>
      </c>
      <c r="S2896" s="31" t="e">
        <f t="shared" si="375"/>
        <v>#DIV/0!</v>
      </c>
      <c r="T2896" s="38">
        <f t="shared" si="376"/>
        <v>0</v>
      </c>
      <c r="U2896" s="38">
        <f t="shared" si="373"/>
        <v>0</v>
      </c>
      <c r="V2896" s="38">
        <f t="shared" si="374"/>
        <v>0</v>
      </c>
    </row>
    <row r="2897" spans="1:22" x14ac:dyDescent="0.35">
      <c r="A2897" s="192" t="s">
        <v>23</v>
      </c>
      <c r="B2897" s="31" t="s">
        <v>22</v>
      </c>
      <c r="O2897" s="36" t="e">
        <f t="shared" si="377"/>
        <v>#DIV/0!</v>
      </c>
      <c r="P2897" s="36" t="e">
        <f t="shared" si="370"/>
        <v>#DIV/0!</v>
      </c>
      <c r="Q2897" s="36" t="e">
        <f t="shared" si="371"/>
        <v>#DIV/0!</v>
      </c>
      <c r="R2897" s="31" t="e">
        <f t="shared" si="372"/>
        <v>#DIV/0!</v>
      </c>
      <c r="S2897" s="31" t="e">
        <f t="shared" si="375"/>
        <v>#DIV/0!</v>
      </c>
      <c r="T2897" s="38">
        <f t="shared" si="376"/>
        <v>0</v>
      </c>
      <c r="U2897" s="38">
        <f t="shared" si="373"/>
        <v>0</v>
      </c>
      <c r="V2897" s="38">
        <f t="shared" si="374"/>
        <v>0</v>
      </c>
    </row>
    <row r="2898" spans="1:22" x14ac:dyDescent="0.35">
      <c r="A2898" s="192" t="s">
        <v>23</v>
      </c>
      <c r="B2898" s="31" t="s">
        <v>22</v>
      </c>
      <c r="O2898" s="36" t="e">
        <f t="shared" si="377"/>
        <v>#DIV/0!</v>
      </c>
      <c r="P2898" s="36" t="e">
        <f t="shared" si="370"/>
        <v>#DIV/0!</v>
      </c>
      <c r="Q2898" s="36" t="e">
        <f t="shared" si="371"/>
        <v>#DIV/0!</v>
      </c>
      <c r="R2898" s="31" t="e">
        <f t="shared" si="372"/>
        <v>#DIV/0!</v>
      </c>
      <c r="S2898" s="31" t="e">
        <f t="shared" si="375"/>
        <v>#DIV/0!</v>
      </c>
      <c r="T2898" s="38">
        <f t="shared" si="376"/>
        <v>0</v>
      </c>
      <c r="U2898" s="38">
        <f t="shared" si="373"/>
        <v>0</v>
      </c>
      <c r="V2898" s="38">
        <f t="shared" si="374"/>
        <v>0</v>
      </c>
    </row>
    <row r="2899" spans="1:22" x14ac:dyDescent="0.35">
      <c r="A2899" s="192" t="s">
        <v>23</v>
      </c>
      <c r="B2899" s="31" t="s">
        <v>22</v>
      </c>
      <c r="O2899" s="36" t="e">
        <f t="shared" si="377"/>
        <v>#DIV/0!</v>
      </c>
      <c r="P2899" s="36" t="e">
        <f t="shared" si="370"/>
        <v>#DIV/0!</v>
      </c>
      <c r="Q2899" s="36" t="e">
        <f t="shared" si="371"/>
        <v>#DIV/0!</v>
      </c>
      <c r="R2899" s="31" t="e">
        <f t="shared" si="372"/>
        <v>#DIV/0!</v>
      </c>
      <c r="S2899" s="31" t="e">
        <f t="shared" si="375"/>
        <v>#DIV/0!</v>
      </c>
      <c r="T2899" s="38">
        <f t="shared" si="376"/>
        <v>0</v>
      </c>
      <c r="U2899" s="38">
        <f t="shared" si="373"/>
        <v>0</v>
      </c>
      <c r="V2899" s="38">
        <f t="shared" si="374"/>
        <v>0</v>
      </c>
    </row>
    <row r="2900" spans="1:22" x14ac:dyDescent="0.35">
      <c r="A2900" s="192" t="s">
        <v>23</v>
      </c>
      <c r="B2900" s="31" t="s">
        <v>22</v>
      </c>
      <c r="O2900" s="36" t="e">
        <f t="shared" si="377"/>
        <v>#DIV/0!</v>
      </c>
      <c r="P2900" s="36" t="e">
        <f t="shared" si="370"/>
        <v>#DIV/0!</v>
      </c>
      <c r="Q2900" s="36" t="e">
        <f t="shared" si="371"/>
        <v>#DIV/0!</v>
      </c>
      <c r="R2900" s="31" t="e">
        <f t="shared" si="372"/>
        <v>#DIV/0!</v>
      </c>
      <c r="S2900" s="31" t="e">
        <f t="shared" si="375"/>
        <v>#DIV/0!</v>
      </c>
      <c r="T2900" s="38">
        <f t="shared" si="376"/>
        <v>0</v>
      </c>
      <c r="U2900" s="38">
        <f t="shared" si="373"/>
        <v>0</v>
      </c>
      <c r="V2900" s="38">
        <f t="shared" si="374"/>
        <v>0</v>
      </c>
    </row>
    <row r="2901" spans="1:22" x14ac:dyDescent="0.35">
      <c r="A2901" s="192" t="s">
        <v>23</v>
      </c>
      <c r="B2901" s="31" t="s">
        <v>22</v>
      </c>
      <c r="O2901" s="36" t="e">
        <f t="shared" si="377"/>
        <v>#DIV/0!</v>
      </c>
      <c r="P2901" s="36" t="e">
        <f t="shared" si="370"/>
        <v>#DIV/0!</v>
      </c>
      <c r="Q2901" s="36" t="e">
        <f t="shared" si="371"/>
        <v>#DIV/0!</v>
      </c>
      <c r="R2901" s="31" t="e">
        <f t="shared" si="372"/>
        <v>#DIV/0!</v>
      </c>
      <c r="S2901" s="31" t="e">
        <f t="shared" si="375"/>
        <v>#DIV/0!</v>
      </c>
      <c r="T2901" s="38">
        <f t="shared" si="376"/>
        <v>0</v>
      </c>
      <c r="U2901" s="38">
        <f t="shared" si="373"/>
        <v>0</v>
      </c>
      <c r="V2901" s="38">
        <f t="shared" si="374"/>
        <v>0</v>
      </c>
    </row>
    <row r="2902" spans="1:22" x14ac:dyDescent="0.35">
      <c r="A2902" s="192" t="s">
        <v>23</v>
      </c>
      <c r="B2902" s="31" t="s">
        <v>22</v>
      </c>
      <c r="O2902" s="36" t="e">
        <f t="shared" si="377"/>
        <v>#DIV/0!</v>
      </c>
      <c r="P2902" s="36" t="e">
        <f t="shared" si="370"/>
        <v>#DIV/0!</v>
      </c>
      <c r="Q2902" s="36" t="e">
        <f t="shared" si="371"/>
        <v>#DIV/0!</v>
      </c>
      <c r="R2902" s="31" t="e">
        <f t="shared" si="372"/>
        <v>#DIV/0!</v>
      </c>
      <c r="S2902" s="31" t="e">
        <f t="shared" si="375"/>
        <v>#DIV/0!</v>
      </c>
      <c r="T2902" s="38">
        <f t="shared" si="376"/>
        <v>0</v>
      </c>
      <c r="U2902" s="38">
        <f t="shared" si="373"/>
        <v>0</v>
      </c>
      <c r="V2902" s="38">
        <f t="shared" si="374"/>
        <v>0</v>
      </c>
    </row>
    <row r="2903" spans="1:22" x14ac:dyDescent="0.35">
      <c r="A2903" s="192" t="s">
        <v>23</v>
      </c>
      <c r="B2903" s="31" t="s">
        <v>22</v>
      </c>
      <c r="O2903" s="36" t="e">
        <f t="shared" si="377"/>
        <v>#DIV/0!</v>
      </c>
      <c r="P2903" s="36" t="e">
        <f t="shared" si="370"/>
        <v>#DIV/0!</v>
      </c>
      <c r="Q2903" s="36" t="e">
        <f t="shared" si="371"/>
        <v>#DIV/0!</v>
      </c>
      <c r="R2903" s="31" t="e">
        <f t="shared" si="372"/>
        <v>#DIV/0!</v>
      </c>
      <c r="S2903" s="31" t="e">
        <f t="shared" si="375"/>
        <v>#DIV/0!</v>
      </c>
      <c r="T2903" s="38">
        <f t="shared" si="376"/>
        <v>0</v>
      </c>
      <c r="U2903" s="38">
        <f t="shared" si="373"/>
        <v>0</v>
      </c>
      <c r="V2903" s="38">
        <f t="shared" si="374"/>
        <v>0</v>
      </c>
    </row>
    <row r="2904" spans="1:22" x14ac:dyDescent="0.35">
      <c r="A2904" s="192" t="s">
        <v>23</v>
      </c>
      <c r="B2904" s="31" t="s">
        <v>22</v>
      </c>
      <c r="O2904" s="36" t="e">
        <f t="shared" si="377"/>
        <v>#DIV/0!</v>
      </c>
      <c r="P2904" s="36" t="e">
        <f t="shared" si="370"/>
        <v>#DIV/0!</v>
      </c>
      <c r="Q2904" s="36" t="e">
        <f t="shared" si="371"/>
        <v>#DIV/0!</v>
      </c>
      <c r="R2904" s="31" t="e">
        <f t="shared" si="372"/>
        <v>#DIV/0!</v>
      </c>
      <c r="S2904" s="31" t="e">
        <f t="shared" si="375"/>
        <v>#DIV/0!</v>
      </c>
      <c r="T2904" s="38">
        <f t="shared" si="376"/>
        <v>0</v>
      </c>
      <c r="U2904" s="38">
        <f t="shared" si="373"/>
        <v>0</v>
      </c>
      <c r="V2904" s="38">
        <f t="shared" si="374"/>
        <v>0</v>
      </c>
    </row>
    <row r="2905" spans="1:22" x14ac:dyDescent="0.35">
      <c r="A2905" s="192" t="s">
        <v>23</v>
      </c>
      <c r="B2905" s="31" t="s">
        <v>22</v>
      </c>
      <c r="O2905" s="36" t="e">
        <f t="shared" si="377"/>
        <v>#DIV/0!</v>
      </c>
      <c r="P2905" s="36" t="e">
        <f t="shared" si="370"/>
        <v>#DIV/0!</v>
      </c>
      <c r="Q2905" s="36" t="e">
        <f t="shared" si="371"/>
        <v>#DIV/0!</v>
      </c>
      <c r="R2905" s="31" t="e">
        <f t="shared" si="372"/>
        <v>#DIV/0!</v>
      </c>
      <c r="S2905" s="31" t="e">
        <f t="shared" si="375"/>
        <v>#DIV/0!</v>
      </c>
      <c r="T2905" s="38">
        <f t="shared" si="376"/>
        <v>0</v>
      </c>
      <c r="U2905" s="38">
        <f t="shared" si="373"/>
        <v>0</v>
      </c>
      <c r="V2905" s="38">
        <f t="shared" si="374"/>
        <v>0</v>
      </c>
    </row>
    <row r="2906" spans="1:22" x14ac:dyDescent="0.35">
      <c r="A2906" s="192" t="s">
        <v>23</v>
      </c>
      <c r="B2906" s="31" t="s">
        <v>22</v>
      </c>
      <c r="O2906" s="36" t="e">
        <f t="shared" si="377"/>
        <v>#DIV/0!</v>
      </c>
      <c r="P2906" s="36" t="e">
        <f t="shared" si="370"/>
        <v>#DIV/0!</v>
      </c>
      <c r="Q2906" s="36" t="e">
        <f t="shared" si="371"/>
        <v>#DIV/0!</v>
      </c>
      <c r="R2906" s="31" t="e">
        <f t="shared" si="372"/>
        <v>#DIV/0!</v>
      </c>
      <c r="S2906" s="31" t="e">
        <f t="shared" si="375"/>
        <v>#DIV/0!</v>
      </c>
      <c r="T2906" s="38">
        <f t="shared" si="376"/>
        <v>0</v>
      </c>
      <c r="U2906" s="38">
        <f t="shared" si="373"/>
        <v>0</v>
      </c>
      <c r="V2906" s="38">
        <f t="shared" si="374"/>
        <v>0</v>
      </c>
    </row>
    <row r="2907" spans="1:22" x14ac:dyDescent="0.35">
      <c r="A2907" s="192" t="s">
        <v>23</v>
      </c>
      <c r="B2907" s="31" t="s">
        <v>22</v>
      </c>
      <c r="O2907" s="36" t="e">
        <f t="shared" si="377"/>
        <v>#DIV/0!</v>
      </c>
      <c r="P2907" s="36" t="e">
        <f t="shared" si="370"/>
        <v>#DIV/0!</v>
      </c>
      <c r="Q2907" s="36" t="e">
        <f t="shared" si="371"/>
        <v>#DIV/0!</v>
      </c>
      <c r="R2907" s="31" t="e">
        <f t="shared" si="372"/>
        <v>#DIV/0!</v>
      </c>
      <c r="S2907" s="31" t="e">
        <f t="shared" si="375"/>
        <v>#DIV/0!</v>
      </c>
      <c r="T2907" s="38">
        <f t="shared" si="376"/>
        <v>0</v>
      </c>
      <c r="U2907" s="38">
        <f t="shared" si="373"/>
        <v>0</v>
      </c>
      <c r="V2907" s="38">
        <f t="shared" si="374"/>
        <v>0</v>
      </c>
    </row>
    <row r="2908" spans="1:22" x14ac:dyDescent="0.35">
      <c r="A2908" s="192" t="s">
        <v>23</v>
      </c>
      <c r="B2908" s="31" t="s">
        <v>22</v>
      </c>
      <c r="O2908" s="36" t="e">
        <f t="shared" si="377"/>
        <v>#DIV/0!</v>
      </c>
      <c r="P2908" s="36" t="e">
        <f t="shared" si="370"/>
        <v>#DIV/0!</v>
      </c>
      <c r="Q2908" s="36" t="e">
        <f t="shared" si="371"/>
        <v>#DIV/0!</v>
      </c>
      <c r="R2908" s="31" t="e">
        <f t="shared" si="372"/>
        <v>#DIV/0!</v>
      </c>
      <c r="S2908" s="31" t="e">
        <f t="shared" si="375"/>
        <v>#DIV/0!</v>
      </c>
      <c r="T2908" s="38">
        <f t="shared" si="376"/>
        <v>0</v>
      </c>
      <c r="U2908" s="38">
        <f t="shared" si="373"/>
        <v>0</v>
      </c>
      <c r="V2908" s="38">
        <f t="shared" si="374"/>
        <v>0</v>
      </c>
    </row>
    <row r="2909" spans="1:22" x14ac:dyDescent="0.35">
      <c r="A2909" s="192" t="s">
        <v>23</v>
      </c>
      <c r="B2909" s="31" t="s">
        <v>22</v>
      </c>
      <c r="O2909" s="36" t="e">
        <f t="shared" si="377"/>
        <v>#DIV/0!</v>
      </c>
      <c r="P2909" s="36" t="e">
        <f t="shared" si="370"/>
        <v>#DIV/0!</v>
      </c>
      <c r="Q2909" s="36" t="e">
        <f t="shared" si="371"/>
        <v>#DIV/0!</v>
      </c>
      <c r="R2909" s="31" t="e">
        <f t="shared" si="372"/>
        <v>#DIV/0!</v>
      </c>
      <c r="S2909" s="31" t="e">
        <f t="shared" si="375"/>
        <v>#DIV/0!</v>
      </c>
      <c r="T2909" s="38">
        <f t="shared" si="376"/>
        <v>0</v>
      </c>
      <c r="U2909" s="38">
        <f t="shared" si="373"/>
        <v>0</v>
      </c>
      <c r="V2909" s="38">
        <f t="shared" si="374"/>
        <v>0</v>
      </c>
    </row>
    <row r="2910" spans="1:22" x14ac:dyDescent="0.35">
      <c r="A2910" s="192" t="s">
        <v>23</v>
      </c>
      <c r="B2910" s="31" t="s">
        <v>22</v>
      </c>
      <c r="O2910" s="36" t="e">
        <f t="shared" si="377"/>
        <v>#DIV/0!</v>
      </c>
      <c r="P2910" s="36" t="e">
        <f t="shared" si="370"/>
        <v>#DIV/0!</v>
      </c>
      <c r="Q2910" s="36" t="e">
        <f t="shared" si="371"/>
        <v>#DIV/0!</v>
      </c>
      <c r="R2910" s="31" t="e">
        <f t="shared" si="372"/>
        <v>#DIV/0!</v>
      </c>
      <c r="S2910" s="31" t="e">
        <f t="shared" si="375"/>
        <v>#DIV/0!</v>
      </c>
      <c r="T2910" s="38">
        <f t="shared" si="376"/>
        <v>0</v>
      </c>
      <c r="U2910" s="38">
        <f t="shared" si="373"/>
        <v>0</v>
      </c>
      <c r="V2910" s="38">
        <f t="shared" si="374"/>
        <v>0</v>
      </c>
    </row>
    <row r="2911" spans="1:22" x14ac:dyDescent="0.35">
      <c r="A2911" s="192" t="s">
        <v>23</v>
      </c>
      <c r="B2911" s="31" t="s">
        <v>22</v>
      </c>
      <c r="O2911" s="36" t="e">
        <f t="shared" si="377"/>
        <v>#DIV/0!</v>
      </c>
      <c r="P2911" s="36" t="e">
        <f t="shared" si="370"/>
        <v>#DIV/0!</v>
      </c>
      <c r="Q2911" s="36" t="e">
        <f t="shared" si="371"/>
        <v>#DIV/0!</v>
      </c>
      <c r="R2911" s="31" t="e">
        <f t="shared" si="372"/>
        <v>#DIV/0!</v>
      </c>
      <c r="S2911" s="31" t="e">
        <f t="shared" si="375"/>
        <v>#DIV/0!</v>
      </c>
      <c r="T2911" s="38">
        <f t="shared" si="376"/>
        <v>0</v>
      </c>
      <c r="U2911" s="38">
        <f t="shared" si="373"/>
        <v>0</v>
      </c>
      <c r="V2911" s="38">
        <f t="shared" si="374"/>
        <v>0</v>
      </c>
    </row>
    <row r="2912" spans="1:22" x14ac:dyDescent="0.35">
      <c r="A2912" s="192" t="s">
        <v>23</v>
      </c>
      <c r="B2912" s="31" t="s">
        <v>22</v>
      </c>
      <c r="O2912" s="36" t="e">
        <f t="shared" si="377"/>
        <v>#DIV/0!</v>
      </c>
      <c r="P2912" s="36" t="e">
        <f t="shared" si="370"/>
        <v>#DIV/0!</v>
      </c>
      <c r="Q2912" s="36" t="e">
        <f t="shared" si="371"/>
        <v>#DIV/0!</v>
      </c>
      <c r="R2912" s="31" t="e">
        <f t="shared" si="372"/>
        <v>#DIV/0!</v>
      </c>
      <c r="S2912" s="31" t="e">
        <f t="shared" si="375"/>
        <v>#DIV/0!</v>
      </c>
      <c r="T2912" s="38">
        <f t="shared" si="376"/>
        <v>0</v>
      </c>
      <c r="U2912" s="38">
        <f t="shared" si="373"/>
        <v>0</v>
      </c>
      <c r="V2912" s="38">
        <f t="shared" si="374"/>
        <v>0</v>
      </c>
    </row>
    <row r="2913" spans="1:22" x14ac:dyDescent="0.35">
      <c r="A2913" s="192" t="s">
        <v>23</v>
      </c>
      <c r="B2913" s="31" t="s">
        <v>22</v>
      </c>
      <c r="O2913" s="36" t="e">
        <f t="shared" si="377"/>
        <v>#DIV/0!</v>
      </c>
      <c r="P2913" s="36" t="e">
        <f t="shared" si="370"/>
        <v>#DIV/0!</v>
      </c>
      <c r="Q2913" s="36" t="e">
        <f t="shared" si="371"/>
        <v>#DIV/0!</v>
      </c>
      <c r="R2913" s="31" t="e">
        <f t="shared" si="372"/>
        <v>#DIV/0!</v>
      </c>
      <c r="S2913" s="31" t="e">
        <f t="shared" si="375"/>
        <v>#DIV/0!</v>
      </c>
      <c r="T2913" s="38">
        <f t="shared" si="376"/>
        <v>0</v>
      </c>
      <c r="U2913" s="38">
        <f t="shared" si="373"/>
        <v>0</v>
      </c>
      <c r="V2913" s="38">
        <f t="shared" si="374"/>
        <v>0</v>
      </c>
    </row>
    <row r="2914" spans="1:22" x14ac:dyDescent="0.35">
      <c r="A2914" s="192" t="s">
        <v>23</v>
      </c>
      <c r="B2914" s="31" t="s">
        <v>22</v>
      </c>
      <c r="O2914" s="36" t="e">
        <f t="shared" si="377"/>
        <v>#DIV/0!</v>
      </c>
      <c r="P2914" s="36" t="e">
        <f t="shared" si="370"/>
        <v>#DIV/0!</v>
      </c>
      <c r="Q2914" s="36" t="e">
        <f t="shared" si="371"/>
        <v>#DIV/0!</v>
      </c>
      <c r="R2914" s="31" t="e">
        <f t="shared" si="372"/>
        <v>#DIV/0!</v>
      </c>
      <c r="S2914" s="31" t="e">
        <f t="shared" si="375"/>
        <v>#DIV/0!</v>
      </c>
      <c r="T2914" s="38">
        <f t="shared" si="376"/>
        <v>0</v>
      </c>
      <c r="U2914" s="38">
        <f t="shared" si="373"/>
        <v>0</v>
      </c>
      <c r="V2914" s="38">
        <f t="shared" si="374"/>
        <v>0</v>
      </c>
    </row>
    <row r="2915" spans="1:22" x14ac:dyDescent="0.35">
      <c r="A2915" s="192" t="s">
        <v>23</v>
      </c>
      <c r="B2915" s="31" t="s">
        <v>22</v>
      </c>
      <c r="O2915" s="36" t="e">
        <f t="shared" si="377"/>
        <v>#DIV/0!</v>
      </c>
      <c r="P2915" s="36" t="e">
        <f t="shared" si="370"/>
        <v>#DIV/0!</v>
      </c>
      <c r="Q2915" s="36" t="e">
        <f t="shared" si="371"/>
        <v>#DIV/0!</v>
      </c>
      <c r="R2915" s="31" t="e">
        <f t="shared" si="372"/>
        <v>#DIV/0!</v>
      </c>
      <c r="S2915" s="31" t="e">
        <f t="shared" si="375"/>
        <v>#DIV/0!</v>
      </c>
      <c r="T2915" s="38">
        <f t="shared" si="376"/>
        <v>0</v>
      </c>
      <c r="U2915" s="38">
        <f t="shared" si="373"/>
        <v>0</v>
      </c>
      <c r="V2915" s="38">
        <f t="shared" si="374"/>
        <v>0</v>
      </c>
    </row>
    <row r="2916" spans="1:22" x14ac:dyDescent="0.35">
      <c r="A2916" s="192" t="s">
        <v>23</v>
      </c>
      <c r="B2916" s="31" t="s">
        <v>22</v>
      </c>
      <c r="O2916" s="36" t="e">
        <f t="shared" si="377"/>
        <v>#DIV/0!</v>
      </c>
      <c r="P2916" s="36" t="e">
        <f t="shared" si="370"/>
        <v>#DIV/0!</v>
      </c>
      <c r="Q2916" s="36" t="e">
        <f t="shared" si="371"/>
        <v>#DIV/0!</v>
      </c>
      <c r="R2916" s="31" t="e">
        <f t="shared" si="372"/>
        <v>#DIV/0!</v>
      </c>
      <c r="S2916" s="31" t="e">
        <f t="shared" si="375"/>
        <v>#DIV/0!</v>
      </c>
      <c r="T2916" s="38">
        <f t="shared" si="376"/>
        <v>0</v>
      </c>
      <c r="U2916" s="38">
        <f t="shared" si="373"/>
        <v>0</v>
      </c>
      <c r="V2916" s="38">
        <f t="shared" si="374"/>
        <v>0</v>
      </c>
    </row>
    <row r="2917" spans="1:22" x14ac:dyDescent="0.35">
      <c r="A2917" s="192" t="s">
        <v>23</v>
      </c>
      <c r="B2917" s="31" t="s">
        <v>22</v>
      </c>
      <c r="O2917" s="36" t="e">
        <f t="shared" si="377"/>
        <v>#DIV/0!</v>
      </c>
      <c r="P2917" s="36" t="e">
        <f t="shared" si="370"/>
        <v>#DIV/0!</v>
      </c>
      <c r="Q2917" s="36" t="e">
        <f t="shared" si="371"/>
        <v>#DIV/0!</v>
      </c>
      <c r="R2917" s="31" t="e">
        <f t="shared" si="372"/>
        <v>#DIV/0!</v>
      </c>
      <c r="S2917" s="31" t="e">
        <f t="shared" si="375"/>
        <v>#DIV/0!</v>
      </c>
      <c r="T2917" s="38">
        <f t="shared" si="376"/>
        <v>0</v>
      </c>
      <c r="U2917" s="38">
        <f t="shared" si="373"/>
        <v>0</v>
      </c>
      <c r="V2917" s="38">
        <f t="shared" si="374"/>
        <v>0</v>
      </c>
    </row>
    <row r="2918" spans="1:22" x14ac:dyDescent="0.35">
      <c r="A2918" s="192" t="s">
        <v>23</v>
      </c>
      <c r="B2918" s="31" t="s">
        <v>22</v>
      </c>
      <c r="O2918" s="36" t="e">
        <f t="shared" si="377"/>
        <v>#DIV/0!</v>
      </c>
      <c r="P2918" s="36" t="e">
        <f t="shared" ref="P2918:P2948" si="378">N2918/L2918</f>
        <v>#DIV/0!</v>
      </c>
      <c r="Q2918" s="36" t="e">
        <f t="shared" ref="Q2918:Q2948" si="379">(M2918+N2918)/L2918</f>
        <v>#DIV/0!</v>
      </c>
      <c r="R2918" s="31" t="e">
        <f t="shared" ref="R2918:R2948" si="380">IF(Q2918&gt;12.49,"YES","NO")</f>
        <v>#DIV/0!</v>
      </c>
      <c r="S2918" s="31" t="e">
        <f t="shared" si="375"/>
        <v>#DIV/0!</v>
      </c>
      <c r="T2918" s="38">
        <f t="shared" si="376"/>
        <v>0</v>
      </c>
      <c r="U2918" s="38">
        <f t="shared" ref="U2918:U2948" si="381">M2918+N2918</f>
        <v>0</v>
      </c>
      <c r="V2918" s="38">
        <f t="shared" ref="V2918:V2948" si="382">T2918-U2918</f>
        <v>0</v>
      </c>
    </row>
    <row r="2919" spans="1:22" x14ac:dyDescent="0.35">
      <c r="A2919" s="192" t="s">
        <v>23</v>
      </c>
      <c r="B2919" s="31" t="s">
        <v>22</v>
      </c>
      <c r="O2919" s="36" t="e">
        <f t="shared" si="377"/>
        <v>#DIV/0!</v>
      </c>
      <c r="P2919" s="36" t="e">
        <f t="shared" si="378"/>
        <v>#DIV/0!</v>
      </c>
      <c r="Q2919" s="36" t="e">
        <f t="shared" si="379"/>
        <v>#DIV/0!</v>
      </c>
      <c r="R2919" s="31" t="e">
        <f t="shared" si="380"/>
        <v>#DIV/0!</v>
      </c>
      <c r="S2919" s="31" t="e">
        <f t="shared" si="375"/>
        <v>#DIV/0!</v>
      </c>
      <c r="T2919" s="38">
        <f t="shared" si="376"/>
        <v>0</v>
      </c>
      <c r="U2919" s="38">
        <f t="shared" si="381"/>
        <v>0</v>
      </c>
      <c r="V2919" s="38">
        <f t="shared" si="382"/>
        <v>0</v>
      </c>
    </row>
    <row r="2920" spans="1:22" x14ac:dyDescent="0.35">
      <c r="A2920" s="192" t="s">
        <v>23</v>
      </c>
      <c r="B2920" s="31" t="s">
        <v>22</v>
      </c>
      <c r="O2920" s="36" t="e">
        <f t="shared" si="377"/>
        <v>#DIV/0!</v>
      </c>
      <c r="P2920" s="36" t="e">
        <f t="shared" si="378"/>
        <v>#DIV/0!</v>
      </c>
      <c r="Q2920" s="36" t="e">
        <f t="shared" si="379"/>
        <v>#DIV/0!</v>
      </c>
      <c r="R2920" s="31" t="e">
        <f t="shared" si="380"/>
        <v>#DIV/0!</v>
      </c>
      <c r="S2920" s="31" t="e">
        <f t="shared" ref="S2920:S2948" si="383">IF(O2920&gt;3.32,"YES","NO")</f>
        <v>#DIV/0!</v>
      </c>
      <c r="T2920" s="38">
        <f t="shared" ref="T2920:T2948" si="384">L2920*12.5</f>
        <v>0</v>
      </c>
      <c r="U2920" s="38">
        <f t="shared" si="381"/>
        <v>0</v>
      </c>
      <c r="V2920" s="38">
        <f t="shared" si="382"/>
        <v>0</v>
      </c>
    </row>
    <row r="2921" spans="1:22" x14ac:dyDescent="0.35">
      <c r="A2921" s="192" t="s">
        <v>23</v>
      </c>
      <c r="B2921" s="31" t="s">
        <v>22</v>
      </c>
      <c r="O2921" s="36" t="e">
        <f t="shared" si="377"/>
        <v>#DIV/0!</v>
      </c>
      <c r="P2921" s="36" t="e">
        <f t="shared" si="378"/>
        <v>#DIV/0!</v>
      </c>
      <c r="Q2921" s="36" t="e">
        <f t="shared" si="379"/>
        <v>#DIV/0!</v>
      </c>
      <c r="R2921" s="31" t="e">
        <f t="shared" si="380"/>
        <v>#DIV/0!</v>
      </c>
      <c r="S2921" s="31" t="e">
        <f t="shared" si="383"/>
        <v>#DIV/0!</v>
      </c>
      <c r="T2921" s="38">
        <f t="shared" si="384"/>
        <v>0</v>
      </c>
      <c r="U2921" s="38">
        <f t="shared" si="381"/>
        <v>0</v>
      </c>
      <c r="V2921" s="38">
        <f t="shared" si="382"/>
        <v>0</v>
      </c>
    </row>
    <row r="2922" spans="1:22" x14ac:dyDescent="0.35">
      <c r="A2922" s="192" t="s">
        <v>23</v>
      </c>
      <c r="B2922" s="31" t="s">
        <v>22</v>
      </c>
      <c r="O2922" s="36" t="e">
        <f t="shared" si="377"/>
        <v>#DIV/0!</v>
      </c>
      <c r="P2922" s="36" t="e">
        <f t="shared" si="378"/>
        <v>#DIV/0!</v>
      </c>
      <c r="Q2922" s="36" t="e">
        <f t="shared" si="379"/>
        <v>#DIV/0!</v>
      </c>
      <c r="R2922" s="31" t="e">
        <f t="shared" si="380"/>
        <v>#DIV/0!</v>
      </c>
      <c r="S2922" s="31" t="e">
        <f t="shared" si="383"/>
        <v>#DIV/0!</v>
      </c>
      <c r="T2922" s="38">
        <f t="shared" si="384"/>
        <v>0</v>
      </c>
      <c r="U2922" s="38">
        <f t="shared" si="381"/>
        <v>0</v>
      </c>
      <c r="V2922" s="38">
        <f t="shared" si="382"/>
        <v>0</v>
      </c>
    </row>
    <row r="2923" spans="1:22" x14ac:dyDescent="0.35">
      <c r="A2923" s="192" t="s">
        <v>23</v>
      </c>
      <c r="B2923" s="31" t="s">
        <v>22</v>
      </c>
      <c r="O2923" s="36" t="e">
        <f t="shared" si="377"/>
        <v>#DIV/0!</v>
      </c>
      <c r="P2923" s="36" t="e">
        <f t="shared" si="378"/>
        <v>#DIV/0!</v>
      </c>
      <c r="Q2923" s="36" t="e">
        <f t="shared" si="379"/>
        <v>#DIV/0!</v>
      </c>
      <c r="R2923" s="31" t="e">
        <f t="shared" si="380"/>
        <v>#DIV/0!</v>
      </c>
      <c r="S2923" s="31" t="e">
        <f t="shared" si="383"/>
        <v>#DIV/0!</v>
      </c>
      <c r="T2923" s="38">
        <f t="shared" si="384"/>
        <v>0</v>
      </c>
      <c r="U2923" s="38">
        <f t="shared" si="381"/>
        <v>0</v>
      </c>
      <c r="V2923" s="38">
        <f t="shared" si="382"/>
        <v>0</v>
      </c>
    </row>
    <row r="2924" spans="1:22" x14ac:dyDescent="0.35">
      <c r="A2924" s="192" t="s">
        <v>23</v>
      </c>
      <c r="B2924" s="31" t="s">
        <v>22</v>
      </c>
      <c r="O2924" s="36" t="e">
        <f t="shared" si="377"/>
        <v>#DIV/0!</v>
      </c>
      <c r="P2924" s="36" t="e">
        <f t="shared" si="378"/>
        <v>#DIV/0!</v>
      </c>
      <c r="Q2924" s="36" t="e">
        <f t="shared" si="379"/>
        <v>#DIV/0!</v>
      </c>
      <c r="R2924" s="31" t="e">
        <f t="shared" si="380"/>
        <v>#DIV/0!</v>
      </c>
      <c r="S2924" s="31" t="e">
        <f t="shared" si="383"/>
        <v>#DIV/0!</v>
      </c>
      <c r="T2924" s="38">
        <f t="shared" si="384"/>
        <v>0</v>
      </c>
      <c r="U2924" s="38">
        <f t="shared" si="381"/>
        <v>0</v>
      </c>
      <c r="V2924" s="38">
        <f t="shared" si="382"/>
        <v>0</v>
      </c>
    </row>
    <row r="2925" spans="1:22" x14ac:dyDescent="0.35">
      <c r="A2925" s="192" t="s">
        <v>23</v>
      </c>
      <c r="B2925" s="31" t="s">
        <v>22</v>
      </c>
      <c r="O2925" s="36" t="e">
        <f t="shared" si="377"/>
        <v>#DIV/0!</v>
      </c>
      <c r="P2925" s="36" t="e">
        <f t="shared" si="378"/>
        <v>#DIV/0!</v>
      </c>
      <c r="Q2925" s="36" t="e">
        <f t="shared" si="379"/>
        <v>#DIV/0!</v>
      </c>
      <c r="R2925" s="31" t="e">
        <f t="shared" si="380"/>
        <v>#DIV/0!</v>
      </c>
      <c r="S2925" s="31" t="e">
        <f t="shared" si="383"/>
        <v>#DIV/0!</v>
      </c>
      <c r="T2925" s="38">
        <f t="shared" si="384"/>
        <v>0</v>
      </c>
      <c r="U2925" s="38">
        <f t="shared" si="381"/>
        <v>0</v>
      </c>
      <c r="V2925" s="38">
        <f t="shared" si="382"/>
        <v>0</v>
      </c>
    </row>
    <row r="2926" spans="1:22" x14ac:dyDescent="0.35">
      <c r="A2926" s="192" t="s">
        <v>23</v>
      </c>
      <c r="B2926" s="31" t="s">
        <v>22</v>
      </c>
      <c r="O2926" s="36" t="e">
        <f t="shared" si="377"/>
        <v>#DIV/0!</v>
      </c>
      <c r="P2926" s="36" t="e">
        <f t="shared" si="378"/>
        <v>#DIV/0!</v>
      </c>
      <c r="Q2926" s="36" t="e">
        <f t="shared" si="379"/>
        <v>#DIV/0!</v>
      </c>
      <c r="R2926" s="31" t="e">
        <f t="shared" si="380"/>
        <v>#DIV/0!</v>
      </c>
      <c r="S2926" s="31" t="e">
        <f t="shared" si="383"/>
        <v>#DIV/0!</v>
      </c>
      <c r="T2926" s="38">
        <f t="shared" si="384"/>
        <v>0</v>
      </c>
      <c r="U2926" s="38">
        <f t="shared" si="381"/>
        <v>0</v>
      </c>
      <c r="V2926" s="38">
        <f t="shared" si="382"/>
        <v>0</v>
      </c>
    </row>
    <row r="2927" spans="1:22" x14ac:dyDescent="0.35">
      <c r="A2927" s="192" t="s">
        <v>23</v>
      </c>
      <c r="B2927" s="31" t="s">
        <v>22</v>
      </c>
      <c r="O2927" s="36" t="e">
        <f t="shared" si="377"/>
        <v>#DIV/0!</v>
      </c>
      <c r="P2927" s="36" t="e">
        <f t="shared" si="378"/>
        <v>#DIV/0!</v>
      </c>
      <c r="Q2927" s="36" t="e">
        <f t="shared" si="379"/>
        <v>#DIV/0!</v>
      </c>
      <c r="R2927" s="31" t="e">
        <f t="shared" si="380"/>
        <v>#DIV/0!</v>
      </c>
      <c r="S2927" s="31" t="e">
        <f t="shared" si="383"/>
        <v>#DIV/0!</v>
      </c>
      <c r="T2927" s="38">
        <f t="shared" si="384"/>
        <v>0</v>
      </c>
      <c r="U2927" s="38">
        <f t="shared" si="381"/>
        <v>0</v>
      </c>
      <c r="V2927" s="38">
        <f t="shared" si="382"/>
        <v>0</v>
      </c>
    </row>
    <row r="2928" spans="1:22" x14ac:dyDescent="0.35">
      <c r="A2928" s="192" t="s">
        <v>23</v>
      </c>
      <c r="B2928" s="31" t="s">
        <v>22</v>
      </c>
      <c r="O2928" s="36" t="e">
        <f t="shared" si="377"/>
        <v>#DIV/0!</v>
      </c>
      <c r="P2928" s="36" t="e">
        <f t="shared" si="378"/>
        <v>#DIV/0!</v>
      </c>
      <c r="Q2928" s="36" t="e">
        <f t="shared" si="379"/>
        <v>#DIV/0!</v>
      </c>
      <c r="R2928" s="31" t="e">
        <f t="shared" si="380"/>
        <v>#DIV/0!</v>
      </c>
      <c r="S2928" s="31" t="e">
        <f t="shared" si="383"/>
        <v>#DIV/0!</v>
      </c>
      <c r="T2928" s="38">
        <f t="shared" si="384"/>
        <v>0</v>
      </c>
      <c r="U2928" s="38">
        <f t="shared" si="381"/>
        <v>0</v>
      </c>
      <c r="V2928" s="38">
        <f t="shared" si="382"/>
        <v>0</v>
      </c>
    </row>
    <row r="2929" spans="1:22" x14ac:dyDescent="0.35">
      <c r="A2929" s="192" t="s">
        <v>23</v>
      </c>
      <c r="B2929" s="31" t="s">
        <v>22</v>
      </c>
      <c r="O2929" s="36" t="e">
        <f t="shared" si="377"/>
        <v>#DIV/0!</v>
      </c>
      <c r="P2929" s="36" t="e">
        <f t="shared" si="378"/>
        <v>#DIV/0!</v>
      </c>
      <c r="Q2929" s="36" t="e">
        <f t="shared" si="379"/>
        <v>#DIV/0!</v>
      </c>
      <c r="R2929" s="31" t="e">
        <f t="shared" si="380"/>
        <v>#DIV/0!</v>
      </c>
      <c r="S2929" s="31" t="e">
        <f t="shared" si="383"/>
        <v>#DIV/0!</v>
      </c>
      <c r="T2929" s="38">
        <f t="shared" si="384"/>
        <v>0</v>
      </c>
      <c r="U2929" s="38">
        <f t="shared" si="381"/>
        <v>0</v>
      </c>
      <c r="V2929" s="38">
        <f t="shared" si="382"/>
        <v>0</v>
      </c>
    </row>
    <row r="2930" spans="1:22" x14ac:dyDescent="0.35">
      <c r="A2930" s="192" t="s">
        <v>23</v>
      </c>
      <c r="B2930" s="31" t="s">
        <v>22</v>
      </c>
      <c r="O2930" s="36" t="e">
        <f t="shared" si="377"/>
        <v>#DIV/0!</v>
      </c>
      <c r="P2930" s="36" t="e">
        <f t="shared" si="378"/>
        <v>#DIV/0!</v>
      </c>
      <c r="Q2930" s="36" t="e">
        <f t="shared" si="379"/>
        <v>#DIV/0!</v>
      </c>
      <c r="R2930" s="31" t="e">
        <f t="shared" si="380"/>
        <v>#DIV/0!</v>
      </c>
      <c r="S2930" s="31" t="e">
        <f t="shared" si="383"/>
        <v>#DIV/0!</v>
      </c>
      <c r="T2930" s="38">
        <f t="shared" si="384"/>
        <v>0</v>
      </c>
      <c r="U2930" s="38">
        <f t="shared" si="381"/>
        <v>0</v>
      </c>
      <c r="V2930" s="38">
        <f t="shared" si="382"/>
        <v>0</v>
      </c>
    </row>
    <row r="2931" spans="1:22" x14ac:dyDescent="0.35">
      <c r="A2931" s="192" t="s">
        <v>23</v>
      </c>
      <c r="B2931" s="31" t="s">
        <v>22</v>
      </c>
      <c r="O2931" s="36" t="e">
        <f t="shared" si="377"/>
        <v>#DIV/0!</v>
      </c>
      <c r="P2931" s="36" t="e">
        <f t="shared" si="378"/>
        <v>#DIV/0!</v>
      </c>
      <c r="Q2931" s="36" t="e">
        <f t="shared" si="379"/>
        <v>#DIV/0!</v>
      </c>
      <c r="R2931" s="31" t="e">
        <f t="shared" si="380"/>
        <v>#DIV/0!</v>
      </c>
      <c r="S2931" s="31" t="e">
        <f t="shared" si="383"/>
        <v>#DIV/0!</v>
      </c>
      <c r="T2931" s="38">
        <f t="shared" si="384"/>
        <v>0</v>
      </c>
      <c r="U2931" s="38">
        <f t="shared" si="381"/>
        <v>0</v>
      </c>
      <c r="V2931" s="38">
        <f t="shared" si="382"/>
        <v>0</v>
      </c>
    </row>
    <row r="2932" spans="1:22" x14ac:dyDescent="0.35">
      <c r="A2932" s="192" t="s">
        <v>23</v>
      </c>
      <c r="B2932" s="31" t="s">
        <v>22</v>
      </c>
      <c r="O2932" s="36" t="e">
        <f t="shared" si="377"/>
        <v>#DIV/0!</v>
      </c>
      <c r="P2932" s="36" t="e">
        <f t="shared" si="378"/>
        <v>#DIV/0!</v>
      </c>
      <c r="Q2932" s="36" t="e">
        <f t="shared" si="379"/>
        <v>#DIV/0!</v>
      </c>
      <c r="R2932" s="31" t="e">
        <f t="shared" si="380"/>
        <v>#DIV/0!</v>
      </c>
      <c r="S2932" s="31" t="e">
        <f t="shared" si="383"/>
        <v>#DIV/0!</v>
      </c>
      <c r="T2932" s="38">
        <f t="shared" si="384"/>
        <v>0</v>
      </c>
      <c r="U2932" s="38">
        <f t="shared" si="381"/>
        <v>0</v>
      </c>
      <c r="V2932" s="38">
        <f t="shared" si="382"/>
        <v>0</v>
      </c>
    </row>
    <row r="2933" spans="1:22" x14ac:dyDescent="0.35">
      <c r="A2933" s="192" t="s">
        <v>23</v>
      </c>
      <c r="B2933" s="31" t="s">
        <v>22</v>
      </c>
      <c r="O2933" s="36" t="e">
        <f t="shared" si="377"/>
        <v>#DIV/0!</v>
      </c>
      <c r="P2933" s="36" t="e">
        <f t="shared" si="378"/>
        <v>#DIV/0!</v>
      </c>
      <c r="Q2933" s="36" t="e">
        <f t="shared" si="379"/>
        <v>#DIV/0!</v>
      </c>
      <c r="R2933" s="31" t="e">
        <f t="shared" si="380"/>
        <v>#DIV/0!</v>
      </c>
      <c r="S2933" s="31" t="e">
        <f t="shared" si="383"/>
        <v>#DIV/0!</v>
      </c>
      <c r="T2933" s="38">
        <f t="shared" si="384"/>
        <v>0</v>
      </c>
      <c r="U2933" s="38">
        <f t="shared" si="381"/>
        <v>0</v>
      </c>
      <c r="V2933" s="38">
        <f t="shared" si="382"/>
        <v>0</v>
      </c>
    </row>
    <row r="2934" spans="1:22" x14ac:dyDescent="0.35">
      <c r="A2934" s="192" t="s">
        <v>23</v>
      </c>
      <c r="B2934" s="31" t="s">
        <v>22</v>
      </c>
      <c r="O2934" s="36" t="e">
        <f t="shared" si="377"/>
        <v>#DIV/0!</v>
      </c>
      <c r="P2934" s="36" t="e">
        <f t="shared" si="378"/>
        <v>#DIV/0!</v>
      </c>
      <c r="Q2934" s="36" t="e">
        <f t="shared" si="379"/>
        <v>#DIV/0!</v>
      </c>
      <c r="R2934" s="31" t="e">
        <f t="shared" si="380"/>
        <v>#DIV/0!</v>
      </c>
      <c r="S2934" s="31" t="e">
        <f t="shared" si="383"/>
        <v>#DIV/0!</v>
      </c>
      <c r="T2934" s="38">
        <f t="shared" si="384"/>
        <v>0</v>
      </c>
      <c r="U2934" s="38">
        <f t="shared" si="381"/>
        <v>0</v>
      </c>
      <c r="V2934" s="38">
        <f t="shared" si="382"/>
        <v>0</v>
      </c>
    </row>
    <row r="2935" spans="1:22" x14ac:dyDescent="0.35">
      <c r="A2935" s="192" t="s">
        <v>23</v>
      </c>
      <c r="B2935" s="31" t="s">
        <v>22</v>
      </c>
      <c r="O2935" s="36" t="e">
        <f t="shared" si="377"/>
        <v>#DIV/0!</v>
      </c>
      <c r="P2935" s="36" t="e">
        <f t="shared" si="378"/>
        <v>#DIV/0!</v>
      </c>
      <c r="Q2935" s="36" t="e">
        <f t="shared" si="379"/>
        <v>#DIV/0!</v>
      </c>
      <c r="R2935" s="31" t="e">
        <f t="shared" si="380"/>
        <v>#DIV/0!</v>
      </c>
      <c r="S2935" s="31" t="e">
        <f t="shared" si="383"/>
        <v>#DIV/0!</v>
      </c>
      <c r="T2935" s="38">
        <f t="shared" si="384"/>
        <v>0</v>
      </c>
      <c r="U2935" s="38">
        <f t="shared" si="381"/>
        <v>0</v>
      </c>
      <c r="V2935" s="38">
        <f t="shared" si="382"/>
        <v>0</v>
      </c>
    </row>
    <row r="2936" spans="1:22" x14ac:dyDescent="0.35">
      <c r="A2936" s="192" t="s">
        <v>23</v>
      </c>
      <c r="B2936" s="31" t="s">
        <v>22</v>
      </c>
      <c r="O2936" s="36" t="e">
        <f t="shared" si="377"/>
        <v>#DIV/0!</v>
      </c>
      <c r="P2936" s="36" t="e">
        <f t="shared" si="378"/>
        <v>#DIV/0!</v>
      </c>
      <c r="Q2936" s="36" t="e">
        <f t="shared" si="379"/>
        <v>#DIV/0!</v>
      </c>
      <c r="R2936" s="31" t="e">
        <f t="shared" si="380"/>
        <v>#DIV/0!</v>
      </c>
      <c r="S2936" s="31" t="e">
        <f t="shared" si="383"/>
        <v>#DIV/0!</v>
      </c>
      <c r="T2936" s="38">
        <f t="shared" si="384"/>
        <v>0</v>
      </c>
      <c r="U2936" s="38">
        <f t="shared" si="381"/>
        <v>0</v>
      </c>
      <c r="V2936" s="38">
        <f t="shared" si="382"/>
        <v>0</v>
      </c>
    </row>
    <row r="2937" spans="1:22" x14ac:dyDescent="0.35">
      <c r="A2937" s="192" t="s">
        <v>23</v>
      </c>
      <c r="B2937" s="31" t="s">
        <v>22</v>
      </c>
      <c r="O2937" s="36" t="e">
        <f t="shared" si="377"/>
        <v>#DIV/0!</v>
      </c>
      <c r="P2937" s="36" t="e">
        <f t="shared" si="378"/>
        <v>#DIV/0!</v>
      </c>
      <c r="Q2937" s="36" t="e">
        <f t="shared" si="379"/>
        <v>#DIV/0!</v>
      </c>
      <c r="R2937" s="31" t="e">
        <f t="shared" si="380"/>
        <v>#DIV/0!</v>
      </c>
      <c r="S2937" s="31" t="e">
        <f t="shared" si="383"/>
        <v>#DIV/0!</v>
      </c>
      <c r="T2937" s="38">
        <f t="shared" si="384"/>
        <v>0</v>
      </c>
      <c r="U2937" s="38">
        <f t="shared" si="381"/>
        <v>0</v>
      </c>
      <c r="V2937" s="38">
        <f t="shared" si="382"/>
        <v>0</v>
      </c>
    </row>
    <row r="2938" spans="1:22" x14ac:dyDescent="0.35">
      <c r="A2938" s="192" t="s">
        <v>23</v>
      </c>
      <c r="B2938" s="31" t="s">
        <v>22</v>
      </c>
      <c r="O2938" s="36" t="e">
        <f t="shared" si="377"/>
        <v>#DIV/0!</v>
      </c>
      <c r="P2938" s="36" t="e">
        <f t="shared" si="378"/>
        <v>#DIV/0!</v>
      </c>
      <c r="Q2938" s="36" t="e">
        <f t="shared" si="379"/>
        <v>#DIV/0!</v>
      </c>
      <c r="R2938" s="31" t="e">
        <f t="shared" si="380"/>
        <v>#DIV/0!</v>
      </c>
      <c r="S2938" s="31" t="e">
        <f t="shared" si="383"/>
        <v>#DIV/0!</v>
      </c>
      <c r="T2938" s="38">
        <f t="shared" si="384"/>
        <v>0</v>
      </c>
      <c r="U2938" s="38">
        <f t="shared" si="381"/>
        <v>0</v>
      </c>
      <c r="V2938" s="38">
        <f t="shared" si="382"/>
        <v>0</v>
      </c>
    </row>
    <row r="2939" spans="1:22" x14ac:dyDescent="0.35">
      <c r="A2939" s="192" t="s">
        <v>23</v>
      </c>
      <c r="B2939" s="31" t="s">
        <v>22</v>
      </c>
      <c r="O2939" s="36" t="e">
        <f t="shared" si="377"/>
        <v>#DIV/0!</v>
      </c>
      <c r="P2939" s="36" t="e">
        <f t="shared" si="378"/>
        <v>#DIV/0!</v>
      </c>
      <c r="Q2939" s="36" t="e">
        <f t="shared" si="379"/>
        <v>#DIV/0!</v>
      </c>
      <c r="R2939" s="31" t="e">
        <f t="shared" si="380"/>
        <v>#DIV/0!</v>
      </c>
      <c r="S2939" s="31" t="e">
        <f t="shared" si="383"/>
        <v>#DIV/0!</v>
      </c>
      <c r="T2939" s="38">
        <f t="shared" si="384"/>
        <v>0</v>
      </c>
      <c r="U2939" s="38">
        <f t="shared" si="381"/>
        <v>0</v>
      </c>
      <c r="V2939" s="38">
        <f t="shared" si="382"/>
        <v>0</v>
      </c>
    </row>
    <row r="2940" spans="1:22" x14ac:dyDescent="0.35">
      <c r="A2940" s="192" t="s">
        <v>23</v>
      </c>
      <c r="B2940" s="31" t="s">
        <v>22</v>
      </c>
      <c r="O2940" s="36" t="e">
        <f t="shared" si="377"/>
        <v>#DIV/0!</v>
      </c>
      <c r="P2940" s="36" t="e">
        <f t="shared" si="378"/>
        <v>#DIV/0!</v>
      </c>
      <c r="Q2940" s="36" t="e">
        <f t="shared" si="379"/>
        <v>#DIV/0!</v>
      </c>
      <c r="R2940" s="31" t="e">
        <f t="shared" si="380"/>
        <v>#DIV/0!</v>
      </c>
      <c r="S2940" s="31" t="e">
        <f t="shared" si="383"/>
        <v>#DIV/0!</v>
      </c>
      <c r="T2940" s="38">
        <f t="shared" si="384"/>
        <v>0</v>
      </c>
      <c r="U2940" s="38">
        <f t="shared" si="381"/>
        <v>0</v>
      </c>
      <c r="V2940" s="38">
        <f t="shared" si="382"/>
        <v>0</v>
      </c>
    </row>
    <row r="2941" spans="1:22" x14ac:dyDescent="0.35">
      <c r="A2941" s="192" t="s">
        <v>23</v>
      </c>
      <c r="B2941" s="31" t="s">
        <v>22</v>
      </c>
      <c r="O2941" s="36" t="e">
        <f t="shared" si="377"/>
        <v>#DIV/0!</v>
      </c>
      <c r="P2941" s="36" t="e">
        <f t="shared" si="378"/>
        <v>#DIV/0!</v>
      </c>
      <c r="Q2941" s="36" t="e">
        <f t="shared" si="379"/>
        <v>#DIV/0!</v>
      </c>
      <c r="R2941" s="31" t="e">
        <f t="shared" si="380"/>
        <v>#DIV/0!</v>
      </c>
      <c r="S2941" s="31" t="e">
        <f t="shared" si="383"/>
        <v>#DIV/0!</v>
      </c>
      <c r="T2941" s="38">
        <f t="shared" si="384"/>
        <v>0</v>
      </c>
      <c r="U2941" s="38">
        <f t="shared" si="381"/>
        <v>0</v>
      </c>
      <c r="V2941" s="38">
        <f t="shared" si="382"/>
        <v>0</v>
      </c>
    </row>
    <row r="2942" spans="1:22" x14ac:dyDescent="0.35">
      <c r="A2942" s="192" t="s">
        <v>23</v>
      </c>
      <c r="B2942" s="31" t="s">
        <v>22</v>
      </c>
      <c r="O2942" s="36" t="e">
        <f t="shared" si="377"/>
        <v>#DIV/0!</v>
      </c>
      <c r="P2942" s="36" t="e">
        <f t="shared" si="378"/>
        <v>#DIV/0!</v>
      </c>
      <c r="Q2942" s="36" t="e">
        <f t="shared" si="379"/>
        <v>#DIV/0!</v>
      </c>
      <c r="R2942" s="31" t="e">
        <f t="shared" si="380"/>
        <v>#DIV/0!</v>
      </c>
      <c r="S2942" s="31" t="e">
        <f t="shared" si="383"/>
        <v>#DIV/0!</v>
      </c>
      <c r="T2942" s="38">
        <f t="shared" si="384"/>
        <v>0</v>
      </c>
      <c r="U2942" s="38">
        <f t="shared" si="381"/>
        <v>0</v>
      </c>
      <c r="V2942" s="38">
        <f t="shared" si="382"/>
        <v>0</v>
      </c>
    </row>
    <row r="2943" spans="1:22" x14ac:dyDescent="0.35">
      <c r="A2943" s="192" t="s">
        <v>23</v>
      </c>
      <c r="B2943" s="31" t="s">
        <v>22</v>
      </c>
      <c r="O2943" s="36" t="e">
        <f t="shared" si="377"/>
        <v>#DIV/0!</v>
      </c>
      <c r="P2943" s="36" t="e">
        <f t="shared" si="378"/>
        <v>#DIV/0!</v>
      </c>
      <c r="Q2943" s="36" t="e">
        <f t="shared" si="379"/>
        <v>#DIV/0!</v>
      </c>
      <c r="R2943" s="31" t="e">
        <f t="shared" si="380"/>
        <v>#DIV/0!</v>
      </c>
      <c r="S2943" s="31" t="e">
        <f t="shared" si="383"/>
        <v>#DIV/0!</v>
      </c>
      <c r="T2943" s="38">
        <f t="shared" si="384"/>
        <v>0</v>
      </c>
      <c r="U2943" s="38">
        <f t="shared" si="381"/>
        <v>0</v>
      </c>
      <c r="V2943" s="38">
        <f t="shared" si="382"/>
        <v>0</v>
      </c>
    </row>
    <row r="2944" spans="1:22" x14ac:dyDescent="0.35">
      <c r="A2944" s="192" t="s">
        <v>23</v>
      </c>
      <c r="B2944" s="31" t="s">
        <v>22</v>
      </c>
      <c r="O2944" s="36" t="e">
        <f t="shared" ref="O2944:O2948" si="385">M2944/L2944</f>
        <v>#DIV/0!</v>
      </c>
      <c r="P2944" s="36" t="e">
        <f t="shared" si="378"/>
        <v>#DIV/0!</v>
      </c>
      <c r="Q2944" s="36" t="e">
        <f t="shared" si="379"/>
        <v>#DIV/0!</v>
      </c>
      <c r="R2944" s="31" t="e">
        <f t="shared" si="380"/>
        <v>#DIV/0!</v>
      </c>
      <c r="S2944" s="31" t="e">
        <f t="shared" si="383"/>
        <v>#DIV/0!</v>
      </c>
      <c r="T2944" s="38">
        <f t="shared" si="384"/>
        <v>0</v>
      </c>
      <c r="U2944" s="38">
        <f t="shared" si="381"/>
        <v>0</v>
      </c>
      <c r="V2944" s="38">
        <f t="shared" si="382"/>
        <v>0</v>
      </c>
    </row>
    <row r="2945" spans="1:22" x14ac:dyDescent="0.35">
      <c r="A2945" s="192" t="s">
        <v>23</v>
      </c>
      <c r="B2945" s="31" t="s">
        <v>22</v>
      </c>
      <c r="O2945" s="36" t="e">
        <f t="shared" si="385"/>
        <v>#DIV/0!</v>
      </c>
      <c r="P2945" s="36" t="e">
        <f t="shared" si="378"/>
        <v>#DIV/0!</v>
      </c>
      <c r="Q2945" s="36" t="e">
        <f t="shared" si="379"/>
        <v>#DIV/0!</v>
      </c>
      <c r="R2945" s="31" t="e">
        <f t="shared" si="380"/>
        <v>#DIV/0!</v>
      </c>
      <c r="S2945" s="31" t="e">
        <f t="shared" si="383"/>
        <v>#DIV/0!</v>
      </c>
      <c r="T2945" s="38">
        <f t="shared" si="384"/>
        <v>0</v>
      </c>
      <c r="U2945" s="38">
        <f t="shared" si="381"/>
        <v>0</v>
      </c>
      <c r="V2945" s="38">
        <f t="shared" si="382"/>
        <v>0</v>
      </c>
    </row>
    <row r="2946" spans="1:22" x14ac:dyDescent="0.35">
      <c r="A2946" s="192" t="s">
        <v>23</v>
      </c>
      <c r="B2946" s="31" t="s">
        <v>22</v>
      </c>
      <c r="O2946" s="36" t="e">
        <f t="shared" si="385"/>
        <v>#DIV/0!</v>
      </c>
      <c r="P2946" s="36" t="e">
        <f t="shared" si="378"/>
        <v>#DIV/0!</v>
      </c>
      <c r="Q2946" s="36" t="e">
        <f t="shared" si="379"/>
        <v>#DIV/0!</v>
      </c>
      <c r="R2946" s="31" t="e">
        <f t="shared" si="380"/>
        <v>#DIV/0!</v>
      </c>
      <c r="S2946" s="31" t="e">
        <f t="shared" si="383"/>
        <v>#DIV/0!</v>
      </c>
      <c r="T2946" s="38">
        <f t="shared" si="384"/>
        <v>0</v>
      </c>
      <c r="U2946" s="38">
        <f t="shared" si="381"/>
        <v>0</v>
      </c>
      <c r="V2946" s="38">
        <f t="shared" si="382"/>
        <v>0</v>
      </c>
    </row>
    <row r="2947" spans="1:22" x14ac:dyDescent="0.35">
      <c r="A2947" s="192" t="s">
        <v>23</v>
      </c>
      <c r="B2947" s="31" t="s">
        <v>22</v>
      </c>
      <c r="O2947" s="36" t="e">
        <f t="shared" si="385"/>
        <v>#DIV/0!</v>
      </c>
      <c r="P2947" s="36" t="e">
        <f t="shared" si="378"/>
        <v>#DIV/0!</v>
      </c>
      <c r="Q2947" s="36" t="e">
        <f t="shared" si="379"/>
        <v>#DIV/0!</v>
      </c>
      <c r="R2947" s="31" t="e">
        <f t="shared" si="380"/>
        <v>#DIV/0!</v>
      </c>
      <c r="S2947" s="31" t="e">
        <f t="shared" si="383"/>
        <v>#DIV/0!</v>
      </c>
      <c r="T2947" s="38">
        <f t="shared" si="384"/>
        <v>0</v>
      </c>
      <c r="U2947" s="38">
        <f t="shared" si="381"/>
        <v>0</v>
      </c>
      <c r="V2947" s="38">
        <f t="shared" si="382"/>
        <v>0</v>
      </c>
    </row>
    <row r="2948" spans="1:22" x14ac:dyDescent="0.35">
      <c r="A2948" s="192" t="s">
        <v>23</v>
      </c>
      <c r="B2948" s="31" t="s">
        <v>22</v>
      </c>
      <c r="O2948" s="36" t="e">
        <f t="shared" si="385"/>
        <v>#DIV/0!</v>
      </c>
      <c r="P2948" s="36" t="e">
        <f t="shared" si="378"/>
        <v>#DIV/0!</v>
      </c>
      <c r="Q2948" s="36" t="e">
        <f t="shared" si="379"/>
        <v>#DIV/0!</v>
      </c>
      <c r="R2948" s="31" t="e">
        <f t="shared" si="380"/>
        <v>#DIV/0!</v>
      </c>
      <c r="S2948" s="31" t="e">
        <f t="shared" si="383"/>
        <v>#DIV/0!</v>
      </c>
      <c r="T2948" s="38">
        <f t="shared" si="384"/>
        <v>0</v>
      </c>
      <c r="U2948" s="38">
        <f t="shared" si="381"/>
        <v>0</v>
      </c>
      <c r="V2948" s="38">
        <f t="shared" si="382"/>
        <v>0</v>
      </c>
    </row>
  </sheetData>
  <autoFilter ref="A1:V2948" xr:uid="{00000000-0009-0000-0000-000000000000}"/>
  <hyperlinks>
    <hyperlink ref="G522:G535" r:id="rId1" display="mlevchuck@trumphotels.com" xr:uid="{00000000-0004-0000-0000-000000000000}"/>
    <hyperlink ref="G2" r:id="rId2" xr:uid="{746006DF-A213-430E-82BC-A78527A16E01}"/>
    <hyperlink ref="G8" r:id="rId3" xr:uid="{5DD9B1E5-A4F0-4C24-945E-6DE9FEA4B963}"/>
    <hyperlink ref="G9" r:id="rId4" xr:uid="{2A7625C3-A195-473B-940C-1BC82F28A091}"/>
    <hyperlink ref="G10" r:id="rId5" xr:uid="{5D868EAC-70E8-4B0D-9ADB-AE1AA24CFEFB}"/>
    <hyperlink ref="G11" r:id="rId6" xr:uid="{25F082A5-C5CC-4C04-AEFB-372468B25751}"/>
    <hyperlink ref="G12" r:id="rId7" xr:uid="{9761B9ED-DA9A-438D-9993-A0B2352D5B22}"/>
    <hyperlink ref="G13" r:id="rId8" xr:uid="{F6551ED1-FB09-472E-85CF-88748AD49100}"/>
    <hyperlink ref="G14" r:id="rId9" xr:uid="{68727085-211E-4DCB-B717-2943820CD9D6}"/>
    <hyperlink ref="G15" r:id="rId10" xr:uid="{BB6797D1-9071-4A46-854F-E2D4F8044A9D}"/>
    <hyperlink ref="G16" r:id="rId11" xr:uid="{8AC9DE29-08F5-435E-AB21-111FA3754732}"/>
    <hyperlink ref="G17" r:id="rId12" xr:uid="{DEB4A9A7-D5DD-4CF0-8D58-33BAB0B65FAA}"/>
    <hyperlink ref="G18" r:id="rId13" xr:uid="{BD1E748B-602A-4E15-88EF-678B4DBF257D}"/>
    <hyperlink ref="G19" r:id="rId14" xr:uid="{1EFED762-8830-4A2B-B15D-A4564393CCF3}"/>
    <hyperlink ref="G20" r:id="rId15" xr:uid="{82887A65-6578-40B7-863B-29B7A80CE328}"/>
    <hyperlink ref="G21" r:id="rId16" xr:uid="{F64196CD-B1AA-4474-B7A3-F0A2AE7A828F}"/>
    <hyperlink ref="G22" r:id="rId17" xr:uid="{B096DED4-C4B1-4545-AA9D-935E8132413B}"/>
    <hyperlink ref="G23" r:id="rId18" xr:uid="{17BB5AA4-46D3-46C7-9F5E-5DE244C0660E}"/>
    <hyperlink ref="G24" r:id="rId19" xr:uid="{97B99D48-C5B3-49CC-9A82-DB193C7FF60D}"/>
    <hyperlink ref="G25" r:id="rId20" xr:uid="{996AE897-E2A4-4BD2-BD77-D28EE6C85C93}"/>
    <hyperlink ref="G26" r:id="rId21" xr:uid="{1BEBF206-466C-4823-A043-9C563A632CBE}"/>
    <hyperlink ref="G27" r:id="rId22" xr:uid="{89E89D1B-7E7A-46A0-87FF-9B54F002A6CC}"/>
    <hyperlink ref="G28" r:id="rId23" xr:uid="{F8BBB062-4EB2-4B06-AA25-97E94F80EDC0}"/>
    <hyperlink ref="G29" r:id="rId24" xr:uid="{92B1441E-A845-463D-93C6-01730A8503CD}"/>
    <hyperlink ref="G30" r:id="rId25" xr:uid="{EA5A8D4E-BE74-4B1C-B34A-9E6EA21422EB}"/>
    <hyperlink ref="G31" r:id="rId26" xr:uid="{DD9A82C8-4CA4-4250-8494-352DEA455D3F}"/>
    <hyperlink ref="G32" r:id="rId27" xr:uid="{4EC5EE9E-A5D7-4890-AC93-C228691BC7D0}"/>
    <hyperlink ref="G33" r:id="rId28" xr:uid="{ED203736-D7D5-45E8-8FF6-0D8470EFC6EC}"/>
    <hyperlink ref="G34" r:id="rId29" xr:uid="{142ECA8F-660A-4B29-9243-832B5645C835}"/>
    <hyperlink ref="G35" r:id="rId30" xr:uid="{80C1762F-45E0-4FF5-8026-922E72D310AB}"/>
    <hyperlink ref="G36" r:id="rId31" xr:uid="{16309AA0-D5C6-47CB-8B41-E694CC8CF225}"/>
    <hyperlink ref="G37" r:id="rId32" xr:uid="{3AC2EC53-2F09-47B1-A3F6-B96E62DD0EBD}"/>
    <hyperlink ref="G38" r:id="rId33" xr:uid="{70629765-1AC1-4B83-BDA5-88EC033485A6}"/>
    <hyperlink ref="G39" r:id="rId34" xr:uid="{0BD97CAE-937A-448F-B5D6-91620EA7DFA2}"/>
    <hyperlink ref="G40" r:id="rId35" xr:uid="{932DF4D6-19E3-4E1D-9F0E-1F780BA65409}"/>
    <hyperlink ref="G41" r:id="rId36" xr:uid="{437342DB-3804-42C0-A621-4771805DB6B9}"/>
    <hyperlink ref="G42" r:id="rId37" xr:uid="{628BCDFA-2A3A-4EF0-BDA0-7460D04D35E0}"/>
    <hyperlink ref="G43" r:id="rId38" xr:uid="{E5A02682-36AA-4B4D-8689-86989D918816}"/>
    <hyperlink ref="G44" r:id="rId39" xr:uid="{8932E969-C292-4C9F-B1EE-01C8551AB5C7}"/>
    <hyperlink ref="G45" r:id="rId40" xr:uid="{D0F93CEB-3DC9-4B85-A82D-6DFF585B2118}"/>
    <hyperlink ref="G46" r:id="rId41" xr:uid="{BFD2FCD1-E8A7-4FC2-9A7F-930041950E0A}"/>
    <hyperlink ref="G47" r:id="rId42" xr:uid="{0C99EFF0-81E4-47B9-A2D0-861BB57DA085}"/>
    <hyperlink ref="G48" r:id="rId43" xr:uid="{EA801709-92CC-41CF-89A7-90C7184376F0}"/>
    <hyperlink ref="G49" r:id="rId44" xr:uid="{AAA9F525-C125-4FE1-AADE-D81EE6BD4920}"/>
    <hyperlink ref="G50" r:id="rId45" xr:uid="{A753A3FF-A2AB-4CF3-9BA3-5913B1FEA2AE}"/>
    <hyperlink ref="G51" r:id="rId46" xr:uid="{EFBBB39D-F94B-4972-9E20-9E7607577251}"/>
    <hyperlink ref="G52" r:id="rId47" xr:uid="{78321C88-955F-4F5F-A034-0E2F8AF5ADDC}"/>
    <hyperlink ref="G53" r:id="rId48" xr:uid="{76CE7AF2-14DF-4597-BEB8-97D72281F135}"/>
    <hyperlink ref="G54" r:id="rId49" xr:uid="{0DAE9269-4526-4143-849D-3DA93C15902D}"/>
    <hyperlink ref="G55" r:id="rId50" xr:uid="{CC04E273-713D-4006-9E99-0FC796240FEA}"/>
    <hyperlink ref="G56" r:id="rId51" xr:uid="{70BBD437-3E92-44AE-9677-6EB391B88415}"/>
    <hyperlink ref="G57" r:id="rId52" xr:uid="{F0F2D986-952E-47C2-A40F-6BA9D1784488}"/>
    <hyperlink ref="G58" r:id="rId53" xr:uid="{38D7748D-74CE-45F4-A911-08E1BE6BDFAC}"/>
    <hyperlink ref="G59" r:id="rId54" xr:uid="{D7B74B1B-2F2F-4D7C-8ADE-C3D97E3738EF}"/>
    <hyperlink ref="G60" r:id="rId55" xr:uid="{E4DBA87F-8CB9-4828-8E25-FE176A541EC5}"/>
    <hyperlink ref="G61" r:id="rId56" xr:uid="{9661C587-243E-441D-9467-657C39CC7D3A}"/>
    <hyperlink ref="G62" r:id="rId57" xr:uid="{54BC61D0-11B1-420D-97DD-1C627E1BACBD}"/>
    <hyperlink ref="G63" r:id="rId58" xr:uid="{9E0735F7-98B0-47B8-9B1F-5484A2A774C7}"/>
    <hyperlink ref="G64" r:id="rId59" xr:uid="{6E2D592E-2C50-40D8-B211-AC12A7A8D942}"/>
    <hyperlink ref="G65" r:id="rId60" xr:uid="{6E10799A-F564-4CA0-BF03-1819BE0C7CF4}"/>
    <hyperlink ref="G66" r:id="rId61" xr:uid="{02599C28-5C67-4FB7-9C65-7F766FA57488}"/>
    <hyperlink ref="G67" r:id="rId62" xr:uid="{E6ADEC00-91B9-46D4-BA05-FA97F022D4A9}"/>
    <hyperlink ref="G68" r:id="rId63" xr:uid="{0AA0619E-DE38-4FD4-AD8E-23011AE8AC70}"/>
    <hyperlink ref="G69" r:id="rId64" xr:uid="{488A9875-409E-4794-84B2-4E78969CB50E}"/>
    <hyperlink ref="G70" r:id="rId65" xr:uid="{911A5C9C-5069-4639-9874-A1F9C57197B7}"/>
    <hyperlink ref="G71" r:id="rId66" xr:uid="{835A4C26-DE11-427D-B525-B0AE2DC80403}"/>
    <hyperlink ref="G72" r:id="rId67" xr:uid="{AB6636FE-6CAB-4BAF-864F-B54667E11B08}"/>
    <hyperlink ref="G73" r:id="rId68" xr:uid="{FF5825D3-5FE2-44F3-8434-97C8500BA305}"/>
    <hyperlink ref="G74" r:id="rId69" xr:uid="{EA33C1B0-088E-43A2-BC39-9C0B23558C08}"/>
    <hyperlink ref="G75" r:id="rId70" xr:uid="{2C25BA79-7D05-4CD0-A25E-1C33BC72E11F}"/>
    <hyperlink ref="G76" r:id="rId71" xr:uid="{0ADF048E-32D9-41D8-8A08-45CA9FA02814}"/>
    <hyperlink ref="G77" r:id="rId72" xr:uid="{49E154DC-403E-4308-B77D-AB38416A2926}"/>
    <hyperlink ref="G78" r:id="rId73" xr:uid="{160F35C3-E0FE-4D05-925C-EF60E7DFD522}"/>
    <hyperlink ref="G79" r:id="rId74" xr:uid="{A63FDFBD-8489-4F8F-AF93-222A74BB6187}"/>
    <hyperlink ref="G80" r:id="rId75" xr:uid="{240D6569-F2DD-4173-B69B-D7CDBCEC7B7E}"/>
    <hyperlink ref="G81" r:id="rId76" xr:uid="{232CCA3B-3B11-4B62-8C85-A5531289DD88}"/>
    <hyperlink ref="G82" r:id="rId77" xr:uid="{893FDEAB-F00C-4C59-8F9B-AE35C773FA84}"/>
    <hyperlink ref="G83" r:id="rId78" xr:uid="{8209EF11-E97A-4D18-B3EF-FB663F58DAAA}"/>
    <hyperlink ref="G84" r:id="rId79" xr:uid="{CCEBBC40-9239-4B3D-91EB-DBACA35DCDB2}"/>
    <hyperlink ref="G85" r:id="rId80" xr:uid="{1D38248A-3A6D-4BA4-BB60-50811C3A074C}"/>
    <hyperlink ref="G86" r:id="rId81" xr:uid="{6CE7F14B-73AB-42A1-A669-4A8C340F5112}"/>
    <hyperlink ref="G87" r:id="rId82" xr:uid="{0F2BD743-F577-464D-8E7C-455D58664DDB}"/>
    <hyperlink ref="G88" r:id="rId83" xr:uid="{B2B9CB48-1333-4FD4-8813-2C7698A6FD10}"/>
    <hyperlink ref="G89" r:id="rId84" xr:uid="{A0969DE7-6C04-40F0-AFA5-91D8377F8270}"/>
    <hyperlink ref="G90" r:id="rId85" xr:uid="{7FC72850-A816-49C8-AB61-CE0925A06D7F}"/>
    <hyperlink ref="G91" r:id="rId86" xr:uid="{ECD8377C-7C53-471F-9ABF-25C6494EADCF}"/>
    <hyperlink ref="G92" r:id="rId87" xr:uid="{55B31F04-D0CB-4525-9962-7A549FFCF2F6}"/>
    <hyperlink ref="G93" r:id="rId88" xr:uid="{57463780-110D-4679-926F-F1AECE652FBA}"/>
    <hyperlink ref="G94" r:id="rId89" xr:uid="{D11156F7-9E30-4AD2-9652-66EF5CF120CA}"/>
    <hyperlink ref="G95" r:id="rId90" xr:uid="{895D284D-1933-44AA-8AA7-7893350586D6}"/>
    <hyperlink ref="G96" r:id="rId91" xr:uid="{BD3517E4-A783-48D4-979F-7F423EBE2AB0}"/>
    <hyperlink ref="G97" r:id="rId92" xr:uid="{4780D65D-E3F4-454E-A8D2-421AC60AB9C3}"/>
    <hyperlink ref="G98" r:id="rId93" xr:uid="{737C365B-86C0-4FCC-B2F4-6A74DEF6BFC4}"/>
    <hyperlink ref="G99" r:id="rId94" xr:uid="{8408124E-3A28-4015-94C0-E4D41F7BB705}"/>
    <hyperlink ref="G100" r:id="rId95" xr:uid="{F4A19A7C-E495-4D9A-B8CB-6D7E303983B4}"/>
    <hyperlink ref="G101" r:id="rId96" xr:uid="{BAE3A6C7-298A-4432-8EB9-6F5B0A6CB80B}"/>
    <hyperlink ref="G102" r:id="rId97" xr:uid="{478D2973-4DED-4627-BB2F-3E66E249E610}"/>
    <hyperlink ref="G103" r:id="rId98" xr:uid="{A3163A0C-1CD9-42AC-BFBB-1F10B61AE04D}"/>
    <hyperlink ref="G104" r:id="rId99" xr:uid="{6B0E2B46-8642-40CA-8491-40C62A01AD57}"/>
    <hyperlink ref="G105" r:id="rId100" xr:uid="{996DBEAA-AAA0-4760-8D1A-042EE89D9292}"/>
    <hyperlink ref="G106" r:id="rId101" xr:uid="{24E2012B-E4DA-436E-9A40-A59E19D4AC7B}"/>
    <hyperlink ref="G107" r:id="rId102" xr:uid="{2AECA58E-E464-4CBF-99DA-7DBFA68A98F9}"/>
    <hyperlink ref="G108" r:id="rId103" xr:uid="{FA82845B-8FCB-4A4D-ADE4-0CF2E5B252B4}"/>
    <hyperlink ref="G109" r:id="rId104" xr:uid="{9AE87658-60B0-4E8E-8765-007344C39432}"/>
    <hyperlink ref="G110" r:id="rId105" xr:uid="{A8C2A61C-F122-44E5-9E9B-EFE79655332C}"/>
    <hyperlink ref="G111" r:id="rId106" xr:uid="{17A33E27-F359-4AE8-AD44-478C1C92447A}"/>
    <hyperlink ref="G112" r:id="rId107" xr:uid="{A103BF0E-8D61-4607-8DD0-3C2C5DF87A81}"/>
    <hyperlink ref="G113" r:id="rId108" xr:uid="{BF8D76DB-9CEF-4DAE-8D69-79F0E08FC7F8}"/>
    <hyperlink ref="G114" r:id="rId109" xr:uid="{E84F0A20-2DD7-4A98-B21C-58731DFC1CD6}"/>
    <hyperlink ref="G115" r:id="rId110" xr:uid="{03BEF546-6FC9-4A63-9A11-3B744312C0C0}"/>
    <hyperlink ref="G116" r:id="rId111" xr:uid="{98C6BB20-8E5A-4297-AE9B-8181B60B48E4}"/>
    <hyperlink ref="G117" r:id="rId112" xr:uid="{BAFEF79E-8328-4BAA-AC62-33D081BB9D5D}"/>
    <hyperlink ref="G118" r:id="rId113" xr:uid="{8122582A-5B56-4383-80F3-B19FCB928C15}"/>
    <hyperlink ref="G119" r:id="rId114" xr:uid="{F1B413C4-0D04-4E93-A420-3CA9DB72525D}"/>
    <hyperlink ref="G120" r:id="rId115" xr:uid="{80D920D4-EC02-40FC-AC32-1A6BB80C5F1A}"/>
    <hyperlink ref="G121" r:id="rId116" xr:uid="{1BD7B126-670E-4D24-A6EC-548CC9F7B0EE}"/>
    <hyperlink ref="G123" r:id="rId117" xr:uid="{3C5D8F4C-A94D-42A4-A3FE-C10EA306B417}"/>
    <hyperlink ref="G124" r:id="rId118" xr:uid="{CABE14E4-B756-4738-B916-A96469BA12E4}"/>
    <hyperlink ref="G125" r:id="rId119" xr:uid="{E2B6FD8C-4F8C-4B00-85DB-61C688228E76}"/>
    <hyperlink ref="G126" r:id="rId120" xr:uid="{D448CF4D-CC93-412A-8E6A-A9159E9D6FE3}"/>
    <hyperlink ref="G127" r:id="rId121" xr:uid="{90A65B34-9573-4387-B6AF-79F6F52753D8}"/>
    <hyperlink ref="G128" r:id="rId122" xr:uid="{FD294D0C-A47E-4FCC-A5C9-CB91F1C5516A}"/>
    <hyperlink ref="G129" r:id="rId123" xr:uid="{AA944F89-5229-44B6-ADCF-747DBA7CC3CA}"/>
    <hyperlink ref="G130" r:id="rId124" xr:uid="{5453644A-E847-4B05-B603-6DCDD226C33B}"/>
    <hyperlink ref="G131" r:id="rId125" xr:uid="{002B1D06-2B0F-4071-B500-C391286A5803}"/>
    <hyperlink ref="G132" r:id="rId126" xr:uid="{F1345718-0BF5-4C8A-AE66-2ACC1CC194C2}"/>
    <hyperlink ref="G133" r:id="rId127" xr:uid="{F9FC2F66-84F5-4561-8133-90B2E4519E02}"/>
    <hyperlink ref="G134" r:id="rId128" xr:uid="{849452A8-B46E-408E-9383-DC2FF1090B5B}"/>
    <hyperlink ref="G135" r:id="rId129" xr:uid="{3C1DE43F-8CE6-4AE0-B8BE-823FD664A51A}"/>
    <hyperlink ref="G136" r:id="rId130" xr:uid="{538E3FBE-6E9F-4AC5-A5D6-D5ADF737EA7F}"/>
    <hyperlink ref="G137" r:id="rId131" xr:uid="{314EDD24-3211-4962-B62C-7BE03E1E7D61}"/>
    <hyperlink ref="G138" r:id="rId132" xr:uid="{3D75F839-32C2-4D53-94E8-4CD12FE9D4C6}"/>
    <hyperlink ref="G139" r:id="rId133" xr:uid="{AB1C2592-EF94-43A6-ABAB-58EA76BAD54C}"/>
    <hyperlink ref="G140" r:id="rId134" xr:uid="{A74513F7-A98B-4A29-BF96-D37986829930}"/>
    <hyperlink ref="G141" r:id="rId135" xr:uid="{7662AA3C-E01E-47A3-9C03-07867EBF2878}"/>
    <hyperlink ref="G142" r:id="rId136" xr:uid="{89E057C4-D2E0-4345-A225-F5D6A6AC43CE}"/>
    <hyperlink ref="G143" r:id="rId137" xr:uid="{8E2AAEFB-AC3C-40AB-A552-49B2131CD5C0}"/>
    <hyperlink ref="G144" r:id="rId138" xr:uid="{BDED3F0A-74CE-432F-9F9B-41CF1A6F55D6}"/>
    <hyperlink ref="G145" r:id="rId139" xr:uid="{E0D73A69-ABAF-469A-8B4C-2E2B4F280EB0}"/>
    <hyperlink ref="G146" r:id="rId140" xr:uid="{C488DF6F-52FB-4F66-AC14-5189BB6B3275}"/>
    <hyperlink ref="G147" r:id="rId141" xr:uid="{FF0FBC5F-09AB-4A4E-AB37-580023835AEF}"/>
    <hyperlink ref="G148" r:id="rId142" xr:uid="{52B14D5B-01D8-4EF1-8336-80CB6D671220}"/>
    <hyperlink ref="G149" r:id="rId143" xr:uid="{6AD2E5B1-D5EF-4A07-92B7-EE3784B647EE}"/>
    <hyperlink ref="G150" r:id="rId144" xr:uid="{4F00365F-19DD-4842-B56F-BF0DA7D86746}"/>
    <hyperlink ref="G151" r:id="rId145" xr:uid="{E84B179A-8ACC-4209-BE38-4F5DC80A6E33}"/>
    <hyperlink ref="G152" r:id="rId146" xr:uid="{5D250401-16E1-4141-AD80-6D233583D4B3}"/>
    <hyperlink ref="G153" r:id="rId147" xr:uid="{A043A3E3-68FD-4570-B392-E295D5D0FE8C}"/>
    <hyperlink ref="G154" r:id="rId148" xr:uid="{35F5F089-961D-4918-B115-76D697D7FE42}"/>
    <hyperlink ref="G155" r:id="rId149" xr:uid="{34C58B8C-E38D-4EB4-AEA0-695A7BC8D555}"/>
    <hyperlink ref="G156" r:id="rId150" xr:uid="{B508FBB7-3AD7-4EE5-9BC3-58C63C48AEE0}"/>
    <hyperlink ref="G157" r:id="rId151" xr:uid="{048C0D9B-A3C4-46B6-BDDD-293394C5F2F9}"/>
    <hyperlink ref="G158" r:id="rId152" xr:uid="{876C4585-B859-401D-A549-0CC7E2F477AB}"/>
    <hyperlink ref="G122" r:id="rId153" xr:uid="{3ED59D0C-D354-47CB-B575-4BFF1809F2DF}"/>
    <hyperlink ref="G159" r:id="rId154" xr:uid="{F60904D4-897F-4008-88B0-A7A9A4D00864}"/>
    <hyperlink ref="G160" r:id="rId155" xr:uid="{DE1ADF13-F6EA-49B1-B4CD-83B1F778DBA2}"/>
    <hyperlink ref="G161" r:id="rId156" xr:uid="{E775B2E0-DB29-40F1-8E61-52B6F94097B9}"/>
    <hyperlink ref="G162" r:id="rId157" xr:uid="{A2BFE481-7AE5-4ED3-A669-D5DAD7B7A7A9}"/>
    <hyperlink ref="G163" r:id="rId158" xr:uid="{8B4C896D-6492-4CE7-B2AA-0AB2C1D1A22C}"/>
    <hyperlink ref="G164" r:id="rId159" xr:uid="{F382017F-4E2A-4412-A82B-D58054C07F33}"/>
    <hyperlink ref="G165" r:id="rId160" xr:uid="{D2284B03-92BC-4AC2-AE59-22A5749FB6B9}"/>
    <hyperlink ref="G166" r:id="rId161" xr:uid="{48CB7246-D96A-4319-851F-200CDD0C0934}"/>
    <hyperlink ref="G167" r:id="rId162" xr:uid="{40E0E0D4-BFDE-42C5-AA1E-4DC09659DBF2}"/>
    <hyperlink ref="G168" r:id="rId163" xr:uid="{2B4CD277-4E14-46CD-B385-89D9720B7280}"/>
    <hyperlink ref="G169" r:id="rId164" xr:uid="{7BDBCF35-EF3E-4EC5-8007-9D69D3B7EE3F}"/>
    <hyperlink ref="G170" r:id="rId165" xr:uid="{7A0C0422-634E-4A5E-B997-A6A58EB9661A}"/>
    <hyperlink ref="G171" r:id="rId166" xr:uid="{7563676B-2C27-430A-BCEF-59B3B1BBEED6}"/>
    <hyperlink ref="G172" r:id="rId167" xr:uid="{0BB961B1-3747-40F3-911C-E0DFD8EBA27B}"/>
    <hyperlink ref="G173" r:id="rId168" xr:uid="{18551291-246A-45BB-9FD1-3E4364EC1015}"/>
    <hyperlink ref="G174" r:id="rId169" xr:uid="{56A9DD2B-7B59-4C89-AA59-74DD0F80F179}"/>
    <hyperlink ref="G175" r:id="rId170" xr:uid="{AF1729D1-FFB6-49A5-ABB0-9EE51A655E96}"/>
    <hyperlink ref="G176" r:id="rId171" xr:uid="{4B83ED43-E21C-407A-818A-C350C09F469C}"/>
    <hyperlink ref="G177" r:id="rId172" xr:uid="{BF8FF879-D82B-4C3D-A0E8-B169937D73A4}"/>
    <hyperlink ref="G178" r:id="rId173" xr:uid="{E7B5ABC3-A295-4940-9287-EAD4728C4905}"/>
    <hyperlink ref="G179" r:id="rId174" xr:uid="{52904AF3-263C-4D70-A674-DB20A7100124}"/>
    <hyperlink ref="G180" r:id="rId175" xr:uid="{4D42053C-57C2-4DE1-98FD-F6D9A38D4F7D}"/>
    <hyperlink ref="G181" r:id="rId176" xr:uid="{58CF8A8C-8AEE-4326-A2C6-FB4297B43FCA}"/>
    <hyperlink ref="G182" r:id="rId177" xr:uid="{CE612E91-4E09-42FE-9BBD-6FD2B005E829}"/>
    <hyperlink ref="G183" r:id="rId178" xr:uid="{FAE83335-E3CF-44F7-9703-6E388FBC3D38}"/>
    <hyperlink ref="G184" r:id="rId179" xr:uid="{6A16D3BF-7748-4FFF-A3DB-B058F0CEF238}"/>
    <hyperlink ref="G185" r:id="rId180" xr:uid="{2E5015FA-917D-4777-AF75-C2C04901CB09}"/>
    <hyperlink ref="G186" r:id="rId181" xr:uid="{B98286A5-9833-48D9-983B-E074BBEFFA15}"/>
    <hyperlink ref="G187" r:id="rId182" xr:uid="{4B53B0FA-7C31-4979-98F0-975E3DD126E3}"/>
    <hyperlink ref="G188" r:id="rId183" xr:uid="{F2C83341-74C3-4737-B5DF-23F3910B9C1F}"/>
    <hyperlink ref="G189" r:id="rId184" xr:uid="{14F189BB-F2CA-4C22-97B7-FFDF0C70DC66}"/>
    <hyperlink ref="G190" r:id="rId185" xr:uid="{54B4A547-7267-4388-882D-ABC2B6399255}"/>
    <hyperlink ref="G191" r:id="rId186" xr:uid="{1B4538B9-D670-4182-9C7C-DF04609A8441}"/>
    <hyperlink ref="G192" r:id="rId187" xr:uid="{C6F56B88-4187-458F-96D1-48DCB93DFC0A}"/>
    <hyperlink ref="G193" r:id="rId188" xr:uid="{892183B3-309C-4B73-9017-73F3FF11F637}"/>
    <hyperlink ref="G194" r:id="rId189" xr:uid="{CDDBBC57-42F5-424B-95EF-B23B8E58BB8B}"/>
    <hyperlink ref="G195" r:id="rId190" xr:uid="{D3D08046-4B73-4300-A6B8-7CDEFDA11055}"/>
    <hyperlink ref="G196" r:id="rId191" xr:uid="{3EE428E8-96A6-43AA-BE9F-5B25D26FFA2A}"/>
    <hyperlink ref="G197" r:id="rId192" xr:uid="{A9423BD3-C570-4D59-814A-BE7B3ED8719E}"/>
    <hyperlink ref="G198" r:id="rId193" xr:uid="{16D3ED98-FCC0-4499-B21F-F86B2AC20372}"/>
    <hyperlink ref="G199" r:id="rId194" xr:uid="{883A1281-4EC3-4A97-ACDF-89D587D08DEE}"/>
    <hyperlink ref="G200" r:id="rId195" xr:uid="{1A9DC5D6-7A9E-42A5-B202-06B6F2158302}"/>
    <hyperlink ref="G201" r:id="rId196" xr:uid="{AB6B5F5C-4083-452C-8EB8-1695CD996733}"/>
    <hyperlink ref="G202" r:id="rId197" xr:uid="{4CE9E404-90EA-44C8-98D4-8B68E717292E}"/>
    <hyperlink ref="G203" r:id="rId198" xr:uid="{A3886CED-DD80-4F52-8C69-2D97230FF242}"/>
    <hyperlink ref="G204" r:id="rId199" xr:uid="{5C49CD03-7FCA-4408-B452-D5ADEFC9ACDF}"/>
    <hyperlink ref="G205" r:id="rId200" xr:uid="{4093F575-2DE9-4183-8F32-EBAA170EC3AD}"/>
    <hyperlink ref="G206" r:id="rId201" xr:uid="{0270FE81-16A8-4132-9376-F3BEF7450FB1}"/>
    <hyperlink ref="G207" r:id="rId202" xr:uid="{5E69151A-EB8A-4F7D-ACEE-75FC5A5908BE}"/>
    <hyperlink ref="G208" r:id="rId203" xr:uid="{CCE3F279-6BFF-498A-BE8F-CA616E0C2501}"/>
    <hyperlink ref="G209" r:id="rId204" xr:uid="{0052252A-CA2D-48D5-8B57-71EA3FF9CE72}"/>
    <hyperlink ref="G210" r:id="rId205" xr:uid="{D201B77C-9928-4AA3-847A-3EECF4EECB34}"/>
    <hyperlink ref="G211" r:id="rId206" xr:uid="{69D4E524-10F3-4612-A928-0B4711A29B8A}"/>
    <hyperlink ref="G212" r:id="rId207" xr:uid="{F0CD157D-C77B-4F6E-82E7-E9818AA68D73}"/>
    <hyperlink ref="G213" r:id="rId208" xr:uid="{2B86CE38-8812-4CC3-82F2-E79C7DC4996C}"/>
    <hyperlink ref="G214" r:id="rId209" xr:uid="{C2966DB8-8794-4186-898C-1E59CEA7BAD9}"/>
    <hyperlink ref="G215" r:id="rId210" xr:uid="{5E1C062E-A79C-42F8-AEDE-1FC2DC5ACAF3}"/>
    <hyperlink ref="G216" r:id="rId211" xr:uid="{F01ED3BB-9343-46F6-8DBA-C0699310D86C}"/>
    <hyperlink ref="G217" r:id="rId212" xr:uid="{5C8E9011-E4F8-42B0-944E-7BE79662630D}"/>
    <hyperlink ref="G218" r:id="rId213" xr:uid="{540D4D7F-7441-4059-87D7-3DA31E62E5A7}"/>
    <hyperlink ref="G219" r:id="rId214" xr:uid="{6B711DB5-3D43-43BC-8EC8-11065D04E7C7}"/>
    <hyperlink ref="G220" r:id="rId215" xr:uid="{F46357E3-C82B-4C86-807B-229A45D72718}"/>
    <hyperlink ref="G221" r:id="rId216" xr:uid="{0D351A74-456F-4500-9267-19CE2039B5F9}"/>
    <hyperlink ref="G222" r:id="rId217" xr:uid="{BFE99941-B081-4640-A47C-D5855B679258}"/>
    <hyperlink ref="G223" r:id="rId218" xr:uid="{5AB52399-CA4A-4B51-896A-31F5986916C5}"/>
    <hyperlink ref="G224" r:id="rId219" xr:uid="{CC83F1A5-1BC3-4E93-B4DC-327FD554DA21}"/>
    <hyperlink ref="G225" r:id="rId220" xr:uid="{FAE32A2A-E84C-4688-A8E1-980BE6C478B9}"/>
    <hyperlink ref="G226" r:id="rId221" xr:uid="{086A5D5C-21A3-4BEE-B0D6-9F46967C3943}"/>
    <hyperlink ref="G227" r:id="rId222" xr:uid="{261D4AAB-3275-4288-A86D-7DE12978CD9C}"/>
    <hyperlink ref="G228" r:id="rId223" xr:uid="{B75353A7-571D-4AED-90AE-83CB96207E4B}"/>
    <hyperlink ref="G229" r:id="rId224" xr:uid="{E07816E1-0E51-4C73-8B6E-C4FCCCD324E6}"/>
    <hyperlink ref="G230" r:id="rId225" xr:uid="{D1855D24-067F-4F38-86EA-59BA20AF88A0}"/>
    <hyperlink ref="G231" r:id="rId226" xr:uid="{4F9428F0-4666-4626-B3DE-1196A134CA0A}"/>
    <hyperlink ref="G232" r:id="rId227" xr:uid="{1746ECED-00C5-40A5-BE1E-F198891D2E91}"/>
    <hyperlink ref="G233" r:id="rId228" xr:uid="{EDD11089-024D-4C98-AE62-CB5B66CB2807}"/>
    <hyperlink ref="G234" r:id="rId229" xr:uid="{D0B7D18A-8653-461A-B064-F778AD0E56A4}"/>
    <hyperlink ref="G235" r:id="rId230" xr:uid="{259FF831-CBBF-4CD1-8E36-B7510B77C293}"/>
    <hyperlink ref="G236" r:id="rId231" xr:uid="{D66629ED-2E35-4CEA-984F-A76CB105DF48}"/>
    <hyperlink ref="G237" r:id="rId232" xr:uid="{CC7F7510-0EF8-4A50-B484-C307F8788861}"/>
    <hyperlink ref="G238" r:id="rId233" xr:uid="{E66B1C6E-EA32-49E8-B0DD-B956BC0D6656}"/>
    <hyperlink ref="G239" r:id="rId234" xr:uid="{70ABD99F-F634-45DB-90D1-53ABC2D1A2F6}"/>
    <hyperlink ref="G240" r:id="rId235" xr:uid="{47803B6A-5050-40E3-B3C5-6C412CA88E89}"/>
    <hyperlink ref="G241" r:id="rId236" xr:uid="{74A526E3-70D0-4680-962D-ACD064B50935}"/>
    <hyperlink ref="G242" r:id="rId237" xr:uid="{67F21F0F-E7EF-409C-B3D2-146D597E815A}"/>
    <hyperlink ref="G243" r:id="rId238" xr:uid="{C7D06C04-FC2A-49C1-A8DE-6779197872BB}"/>
    <hyperlink ref="G244" r:id="rId239" xr:uid="{5871EDDA-DAF4-4AA9-9650-E489C4A180A3}"/>
    <hyperlink ref="G245" r:id="rId240" xr:uid="{525FB0B3-E9A1-4000-8F54-39B46AD7632A}"/>
    <hyperlink ref="G246" r:id="rId241" xr:uid="{D387BA95-BD94-4FBB-B360-D7BC3056B5AF}"/>
    <hyperlink ref="G247" r:id="rId242" xr:uid="{E09702F0-71C7-43AD-A8C2-1332B495F90C}"/>
    <hyperlink ref="G248" r:id="rId243" xr:uid="{A983A8B4-819A-47E0-8913-D8B17EDA23F5}"/>
    <hyperlink ref="G249" r:id="rId244" xr:uid="{B40710C4-169C-4995-9C01-8C2258E98956}"/>
    <hyperlink ref="G250" r:id="rId245" xr:uid="{0DA7C7A2-BAB8-496B-A69F-5F1F3A65ED97}"/>
    <hyperlink ref="G251" r:id="rId246" xr:uid="{25AEEC15-B9A0-43D8-9A22-9055532300AF}"/>
    <hyperlink ref="G252" r:id="rId247" xr:uid="{D15D4F19-D7A0-4C3F-9C7B-DF331FEC3FB6}"/>
    <hyperlink ref="G253" r:id="rId248" xr:uid="{459FFE54-A16C-48E8-B002-FE67423C7628}"/>
    <hyperlink ref="G254" r:id="rId249" xr:uid="{4D64415E-F75C-4921-8DF1-D55267F58979}"/>
    <hyperlink ref="G255" r:id="rId250" xr:uid="{A384DF84-0F18-4C5F-985E-F06D6F17D05B}"/>
    <hyperlink ref="G256" r:id="rId251" xr:uid="{7583A537-735C-4F6D-B5ED-FA5A74F87B05}"/>
    <hyperlink ref="G257" r:id="rId252" xr:uid="{3CA27993-2A0F-48B5-8EAE-379F320DDFBF}"/>
    <hyperlink ref="G258" r:id="rId253" xr:uid="{A775C70D-C5A7-4295-BDA3-80EB4129690B}"/>
    <hyperlink ref="G259" r:id="rId254" xr:uid="{11B2B97B-06F1-4039-8DB8-68227D6C0BDC}"/>
    <hyperlink ref="G260" r:id="rId255" xr:uid="{C05B6A5F-81B5-4943-A818-4C42DCBE3DB6}"/>
    <hyperlink ref="G261" r:id="rId256" xr:uid="{BFBB882F-DAC4-4B13-B68C-DD721CEB53F3}"/>
    <hyperlink ref="G262" r:id="rId257" xr:uid="{55F153D5-DF89-42A5-B809-1AC263B0E2EB}"/>
    <hyperlink ref="G263" r:id="rId258" xr:uid="{86341723-0BB9-472F-86D7-69361F65C6B8}"/>
    <hyperlink ref="G264" r:id="rId259" xr:uid="{A4191724-0C29-404E-8F88-D22E0B132A14}"/>
    <hyperlink ref="G265" r:id="rId260" xr:uid="{01FC68BA-AF6A-44C4-8380-879A562E0180}"/>
    <hyperlink ref="G266" r:id="rId261" xr:uid="{81586DCE-E774-40F9-A93B-A5CC17D99396}"/>
    <hyperlink ref="G267" r:id="rId262" xr:uid="{525DCEC1-9D91-4892-A02D-4E22749DE7E1}"/>
    <hyperlink ref="G268" r:id="rId263" xr:uid="{78111F7B-0A6F-4A4C-B11A-FFA0B898ED22}"/>
    <hyperlink ref="G269" r:id="rId264" xr:uid="{54615EBB-DE9E-4D80-9E8E-9B5DD76B884B}"/>
    <hyperlink ref="G270" r:id="rId265" xr:uid="{B82C7B90-DD4E-4038-B8F7-B85F5E8C5054}"/>
    <hyperlink ref="G271" r:id="rId266" xr:uid="{E43EB3DD-7314-4E9D-A878-65F78EE184BF}"/>
    <hyperlink ref="G272" r:id="rId267" xr:uid="{823CC9F7-E4C1-4106-829E-248B678BC274}"/>
    <hyperlink ref="G273" r:id="rId268" xr:uid="{7D56537A-C8AA-4AC7-BF3B-F416C82C9DA5}"/>
    <hyperlink ref="G274" r:id="rId269" xr:uid="{D92695F8-2F53-43B1-A6ED-C4352A41E521}"/>
    <hyperlink ref="G275" r:id="rId270" xr:uid="{CCEC87EE-1178-4A05-B094-C7C99B90B3C5}"/>
    <hyperlink ref="G276" r:id="rId271" xr:uid="{0598BC82-0203-4514-8711-7FC1F42C7CD9}"/>
    <hyperlink ref="G277" r:id="rId272" xr:uid="{42AE5535-4F2E-4C46-9020-50CD4DFBC172}"/>
    <hyperlink ref="G278" r:id="rId273" xr:uid="{A9F5599E-C862-4DF5-AE2D-583CABC14F99}"/>
    <hyperlink ref="G279" r:id="rId274" xr:uid="{E0DCD18D-F7FA-4C53-9BB0-5FE8A37CDF86}"/>
    <hyperlink ref="G280" r:id="rId275" xr:uid="{5BF66A16-8E17-48B8-8894-70E2A02D6D3C}"/>
    <hyperlink ref="G281" r:id="rId276" xr:uid="{579C6C55-4F70-4D9E-9561-37DC1B959662}"/>
    <hyperlink ref="G282" r:id="rId277" xr:uid="{C0B98D4B-6F16-4166-BD48-F842B0D9F664}"/>
    <hyperlink ref="G283" r:id="rId278" xr:uid="{F25F2A53-3A75-4430-94E3-E02E8E4D49AA}"/>
    <hyperlink ref="G284" r:id="rId279" xr:uid="{EC6D4864-F92D-45CA-80AE-77D1BEAE02EA}"/>
    <hyperlink ref="G285" r:id="rId280" xr:uid="{7AF6842D-EA38-46AD-ADA0-A62017A9F42B}"/>
    <hyperlink ref="G286" r:id="rId281" xr:uid="{F74AFEF2-2F88-41DB-89AC-893A5082DC1A}"/>
    <hyperlink ref="G287" r:id="rId282" xr:uid="{3AB6DC0E-4686-4FB0-BC89-02A5DFCBB14B}"/>
    <hyperlink ref="G288" r:id="rId283" xr:uid="{F1988F39-C42B-4D86-9C3F-E289B9287C8D}"/>
    <hyperlink ref="G289" r:id="rId284" xr:uid="{460D10B9-1762-4863-94B1-9B76B1753C0F}"/>
    <hyperlink ref="G290" r:id="rId285" xr:uid="{69F9CFDA-CCE2-460E-8108-914714818A6F}"/>
    <hyperlink ref="G291" r:id="rId286" xr:uid="{7852E44E-CE36-4F83-9CCB-08F6A21E6ECE}"/>
    <hyperlink ref="G292" r:id="rId287" xr:uid="{E66B036E-5DEC-4F6B-9554-7A7D8E8D74E4}"/>
    <hyperlink ref="G293" r:id="rId288" xr:uid="{3F51CD3C-3F05-4C1E-9E2B-2797CC97DB0A}"/>
    <hyperlink ref="G294" r:id="rId289" xr:uid="{25D0E8C1-6E07-4752-B3A1-5C6360C36AA4}"/>
    <hyperlink ref="G295" r:id="rId290" xr:uid="{91559A4F-2C09-49C3-AE04-8F314D0075B0}"/>
    <hyperlink ref="G296" r:id="rId291" xr:uid="{BC560C13-18BE-407B-AD6F-47B2CF0AD819}"/>
    <hyperlink ref="G297" r:id="rId292" xr:uid="{AD111FC3-BAE2-4869-B489-D80B8E06C394}"/>
    <hyperlink ref="G298" r:id="rId293" xr:uid="{C6020DBF-FFA5-4DB0-89BD-7981007FEFD6}"/>
    <hyperlink ref="G299" r:id="rId294" xr:uid="{8216F2A8-5381-4C2A-B7F8-12D762386070}"/>
    <hyperlink ref="G300" r:id="rId295" xr:uid="{EE299F60-D549-4567-831D-A13630D1FFC2}"/>
    <hyperlink ref="G301" r:id="rId296" xr:uid="{C1368BEC-4B86-45FC-AB4B-1D8AF293D4CA}"/>
    <hyperlink ref="G302" r:id="rId297" xr:uid="{CA2B819B-D5E4-4346-A5C5-E8EBDE2EB606}"/>
    <hyperlink ref="G303" r:id="rId298" xr:uid="{57D0AD52-64B5-46D3-9536-25830376574C}"/>
    <hyperlink ref="G304" r:id="rId299" xr:uid="{DCCD85A6-A524-44B9-A388-E74F247705BF}"/>
    <hyperlink ref="G305" r:id="rId300" xr:uid="{66C70AFA-9F61-480E-9CBA-73B131D3A11D}"/>
    <hyperlink ref="G306" r:id="rId301" xr:uid="{0B7FF1A6-90C4-438D-BA8F-83CD7735BE6C}"/>
    <hyperlink ref="G307" r:id="rId302" xr:uid="{928DAC50-4A19-422C-91FB-9A74037F9BEA}"/>
    <hyperlink ref="G308" r:id="rId303" xr:uid="{9B3CE835-1841-46F4-B319-8DBDE4D30A37}"/>
    <hyperlink ref="G309" r:id="rId304" xr:uid="{512785BA-740A-4A47-9B29-D53790ED747D}"/>
    <hyperlink ref="G310" r:id="rId305" xr:uid="{756EB6A0-3B79-4534-BB5A-46744E402972}"/>
    <hyperlink ref="G311" r:id="rId306" xr:uid="{ED759069-613F-4177-AD64-50B3FB6E9777}"/>
    <hyperlink ref="G312" r:id="rId307" xr:uid="{68576946-7581-48A9-8A0F-65FC8B0D9D87}"/>
    <hyperlink ref="G313" r:id="rId308" xr:uid="{84BA2018-E017-4BBC-8C63-61BD403660B7}"/>
    <hyperlink ref="G314" r:id="rId309" xr:uid="{B7F01FB6-1742-4312-BEA0-23B0BD75C7A6}"/>
    <hyperlink ref="G315" r:id="rId310" xr:uid="{B1C7A11E-A978-40C5-ADD6-7C17BAF2C587}"/>
    <hyperlink ref="G316" r:id="rId311" xr:uid="{F362AB64-3488-4082-8051-A42F5FB5F772}"/>
    <hyperlink ref="G317" r:id="rId312" xr:uid="{EE97CCB3-9604-4DA2-B3F0-09124101F412}"/>
    <hyperlink ref="G318" r:id="rId313" xr:uid="{D8029A8D-BD15-4FF7-AB59-BBD5E8417E06}"/>
    <hyperlink ref="G319" r:id="rId314" xr:uid="{3F062873-DB36-4A3B-ABAE-639AB0D77ED6}"/>
    <hyperlink ref="G320" r:id="rId315" xr:uid="{A9DE006C-B368-4989-BD3F-821363B8AE1C}"/>
    <hyperlink ref="G321" r:id="rId316" xr:uid="{F5D58F09-5888-47C5-8A87-40BF5F74C9E8}"/>
    <hyperlink ref="G322" r:id="rId317" xr:uid="{857F2B42-7C7B-400D-A7D0-921D33322ED0}"/>
    <hyperlink ref="G323" r:id="rId318" xr:uid="{A978523F-EFC6-4725-B346-B455B82AD207}"/>
    <hyperlink ref="G324" r:id="rId319" xr:uid="{4F02BD80-DC6F-470D-B62E-75FD61C85A5D}"/>
    <hyperlink ref="G325" r:id="rId320" xr:uid="{9F466E3E-F4E4-4B79-A9D7-A1603006E788}"/>
    <hyperlink ref="G326" r:id="rId321" xr:uid="{1F822BB5-6F16-49D1-A411-052F7E0E2948}"/>
    <hyperlink ref="G327" r:id="rId322" xr:uid="{590F5453-6A2B-4840-833E-24DFA90BF8DB}"/>
    <hyperlink ref="G328" r:id="rId323" xr:uid="{476DB70F-A343-4241-AC20-B8BAE0266BDA}"/>
    <hyperlink ref="G329" r:id="rId324" xr:uid="{499CABA4-5A83-4DDE-B80B-D6B62DC03D80}"/>
    <hyperlink ref="G330" r:id="rId325" xr:uid="{4517B481-712C-4958-AC51-4DCB6D2B4C89}"/>
    <hyperlink ref="G331" r:id="rId326" xr:uid="{35070E9F-8F73-418F-A6A9-74DC3AF7950F}"/>
    <hyperlink ref="G332" r:id="rId327" xr:uid="{48761986-A429-4052-903E-9FF8CBFC50AC}"/>
    <hyperlink ref="G333" r:id="rId328" xr:uid="{4CD668B3-AA2E-4342-B874-F2AED56E3234}"/>
    <hyperlink ref="G334" r:id="rId329" xr:uid="{98987DE8-9099-4BDF-8193-F05C282824CF}"/>
    <hyperlink ref="G335" r:id="rId330" xr:uid="{36968003-2362-4814-A1CF-022330358D0F}"/>
    <hyperlink ref="G336" r:id="rId331" xr:uid="{B237170E-A0F7-497D-87C8-DAB8578F79BC}"/>
    <hyperlink ref="G337" r:id="rId332" xr:uid="{76A78132-2AEA-4220-AE77-E4B9B8DB8E13}"/>
    <hyperlink ref="G338" r:id="rId333" xr:uid="{7F86C626-C625-487A-8939-D2A9CA59C867}"/>
    <hyperlink ref="G339" r:id="rId334" xr:uid="{AF6EFAAA-8227-4872-B973-4820AA2C52E9}"/>
    <hyperlink ref="G340" r:id="rId335" xr:uid="{1DE5D863-13AF-4418-ABA5-B0D708DE4E65}"/>
    <hyperlink ref="G341" r:id="rId336" xr:uid="{CA49DC9F-6032-47C2-97AD-13E757F3451C}"/>
    <hyperlink ref="G342" r:id="rId337" xr:uid="{3446964D-B941-49F5-AA9C-D3CF5E618CF9}"/>
    <hyperlink ref="G343" r:id="rId338" xr:uid="{BAF7A18B-8267-4A1B-86CC-EF3DB9E48651}"/>
    <hyperlink ref="G344" r:id="rId339" xr:uid="{3B2D5A27-1444-40E7-8854-1BF161AB6347}"/>
    <hyperlink ref="G345" r:id="rId340" xr:uid="{4BDFB732-1C72-42E1-A8C5-C88BBE43D2FE}"/>
    <hyperlink ref="G346" r:id="rId341" xr:uid="{8AFD5F34-C53D-434B-B617-4D09B691476E}"/>
    <hyperlink ref="G347" r:id="rId342" xr:uid="{ADADD5C4-6949-4732-9909-03927DAE3F6B}"/>
    <hyperlink ref="G348" r:id="rId343" xr:uid="{3E6F4314-4B8F-4B2A-BFC3-4C784C2174BD}"/>
    <hyperlink ref="G349" r:id="rId344" xr:uid="{FE7F9821-354F-4BBE-B650-EA56AAF4F13F}"/>
    <hyperlink ref="G350" r:id="rId345" xr:uid="{767609C2-17CD-40C1-8B88-6670A11893D5}"/>
    <hyperlink ref="G351" r:id="rId346" xr:uid="{1D562B0C-E4FE-4656-B553-E4F9158ADA69}"/>
    <hyperlink ref="G352" r:id="rId347" xr:uid="{AF7047E4-C431-4803-A475-A8163279D27F}"/>
    <hyperlink ref="G353" r:id="rId348" xr:uid="{01AEA9BC-0A17-47C2-932D-C3882A878EDC}"/>
    <hyperlink ref="G354" r:id="rId349" xr:uid="{4F57D8CA-5845-41CB-BFAB-EB81B7D70623}"/>
    <hyperlink ref="G355" r:id="rId350" xr:uid="{4AC841DE-097D-400A-8DF1-D2FD7842F178}"/>
    <hyperlink ref="G356" r:id="rId351" xr:uid="{60717C3F-3DCC-4448-94E7-B7DF8465DE29}"/>
    <hyperlink ref="G357" r:id="rId352" xr:uid="{0E776664-5E39-4E2B-8775-2D8FC492A085}"/>
    <hyperlink ref="G358" r:id="rId353" xr:uid="{29F5783F-45EB-4475-84A5-C17A1C48C3E3}"/>
    <hyperlink ref="G359" r:id="rId354" xr:uid="{2AD15AD8-3ABF-4C82-ADD0-6D531ADA5E31}"/>
    <hyperlink ref="G360" r:id="rId355" xr:uid="{A9DF6D0F-444C-4715-BA1B-E59C15C8B7A6}"/>
    <hyperlink ref="G361" r:id="rId356" xr:uid="{FDD4EBFB-E6AB-4732-A8FB-A17D210B212B}"/>
    <hyperlink ref="G362" r:id="rId357" xr:uid="{6852CDA7-0CA2-4A3C-9BFC-886F78829E53}"/>
    <hyperlink ref="G363" r:id="rId358" xr:uid="{B4B8B4F5-EE26-4232-93DC-973E0EEE3ED7}"/>
    <hyperlink ref="G364" r:id="rId359" xr:uid="{1223CF46-60E7-4F7B-A574-0AF405AAA143}"/>
    <hyperlink ref="G365" r:id="rId360" xr:uid="{4C403AD6-13A3-4A2A-87A7-6F5ED8FBA1B5}"/>
    <hyperlink ref="G366" r:id="rId361" xr:uid="{79321823-0A70-46EA-998D-A3E3DEAF1221}"/>
    <hyperlink ref="G367" r:id="rId362" xr:uid="{D77834C6-67A2-4D14-8129-ECB354B4C021}"/>
    <hyperlink ref="G368" r:id="rId363" xr:uid="{DD58C4D0-0E38-4B7B-B65B-689766183A3A}"/>
    <hyperlink ref="G369" r:id="rId364" xr:uid="{64A40EC8-12CC-484F-8FEC-4C95E544256A}"/>
    <hyperlink ref="G370" r:id="rId365" xr:uid="{2B2400B7-D765-41B1-A274-AFBEF2686108}"/>
    <hyperlink ref="G371" r:id="rId366" xr:uid="{FE6AB9E3-D7A5-4122-B3C7-19BF7778485D}"/>
    <hyperlink ref="G372" r:id="rId367" xr:uid="{94741A06-4230-441F-AC79-8AD5608C54DE}"/>
    <hyperlink ref="G373" r:id="rId368" xr:uid="{C840DBB1-D456-4C56-81E0-E6AAD2EE577D}"/>
    <hyperlink ref="G374" r:id="rId369" xr:uid="{81207C59-0801-4AEA-9C95-067F16B196E1}"/>
    <hyperlink ref="G375" r:id="rId370" xr:uid="{F1DB6DCB-8833-4F7C-B60A-81E6D05D3538}"/>
    <hyperlink ref="G376" r:id="rId371" xr:uid="{B427B783-462D-49A2-B697-6743A445839E}"/>
    <hyperlink ref="G377" r:id="rId372" xr:uid="{1973A8D2-A9C5-4471-B490-2100EBD54D5C}"/>
    <hyperlink ref="G378" r:id="rId373" xr:uid="{C15D975A-EA63-4240-AA78-6947EC518CA0}"/>
    <hyperlink ref="G379" r:id="rId374" xr:uid="{77398B96-C052-46C1-8D03-71D6E7B7F827}"/>
    <hyperlink ref="G380" r:id="rId375" xr:uid="{1633BCD2-B0BD-41E5-AFCF-FB8D0E8E8A83}"/>
    <hyperlink ref="G381" r:id="rId376" xr:uid="{0411E5BF-C4E9-4367-85D4-1D85EB8FFDDB}"/>
    <hyperlink ref="G382" r:id="rId377" xr:uid="{F2AC6BBC-55B2-423A-9E25-B908E2DAB1FD}"/>
    <hyperlink ref="G383" r:id="rId378" xr:uid="{AF34F94E-E5AE-42C5-A652-892EB388C3C1}"/>
    <hyperlink ref="G384" r:id="rId379" xr:uid="{60B6790F-64DA-418C-8BBF-F5E1EC1A4168}"/>
    <hyperlink ref="G385" r:id="rId380" xr:uid="{9D492CBF-F8D7-4A31-9597-421FBA895F99}"/>
    <hyperlink ref="G386" r:id="rId381" xr:uid="{A538A7A6-2E85-4036-B769-103861F9227A}"/>
    <hyperlink ref="G387" r:id="rId382" xr:uid="{D4ADFB22-AB56-4DCF-9020-64C96A24191A}"/>
    <hyperlink ref="G388" r:id="rId383" xr:uid="{9F516674-1D0E-463C-833C-83DB00F85B8E}"/>
    <hyperlink ref="G389" r:id="rId384" xr:uid="{5DD7A502-B41E-4D03-8C4F-17E840655994}"/>
    <hyperlink ref="G390" r:id="rId385" xr:uid="{7C1F2E45-9FCC-4A19-AF88-9DC4118DA7B6}"/>
    <hyperlink ref="G391" r:id="rId386" xr:uid="{9FD00F86-C4B8-43F3-9B16-7E839816510B}"/>
    <hyperlink ref="G392" r:id="rId387" xr:uid="{D6B3ED3A-821A-4309-8E93-A269B46CFF16}"/>
    <hyperlink ref="G393" r:id="rId388" xr:uid="{04D4726E-9639-4E5B-8280-A345C9CBEE90}"/>
    <hyperlink ref="G394" r:id="rId389" xr:uid="{B7C56265-7F06-4498-A045-1BD807C55DA1}"/>
    <hyperlink ref="G395" r:id="rId390" xr:uid="{7F3A73FC-F58A-4E7B-98FE-C758968B76F0}"/>
    <hyperlink ref="G396" r:id="rId391" xr:uid="{05D211F5-BE39-4CCD-8082-EE91776AABB9}"/>
    <hyperlink ref="G397" r:id="rId392" xr:uid="{1EF031F4-450F-4240-B25E-4D69470D2811}"/>
    <hyperlink ref="G398" r:id="rId393" xr:uid="{0C4F0BA7-27B3-449A-9D4F-C9F611FF8003}"/>
    <hyperlink ref="G399" r:id="rId394" xr:uid="{9390CA33-27BF-4973-BCA8-A14D700A1718}"/>
    <hyperlink ref="G400" r:id="rId395" xr:uid="{6E5A212C-764F-4A92-A72D-6AFE7D30664C}"/>
    <hyperlink ref="G401" r:id="rId396" xr:uid="{C25CBD38-889D-4CFD-AB4B-2A4745C66954}"/>
    <hyperlink ref="G402" r:id="rId397" xr:uid="{A615C1CE-2B26-469D-A3BB-49B727C7661E}"/>
    <hyperlink ref="G403" r:id="rId398" xr:uid="{35B6D6A7-51A1-4E58-B68C-213C2E071A8C}"/>
    <hyperlink ref="G404" r:id="rId399" xr:uid="{E6FC141E-F366-4C4F-B0AC-20CE31135753}"/>
    <hyperlink ref="G405" r:id="rId400" xr:uid="{9168BAE2-AE54-4662-80B3-310012FD0011}"/>
    <hyperlink ref="G406" r:id="rId401" xr:uid="{63FEB07B-BA1A-465D-90D9-2890FB0FF8D9}"/>
    <hyperlink ref="G407" r:id="rId402" xr:uid="{968A1181-8382-47DC-8D70-21E81DE1460F}"/>
    <hyperlink ref="G408" r:id="rId403" xr:uid="{DB2869C1-4377-46DB-A10D-23CA78542624}"/>
    <hyperlink ref="G409" r:id="rId404" xr:uid="{7FF50991-1798-4C73-9C81-57821B646D42}"/>
    <hyperlink ref="G410" r:id="rId405" xr:uid="{0987F96C-1559-427B-920A-E53E9480136F}"/>
    <hyperlink ref="G411" r:id="rId406" xr:uid="{2AA5C95B-B174-403C-9760-06B5741A4D72}"/>
    <hyperlink ref="G412" r:id="rId407" xr:uid="{CA837BAD-8306-4285-B7AB-5EDE9D2125D9}"/>
    <hyperlink ref="G413" r:id="rId408" xr:uid="{D055CAC6-32A2-457A-93CE-447988C54EBF}"/>
    <hyperlink ref="G414" r:id="rId409" xr:uid="{22CDAC07-84A0-4D0B-A0BA-7737CCAF9C30}"/>
    <hyperlink ref="G415" r:id="rId410" xr:uid="{1B45ADF4-250C-4483-8583-32161ABA42F6}"/>
    <hyperlink ref="G416" r:id="rId411" xr:uid="{280CF5A3-BB95-48ED-A660-D3012A50D8C6}"/>
    <hyperlink ref="G417" r:id="rId412" xr:uid="{E3BFF0FB-E5BB-40A8-AFFA-311FF4956F44}"/>
    <hyperlink ref="G418" r:id="rId413" xr:uid="{7E0D5521-4462-4AD1-BA38-105B5A890A12}"/>
    <hyperlink ref="G419" r:id="rId414" xr:uid="{4791B6B2-14E4-4844-A231-FFAB8FC0CC93}"/>
    <hyperlink ref="G420" r:id="rId415" xr:uid="{CF9D42F0-AF94-4928-81DD-F35531AAD03C}"/>
    <hyperlink ref="G421" r:id="rId416" xr:uid="{BE6EE094-E416-4839-8FCC-A1869D9822FF}"/>
    <hyperlink ref="G422" r:id="rId417" xr:uid="{3A5792B7-7E01-41DF-A68C-737E7D45672A}"/>
    <hyperlink ref="G423" r:id="rId418" xr:uid="{259D1F2C-E347-4105-9445-477A49F5B709}"/>
    <hyperlink ref="G424" r:id="rId419" xr:uid="{787E0460-D0AA-420A-94A2-3034B8D64021}"/>
    <hyperlink ref="G425" r:id="rId420" xr:uid="{B4447DF1-26B3-43F8-B682-7BB083E1B8BF}"/>
    <hyperlink ref="G426" r:id="rId421" xr:uid="{F351D65A-344D-4FD2-84AE-DAB006F1B14D}"/>
    <hyperlink ref="G427" r:id="rId422" xr:uid="{00B7F5DF-D789-4CCE-8B41-A196CB063D70}"/>
    <hyperlink ref="G428" r:id="rId423" xr:uid="{2D5E128F-983B-41FA-9186-F930FA94A39A}"/>
    <hyperlink ref="G429" r:id="rId424" xr:uid="{B02C8606-9C89-49F8-BE82-FB2516246C16}"/>
    <hyperlink ref="G430" r:id="rId425" xr:uid="{8FA32EFB-AD6F-4410-B877-14A3751C0373}"/>
    <hyperlink ref="G431" r:id="rId426" xr:uid="{4B0BB152-4551-49A6-BF13-6F81E926EF14}"/>
    <hyperlink ref="G432" r:id="rId427" xr:uid="{DD8E0A1B-B845-43F2-855D-A1EEC9C21CC4}"/>
    <hyperlink ref="G433" r:id="rId428" xr:uid="{02BEBA91-A0B5-4AB7-8AF0-884F81E71A48}"/>
    <hyperlink ref="G434" r:id="rId429" xr:uid="{7FFE6F14-7B70-47F3-B760-B709D6D6DEFC}"/>
    <hyperlink ref="G435" r:id="rId430" xr:uid="{3C3CB53A-39D5-4160-A664-CCB86E76FBDE}"/>
    <hyperlink ref="G436" r:id="rId431" xr:uid="{160F05B7-E657-46D6-A170-6AFA99C1B674}"/>
    <hyperlink ref="G437" r:id="rId432" xr:uid="{7E017024-15B2-4A99-B93A-79A17A08A9F8}"/>
    <hyperlink ref="G438" r:id="rId433" xr:uid="{55BF2150-DD43-4F5E-8F13-70F1CCEE0E9D}"/>
    <hyperlink ref="G439" r:id="rId434" xr:uid="{A7DE8C6D-6254-4593-988E-A33224CABBF9}"/>
    <hyperlink ref="G440" r:id="rId435" xr:uid="{87569328-7171-4855-94A3-EE2311EA69BA}"/>
    <hyperlink ref="G441" r:id="rId436" xr:uid="{A65D1324-9129-4FF8-BD64-6F5FE1148EE8}"/>
    <hyperlink ref="G442" r:id="rId437" xr:uid="{BAE85544-625C-45A1-ACB1-75BFBED72CC7}"/>
    <hyperlink ref="G443" r:id="rId438" xr:uid="{A7C0533F-CBEA-417F-AA8B-3C4BB0611569}"/>
    <hyperlink ref="G444" r:id="rId439" xr:uid="{D476EAAE-CDDA-42DF-BC04-ED3FBCEED0A5}"/>
    <hyperlink ref="G445" r:id="rId440" xr:uid="{EA897883-78FA-4E60-95F0-2DE56D746622}"/>
    <hyperlink ref="G446" r:id="rId441" xr:uid="{7FEA0FFB-B72B-4E18-9DC4-EE3E6CC47FEC}"/>
    <hyperlink ref="G447" r:id="rId442" xr:uid="{AE32C231-5684-4B1D-A8C5-4DDCE565EE46}"/>
    <hyperlink ref="G448" r:id="rId443" xr:uid="{F3820C98-C682-47EA-B77C-7979E5834E6F}"/>
    <hyperlink ref="G449" r:id="rId444" xr:uid="{FE756039-3DC5-4214-B2EF-0FB5EAC6E685}"/>
    <hyperlink ref="G450" r:id="rId445" xr:uid="{229C74FA-6615-4564-B19E-C6E2B94DC7EA}"/>
    <hyperlink ref="G451" r:id="rId446" xr:uid="{9AB4466F-7EF5-4054-92C7-1DDA2EC0B50E}"/>
    <hyperlink ref="G452" r:id="rId447" xr:uid="{5893554D-3BFD-48FE-9BE6-FE380A5BA381}"/>
    <hyperlink ref="G453" r:id="rId448" xr:uid="{A675FEAC-EE76-4325-AA1B-348FE69CBF79}"/>
    <hyperlink ref="G454" r:id="rId449" xr:uid="{4CEC1249-6D8F-4ACA-A8BA-E3B228A3EC81}"/>
    <hyperlink ref="G455" r:id="rId450" xr:uid="{F0C1A859-CB74-40D3-96E7-89C581E84DCD}"/>
    <hyperlink ref="G456" r:id="rId451" xr:uid="{0FAC9DA7-F138-4DEF-BED5-B7E3115FF3F0}"/>
    <hyperlink ref="G457" r:id="rId452" xr:uid="{868A8E70-25F9-488C-9064-30D2F88A4741}"/>
    <hyperlink ref="G458" r:id="rId453" xr:uid="{CC02A35B-E2C1-4305-BA5C-84391C86B50E}"/>
    <hyperlink ref="G459" r:id="rId454" xr:uid="{57354973-0824-4A1D-9D3E-DB2BA2287C44}"/>
    <hyperlink ref="G460" r:id="rId455" xr:uid="{8DF0FA1E-BE96-4D32-8DFE-91A64166FD15}"/>
    <hyperlink ref="G461" r:id="rId456" xr:uid="{8E662D9D-D7B9-4B90-AE3F-24E799F17210}"/>
    <hyperlink ref="G462" r:id="rId457" xr:uid="{2F9A7D0A-F7D2-4CC1-BF0B-5235B67ED988}"/>
    <hyperlink ref="G463" r:id="rId458" xr:uid="{83CDB581-C678-4A28-B227-154525E9D7B1}"/>
    <hyperlink ref="G464" r:id="rId459" xr:uid="{0533FC55-A64E-4CE7-830B-5B8ADA774EEB}"/>
    <hyperlink ref="G465" r:id="rId460" xr:uid="{A2DDD953-7E3E-4D4A-8134-A1A6939E1BD1}"/>
    <hyperlink ref="G466" r:id="rId461" xr:uid="{1AAD5BF7-1741-4DC2-92AD-46645DA7AA6E}"/>
    <hyperlink ref="G467" r:id="rId462" xr:uid="{9EB5B043-B13F-4C02-B503-8CFCE41BCD35}"/>
    <hyperlink ref="G468" r:id="rId463" xr:uid="{E713BB60-A1DF-4F6F-964F-091496B67CAA}"/>
    <hyperlink ref="G469" r:id="rId464" xr:uid="{BFA6490A-10FF-417A-8E89-E935EBB8DB31}"/>
    <hyperlink ref="G470" r:id="rId465" xr:uid="{9AF346F4-D483-4CF4-97E3-81A19648AC69}"/>
    <hyperlink ref="G471" r:id="rId466" xr:uid="{F5B02221-FEB1-43F4-9FF5-F3D18FC7099D}"/>
    <hyperlink ref="G472" r:id="rId467" xr:uid="{02ACA397-B921-41E7-A68E-4DCDFA1F6B22}"/>
    <hyperlink ref="G473" r:id="rId468" xr:uid="{E5B39641-693B-42CF-B46B-200CA1EF79F9}"/>
    <hyperlink ref="G474" r:id="rId469" xr:uid="{0871EA54-7774-41B3-940C-B4327CD389CD}"/>
    <hyperlink ref="G475" r:id="rId470" xr:uid="{97805F39-F6E1-493E-AA16-ECC6624EAE1A}"/>
    <hyperlink ref="G476" r:id="rId471" xr:uid="{9AADC3F0-214C-45F5-9913-F743B8F746B7}"/>
    <hyperlink ref="G477" r:id="rId472" xr:uid="{52CFD59D-F9E9-4F10-B30E-CB7306CA4235}"/>
    <hyperlink ref="G478" r:id="rId473" xr:uid="{FF9912F3-998A-4037-AD47-EE1AC9512830}"/>
    <hyperlink ref="G479" r:id="rId474" xr:uid="{B97525AA-F614-42C5-9B80-017D93211F61}"/>
    <hyperlink ref="G480" r:id="rId475" xr:uid="{D9E5D64F-FE87-4695-BC49-4F878496E0C7}"/>
    <hyperlink ref="G481" r:id="rId476" xr:uid="{3446550F-704A-4444-941E-2267A3494BE8}"/>
    <hyperlink ref="G482" r:id="rId477" xr:uid="{08F923C0-3F14-4454-8443-AB586416B792}"/>
    <hyperlink ref="G483" r:id="rId478" xr:uid="{077B2147-A294-4FEB-A5E6-9A6F7FB00067}"/>
    <hyperlink ref="G484" r:id="rId479" xr:uid="{DE7F8BCD-1E8C-455E-B01D-13A7A915AC93}"/>
    <hyperlink ref="G485" r:id="rId480" xr:uid="{ADFB6E40-F88F-4AD7-8504-BCFAA84324A1}"/>
    <hyperlink ref="G486" r:id="rId481" xr:uid="{B2581A1C-FF33-4DC6-A77C-137056170AF8}"/>
    <hyperlink ref="G487" r:id="rId482" xr:uid="{C9B4E568-93D3-4C5B-900B-76E77CF8209B}"/>
    <hyperlink ref="G488" r:id="rId483" xr:uid="{6F86D918-2381-48B8-8B39-3120A724BB6F}"/>
    <hyperlink ref="G489" r:id="rId484" xr:uid="{3CEB7D1C-4388-4B07-B91F-75C5A625865F}"/>
    <hyperlink ref="G490" r:id="rId485" xr:uid="{41B71166-7694-4AA0-8976-CB1C61FC79BB}"/>
    <hyperlink ref="G491" r:id="rId486" xr:uid="{C9FB2EFF-851D-4074-97BB-925342E4DD3C}"/>
    <hyperlink ref="G492" r:id="rId487" xr:uid="{0A483B7B-9EE4-4C0A-A21F-22D1079B7DDD}"/>
    <hyperlink ref="G493" r:id="rId488" xr:uid="{BA696B5D-23A8-45A5-9664-891CCAA76AEC}"/>
    <hyperlink ref="G494" r:id="rId489" xr:uid="{6064761E-7F75-48DE-8C46-6E6831F1B1EE}"/>
    <hyperlink ref="G495" r:id="rId490" xr:uid="{3E36A744-1D8A-4D07-9CD2-35750434A08C}"/>
    <hyperlink ref="G496" r:id="rId491" xr:uid="{74975EA0-A973-47EA-B8E9-A75D04EB2F1A}"/>
    <hyperlink ref="G497" r:id="rId492" xr:uid="{E6F01B34-6FF7-408D-9BE3-861C85C6C7BE}"/>
    <hyperlink ref="G498" r:id="rId493" xr:uid="{32A00E51-9280-4EF1-B5EC-7A3DEA8C0847}"/>
    <hyperlink ref="G499" r:id="rId494" xr:uid="{78E3E9B8-630E-42C8-B757-99BAA16C0A85}"/>
    <hyperlink ref="G500" r:id="rId495" xr:uid="{D55D184E-8C40-4E24-81F1-F70C1EA507DE}"/>
    <hyperlink ref="G501" r:id="rId496" xr:uid="{C5C114A9-FAB7-4383-B21C-2DF745D12A04}"/>
    <hyperlink ref="G502" r:id="rId497" xr:uid="{C198AA24-C17C-4004-B735-79280E8753F5}"/>
    <hyperlink ref="G503" r:id="rId498" xr:uid="{D05446CD-0F39-4EDF-8482-285DEFD6EE4E}"/>
    <hyperlink ref="G504" r:id="rId499" xr:uid="{6A23879E-E5DA-4488-B111-47A923781D00}"/>
    <hyperlink ref="G505" r:id="rId500" xr:uid="{4A3BCC79-FA47-4B34-A6B1-CDD40402BCF2}"/>
    <hyperlink ref="G506" r:id="rId501" xr:uid="{8108C507-6CE2-4CC5-B9CD-B5BE04BA16F5}"/>
    <hyperlink ref="G507" r:id="rId502" xr:uid="{E4A016E2-CE7D-4BE6-81A7-3D8E50D826DB}"/>
    <hyperlink ref="G508" r:id="rId503" xr:uid="{8DC946A5-7BDA-4C6F-A20B-A9A228DD4047}"/>
    <hyperlink ref="G509" r:id="rId504" xr:uid="{3A90F6FF-527F-4AFE-B197-8ADB55F3752E}"/>
    <hyperlink ref="G510" r:id="rId505" xr:uid="{2F57E9BA-4A83-403C-B4DB-8EEF1C04EDEA}"/>
    <hyperlink ref="G511" r:id="rId506" xr:uid="{D37A8AB0-90E2-48F4-ADB8-8235A61E689D}"/>
    <hyperlink ref="G512" r:id="rId507" xr:uid="{9BA2E956-61D2-416F-9E1F-FB5E3D94D1F5}"/>
    <hyperlink ref="G513" r:id="rId508" xr:uid="{040DBD1A-38D7-4C77-AB1F-FC7FAD12E9A0}"/>
    <hyperlink ref="G514" r:id="rId509" xr:uid="{995B386C-26E9-425C-BED0-D2496BA06F1A}"/>
    <hyperlink ref="G515" r:id="rId510" xr:uid="{D522E49C-10CB-4FD8-9ED1-5E7C40BEAC39}"/>
    <hyperlink ref="G516" r:id="rId511" xr:uid="{457BBBC3-F0A3-4DC2-9D20-584E56CF9394}"/>
    <hyperlink ref="G517" r:id="rId512" xr:uid="{CDA30165-76CA-4AB8-AAC2-B4DB60CBA416}"/>
    <hyperlink ref="G518" r:id="rId513" xr:uid="{CCF585DC-4A43-4352-8193-91CC1FE6C29D}"/>
    <hyperlink ref="G519" r:id="rId514" xr:uid="{59F7A422-1337-48EA-B042-73027267A887}"/>
    <hyperlink ref="G520" r:id="rId515" xr:uid="{9A909F6D-332E-4A89-8384-CFC0B1A317F4}"/>
    <hyperlink ref="G521" r:id="rId516" xr:uid="{20706AD2-AB5F-4045-8495-DD72E73DE972}"/>
    <hyperlink ref="G522" r:id="rId517" xr:uid="{7AAB1DA1-D469-4D8D-A762-845FD5CECD17}"/>
    <hyperlink ref="G523" r:id="rId518" xr:uid="{9BB8A506-4C21-4732-BAB4-A5421881AAD7}"/>
    <hyperlink ref="G524" r:id="rId519" xr:uid="{A1D24F2E-0EED-4858-AD0C-690907DBBC05}"/>
    <hyperlink ref="G525" r:id="rId520" xr:uid="{F73CE53B-1700-4128-B4BE-B0F415BF8163}"/>
    <hyperlink ref="G526" r:id="rId521" xr:uid="{9BA6E519-E16C-472F-BBED-D9213CA0FD9B}"/>
    <hyperlink ref="G527" r:id="rId522" xr:uid="{74A59EC1-4CC8-46E7-B36C-669F5D7BFEEC}"/>
    <hyperlink ref="G528" r:id="rId523" xr:uid="{C682B9DE-AB58-470D-8ED4-9EEBCE024973}"/>
    <hyperlink ref="G529" r:id="rId524" xr:uid="{25DFB32B-1994-4422-B799-DD429E963611}"/>
    <hyperlink ref="G530" r:id="rId525" xr:uid="{495DE9D6-1B45-403C-868E-09A0F69DB18E}"/>
    <hyperlink ref="G531" r:id="rId526" xr:uid="{35307DB4-382C-4443-9121-BAB458C02D88}"/>
    <hyperlink ref="G532" r:id="rId527" xr:uid="{F7361989-2F61-4514-9084-9D683F627D0F}"/>
    <hyperlink ref="G533" r:id="rId528" xr:uid="{213EACAD-43B4-4D15-BC0C-DD28DCAFBE8E}"/>
    <hyperlink ref="G534" r:id="rId529" xr:uid="{26FBCE87-6EB8-4880-A908-604772F845DF}"/>
    <hyperlink ref="G535" r:id="rId530" xr:uid="{B67623E2-C770-47F4-8E51-C0CA37AFB86A}"/>
    <hyperlink ref="G536" r:id="rId531" xr:uid="{3F7AA5A0-E280-4EB0-990B-9524C45320C7}"/>
    <hyperlink ref="G537" r:id="rId532" xr:uid="{01546092-9EA2-46F4-964F-A69D30E43F9C}"/>
    <hyperlink ref="G538" r:id="rId533" xr:uid="{51F2D8EC-DE1C-4177-BB51-22F8C55F756A}"/>
    <hyperlink ref="G539" r:id="rId534" xr:uid="{E1F04715-CBEE-4A45-8825-60454B3E87DC}"/>
    <hyperlink ref="G540" r:id="rId535" xr:uid="{4D26FD61-C530-47E2-8680-F5A32AE7F188}"/>
    <hyperlink ref="G541" r:id="rId536" xr:uid="{23CE2DBB-2A51-4A1A-9E6A-B2A3EF09D227}"/>
    <hyperlink ref="G542" r:id="rId537" xr:uid="{5E3372C7-A66A-4107-9FF8-6141BF047386}"/>
    <hyperlink ref="G543" r:id="rId538" xr:uid="{2A07B385-C3D6-4C2E-853E-DAF4BD45F2F8}"/>
    <hyperlink ref="G544" r:id="rId539" xr:uid="{6473A8DF-8DF2-402E-AAC5-EADFBF38132D}"/>
    <hyperlink ref="G545" r:id="rId540" xr:uid="{64FC82C3-C7D8-4785-AC26-34DC74FA8881}"/>
    <hyperlink ref="G546" r:id="rId541" xr:uid="{ACC4951B-C411-4BC4-8B09-31E7460FFCBA}"/>
    <hyperlink ref="G547" r:id="rId542" xr:uid="{62E42CBF-4370-4E4D-BFAA-EDFEFB45467A}"/>
    <hyperlink ref="G548" r:id="rId543" xr:uid="{828B5CD0-850E-4BC4-B65F-0CC5EB4EF5B1}"/>
    <hyperlink ref="G549" r:id="rId544" xr:uid="{6EB742AC-286F-4049-B9F1-BBEEFB83EA74}"/>
    <hyperlink ref="G550" r:id="rId545" xr:uid="{CC2E0735-DBA6-48B0-9E21-35E0945864FD}"/>
    <hyperlink ref="G551" r:id="rId546" xr:uid="{91C839D3-6276-452F-B777-5C6E0B5848A6}"/>
    <hyperlink ref="G552" r:id="rId547" xr:uid="{B8CCBB94-4B18-4496-9539-E224E5B7CDFD}"/>
    <hyperlink ref="G553" r:id="rId548" xr:uid="{65387ABF-1CE4-45CA-AAB2-69A842FFD6E7}"/>
    <hyperlink ref="G554" r:id="rId549" xr:uid="{3FA687D2-8450-4F72-8B59-838160CD8043}"/>
    <hyperlink ref="G555" r:id="rId550" xr:uid="{47F371A3-FE17-428E-82AC-01B0D7EBE049}"/>
    <hyperlink ref="G556" r:id="rId551" xr:uid="{B0E86788-F60F-4159-B130-256F511DEB5A}"/>
    <hyperlink ref="G557" r:id="rId552" xr:uid="{732871B3-4E48-46B0-9D23-1F5C792456B7}"/>
    <hyperlink ref="G558" r:id="rId553" xr:uid="{B64C14F8-A358-45DC-A4E1-AEEFADB8488B}"/>
    <hyperlink ref="G559" r:id="rId554" xr:uid="{02BCC333-542D-45D0-A8C4-17734A7F1134}"/>
    <hyperlink ref="G560" r:id="rId555" xr:uid="{C5948E5E-2E08-46CB-9E4B-308198C7BDCB}"/>
    <hyperlink ref="G561" r:id="rId556" xr:uid="{501E7873-3CFC-48D7-A119-45DD45275925}"/>
    <hyperlink ref="G562" r:id="rId557" xr:uid="{3870623D-D378-4FD4-B219-DC69AD908EF1}"/>
    <hyperlink ref="G563" r:id="rId558" xr:uid="{073E1F15-1A58-4EE0-995C-CA3F6B524042}"/>
    <hyperlink ref="G564" r:id="rId559" xr:uid="{3EAAF71B-AA7E-41C0-B427-3A6C9B25A1C1}"/>
    <hyperlink ref="G565" r:id="rId560" xr:uid="{58E59549-ED89-40B8-BF9D-83088D07BA2B}"/>
    <hyperlink ref="G566" r:id="rId561" xr:uid="{6B967088-9581-49AC-A22C-60FA06EC3EEA}"/>
    <hyperlink ref="G567" r:id="rId562" xr:uid="{863B606E-F6E3-490C-8B61-B0B20E71F9B8}"/>
    <hyperlink ref="G568" r:id="rId563" xr:uid="{7D317634-EBF3-420C-A2BE-854FDA1B4C26}"/>
    <hyperlink ref="G569" r:id="rId564" xr:uid="{CD36F31E-D1AF-4A90-9E70-8F02BD91C42A}"/>
    <hyperlink ref="G570" r:id="rId565" xr:uid="{F26D00D5-048E-4603-90EF-1A62CFAAB9EF}"/>
    <hyperlink ref="G571" r:id="rId566" xr:uid="{EF7E14ED-AA04-4233-A232-17B6C9C4A255}"/>
    <hyperlink ref="G572" r:id="rId567" xr:uid="{178DBB92-4261-498F-B3C5-EC25668C80CD}"/>
    <hyperlink ref="G573" r:id="rId568" xr:uid="{0EAFB7FF-675E-4AC0-97EB-541984C081B5}"/>
    <hyperlink ref="G574" r:id="rId569" xr:uid="{0F61AB8C-9254-4D51-A18C-3834231CE712}"/>
    <hyperlink ref="G575" r:id="rId570" xr:uid="{7297350D-7A5C-4FD9-9B2E-41900AEEFCAA}"/>
    <hyperlink ref="G576" r:id="rId571" xr:uid="{BE9AC616-2E45-4F97-8EEF-E2A7CB7D07BB}"/>
    <hyperlink ref="G577" r:id="rId572" xr:uid="{8B626EA7-7D3D-45C7-8D28-016BE6F8AA8E}"/>
    <hyperlink ref="G578" r:id="rId573" xr:uid="{C9B24A25-5596-4590-A7FF-22ACAE112AB4}"/>
    <hyperlink ref="G579" r:id="rId574" xr:uid="{BB33A8DB-5F86-421C-8038-499BC56043CF}"/>
    <hyperlink ref="G580" r:id="rId575" xr:uid="{C06F4E4D-AE2E-4BA3-B89E-9F556DFDDB47}"/>
    <hyperlink ref="G581" r:id="rId576" xr:uid="{FD8B574F-B2DF-474E-997C-75250187A0E8}"/>
    <hyperlink ref="G582" r:id="rId577" xr:uid="{AE77DC29-34D5-4353-B31B-E23AF4A005BD}"/>
    <hyperlink ref="G583" r:id="rId578" xr:uid="{9B173CE2-D8ED-43C5-BC2F-6517E646C28F}"/>
    <hyperlink ref="G584" r:id="rId579" xr:uid="{68B9432C-CA64-4EAB-92AE-48AA388C3CD8}"/>
    <hyperlink ref="G585" r:id="rId580" xr:uid="{0F0B6EC5-A660-4E4D-8BDB-CEC7424A3F70}"/>
    <hyperlink ref="G586" r:id="rId581" xr:uid="{0C68530F-7BCD-4336-AD5A-EE8771C93432}"/>
    <hyperlink ref="G587" r:id="rId582" xr:uid="{6DBB2861-49D0-4C92-A692-212B85DF00FC}"/>
    <hyperlink ref="G588" r:id="rId583" xr:uid="{1766DBD1-4F21-40C8-945B-98B6B63A687F}"/>
    <hyperlink ref="G589" r:id="rId584" xr:uid="{73BDAEA7-51D7-45B8-8BFB-AFAC6D9BB5DC}"/>
    <hyperlink ref="G590" r:id="rId585" xr:uid="{7BD4BA4F-4CF5-4927-9644-1F77F0D8F77F}"/>
    <hyperlink ref="G591" r:id="rId586" xr:uid="{51851DBE-31DC-44C9-9505-C9AAD69985F3}"/>
    <hyperlink ref="G592" r:id="rId587" xr:uid="{63C05DB1-55F8-42F2-A51D-1CD3B02FA327}"/>
    <hyperlink ref="G593" r:id="rId588" xr:uid="{CD432E43-9FE1-4336-B8DE-400A057364C5}"/>
    <hyperlink ref="G594" r:id="rId589" xr:uid="{4010927D-9CF6-4F17-8CB7-42D6D281BFC3}"/>
    <hyperlink ref="G595" r:id="rId590" xr:uid="{FCBB2995-2F20-49B6-BBE5-A56D4273F251}"/>
    <hyperlink ref="G596" r:id="rId591" xr:uid="{82525CE3-0B27-47B2-8BCD-CA219631C4D5}"/>
    <hyperlink ref="G597" r:id="rId592" xr:uid="{D1B3533F-E188-4DDC-9BAC-1BAF941021F0}"/>
    <hyperlink ref="G598" r:id="rId593" xr:uid="{0EFC9D36-881F-4390-89EB-5F4358C5EE34}"/>
    <hyperlink ref="G599" r:id="rId594" xr:uid="{CAF070BB-EEDF-4722-958F-2FF9E98EFF2F}"/>
    <hyperlink ref="G858" r:id="rId595" xr:uid="{B7A230D3-EECA-4D7A-84D1-4C6796A645AB}"/>
    <hyperlink ref="G859" r:id="rId596" xr:uid="{B476E284-2313-4438-8919-778626499EAF}"/>
    <hyperlink ref="G860" r:id="rId597" xr:uid="{06B80945-7A95-4D81-8E30-D13489776A0C}"/>
    <hyperlink ref="G861" r:id="rId598" xr:uid="{0E63D832-97BC-4E16-A3FE-C0DE95E748DE}"/>
    <hyperlink ref="G862" r:id="rId599" xr:uid="{C60E560C-A77F-4982-B5BA-586024D33A19}"/>
    <hyperlink ref="G863" r:id="rId600" xr:uid="{5AC56587-19F9-43A6-880C-3ADC31F8DB29}"/>
    <hyperlink ref="G864" r:id="rId601" xr:uid="{5AC6B5E0-FA1E-4CB7-B7DE-90C97935D946}"/>
    <hyperlink ref="G865" r:id="rId602" xr:uid="{814FC232-9AC9-4C9B-A347-9E3E698444B1}"/>
    <hyperlink ref="G866" r:id="rId603" xr:uid="{760464CB-901B-4D31-A8EC-17B367EC6D9C}"/>
    <hyperlink ref="G867" r:id="rId604" xr:uid="{306DFBD7-EA31-4122-96F4-CC9CA61EA318}"/>
    <hyperlink ref="G868" r:id="rId605" xr:uid="{6168D578-B443-4200-8362-6ED01BA1F925}"/>
    <hyperlink ref="G869" r:id="rId606" xr:uid="{BDA17639-C9E9-47EF-9DA4-FDCBF2E0674B}"/>
    <hyperlink ref="G870" r:id="rId607" xr:uid="{081FC2CB-16FD-41D5-8F41-E96E98237862}"/>
    <hyperlink ref="G871" r:id="rId608" xr:uid="{25FCC773-95A9-459B-AB50-C699BD251664}"/>
    <hyperlink ref="G872" r:id="rId609" xr:uid="{25B6945D-0306-48FB-8F09-7099D502DB30}"/>
    <hyperlink ref="G873" r:id="rId610" xr:uid="{2066DAB2-1E27-4F7C-B4D4-BC2A0EEE7457}"/>
    <hyperlink ref="G874" r:id="rId611" xr:uid="{3FE3B9C1-6FC0-439C-A104-2579CA7FCF78}"/>
    <hyperlink ref="G875" r:id="rId612" xr:uid="{4B3C5882-EF4E-4AAF-A9DF-505C5BFFE80F}"/>
    <hyperlink ref="G876" r:id="rId613" xr:uid="{AA8FB7BE-E57C-43D0-974E-49CF84F3E508}"/>
    <hyperlink ref="G877" r:id="rId614" xr:uid="{EB344C41-B739-4464-8697-E6B2207140C3}"/>
    <hyperlink ref="G878" r:id="rId615" xr:uid="{11552F58-3A1F-4E8C-9FE0-5ECB9A5B1194}"/>
    <hyperlink ref="G879" r:id="rId616" xr:uid="{C13EFB02-CC4F-4854-955E-BB20D0CD5313}"/>
    <hyperlink ref="G880" r:id="rId617" xr:uid="{03618DD0-99E7-4970-9A53-49DE0D59723F}"/>
    <hyperlink ref="G881" r:id="rId618" xr:uid="{595CC47E-553F-447A-82EC-45BA467A0E8C}"/>
    <hyperlink ref="G882" r:id="rId619" xr:uid="{4BB4DBC6-DF41-413D-A942-14CDBC95AEB3}"/>
    <hyperlink ref="G883" r:id="rId620" xr:uid="{92EE4960-F972-4682-B132-8998C5AA5884}"/>
    <hyperlink ref="G884" r:id="rId621" xr:uid="{9A7ABDDA-2BC2-4116-B145-732372585F55}"/>
    <hyperlink ref="G885" r:id="rId622" xr:uid="{812F35CE-331B-43B5-96F4-38626FFB6B9F}"/>
    <hyperlink ref="G886" r:id="rId623" xr:uid="{F3C90D00-CFBF-4716-AAA8-FC7215602351}"/>
    <hyperlink ref="G887" r:id="rId624" xr:uid="{51554EAA-DCA7-4FE2-B655-44E5FAC0573E}"/>
    <hyperlink ref="G888" r:id="rId625" xr:uid="{D0483308-D2A5-4CB3-920E-93EED3F272B9}"/>
    <hyperlink ref="G889" r:id="rId626" xr:uid="{7243655A-92FC-4341-A3DD-5E08824E9B72}"/>
    <hyperlink ref="G890" r:id="rId627" xr:uid="{218BCEB3-490C-4C1E-ADCC-EED12EDFE9D1}"/>
    <hyperlink ref="G891" r:id="rId628" xr:uid="{096C9254-0276-40BE-95B2-AD23E9C7151A}"/>
    <hyperlink ref="G961" r:id="rId629" xr:uid="{F7D0D3E9-F5C0-48AE-AD97-75C7DB379991}"/>
    <hyperlink ref="G962" r:id="rId630" xr:uid="{AA774138-29EE-4BF7-A421-9B3094E5FD57}"/>
    <hyperlink ref="G963" r:id="rId631" xr:uid="{05B502C9-D8F7-4B21-8C46-E49ED1890946}"/>
    <hyperlink ref="G964" r:id="rId632" xr:uid="{6812E250-96DE-48BC-B9BA-F92EAE38CA71}"/>
    <hyperlink ref="G965" r:id="rId633" xr:uid="{34A44BF0-AB8E-477C-87FA-6D5EA29E20A7}"/>
    <hyperlink ref="G966" r:id="rId634" xr:uid="{713D4ED0-7C53-4A6A-80BD-6998BA171376}"/>
    <hyperlink ref="G967" r:id="rId635" xr:uid="{115368C6-191E-4E67-BC07-2D8D109DA9F9}"/>
    <hyperlink ref="G968" r:id="rId636" xr:uid="{B5E5EB6D-FEEA-42D9-9FE6-A2053EC5181C}"/>
    <hyperlink ref="G969" r:id="rId637" xr:uid="{04D1329C-0FCB-4209-87B0-8857A76F6B3A}"/>
    <hyperlink ref="G970" r:id="rId638" xr:uid="{CB2B9157-99AC-49A6-93AF-B3DAB529414B}"/>
    <hyperlink ref="G971" r:id="rId639" xr:uid="{73968838-A210-4E2E-9940-FD7773D21D1E}"/>
    <hyperlink ref="G972" r:id="rId640" xr:uid="{13540E8F-6005-4822-89BA-B59516B7AA7B}"/>
    <hyperlink ref="G973" r:id="rId641" xr:uid="{BF1A1A3F-F921-4999-A718-AB55BB33146A}"/>
    <hyperlink ref="G974" r:id="rId642" xr:uid="{3937E3CF-B0D9-48C6-8DB0-7F25D42DFA0F}"/>
    <hyperlink ref="G975" r:id="rId643" xr:uid="{AD93ED5A-E157-4A1C-9CF9-EB654E944BC9}"/>
    <hyperlink ref="G976" r:id="rId644" xr:uid="{C6E7475A-427C-4C70-BE01-3754CAF447CD}"/>
    <hyperlink ref="G977" r:id="rId645" xr:uid="{DF2EB052-7791-4008-8C5D-C7088D59906B}"/>
    <hyperlink ref="G978" r:id="rId646" xr:uid="{E2E9F060-D4B6-4AD6-BE7D-884E1DBB2D7C}"/>
    <hyperlink ref="G979" r:id="rId647" xr:uid="{0E553BAF-AC5A-4089-9755-39B087FDE00E}"/>
    <hyperlink ref="G980" r:id="rId648" xr:uid="{5CA203B7-C806-42EB-88EE-CE367124F4D4}"/>
    <hyperlink ref="G981" r:id="rId649" xr:uid="{EA66CFDB-EFA2-4E21-8622-CF9B491319BA}"/>
    <hyperlink ref="G982" r:id="rId650" xr:uid="{2FC1AC4B-0D24-4539-BE50-2CDA0C0A24BA}"/>
    <hyperlink ref="G983" r:id="rId651" xr:uid="{D417F861-4A02-4C2C-AEC9-397977249003}"/>
    <hyperlink ref="G984" r:id="rId652" xr:uid="{F5FFB103-5CFD-4279-A8A3-D6E1626D0D36}"/>
    <hyperlink ref="G985" r:id="rId653" xr:uid="{DDE89778-B789-46A9-9806-4B8D02A59CDA}"/>
    <hyperlink ref="G986" r:id="rId654" xr:uid="{615E8426-DE8F-4323-816C-BA91C892EEF6}"/>
    <hyperlink ref="G987" r:id="rId655" xr:uid="{7433C3EA-64E0-4891-B5E6-A4EF5CDBF403}"/>
    <hyperlink ref="G988" r:id="rId656" xr:uid="{BBDC34AB-8B8E-429E-A33A-2A1C854FC4C4}"/>
    <hyperlink ref="G989" r:id="rId657" xr:uid="{10F8AFD4-6898-4823-8870-EA30829B271C}"/>
    <hyperlink ref="G990" r:id="rId658" xr:uid="{35FF0141-0864-47EF-BD9B-7547C4805D8E}"/>
    <hyperlink ref="G991" r:id="rId659" xr:uid="{140E5679-E9CB-4929-9CE3-5DA72C5E9EC5}"/>
    <hyperlink ref="G992" r:id="rId660" xr:uid="{E26C9864-3065-406B-9D9B-73E71B8BE214}"/>
    <hyperlink ref="G993" r:id="rId661" xr:uid="{27EA7DCB-4D44-4F89-B251-293B98836BE0}"/>
    <hyperlink ref="G994" r:id="rId662" xr:uid="{D25966CC-2B7F-4995-A2E8-9C6C39BFFC50}"/>
    <hyperlink ref="G995" r:id="rId663" xr:uid="{60562BB8-EFFC-4199-B7AB-1CCE0AAF2FF1}"/>
    <hyperlink ref="G1040" r:id="rId664" xr:uid="{6529D1A4-9EA9-4F5F-8AD1-2F71CA92E0F8}"/>
    <hyperlink ref="G1041" r:id="rId665" xr:uid="{3CC7A403-32C8-44D5-8978-ADD2350679F4}"/>
    <hyperlink ref="G1042" r:id="rId666" xr:uid="{5AE64637-9A1B-4E3E-A718-7D610625E806}"/>
    <hyperlink ref="G1043" r:id="rId667" xr:uid="{1F7BC54E-CB01-4FC9-960C-5540E61F531B}"/>
    <hyperlink ref="G1044" r:id="rId668" xr:uid="{48D2AD33-0DDD-41DC-802B-EDBC39F47F6F}"/>
    <hyperlink ref="G1045" r:id="rId669" xr:uid="{BE2646E4-B350-472D-9FE8-D9F1C192D73E}"/>
    <hyperlink ref="G1046" r:id="rId670" xr:uid="{F09B2BF8-9C07-4BF2-A62F-491064CB0E36}"/>
    <hyperlink ref="G1047" r:id="rId671" xr:uid="{6E425122-EA4B-4F5C-B783-260EFA197CBB}"/>
    <hyperlink ref="G1048" r:id="rId672" xr:uid="{0B65C20C-77C5-49A1-AD6C-DA803AD19098}"/>
    <hyperlink ref="G1049" r:id="rId673" xr:uid="{B0571087-924C-4BD3-92A1-CDA3135F70D1}"/>
    <hyperlink ref="G1058" r:id="rId674" xr:uid="{1D31D321-3E11-4FF5-BA41-C21BFA27C3B5}"/>
    <hyperlink ref="G1059" r:id="rId675" xr:uid="{D6C1B784-E68C-4DC4-B4AB-94942C8EE4B8}"/>
    <hyperlink ref="G1060" r:id="rId676" xr:uid="{AAE1B9A5-840E-4507-9D6F-1E1304EAA9A7}"/>
    <hyperlink ref="G1061" r:id="rId677" xr:uid="{E78221BB-0112-4BC2-BAF0-5A0BC9EB3F6E}"/>
    <hyperlink ref="G1062" r:id="rId678" xr:uid="{852279DB-DB25-4F5C-BA32-96E2132CFDEA}"/>
    <hyperlink ref="G1063" r:id="rId679" xr:uid="{E2198AF2-0ECB-4F5B-8A04-8A5E1FDD63FD}"/>
    <hyperlink ref="G1064" r:id="rId680" xr:uid="{294E76E3-4715-4160-8159-A557431740E6}"/>
    <hyperlink ref="G1065" r:id="rId681" xr:uid="{89DAD3A6-5BEA-4AC4-832E-FBE224EBC0DD}"/>
    <hyperlink ref="G1066" r:id="rId682" xr:uid="{B493D2ED-2AF6-4214-87A9-8A98E53D48CB}"/>
    <hyperlink ref="G1067" r:id="rId683" xr:uid="{281270E5-4B4C-4865-9AEC-95A030BE3544}"/>
    <hyperlink ref="G1068" r:id="rId684" xr:uid="{FDD61000-E0CC-47CA-ADD9-C728E38E3C1C}"/>
    <hyperlink ref="G1069" r:id="rId685" xr:uid="{FA16231F-264D-4ABD-9327-0D278FDD512A}"/>
    <hyperlink ref="G1070" r:id="rId686" xr:uid="{23B3670C-A538-4243-86BD-10B16DC034E0}"/>
    <hyperlink ref="G1071" r:id="rId687" xr:uid="{802BDBDF-880E-4653-8133-1FE8A286A4DE}"/>
    <hyperlink ref="G1072" r:id="rId688" xr:uid="{5180B746-3C45-4763-A3B9-DF57CA7EB9EC}"/>
    <hyperlink ref="G1073" r:id="rId689" xr:uid="{449E97A0-D472-4B6D-895D-C34EA19CF4AA}"/>
    <hyperlink ref="G1074" r:id="rId690" xr:uid="{C3069355-2141-48EF-B4ED-E551FE016E13}"/>
    <hyperlink ref="G1075" r:id="rId691" xr:uid="{30E00DE6-CF8C-46E4-B9B9-80C20BEE52C3}"/>
    <hyperlink ref="G1076" r:id="rId692" xr:uid="{A0F2AD4F-99D5-4BD4-A43A-59B235DD59A5}"/>
    <hyperlink ref="G1077" r:id="rId693" xr:uid="{981FEDE6-EAA6-400E-8590-8731DF2FC814}"/>
    <hyperlink ref="G1078" r:id="rId694" xr:uid="{2AC87200-8BD8-4102-A0C2-91D5AC4EB122}"/>
    <hyperlink ref="G1079" r:id="rId695" xr:uid="{1115D6FA-A197-468E-BE84-0BC4B9C0E859}"/>
    <hyperlink ref="G1080" r:id="rId696" xr:uid="{DB96416B-850A-45E4-8198-2B5D4C8F5DC1}"/>
    <hyperlink ref="G1081" r:id="rId697" xr:uid="{5C653AB6-5645-4340-AD6F-3FFE8B0EB66B}"/>
    <hyperlink ref="G1082" r:id="rId698" xr:uid="{00B3E842-B079-4420-A4EC-C5E11114562F}"/>
    <hyperlink ref="G1083" r:id="rId699" xr:uid="{33251619-7546-4DC4-B35B-61143BDA8682}"/>
    <hyperlink ref="G1084" r:id="rId700" xr:uid="{A3174B4E-EAEA-438C-9518-96B7A55423A3}"/>
    <hyperlink ref="G1085" r:id="rId701" xr:uid="{9738711A-9D4C-48B2-8388-ACF1166087E9}"/>
    <hyperlink ref="G1086" r:id="rId702" xr:uid="{B268D5CF-8F36-47FF-9FCA-41690C1AB40E}"/>
    <hyperlink ref="G1087" r:id="rId703" xr:uid="{FE1223BE-3325-4166-8A2F-D1E9EEAA5CDF}"/>
    <hyperlink ref="G1088" r:id="rId704" xr:uid="{15F7FAEA-9383-41D0-906F-F2DCEAD60B0A}"/>
    <hyperlink ref="G1089" r:id="rId705" xr:uid="{2416BD82-EB11-4FC0-A29F-76D9C9B441E9}"/>
    <hyperlink ref="G1090" r:id="rId706" xr:uid="{55B99141-9F50-4C02-BB8B-56E6229A8F49}"/>
    <hyperlink ref="G1091" r:id="rId707" xr:uid="{05A3D055-9114-4ED9-83D7-3B7BF968187D}"/>
    <hyperlink ref="G1092" r:id="rId708" xr:uid="{2E9C36A7-FC8E-43DD-9AA9-8330D1EFE6C4}"/>
    <hyperlink ref="G1093" r:id="rId709" xr:uid="{CC90DCAE-DD72-4EA1-BEC9-4B45C8017C25}"/>
    <hyperlink ref="G1094" r:id="rId710" xr:uid="{EC621DB1-4CD5-4637-9B90-795F0CEB743D}"/>
    <hyperlink ref="G1095" r:id="rId711" xr:uid="{CED1C6D8-082A-485A-83AE-0408ED72113C}"/>
    <hyperlink ref="G1096" r:id="rId712" xr:uid="{AB17B194-27E1-47A9-AECD-7BD2A155A47B}"/>
    <hyperlink ref="G1097" r:id="rId713" xr:uid="{8D1E891F-369A-4DA0-871F-EAEA7AD52387}"/>
    <hyperlink ref="G1098" r:id="rId714" xr:uid="{315911F9-84F6-4728-A834-AD24CA14E057}"/>
    <hyperlink ref="G1099" r:id="rId715" xr:uid="{46C5738C-5130-48CB-9564-28C1D710DD1A}"/>
    <hyperlink ref="G1100" r:id="rId716" xr:uid="{177AB358-8851-486F-BC36-65EA1A50A248}"/>
    <hyperlink ref="G1101" r:id="rId717" xr:uid="{2AA9CE20-23A0-4485-BE00-ED4E768A70CF}"/>
    <hyperlink ref="G1102" r:id="rId718" xr:uid="{5602D310-6B0F-48FF-81F2-2DD322614353}"/>
    <hyperlink ref="G1103" r:id="rId719" xr:uid="{7F481943-5BDB-4E9B-A0BE-6E536F3D5DEE}"/>
    <hyperlink ref="G1104" r:id="rId720" xr:uid="{ABEA8D8B-C133-4EE9-B34F-B87BA1B6DBC7}"/>
    <hyperlink ref="G1105" r:id="rId721" xr:uid="{8D899D85-66C1-4E7E-918A-B7DB2BC9CAF3}"/>
    <hyperlink ref="G1106" r:id="rId722" xr:uid="{A4D9CD47-7478-4101-847E-838513713F58}"/>
    <hyperlink ref="G1107" r:id="rId723" xr:uid="{8E79CD3D-198B-4ADC-99BD-D366FA9E485E}"/>
    <hyperlink ref="G1108" r:id="rId724" xr:uid="{BD169408-5BA3-4426-A93D-EB7FD50B9BB5}"/>
    <hyperlink ref="G1109" r:id="rId725" xr:uid="{E4C62F2A-D7CC-4046-9333-2B761A9EBAC2}"/>
    <hyperlink ref="G1110" r:id="rId726" xr:uid="{EC142ABD-449F-4B5B-8628-F38A7821E703}"/>
    <hyperlink ref="G1111" r:id="rId727" xr:uid="{99A2E2B8-A7A0-46EA-B4A1-F6475F8B11F9}"/>
    <hyperlink ref="G1112" r:id="rId728" xr:uid="{96042B38-8CB4-43CE-BDE9-CEFF70BB1D72}"/>
    <hyperlink ref="G1113" r:id="rId729" xr:uid="{82DCE263-B35C-42C0-BE76-DD666A0BE85B}"/>
    <hyperlink ref="G1114" r:id="rId730" xr:uid="{853EF9DB-F159-4C03-A014-CD108B91B8D1}"/>
    <hyperlink ref="G1115" r:id="rId731" xr:uid="{402B24D1-FB5A-425E-B282-4592B8BE5B32}"/>
    <hyperlink ref="G1116" r:id="rId732" xr:uid="{22853AD1-A262-4B67-BA18-030F259AB0CF}"/>
    <hyperlink ref="G1117" r:id="rId733" xr:uid="{CECBE722-7DAF-41C1-B500-25D5E819C2F0}"/>
    <hyperlink ref="G1118" r:id="rId734" xr:uid="{B37E1105-CBBB-4AFB-B882-3F236C5D4CD7}"/>
    <hyperlink ref="G1119" r:id="rId735" xr:uid="{59A3F4A5-02C9-4974-A1BE-444558BCADCC}"/>
    <hyperlink ref="G1120" r:id="rId736" xr:uid="{DBC1F100-CA68-4488-BDD2-B6C2AA80BA54}"/>
    <hyperlink ref="G1121" r:id="rId737" xr:uid="{85091C19-2D81-4170-8D02-A24D0B0C4978}"/>
    <hyperlink ref="G1122" r:id="rId738" xr:uid="{1F020D22-1099-4E0B-8107-78F0B9322E63}"/>
    <hyperlink ref="G1123" r:id="rId739" xr:uid="{C4D9A87F-1EC4-44A6-B76F-FFD7676374D8}"/>
    <hyperlink ref="G1124" r:id="rId740" xr:uid="{87A7902F-71F9-458A-BE60-3672211A3DE7}"/>
    <hyperlink ref="G1125" r:id="rId741" xr:uid="{BDDD6B5E-3FDA-4A3B-BA4E-66F06A885488}"/>
    <hyperlink ref="G1126" r:id="rId742" xr:uid="{6089EFD1-AEAE-4CA8-987C-79D4D9A68605}"/>
    <hyperlink ref="G1127" r:id="rId743" xr:uid="{B53EB0F0-8152-4BB3-A847-A1F0C94F3261}"/>
    <hyperlink ref="G1128" r:id="rId744" xr:uid="{6E646034-CD04-40BA-8AB6-C56ACCE8324D}"/>
    <hyperlink ref="G1129" r:id="rId745" xr:uid="{CFA2D9E2-2D93-4A32-81D6-A20BD1C564F6}"/>
    <hyperlink ref="G1130:G1132" r:id="rId746" display="sheri.p@harmonycpa.com" xr:uid="{55B78C0F-A3F3-46E8-9D61-51DAA6FDFA74}"/>
    <hyperlink ref="G1133" r:id="rId747" xr:uid="{59EFE546-4F71-477F-80C4-CB8137D5C665}"/>
    <hyperlink ref="G1134" r:id="rId748" xr:uid="{2F3C29C8-9772-4B69-9F94-565BD897A21A}"/>
    <hyperlink ref="G1135" r:id="rId749" xr:uid="{2222562A-713E-44EC-B784-537707A8EBF6}"/>
    <hyperlink ref="G1136" r:id="rId750" xr:uid="{EC0F287F-BC5A-4DFC-A280-006A2C3D38A5}"/>
    <hyperlink ref="G1137" r:id="rId751" xr:uid="{18A73234-3DD8-4DEB-AA3A-8F47B2CF18D3}"/>
    <hyperlink ref="G1138" r:id="rId752" xr:uid="{49D4BAC9-ADAD-4AFD-AD20-0B3493533090}"/>
    <hyperlink ref="G1139" r:id="rId753" xr:uid="{3BD7B140-527E-4DB7-933D-D8B982B17453}"/>
    <hyperlink ref="G1140" r:id="rId754" xr:uid="{6F5ED698-FDE6-47F6-83B7-33F16A55DEED}"/>
    <hyperlink ref="G1141" r:id="rId755" xr:uid="{6DEF3F64-0047-4381-B876-83AF3715F5CF}"/>
    <hyperlink ref="G1142" r:id="rId756" xr:uid="{42142A68-B415-4D22-B645-5B2DD2CC0BE2}"/>
    <hyperlink ref="G1143" r:id="rId757" xr:uid="{8CA5F125-3AA4-4511-8081-74A9ABA4C99C}"/>
    <hyperlink ref="G1144" r:id="rId758" xr:uid="{D99AD91A-7848-4D5A-B4C9-E5DEC43B0ACB}"/>
    <hyperlink ref="G1145" r:id="rId759" xr:uid="{8CBBF46A-0361-4C61-80A8-77ED07676650}"/>
    <hyperlink ref="G1146" r:id="rId760" xr:uid="{36396651-8381-4454-897E-F06A5326A0BA}"/>
    <hyperlink ref="G1147" r:id="rId761" xr:uid="{AA556DEC-7888-44FD-8F7D-0355C243EECF}"/>
    <hyperlink ref="G1148" r:id="rId762" xr:uid="{B9C4A241-7A93-474F-AB43-A24861ADD250}"/>
    <hyperlink ref="G1149" r:id="rId763" xr:uid="{98C2A606-AD95-4656-A665-728DCD3DCE2C}"/>
    <hyperlink ref="G1150" r:id="rId764" xr:uid="{29B48E0C-119D-4C1E-B821-C05CF05D8EA9}"/>
    <hyperlink ref="G1151" r:id="rId765" xr:uid="{A5B48374-B41B-4884-99F6-789CC7CC3020}"/>
    <hyperlink ref="G1152" r:id="rId766" xr:uid="{A20BF369-E3DA-4457-90D8-1FB49E3B78DA}"/>
    <hyperlink ref="G1153" r:id="rId767" xr:uid="{2C687B2B-C945-4E19-9357-D04A2077BAD4}"/>
    <hyperlink ref="G1154" r:id="rId768" xr:uid="{F46AD7F2-0108-420F-88FD-181D4FC499B2}"/>
    <hyperlink ref="G1155" r:id="rId769" xr:uid="{334EC40B-F9F2-4FB3-A18E-C09F9B237F78}"/>
    <hyperlink ref="G1156:G1163" r:id="rId770" display="sheri.p@harmonycpa.com" xr:uid="{9003B1F2-BB4E-4DCE-AB6F-050EF91ADDCB}"/>
    <hyperlink ref="G1164" r:id="rId771" xr:uid="{B5FEF912-1E6B-4233-821F-455BE89B943A}"/>
    <hyperlink ref="G1165:G1168" r:id="rId772" display="sheri.p@harmonycpa.com" xr:uid="{BBA8674B-2FDC-4F93-BDE7-874D4FE2AFED}"/>
    <hyperlink ref="G1169" r:id="rId773" xr:uid="{F50DD53F-76C4-47A8-BE24-5E056D8267B4}"/>
    <hyperlink ref="G1170" r:id="rId774" xr:uid="{D03CE36D-8E03-4FD7-A18A-122C7AD37F40}"/>
    <hyperlink ref="G1171" r:id="rId775" xr:uid="{4FB10D25-C5E8-4D9B-A709-378018E1DDC2}"/>
    <hyperlink ref="G1172" r:id="rId776" xr:uid="{78C07042-E0C7-4539-B7A9-8C79288E8AC4}"/>
    <hyperlink ref="G1173" r:id="rId777" xr:uid="{2B064D5B-42D0-49EF-A7E7-86FB4C3ACCBA}"/>
    <hyperlink ref="G1174" r:id="rId778" xr:uid="{78F181E9-BC4B-4A95-9805-CF18678AF536}"/>
    <hyperlink ref="G1175" r:id="rId779" xr:uid="{8FCEC2FA-528C-45AB-B08A-63D4FBD6AE4E}"/>
    <hyperlink ref="G1176" r:id="rId780" xr:uid="{D1A74B0B-DB60-495C-84BB-3A786DB6AD30}"/>
    <hyperlink ref="G1177" r:id="rId781" xr:uid="{E4865AD1-DE29-4573-A31C-BAE55BF0C958}"/>
    <hyperlink ref="G1178" r:id="rId782" xr:uid="{D6A7D6E9-2B16-4BDF-860C-803ABAB2996A}"/>
    <hyperlink ref="G1179" r:id="rId783" xr:uid="{4C635BD1-994E-42DD-B926-529196E5781C}"/>
    <hyperlink ref="G1180" r:id="rId784" xr:uid="{2EE68D9F-6BAA-43BA-8C4E-11505DC1DF2B}"/>
    <hyperlink ref="G1181" r:id="rId785" xr:uid="{A5921FA2-54F1-41D3-9AE7-1D6758126158}"/>
    <hyperlink ref="G1182" r:id="rId786" xr:uid="{D190ECDF-4103-454B-B3D2-B8848E1A2298}"/>
    <hyperlink ref="G1183" r:id="rId787" xr:uid="{2B6D9186-65CB-4632-976A-384B6670E6FE}"/>
    <hyperlink ref="G1184" r:id="rId788" xr:uid="{7F9E4125-9059-4F36-889C-A4729BDFF1FC}"/>
    <hyperlink ref="G1185" r:id="rId789" xr:uid="{F1AEE158-F180-4FAA-89FD-1497BDC34957}"/>
    <hyperlink ref="G1186" r:id="rId790" xr:uid="{412CC092-8740-47C2-A74A-E538199ED084}"/>
    <hyperlink ref="G1187" r:id="rId791" xr:uid="{E0CC7629-71AA-4072-A58B-AC8D071A9660}"/>
    <hyperlink ref="G1188" r:id="rId792" xr:uid="{7030F5E2-1043-4996-AB63-FC0B16087343}"/>
    <hyperlink ref="G1189" r:id="rId793" xr:uid="{C2AA1383-5362-4786-AADB-B2BA3628E484}"/>
    <hyperlink ref="G1190" r:id="rId794" xr:uid="{6E1021A0-3560-4F0F-B7C8-8C3DE909CFDF}"/>
    <hyperlink ref="G1191" r:id="rId795" xr:uid="{D21EA406-3A53-4CEE-AE7B-46F2345D6246}"/>
    <hyperlink ref="G1192" r:id="rId796" xr:uid="{6AAC9ED3-1EF5-4AB5-A3AB-0063213A6756}"/>
    <hyperlink ref="G1193" r:id="rId797" xr:uid="{BB99B650-F7A3-4792-B0AD-198229A4A675}"/>
    <hyperlink ref="G1194" r:id="rId798" xr:uid="{775C0F05-F3CE-430B-9631-9CA125D20CBB}"/>
    <hyperlink ref="G1195" r:id="rId799" xr:uid="{81BDA4F1-67DC-41B3-9E60-15C1D6DE2FDB}"/>
    <hyperlink ref="G1196" r:id="rId800" xr:uid="{F575F0A6-CFC8-450B-8002-63624C394C65}"/>
    <hyperlink ref="G1197" r:id="rId801" xr:uid="{BEA5C30B-7D46-4F75-9BC1-9486B5612BAA}"/>
    <hyperlink ref="G1198" r:id="rId802" xr:uid="{311ECD26-0BB5-488F-BB85-7A2130871C9B}"/>
    <hyperlink ref="G1199" r:id="rId803" xr:uid="{840DFAFC-5EC1-4FEB-A226-FE9664C05F96}"/>
    <hyperlink ref="G1200" r:id="rId804" xr:uid="{BE9E314D-8B37-42A4-9EA1-A23878FDF540}"/>
    <hyperlink ref="G1201" r:id="rId805" xr:uid="{EC540B11-36DE-4DB0-ABFF-E2611B96DF09}"/>
    <hyperlink ref="G1202" r:id="rId806" xr:uid="{C8A34908-953F-4F9A-9F6C-F9F0E14CB620}"/>
    <hyperlink ref="G1203" r:id="rId807" xr:uid="{BAD46288-177E-47D5-97E1-D28BCA0E2B1D}"/>
    <hyperlink ref="G1204" r:id="rId808" xr:uid="{4FE560F3-15FE-403C-91D1-4A953B2A4C6F}"/>
    <hyperlink ref="G1205" r:id="rId809" xr:uid="{35408317-7DAA-4365-BB17-B42CD3CCFA96}"/>
    <hyperlink ref="G1206" r:id="rId810" xr:uid="{2406F887-2304-4A68-B71F-A35203A61E28}"/>
    <hyperlink ref="G1207" r:id="rId811" xr:uid="{B9B6F48E-2761-4344-AA6A-06F1EEBBCF42}"/>
    <hyperlink ref="G1208" r:id="rId812" xr:uid="{395459AA-9460-4FDB-B606-1C7D7E0F4036}"/>
    <hyperlink ref="G1209" r:id="rId813" xr:uid="{ADC9A85A-0A23-44A3-9673-F055DD9F00FF}"/>
    <hyperlink ref="G1210" r:id="rId814" xr:uid="{BDD8C3CF-1776-42F5-946C-00B8361713A0}"/>
    <hyperlink ref="G1211" r:id="rId815" xr:uid="{2E1DBF49-F7B4-4F44-A7E5-F54E6BC0685C}"/>
    <hyperlink ref="G1212" r:id="rId816" xr:uid="{14B78B7F-3E66-40A3-BEAA-B8ED94F225A3}"/>
    <hyperlink ref="G1213" r:id="rId817" xr:uid="{FA2C7748-B818-43B2-8DBD-2BD6C80602F0}"/>
    <hyperlink ref="G1214" r:id="rId818" xr:uid="{F10162B7-A098-4DDB-8642-DFED058F621E}"/>
    <hyperlink ref="G1215" r:id="rId819" xr:uid="{D9212A5B-75D7-4467-91E0-31DD9FEF1418}"/>
    <hyperlink ref="G1216" r:id="rId820" xr:uid="{C3C5591F-B1E0-42BD-A01E-D4398233F1C9}"/>
    <hyperlink ref="G1217" r:id="rId821" xr:uid="{C6D037B0-4A8D-4AB1-BF30-A7325A53EBA8}"/>
    <hyperlink ref="G1218" r:id="rId822" xr:uid="{BBDACF5F-6BFD-4785-91F6-B0A48D08BB73}"/>
    <hyperlink ref="G1219" r:id="rId823" xr:uid="{AB87C1DA-F40C-4EEF-B393-13CEA9F591AE}"/>
    <hyperlink ref="G1220" r:id="rId824" xr:uid="{AF3D4AD1-665D-40C2-8CA3-0EEE9C9E9450}"/>
    <hyperlink ref="G1221" r:id="rId825" xr:uid="{52A47C3F-DE5D-4170-AABD-A3BB8865267F}"/>
    <hyperlink ref="G1222" r:id="rId826" xr:uid="{00FBD392-0E6A-47A4-BF3B-23E441A04508}"/>
    <hyperlink ref="G1223" r:id="rId827" xr:uid="{5F47FD13-51C0-4A77-8999-756C2D69DA04}"/>
    <hyperlink ref="G1224" r:id="rId828" xr:uid="{EFFD9637-EBA7-4809-827D-27E6C7085262}"/>
    <hyperlink ref="G1225" r:id="rId829" xr:uid="{35B1DB8F-C4F0-4D74-ACFF-F90664114C21}"/>
    <hyperlink ref="G1226" r:id="rId830" xr:uid="{D2DCF2C5-4840-463B-B459-F33E4501215E}"/>
    <hyperlink ref="G1227" r:id="rId831" xr:uid="{99D16586-92BC-4766-999B-A0B39FE323AE}"/>
    <hyperlink ref="G1228" r:id="rId832" xr:uid="{EAD619DB-F045-445B-891B-2E04C194ED0D}"/>
    <hyperlink ref="G1229" r:id="rId833" xr:uid="{62E427DF-534B-447B-8ADF-F5C3DB8B3E73}"/>
    <hyperlink ref="G1230" r:id="rId834" xr:uid="{7F509D56-071E-4268-AE50-B07EF158F652}"/>
    <hyperlink ref="G1231" r:id="rId835" xr:uid="{004CF2B2-99AF-47A3-8A44-D458EB28BF48}"/>
    <hyperlink ref="G1232" r:id="rId836" xr:uid="{BDEF8957-AB16-4697-809D-5E5D32954E61}"/>
    <hyperlink ref="G1233" r:id="rId837" xr:uid="{2E1863D8-4044-4AF3-AA49-AFE9A856D41A}"/>
    <hyperlink ref="G1234" r:id="rId838" xr:uid="{5DBB2402-6695-4C25-ADC9-47CDFFF5F949}"/>
    <hyperlink ref="G1235" r:id="rId839" xr:uid="{DA2EA9BD-4169-4803-84E9-430A7BB82F94}"/>
    <hyperlink ref="G1236" r:id="rId840" xr:uid="{E17D7290-0936-4B84-AA1B-71F6B3E815E8}"/>
    <hyperlink ref="G1237" r:id="rId841" xr:uid="{70CBD32F-FC06-4FD7-A128-7FA0A0A7B0C6}"/>
    <hyperlink ref="G1238" r:id="rId842" xr:uid="{EAEFE76D-543C-4092-AE1B-D4DBD23FB8A4}"/>
    <hyperlink ref="G1239" r:id="rId843" xr:uid="{F295F2E0-693D-4010-974B-5A05E8935783}"/>
    <hyperlink ref="G1240" r:id="rId844" xr:uid="{69406138-68ED-4391-B823-50C43075F0F7}"/>
    <hyperlink ref="G1241" r:id="rId845" xr:uid="{E873BF69-ABE2-4E26-83CB-9E928F3E1CCA}"/>
    <hyperlink ref="G1242" r:id="rId846" xr:uid="{A6D19418-975B-41CC-B5AE-4C70096E56C6}"/>
    <hyperlink ref="G1243" r:id="rId847" xr:uid="{F78F2B50-7C6F-4356-9B04-4326184930B2}"/>
    <hyperlink ref="G1244" r:id="rId848" xr:uid="{DDEFC978-CCF3-42BA-A9BE-2546CC819DC6}"/>
    <hyperlink ref="G1245" r:id="rId849" xr:uid="{40DCAF12-BE25-4AB8-9898-41DCCB757E38}"/>
    <hyperlink ref="G1246" r:id="rId850" xr:uid="{79EF8B3F-9E36-45A4-83C3-480E191D7FBC}"/>
    <hyperlink ref="G1247" r:id="rId851" xr:uid="{19425F50-9ED2-46D2-AEB1-38AA62AEA306}"/>
    <hyperlink ref="G1248" r:id="rId852" xr:uid="{9219299D-165E-4069-ABBC-A87E96293195}"/>
    <hyperlink ref="G1249" r:id="rId853" xr:uid="{25D3CBE0-6721-4E55-8D0C-AEE398907C93}"/>
    <hyperlink ref="G1250" r:id="rId854" xr:uid="{AEAE0A57-22FE-44B0-81BC-BDFE8B2DEF3A}"/>
    <hyperlink ref="G1251" r:id="rId855" xr:uid="{06A6D678-5785-4751-9C1B-62FFC894E85A}"/>
    <hyperlink ref="G1252" r:id="rId856" xr:uid="{3C5780FA-0732-48BA-8B81-098D596B28BE}"/>
    <hyperlink ref="G1253" r:id="rId857" xr:uid="{8CE8F380-FA20-45EE-AF99-D94158CEA55F}"/>
    <hyperlink ref="G1254" r:id="rId858" xr:uid="{EA46C4F7-4D42-436A-986A-95778B001BE1}"/>
    <hyperlink ref="G1255" r:id="rId859" xr:uid="{34AB25D8-03E5-4F01-9BD2-5F4767A8E78A}"/>
    <hyperlink ref="G1256" r:id="rId860" xr:uid="{3775F2C9-5850-4FA4-AD05-0382E33597CB}"/>
    <hyperlink ref="G1257" r:id="rId861" xr:uid="{CB7742C0-EB22-4FA8-B329-00FD52AF7805}"/>
    <hyperlink ref="G1258" r:id="rId862" xr:uid="{7877AC54-B019-49B4-9461-C15B1141E24A}"/>
  </hyperlinks>
  <pageMargins left="0.7" right="0.7" top="0.75" bottom="0.75" header="0.3" footer="0.3"/>
  <pageSetup paperSize="3" scale="42" fitToHeight="0" orientation="landscape" r:id="rId863"/>
  <legacyDrawing r:id="rId8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76F3-57BD-45D0-AF07-FC774A9D9DF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02D25-63CB-44F9-B16F-0180D955139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D1D7A-02B3-4717-BD4E-55D747D83069}">
  <dimension ref="A1"/>
  <sheetViews>
    <sheetView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2020-Q4 Manual Entries</vt:lpstr>
      <vt:lpstr>Sheet3</vt:lpstr>
      <vt:lpstr>Sheet2</vt:lpstr>
      <vt:lpstr>Sheet1</vt:lpstr>
      <vt:lpstr>'2020-Q4 Manual Entries'!Print_Area</vt:lpstr>
      <vt:lpstr>'2020-Q4 Manual Entries'!Print_Titles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Alicia (DOES-Contractor)</dc:creator>
  <cp:lastModifiedBy>Ali, Patrice (DOES)</cp:lastModifiedBy>
  <cp:lastPrinted>2021-03-16T14:34:24Z</cp:lastPrinted>
  <dcterms:created xsi:type="dcterms:W3CDTF">2019-08-02T16:41:49Z</dcterms:created>
  <dcterms:modified xsi:type="dcterms:W3CDTF">2021-03-29T04:35:17Z</dcterms:modified>
</cp:coreProperties>
</file>