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模拟" sheetId="1" r:id="rId1"/>
    <sheet name="人物初始属性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6"/>
  <c r="H7"/>
  <c r="H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8"/>
  <c r="Q8"/>
  <c r="P8"/>
  <c r="O8"/>
  <c r="S8"/>
  <c r="N8"/>
  <c r="T8" s="1"/>
  <c r="U8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9"/>
  <c r="M10"/>
  <c r="M9"/>
  <c r="M11"/>
  <c r="P11" s="1"/>
  <c r="M12"/>
  <c r="O12" s="1"/>
  <c r="M13"/>
  <c r="O13" s="1"/>
  <c r="M14"/>
  <c r="U14" s="1"/>
  <c r="M15"/>
  <c r="P15" s="1"/>
  <c r="M16"/>
  <c r="U16" s="1"/>
  <c r="M17"/>
  <c r="O17" s="1"/>
  <c r="M18"/>
  <c r="U18" s="1"/>
  <c r="M19"/>
  <c r="P19" s="1"/>
  <c r="M20"/>
  <c r="O20" s="1"/>
  <c r="M21"/>
  <c r="Q21" s="1"/>
  <c r="M22"/>
  <c r="U22" s="1"/>
  <c r="M23"/>
  <c r="P23" s="1"/>
  <c r="M24"/>
  <c r="U24" s="1"/>
  <c r="M25"/>
  <c r="Q25" s="1"/>
  <c r="M26"/>
  <c r="U26" s="1"/>
  <c r="M27"/>
  <c r="P27" s="1"/>
  <c r="N27"/>
  <c r="T27" s="1"/>
  <c r="N26"/>
  <c r="T26" s="1"/>
  <c r="N25"/>
  <c r="T25" s="1"/>
  <c r="N24"/>
  <c r="T24" s="1"/>
  <c r="N23"/>
  <c r="T23" s="1"/>
  <c r="N22"/>
  <c r="T22" s="1"/>
  <c r="N21"/>
  <c r="T21" s="1"/>
  <c r="N20"/>
  <c r="T20" s="1"/>
  <c r="N19"/>
  <c r="T19" s="1"/>
  <c r="N18"/>
  <c r="T18" s="1"/>
  <c r="N17"/>
  <c r="T17" s="1"/>
  <c r="N16"/>
  <c r="T16" s="1"/>
  <c r="N15"/>
  <c r="T15" s="1"/>
  <c r="N14"/>
  <c r="T14" s="1"/>
  <c r="N13"/>
  <c r="T13" s="1"/>
  <c r="N12"/>
  <c r="T12" s="1"/>
  <c r="N11"/>
  <c r="T11" s="1"/>
  <c r="N10"/>
  <c r="T10" s="1"/>
  <c r="N9"/>
  <c r="T9" s="1"/>
  <c r="F6"/>
  <c r="G6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G58" s="1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0"/>
  <c r="E10"/>
  <c r="D11"/>
  <c r="E11"/>
  <c r="D12"/>
  <c r="E12"/>
  <c r="D13"/>
  <c r="E13"/>
  <c r="D14"/>
  <c r="E14"/>
  <c r="E9"/>
  <c r="E8"/>
  <c r="E7"/>
  <c r="D9"/>
  <c r="D8"/>
  <c r="D7"/>
  <c r="C23"/>
  <c r="G23" s="1"/>
  <c r="C24"/>
  <c r="C25"/>
  <c r="C26"/>
  <c r="C27"/>
  <c r="G27" s="1"/>
  <c r="C28"/>
  <c r="C29"/>
  <c r="C30"/>
  <c r="C31"/>
  <c r="G31" s="1"/>
  <c r="C32"/>
  <c r="C33"/>
  <c r="C34"/>
  <c r="C35"/>
  <c r="G35" s="1"/>
  <c r="C36"/>
  <c r="C37"/>
  <c r="C38"/>
  <c r="C39"/>
  <c r="G39" s="1"/>
  <c r="C40"/>
  <c r="C41"/>
  <c r="C42"/>
  <c r="C43"/>
  <c r="G43" s="1"/>
  <c r="C44"/>
  <c r="C45"/>
  <c r="C46"/>
  <c r="C47"/>
  <c r="G47" s="1"/>
  <c r="C48"/>
  <c r="C49"/>
  <c r="C50"/>
  <c r="C51"/>
  <c r="G51" s="1"/>
  <c r="C52"/>
  <c r="C53"/>
  <c r="C54"/>
  <c r="C55"/>
  <c r="G55" s="1"/>
  <c r="C56"/>
  <c r="C57"/>
  <c r="C58"/>
  <c r="C59"/>
  <c r="G59" s="1"/>
  <c r="C60"/>
  <c r="C61"/>
  <c r="C62"/>
  <c r="C63"/>
  <c r="G63" s="1"/>
  <c r="C64"/>
  <c r="C65"/>
  <c r="C66"/>
  <c r="C67"/>
  <c r="G67" s="1"/>
  <c r="C68"/>
  <c r="C69"/>
  <c r="C70"/>
  <c r="C71"/>
  <c r="G71" s="1"/>
  <c r="C72"/>
  <c r="C73"/>
  <c r="C74"/>
  <c r="C75"/>
  <c r="G75" s="1"/>
  <c r="C76"/>
  <c r="C77"/>
  <c r="C78"/>
  <c r="C79"/>
  <c r="G79" s="1"/>
  <c r="C80"/>
  <c r="C81"/>
  <c r="C82"/>
  <c r="C83"/>
  <c r="G83" s="1"/>
  <c r="C84"/>
  <c r="C85"/>
  <c r="C86"/>
  <c r="C87"/>
  <c r="G87" s="1"/>
  <c r="C88"/>
  <c r="C89"/>
  <c r="C90"/>
  <c r="C91"/>
  <c r="G91" s="1"/>
  <c r="C92"/>
  <c r="C93"/>
  <c r="C94"/>
  <c r="C95"/>
  <c r="G95" s="1"/>
  <c r="C96"/>
  <c r="C97"/>
  <c r="C98"/>
  <c r="C99"/>
  <c r="G99" s="1"/>
  <c r="C100"/>
  <c r="C101"/>
  <c r="C102"/>
  <c r="C103"/>
  <c r="G103" s="1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9"/>
  <c r="C10"/>
  <c r="C11"/>
  <c r="C12"/>
  <c r="C13"/>
  <c r="G13" s="1"/>
  <c r="C14"/>
  <c r="C15"/>
  <c r="G15" s="1"/>
  <c r="C16"/>
  <c r="C17"/>
  <c r="C18"/>
  <c r="C19"/>
  <c r="G19" s="1"/>
  <c r="C20"/>
  <c r="C21"/>
  <c r="C22"/>
  <c r="C8"/>
  <c r="C7"/>
  <c r="O16" l="1"/>
  <c r="P20"/>
  <c r="Q9"/>
  <c r="O24"/>
  <c r="P12"/>
  <c r="P9"/>
  <c r="O25"/>
  <c r="O9"/>
  <c r="O27"/>
  <c r="O23"/>
  <c r="O15"/>
  <c r="O11"/>
  <c r="P26"/>
  <c r="P22"/>
  <c r="P18"/>
  <c r="P14"/>
  <c r="P10"/>
  <c r="O21"/>
  <c r="O19"/>
  <c r="P25"/>
  <c r="P21"/>
  <c r="P17"/>
  <c r="P13"/>
  <c r="P24"/>
  <c r="P16"/>
  <c r="O26"/>
  <c r="O22"/>
  <c r="O18"/>
  <c r="O14"/>
  <c r="O10"/>
  <c r="U12"/>
  <c r="U20"/>
  <c r="U10"/>
  <c r="U25"/>
  <c r="Q17"/>
  <c r="Q13"/>
  <c r="U27"/>
  <c r="U23"/>
  <c r="U19"/>
  <c r="U15"/>
  <c r="U11"/>
  <c r="S9"/>
  <c r="U21"/>
  <c r="U17"/>
  <c r="U13"/>
  <c r="U9"/>
  <c r="S24"/>
  <c r="S20"/>
  <c r="S16"/>
  <c r="S12"/>
  <c r="S25"/>
  <c r="Q26"/>
  <c r="Q22"/>
  <c r="Q14"/>
  <c r="Q10"/>
  <c r="Q23"/>
  <c r="Q19"/>
  <c r="Q15"/>
  <c r="Q11"/>
  <c r="S26"/>
  <c r="S22"/>
  <c r="S18"/>
  <c r="S10"/>
  <c r="Q18"/>
  <c r="S27"/>
  <c r="S23"/>
  <c r="S19"/>
  <c r="S11"/>
  <c r="Q24"/>
  <c r="Q20"/>
  <c r="Q16"/>
  <c r="Q12"/>
  <c r="Q27"/>
  <c r="S21"/>
  <c r="S17"/>
  <c r="S13"/>
  <c r="S14"/>
  <c r="S15"/>
  <c r="F18"/>
  <c r="G90"/>
  <c r="G74"/>
  <c r="G42"/>
  <c r="G26"/>
  <c r="G82"/>
  <c r="G50"/>
  <c r="G8"/>
  <c r="G11"/>
  <c r="F14"/>
  <c r="F10"/>
  <c r="G98"/>
  <c r="G66"/>
  <c r="G34"/>
  <c r="G7"/>
  <c r="G20"/>
  <c r="G16"/>
  <c r="F104"/>
  <c r="F100"/>
  <c r="F96"/>
  <c r="F92"/>
  <c r="F88"/>
  <c r="F84"/>
  <c r="F80"/>
  <c r="F76"/>
  <c r="F72"/>
  <c r="F68"/>
  <c r="F64"/>
  <c r="F60"/>
  <c r="F56"/>
  <c r="F52"/>
  <c r="F48"/>
  <c r="F44"/>
  <c r="F40"/>
  <c r="F36"/>
  <c r="F32"/>
  <c r="F28"/>
  <c r="F24"/>
  <c r="G96"/>
  <c r="G80"/>
  <c r="G64"/>
  <c r="G48"/>
  <c r="G32"/>
  <c r="F12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G104"/>
  <c r="G88"/>
  <c r="G72"/>
  <c r="G56"/>
  <c r="G40"/>
  <c r="G24"/>
  <c r="G21"/>
  <c r="G101"/>
  <c r="G93"/>
  <c r="G89"/>
  <c r="G81"/>
  <c r="G69"/>
  <c r="G45"/>
  <c r="G105"/>
  <c r="G97"/>
  <c r="G85"/>
  <c r="G77"/>
  <c r="G73"/>
  <c r="G65"/>
  <c r="G61"/>
  <c r="G57"/>
  <c r="G53"/>
  <c r="G49"/>
  <c r="G41"/>
  <c r="G37"/>
  <c r="G33"/>
  <c r="G29"/>
  <c r="G25"/>
  <c r="G100"/>
  <c r="G92"/>
  <c r="G84"/>
  <c r="G76"/>
  <c r="G68"/>
  <c r="G60"/>
  <c r="G52"/>
  <c r="G44"/>
  <c r="G36"/>
  <c r="G28"/>
  <c r="F22"/>
  <c r="G18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G102"/>
  <c r="G94"/>
  <c r="G86"/>
  <c r="G78"/>
  <c r="G70"/>
  <c r="G62"/>
  <c r="G54"/>
  <c r="G46"/>
  <c r="G38"/>
  <c r="G30"/>
  <c r="G22"/>
  <c r="F87"/>
  <c r="F75"/>
  <c r="F59"/>
  <c r="F43"/>
  <c r="G17"/>
  <c r="G9"/>
  <c r="G14"/>
  <c r="G10"/>
  <c r="F16"/>
  <c r="G12"/>
  <c r="F20"/>
  <c r="F103"/>
  <c r="F99"/>
  <c r="F95"/>
  <c r="F91"/>
  <c r="F83"/>
  <c r="F79"/>
  <c r="F71"/>
  <c r="F67"/>
  <c r="F63"/>
  <c r="F55"/>
  <c r="F51"/>
  <c r="F47"/>
  <c r="F39"/>
  <c r="F35"/>
  <c r="F31"/>
  <c r="F27"/>
  <c r="F23"/>
  <c r="F19"/>
  <c r="F17"/>
  <c r="F15"/>
  <c r="F13"/>
  <c r="F11"/>
  <c r="F9"/>
  <c r="F7"/>
  <c r="F8"/>
</calcChain>
</file>

<file path=xl/sharedStrings.xml><?xml version="1.0" encoding="utf-8"?>
<sst xmlns="http://schemas.openxmlformats.org/spreadsheetml/2006/main" count="94" uniqueCount="82">
  <si>
    <t>等级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</si>
  <si>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</si>
  <si>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</si>
  <si>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</si>
  <si>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力量成长</t>
    <phoneticPr fontId="1" type="noConversion"/>
  </si>
  <si>
    <t>力量成长</t>
    <phoneticPr fontId="1" type="noConversion"/>
  </si>
  <si>
    <t>敏捷成长</t>
    <phoneticPr fontId="1" type="noConversion"/>
  </si>
  <si>
    <t>智力成长</t>
    <phoneticPr fontId="1" type="noConversion"/>
  </si>
  <si>
    <t>base</t>
    <phoneticPr fontId="1" type="noConversion"/>
  </si>
  <si>
    <t>角色id</t>
    <phoneticPr fontId="1" type="noConversion"/>
  </si>
  <si>
    <t>年龄</t>
    <phoneticPr fontId="1" type="noConversion"/>
  </si>
  <si>
    <t>等级</t>
    <phoneticPr fontId="1" type="noConversion"/>
  </si>
  <si>
    <t>需求经验</t>
    <phoneticPr fontId="1" type="noConversion"/>
  </si>
  <si>
    <t>当前经验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</si>
  <si>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</si>
  <si>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</si>
  <si>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</si>
  <si>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攻击上限</t>
    <phoneticPr fontId="1" type="noConversion"/>
  </si>
  <si>
    <t>攻击下限</t>
    <phoneticPr fontId="1" type="noConversion"/>
  </si>
  <si>
    <t>护甲</t>
    <phoneticPr fontId="1" type="noConversion"/>
  </si>
  <si>
    <t>剩余点数</t>
    <phoneticPr fontId="1" type="noConversion"/>
  </si>
  <si>
    <t>血量</t>
    <phoneticPr fontId="1" type="noConversion"/>
  </si>
  <si>
    <t>蓝量</t>
    <phoneticPr fontId="1" type="noConversion"/>
  </si>
  <si>
    <t>体力</t>
    <phoneticPr fontId="1" type="noConversion"/>
  </si>
  <si>
    <t>攻击系数</t>
    <phoneticPr fontId="1" type="noConversion"/>
  </si>
  <si>
    <t>防御系数</t>
    <phoneticPr fontId="1" type="noConversion"/>
  </si>
  <si>
    <t>血量系数</t>
    <phoneticPr fontId="1" type="noConversion"/>
  </si>
  <si>
    <t>蓝量系数</t>
    <phoneticPr fontId="1" type="noConversion"/>
  </si>
  <si>
    <t>体力系数</t>
    <phoneticPr fontId="1" type="noConversion"/>
  </si>
  <si>
    <t>财产</t>
    <phoneticPr fontId="1" type="noConversion"/>
  </si>
  <si>
    <t>名声</t>
    <phoneticPr fontId="1" type="noConversion"/>
  </si>
  <si>
    <t>血量成长</t>
    <phoneticPr fontId="1" type="noConversion"/>
  </si>
  <si>
    <t>蓝量成长</t>
    <phoneticPr fontId="1" type="noConversion"/>
  </si>
  <si>
    <t>最小攻击</t>
    <phoneticPr fontId="1" type="noConversion"/>
  </si>
  <si>
    <t>最大攻击</t>
    <phoneticPr fontId="1" type="noConversion"/>
  </si>
  <si>
    <t>初始模板</t>
    <phoneticPr fontId="1" type="noConversion"/>
  </si>
  <si>
    <t>加点后（LV1-20）</t>
    <phoneticPr fontId="1" type="noConversion"/>
  </si>
  <si>
    <t>护甲</t>
    <phoneticPr fontId="1" type="noConversion"/>
  </si>
  <si>
    <t>减伤</t>
    <phoneticPr fontId="1" type="noConversion"/>
  </si>
  <si>
    <t>每级加力量</t>
    <phoneticPr fontId="1" type="noConversion"/>
  </si>
  <si>
    <t>每级加敏捷</t>
    <phoneticPr fontId="1" type="noConversion"/>
  </si>
  <si>
    <t>攻击系数</t>
    <phoneticPr fontId="1" type="noConversion"/>
  </si>
  <si>
    <t>防御系数</t>
    <phoneticPr fontId="1" type="noConversion"/>
  </si>
  <si>
    <t>血量系数</t>
    <phoneticPr fontId="1" type="noConversion"/>
  </si>
  <si>
    <t>体力系数</t>
    <phoneticPr fontId="1" type="noConversion"/>
  </si>
  <si>
    <t>血量成长</t>
    <phoneticPr fontId="1" type="noConversion"/>
  </si>
  <si>
    <t>蓝量成长</t>
    <phoneticPr fontId="1" type="noConversion"/>
  </si>
  <si>
    <t>BASE:30</t>
    <phoneticPr fontId="1" type="noConversion"/>
  </si>
  <si>
    <t>BASE:2</t>
    <phoneticPr fontId="1" type="noConversion"/>
  </si>
  <si>
    <t>BASE:5</t>
    <phoneticPr fontId="1" type="noConversion"/>
  </si>
  <si>
    <t>BASE:6</t>
    <phoneticPr fontId="1" type="noConversion"/>
  </si>
  <si>
    <t>BASE:7</t>
    <phoneticPr fontId="1" type="noConversion"/>
  </si>
  <si>
    <t>BASE:8</t>
    <phoneticPr fontId="1" type="noConversion"/>
  </si>
  <si>
    <t>BASE:15</t>
    <phoneticPr fontId="1" type="noConversion"/>
  </si>
  <si>
    <t>BASE:16</t>
    <phoneticPr fontId="1" type="noConversion"/>
  </si>
  <si>
    <t>BASE:17</t>
    <phoneticPr fontId="1" type="noConversion"/>
  </si>
  <si>
    <t>BASE:18</t>
    <phoneticPr fontId="1" type="noConversion"/>
  </si>
  <si>
    <t>BASE:19</t>
    <phoneticPr fontId="1" type="noConversion"/>
  </si>
  <si>
    <t>BASE:20</t>
    <phoneticPr fontId="1" type="noConversion"/>
  </si>
  <si>
    <t>BASE:25</t>
    <phoneticPr fontId="1" type="noConversion"/>
  </si>
  <si>
    <t>蓝量系数BASE:21</t>
    <phoneticPr fontId="1" type="noConversion"/>
  </si>
  <si>
    <t>BASE:22</t>
    <phoneticPr fontId="1" type="noConversion"/>
  </si>
  <si>
    <t>BASE:13</t>
    <phoneticPr fontId="1" type="noConversion"/>
  </si>
  <si>
    <t>BASE:14</t>
    <phoneticPr fontId="1" type="noConversion"/>
  </si>
  <si>
    <t>BASE:12</t>
    <phoneticPr fontId="1" type="noConversion"/>
  </si>
  <si>
    <t>BASE:9</t>
    <phoneticPr fontId="1" type="noConversion"/>
  </si>
  <si>
    <t>BASE:10</t>
    <phoneticPr fontId="1" type="noConversion"/>
  </si>
  <si>
    <t>最大血量</t>
    <phoneticPr fontId="1" type="noConversion"/>
  </si>
  <si>
    <t>最大蓝量</t>
    <phoneticPr fontId="1" type="noConversion"/>
  </si>
  <si>
    <t>最大体力</t>
    <phoneticPr fontId="1" type="noConversion"/>
  </si>
  <si>
    <t>CFLAG:5</t>
    <phoneticPr fontId="1" type="noConversion"/>
  </si>
  <si>
    <t>CFLAG:6</t>
    <phoneticPr fontId="1" type="noConversion"/>
  </si>
  <si>
    <t>CFLAG:7</t>
  </si>
  <si>
    <t>CFLAG:8</t>
  </si>
  <si>
    <t>CFLAG:9</t>
  </si>
  <si>
    <t>CFLAG:10</t>
  </si>
  <si>
    <t>CFLAG:12</t>
  </si>
  <si>
    <t>CFLAG:13</t>
  </si>
  <si>
    <t>CFLAG:14</t>
  </si>
  <si>
    <t>CFLAG:30</t>
    <phoneticPr fontId="1" type="noConversion"/>
  </si>
  <si>
    <t>BASE:26</t>
    <phoneticPr fontId="1" type="noConversion"/>
  </si>
  <si>
    <t>人物模板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</si>
</sst>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5"/>
  <sheetViews>
    <sheetView tabSelected="1" workbookViewId="0">
      <selection activeCell="H4" sqref="H4"/>
    </sheetView>
  </sheetViews>
  <sheetFormatPr defaultRowHeight="13.5"/>
  <cols>
    <col min="9" max="9" width="6.875" customWidth="1"/>
    <col min="10" max="10" width="12.25" customWidth="1"/>
    <col min="11" max="11" width="3.875" customWidth="1"/>
    <col min="12" max="13" width="13.5" customWidth="1"/>
    <col min="14" max="14" width="14.25" customWidth="1"/>
    <col min="15" max="15" width="13.625" customWidth="1"/>
    <col min="17" max="17" width="13.625" customWidth="1"/>
    <col min="19" max="19" width="12" customWidth="1"/>
    <col min="20" max="20" width="15.25" customWidth="1"/>
    <col min="21" max="21" width="11.125" customWidth="1"/>
  </cols>
  <sheetData>
    <row r="1" spans="1:22" ht="16.5" customHeight="1">
      <c r="A1" s="19" t="s">
        <v>35</v>
      </c>
      <c r="B1" s="19"/>
      <c r="C1" s="20" t="s">
        <v>5</v>
      </c>
      <c r="D1" s="21" t="s">
        <v>6</v>
      </c>
      <c r="E1" s="25" t="s">
        <v>7</v>
      </c>
      <c r="F1" s="1"/>
      <c r="H1" s="1"/>
      <c r="I1" s="1"/>
      <c r="J1" s="19" t="s">
        <v>36</v>
      </c>
      <c r="K1" s="19"/>
      <c r="L1" s="31" t="s">
        <v>4</v>
      </c>
      <c r="M1" s="22" t="s">
        <v>6</v>
      </c>
      <c r="N1" s="26" t="s">
        <v>7</v>
      </c>
      <c r="O1" s="8" t="s">
        <v>41</v>
      </c>
      <c r="Q1" s="8" t="s">
        <v>42</v>
      </c>
      <c r="R1" s="11" t="s">
        <v>58</v>
      </c>
      <c r="S1" s="12" t="s">
        <v>43</v>
      </c>
      <c r="T1" s="8" t="s">
        <v>60</v>
      </c>
      <c r="U1" s="11" t="s">
        <v>44</v>
      </c>
      <c r="V1" s="12" t="s">
        <v>61</v>
      </c>
    </row>
    <row r="2" spans="1:22">
      <c r="A2" s="19"/>
      <c r="B2" s="19"/>
      <c r="C2" s="20">
        <v>0.2</v>
      </c>
      <c r="D2" s="21">
        <v>0.2</v>
      </c>
      <c r="E2" s="25">
        <v>0.2</v>
      </c>
      <c r="F2" s="1"/>
      <c r="H2" s="1"/>
      <c r="I2" s="1"/>
      <c r="J2" s="19"/>
      <c r="K2" s="19"/>
      <c r="L2" s="32">
        <v>0.2</v>
      </c>
      <c r="M2" s="23">
        <v>0.2</v>
      </c>
      <c r="N2" s="27">
        <v>0.2</v>
      </c>
      <c r="O2" s="9">
        <v>10</v>
      </c>
      <c r="Q2" s="9">
        <v>10</v>
      </c>
      <c r="R2" s="13"/>
      <c r="S2" s="14">
        <v>2</v>
      </c>
      <c r="T2" s="10">
        <v>1</v>
      </c>
      <c r="U2" s="15">
        <v>1</v>
      </c>
      <c r="V2" s="16"/>
    </row>
    <row r="3" spans="1:22">
      <c r="A3" s="19"/>
      <c r="B3" s="19"/>
      <c r="C3" s="1"/>
      <c r="D3" s="1"/>
      <c r="E3" s="1"/>
      <c r="F3" s="1"/>
      <c r="G3" s="1"/>
      <c r="H3" s="1"/>
      <c r="I3" s="1"/>
      <c r="J3" s="5" t="s">
        <v>40</v>
      </c>
      <c r="K3" s="5">
        <v>2</v>
      </c>
      <c r="L3" s="33" t="s">
        <v>53</v>
      </c>
      <c r="M3" s="35" t="s">
        <v>54</v>
      </c>
      <c r="N3" s="28" t="s">
        <v>55</v>
      </c>
      <c r="O3" s="10" t="s">
        <v>56</v>
      </c>
      <c r="P3" s="2"/>
      <c r="Q3" s="15" t="s">
        <v>57</v>
      </c>
      <c r="R3" s="11" t="s">
        <v>59</v>
      </c>
      <c r="S3" s="12" t="s">
        <v>45</v>
      </c>
      <c r="T3" s="11" t="s">
        <v>46</v>
      </c>
      <c r="U3" s="12" t="s">
        <v>80</v>
      </c>
    </row>
    <row r="4" spans="1:22">
      <c r="A4" s="19"/>
      <c r="B4" s="19"/>
      <c r="C4" s="1"/>
      <c r="D4" s="1"/>
      <c r="E4" s="1"/>
      <c r="F4" s="1"/>
      <c r="G4" s="1"/>
      <c r="H4" s="1"/>
      <c r="I4" s="1"/>
      <c r="J4" s="5" t="s">
        <v>39</v>
      </c>
      <c r="K4" s="5">
        <v>0</v>
      </c>
      <c r="L4" s="2"/>
      <c r="M4" s="2"/>
      <c r="N4" s="2"/>
      <c r="O4" s="2"/>
      <c r="P4" s="2"/>
      <c r="Q4" s="2"/>
      <c r="R4" s="13"/>
      <c r="S4" s="14">
        <v>2</v>
      </c>
      <c r="T4" s="15">
        <v>2</v>
      </c>
      <c r="U4" s="14"/>
    </row>
    <row r="5" spans="1:22">
      <c r="A5" s="1" t="s">
        <v>0</v>
      </c>
      <c r="B5" s="1"/>
      <c r="C5" s="20" t="s">
        <v>1</v>
      </c>
      <c r="D5" s="21" t="s">
        <v>2</v>
      </c>
      <c r="E5" s="25" t="s">
        <v>3</v>
      </c>
      <c r="F5" s="2" t="s">
        <v>33</v>
      </c>
      <c r="G5" s="2" t="s">
        <v>34</v>
      </c>
      <c r="H5" s="2" t="s">
        <v>37</v>
      </c>
      <c r="I5" s="1"/>
      <c r="J5" s="2" t="s">
        <v>48</v>
      </c>
      <c r="L5" s="20" t="s">
        <v>49</v>
      </c>
      <c r="M5" s="21" t="s">
        <v>50</v>
      </c>
      <c r="N5" s="29" t="s">
        <v>51</v>
      </c>
      <c r="O5" s="3" t="s">
        <v>52</v>
      </c>
      <c r="P5" s="3" t="s">
        <v>65</v>
      </c>
      <c r="Q5" s="3" t="s">
        <v>66</v>
      </c>
      <c r="R5" s="3" t="s">
        <v>47</v>
      </c>
      <c r="S5" s="3" t="s">
        <v>64</v>
      </c>
      <c r="T5" s="3" t="s">
        <v>62</v>
      </c>
      <c r="U5" s="3" t="s">
        <v>63</v>
      </c>
    </row>
    <row r="6" spans="1:22">
      <c r="A6" s="1">
        <v>1</v>
      </c>
      <c r="B6" s="1"/>
      <c r="C6" s="1">
        <v>1</v>
      </c>
      <c r="D6" s="1">
        <v>1</v>
      </c>
      <c r="E6" s="1">
        <v>1</v>
      </c>
      <c r="F6" s="4">
        <f t="shared" ref="F6:F20" si="0">C6*1/6+D6*1/8+A6/6</f>
        <v>0.45833333333333326</v>
      </c>
      <c r="G6" s="4">
        <f t="shared" ref="G6:G20" si="1">C6*1/3+D6*1/4+A6/3</f>
        <v>0.91666666666666652</v>
      </c>
      <c r="H6" s="6">
        <f t="shared" ref="H6:H7" si="2">((C6*1+D6*3)/3+A6/2)*($Q$2*10/100)</f>
        <v>1.8333333333333333</v>
      </c>
      <c r="I6" s="1"/>
      <c r="L6" s="34" t="s">
        <v>70</v>
      </c>
      <c r="M6" s="24" t="s">
        <v>71</v>
      </c>
      <c r="N6" s="30" t="s">
        <v>72</v>
      </c>
      <c r="O6" s="17" t="s">
        <v>73</v>
      </c>
      <c r="P6" s="17" t="s">
        <v>74</v>
      </c>
      <c r="Q6" s="17" t="s">
        <v>75</v>
      </c>
      <c r="R6" s="17" t="s">
        <v>79</v>
      </c>
      <c r="S6" s="17" t="s">
        <v>76</v>
      </c>
      <c r="T6" s="17" t="s">
        <v>77</v>
      </c>
      <c r="U6" s="17" t="s">
        <v>78</v>
      </c>
    </row>
    <row r="7" spans="1:22">
      <c r="A7" s="1">
        <v>2</v>
      </c>
      <c r="B7" s="1"/>
      <c r="C7" s="1">
        <f t="shared" ref="C7:C38" si="3">$C$2*(A7-1)+$C$6</f>
        <v>1.2</v>
      </c>
      <c r="D7" s="1">
        <f t="shared" ref="D7:D38" si="4">$D$2*(A7-1)+$D$6</f>
        <v>1.2</v>
      </c>
      <c r="E7" s="1">
        <f t="shared" ref="E7:E38" si="5">$E$2*(A7-1)+$E$6</f>
        <v>1.2</v>
      </c>
      <c r="F7" s="4">
        <f t="shared" si="0"/>
        <v>0.68333333333333335</v>
      </c>
      <c r="G7" s="4">
        <f t="shared" si="1"/>
        <v>1.3666666666666667</v>
      </c>
      <c r="H7" s="6">
        <f t="shared" si="2"/>
        <v>2.5999999999999996</v>
      </c>
      <c r="I7" s="1"/>
      <c r="J7" s="2" t="s">
        <v>0</v>
      </c>
      <c r="K7" s="2"/>
      <c r="L7" s="20" t="s">
        <v>1</v>
      </c>
      <c r="M7" s="21" t="s">
        <v>2</v>
      </c>
      <c r="N7" s="29" t="s">
        <v>3</v>
      </c>
      <c r="O7" s="2" t="s">
        <v>33</v>
      </c>
      <c r="P7" s="2" t="s">
        <v>34</v>
      </c>
      <c r="Q7" s="2" t="s">
        <v>37</v>
      </c>
      <c r="R7" s="2" t="s">
        <v>38</v>
      </c>
      <c r="S7" s="3" t="s">
        <v>67</v>
      </c>
      <c r="T7" s="3" t="s">
        <v>68</v>
      </c>
      <c r="U7" s="3" t="s">
        <v>69</v>
      </c>
    </row>
    <row r="8" spans="1:22">
      <c r="A8" s="1">
        <v>3</v>
      </c>
      <c r="B8" s="1"/>
      <c r="C8" s="1">
        <f t="shared" si="3"/>
        <v>1.4</v>
      </c>
      <c r="D8" s="1">
        <f t="shared" si="4"/>
        <v>1.4</v>
      </c>
      <c r="E8" s="1">
        <f t="shared" si="5"/>
        <v>1.4</v>
      </c>
      <c r="F8" s="4">
        <f t="shared" si="0"/>
        <v>0.90833333333333333</v>
      </c>
      <c r="G8" s="4">
        <f t="shared" si="1"/>
        <v>1.8166666666666667</v>
      </c>
      <c r="H8" s="6">
        <f>((C8*1+D8*3)/3+A8/2)*($Q$2*10/100)</f>
        <v>3.3666666666666663</v>
      </c>
      <c r="I8" s="1"/>
      <c r="J8" s="2">
        <v>1</v>
      </c>
      <c r="K8" s="2"/>
      <c r="L8" s="6">
        <v>1</v>
      </c>
      <c r="M8" s="6">
        <v>1</v>
      </c>
      <c r="N8" s="6">
        <f>SUM(L8:M8)</f>
        <v>2</v>
      </c>
      <c r="O8" s="6">
        <f>(L8*1/10+M8*1/5+J8/6)*($O$2*10)/100</f>
        <v>0.46666666666666662</v>
      </c>
      <c r="P8" s="6">
        <f t="shared" ref="P8:P9" si="6">(L8*1/3+M8*1/4+J8/6)*($O$2*10)/100</f>
        <v>0.74999999999999989</v>
      </c>
      <c r="Q8" s="6">
        <f>((L8*1+M8*3)/3+J8/2)*($Q$2*10/100)</f>
        <v>1.8333333333333333</v>
      </c>
      <c r="R8" s="7">
        <f>Q8/(233+Q8)</f>
        <v>7.806955287437899E-3</v>
      </c>
      <c r="S8" s="6">
        <f>L8*$S$2+M8*$S$2/2+10+J8*$S$4</f>
        <v>15</v>
      </c>
      <c r="T8" s="6">
        <f>N8*$T$2+5+J8*$T$4</f>
        <v>9</v>
      </c>
      <c r="U8" s="6">
        <f>(L8*1+M8*4)*$U$2/16+10</f>
        <v>10.3125</v>
      </c>
    </row>
    <row r="9" spans="1:22">
      <c r="A9" s="1">
        <v>4</v>
      </c>
      <c r="B9" s="1"/>
      <c r="C9" s="1">
        <f t="shared" si="3"/>
        <v>1.6</v>
      </c>
      <c r="D9" s="1">
        <f t="shared" si="4"/>
        <v>1.6</v>
      </c>
      <c r="E9" s="1">
        <f t="shared" si="5"/>
        <v>1.6</v>
      </c>
      <c r="F9" s="4">
        <f t="shared" si="0"/>
        <v>1.1333333333333333</v>
      </c>
      <c r="G9" s="4">
        <f t="shared" si="1"/>
        <v>2.2666666666666666</v>
      </c>
      <c r="H9" s="6">
        <f t="shared" ref="H9:H72" si="7">((C9*1+D9*3)/3+A9/2)*($Q$2*10/100)</f>
        <v>4.1333333333333329</v>
      </c>
      <c r="I9" s="1"/>
      <c r="J9" s="2">
        <v>2</v>
      </c>
      <c r="K9" s="2"/>
      <c r="L9" s="6">
        <f t="shared" ref="L9:L27" si="8">$C$2*(J9-1)+$C$6+$K$4*(J9-1)</f>
        <v>1.2</v>
      </c>
      <c r="M9" s="6">
        <f t="shared" ref="M9:M27" si="9">$D$2*(J9-1)+$D$6+$K$3*(J9-1)</f>
        <v>3.2</v>
      </c>
      <c r="N9" s="6">
        <f t="shared" ref="N9:N27" si="10">$E$2*(J9-1)+$E$6</f>
        <v>1.2</v>
      </c>
      <c r="O9" s="6">
        <f t="shared" ref="O9:O27" si="11">(L9*1/10+M9*1/5+J9/6)*($O$2*10)/100</f>
        <v>1.0933333333333333</v>
      </c>
      <c r="P9" s="6">
        <f t="shared" si="6"/>
        <v>1.5333333333333332</v>
      </c>
      <c r="Q9" s="6">
        <f t="shared" ref="Q9:Q27" si="12">((L9*1+M9*3)/3+J9/2)*($Q$2*10/100)</f>
        <v>4.5999999999999996</v>
      </c>
      <c r="R9" s="7">
        <f t="shared" ref="R9:R27" si="13">Q9/(233+Q9)</f>
        <v>1.9360269360269359E-2</v>
      </c>
      <c r="S9" s="6">
        <f t="shared" ref="S9:S27" si="14">L9*$S$2+M9*$S$2/2+10+J9*$S$4</f>
        <v>19.600000000000001</v>
      </c>
      <c r="T9" s="6">
        <f t="shared" ref="T9:T27" si="15">N9*$T$2+5+J9*$T$4</f>
        <v>10.199999999999999</v>
      </c>
      <c r="U9" s="6">
        <f t="shared" ref="U9:U27" si="16">(L9*1+M9*4)*$U$2/16+10</f>
        <v>10.875</v>
      </c>
    </row>
    <row r="10" spans="1:22">
      <c r="A10" s="1">
        <v>5</v>
      </c>
      <c r="B10" s="1"/>
      <c r="C10" s="1">
        <f t="shared" si="3"/>
        <v>1.8</v>
      </c>
      <c r="D10" s="1">
        <f t="shared" si="4"/>
        <v>1.8</v>
      </c>
      <c r="E10" s="1">
        <f t="shared" si="5"/>
        <v>1.8</v>
      </c>
      <c r="F10" s="4">
        <f t="shared" si="0"/>
        <v>1.3583333333333334</v>
      </c>
      <c r="G10" s="4">
        <f t="shared" si="1"/>
        <v>2.7166666666666668</v>
      </c>
      <c r="H10" s="6">
        <f t="shared" si="7"/>
        <v>4.9000000000000004</v>
      </c>
      <c r="I10" s="1"/>
      <c r="J10" s="2">
        <v>3</v>
      </c>
      <c r="K10" s="2"/>
      <c r="L10" s="6">
        <f t="shared" si="8"/>
        <v>1.4</v>
      </c>
      <c r="M10" s="6">
        <f t="shared" si="9"/>
        <v>5.4</v>
      </c>
      <c r="N10" s="6">
        <f t="shared" si="10"/>
        <v>1.4</v>
      </c>
      <c r="O10" s="6">
        <f t="shared" si="11"/>
        <v>1.72</v>
      </c>
      <c r="P10" s="6">
        <f>(L10*1/3+M10*1/4+J10/6)*($O$2*10)/100</f>
        <v>2.3166666666666664</v>
      </c>
      <c r="Q10" s="6">
        <f t="shared" si="12"/>
        <v>7.3666666666666671</v>
      </c>
      <c r="R10" s="7">
        <f t="shared" si="13"/>
        <v>3.0647621689086118E-2</v>
      </c>
      <c r="S10" s="6">
        <f t="shared" si="14"/>
        <v>24.2</v>
      </c>
      <c r="T10" s="6">
        <f t="shared" si="15"/>
        <v>12.4</v>
      </c>
      <c r="U10" s="6">
        <f t="shared" si="16"/>
        <v>11.4375</v>
      </c>
    </row>
    <row r="11" spans="1:22">
      <c r="A11" s="1">
        <v>6</v>
      </c>
      <c r="B11" s="1"/>
      <c r="C11" s="1">
        <f t="shared" si="3"/>
        <v>2</v>
      </c>
      <c r="D11" s="1">
        <f t="shared" si="4"/>
        <v>2</v>
      </c>
      <c r="E11" s="1">
        <f t="shared" si="5"/>
        <v>2</v>
      </c>
      <c r="F11" s="4">
        <f t="shared" si="0"/>
        <v>1.5833333333333333</v>
      </c>
      <c r="G11" s="4">
        <f t="shared" si="1"/>
        <v>3.1666666666666665</v>
      </c>
      <c r="H11" s="6">
        <f t="shared" si="7"/>
        <v>5.6666666666666661</v>
      </c>
      <c r="I11" s="1"/>
      <c r="J11" s="2">
        <v>4</v>
      </c>
      <c r="K11" s="2"/>
      <c r="L11" s="6">
        <f t="shared" si="8"/>
        <v>1.6</v>
      </c>
      <c r="M11" s="6">
        <f t="shared" si="9"/>
        <v>7.6</v>
      </c>
      <c r="N11" s="6">
        <f t="shared" si="10"/>
        <v>1.6</v>
      </c>
      <c r="O11" s="6">
        <f t="shared" si="11"/>
        <v>2.3466666666666667</v>
      </c>
      <c r="P11" s="6">
        <f t="shared" ref="P11:P27" si="17">(L11*1/3+M11*1/4+J11/6)*($O$2*10)/100</f>
        <v>3.0999999999999996</v>
      </c>
      <c r="Q11" s="6">
        <f t="shared" si="12"/>
        <v>10.133333333333333</v>
      </c>
      <c r="R11" s="7">
        <f t="shared" si="13"/>
        <v>4.1678091582122288E-2</v>
      </c>
      <c r="S11" s="6">
        <f t="shared" si="14"/>
        <v>28.8</v>
      </c>
      <c r="T11" s="6">
        <f t="shared" si="15"/>
        <v>14.6</v>
      </c>
      <c r="U11" s="6">
        <f t="shared" si="16"/>
        <v>12</v>
      </c>
    </row>
    <row r="12" spans="1:22">
      <c r="A12" s="1">
        <v>7</v>
      </c>
      <c r="B12" s="1"/>
      <c r="C12" s="1">
        <f t="shared" si="3"/>
        <v>2.2000000000000002</v>
      </c>
      <c r="D12" s="1">
        <f t="shared" si="4"/>
        <v>2.2000000000000002</v>
      </c>
      <c r="E12" s="1">
        <f t="shared" si="5"/>
        <v>2.2000000000000002</v>
      </c>
      <c r="F12" s="4">
        <f t="shared" si="0"/>
        <v>1.8083333333333336</v>
      </c>
      <c r="G12" s="4">
        <f t="shared" si="1"/>
        <v>3.6166666666666671</v>
      </c>
      <c r="H12" s="6">
        <f t="shared" si="7"/>
        <v>6.4333333333333336</v>
      </c>
      <c r="I12" s="1"/>
      <c r="J12" s="2">
        <v>5</v>
      </c>
      <c r="K12" s="2"/>
      <c r="L12" s="6">
        <f t="shared" si="8"/>
        <v>1.8</v>
      </c>
      <c r="M12" s="6">
        <f t="shared" si="9"/>
        <v>9.8000000000000007</v>
      </c>
      <c r="N12" s="6">
        <f t="shared" si="10"/>
        <v>1.8</v>
      </c>
      <c r="O12" s="6">
        <f t="shared" si="11"/>
        <v>2.9733333333333336</v>
      </c>
      <c r="P12" s="6">
        <f t="shared" si="17"/>
        <v>3.8833333333333337</v>
      </c>
      <c r="Q12" s="6">
        <f t="shared" si="12"/>
        <v>12.9</v>
      </c>
      <c r="R12" s="7">
        <f t="shared" si="13"/>
        <v>5.2460349735664907E-2</v>
      </c>
      <c r="S12" s="6">
        <f t="shared" si="14"/>
        <v>33.4</v>
      </c>
      <c r="T12" s="6">
        <f t="shared" si="15"/>
        <v>16.8</v>
      </c>
      <c r="U12" s="6">
        <f t="shared" si="16"/>
        <v>12.5625</v>
      </c>
    </row>
    <row r="13" spans="1:22">
      <c r="A13" s="1">
        <v>8</v>
      </c>
      <c r="B13" s="1"/>
      <c r="C13" s="1">
        <f t="shared" si="3"/>
        <v>2.4000000000000004</v>
      </c>
      <c r="D13" s="1">
        <f t="shared" si="4"/>
        <v>2.4000000000000004</v>
      </c>
      <c r="E13" s="1">
        <f t="shared" si="5"/>
        <v>2.4000000000000004</v>
      </c>
      <c r="F13" s="4">
        <f t="shared" si="0"/>
        <v>2.0333333333333332</v>
      </c>
      <c r="G13" s="4">
        <f t="shared" si="1"/>
        <v>4.0666666666666664</v>
      </c>
      <c r="H13" s="6">
        <f t="shared" si="7"/>
        <v>7.2000000000000011</v>
      </c>
      <c r="I13" s="1"/>
      <c r="J13" s="2">
        <v>6</v>
      </c>
      <c r="K13" s="2"/>
      <c r="L13" s="6">
        <f t="shared" si="8"/>
        <v>2</v>
      </c>
      <c r="M13" s="6">
        <f t="shared" si="9"/>
        <v>12</v>
      </c>
      <c r="N13" s="6">
        <f t="shared" si="10"/>
        <v>2</v>
      </c>
      <c r="O13" s="6">
        <f t="shared" si="11"/>
        <v>3.6</v>
      </c>
      <c r="P13" s="6">
        <f t="shared" si="17"/>
        <v>4.6666666666666661</v>
      </c>
      <c r="Q13" s="6">
        <f t="shared" si="12"/>
        <v>15.666666666666666</v>
      </c>
      <c r="R13" s="7">
        <f t="shared" si="13"/>
        <v>6.3002680965147453E-2</v>
      </c>
      <c r="S13" s="6">
        <f t="shared" si="14"/>
        <v>38</v>
      </c>
      <c r="T13" s="6">
        <f t="shared" si="15"/>
        <v>19</v>
      </c>
      <c r="U13" s="6">
        <f t="shared" si="16"/>
        <v>13.125</v>
      </c>
    </row>
    <row r="14" spans="1:22">
      <c r="A14" s="1">
        <v>9</v>
      </c>
      <c r="B14" s="1"/>
      <c r="C14" s="1">
        <f t="shared" si="3"/>
        <v>2.6</v>
      </c>
      <c r="D14" s="1">
        <f t="shared" si="4"/>
        <v>2.6</v>
      </c>
      <c r="E14" s="1">
        <f t="shared" si="5"/>
        <v>2.6</v>
      </c>
      <c r="F14" s="4">
        <f t="shared" si="0"/>
        <v>2.2583333333333333</v>
      </c>
      <c r="G14" s="4">
        <f t="shared" si="1"/>
        <v>4.5166666666666666</v>
      </c>
      <c r="H14" s="6">
        <f t="shared" si="7"/>
        <v>7.9666666666666668</v>
      </c>
      <c r="I14" s="1"/>
      <c r="J14" s="2">
        <v>7</v>
      </c>
      <c r="K14" s="2"/>
      <c r="L14" s="6">
        <f t="shared" si="8"/>
        <v>2.2000000000000002</v>
      </c>
      <c r="M14" s="6">
        <f t="shared" si="9"/>
        <v>14.2</v>
      </c>
      <c r="N14" s="6">
        <f t="shared" si="10"/>
        <v>2.2000000000000002</v>
      </c>
      <c r="O14" s="6">
        <f t="shared" si="11"/>
        <v>4.2266666666666666</v>
      </c>
      <c r="P14" s="6">
        <f t="shared" si="17"/>
        <v>5.45</v>
      </c>
      <c r="Q14" s="6">
        <f t="shared" si="12"/>
        <v>18.43333333333333</v>
      </c>
      <c r="R14" s="7">
        <f t="shared" si="13"/>
        <v>7.3313005435503106E-2</v>
      </c>
      <c r="S14" s="6">
        <f t="shared" si="14"/>
        <v>42.6</v>
      </c>
      <c r="T14" s="6">
        <f t="shared" si="15"/>
        <v>21.2</v>
      </c>
      <c r="U14" s="6">
        <f t="shared" si="16"/>
        <v>13.6875</v>
      </c>
    </row>
    <row r="15" spans="1:22">
      <c r="A15" s="1">
        <v>10</v>
      </c>
      <c r="B15" s="1"/>
      <c r="C15" s="1">
        <f t="shared" si="3"/>
        <v>2.8</v>
      </c>
      <c r="D15" s="1">
        <f t="shared" si="4"/>
        <v>2.8</v>
      </c>
      <c r="E15" s="1">
        <f t="shared" si="5"/>
        <v>2.8</v>
      </c>
      <c r="F15" s="4">
        <f t="shared" si="0"/>
        <v>2.4833333333333334</v>
      </c>
      <c r="G15" s="4">
        <f t="shared" si="1"/>
        <v>4.9666666666666668</v>
      </c>
      <c r="H15" s="6">
        <f t="shared" si="7"/>
        <v>8.7333333333333325</v>
      </c>
      <c r="I15" s="1"/>
      <c r="J15" s="2">
        <v>8</v>
      </c>
      <c r="K15" s="2"/>
      <c r="L15" s="6">
        <f t="shared" si="8"/>
        <v>2.4000000000000004</v>
      </c>
      <c r="M15" s="6">
        <f t="shared" si="9"/>
        <v>16.399999999999999</v>
      </c>
      <c r="N15" s="6">
        <f t="shared" si="10"/>
        <v>2.4000000000000004</v>
      </c>
      <c r="O15" s="6">
        <f t="shared" si="11"/>
        <v>4.8533333333333335</v>
      </c>
      <c r="P15" s="6">
        <f t="shared" si="17"/>
        <v>6.2333333333333325</v>
      </c>
      <c r="Q15" s="6">
        <f t="shared" si="12"/>
        <v>21.2</v>
      </c>
      <c r="R15" s="7">
        <f t="shared" si="13"/>
        <v>8.3398898505114089E-2</v>
      </c>
      <c r="S15" s="6">
        <f t="shared" si="14"/>
        <v>47.2</v>
      </c>
      <c r="T15" s="6">
        <f t="shared" si="15"/>
        <v>23.4</v>
      </c>
      <c r="U15" s="6">
        <f t="shared" si="16"/>
        <v>14.25</v>
      </c>
    </row>
    <row r="16" spans="1:22">
      <c r="A16" s="1">
        <v>11</v>
      </c>
      <c r="B16" s="1"/>
      <c r="C16" s="1">
        <f t="shared" si="3"/>
        <v>3</v>
      </c>
      <c r="D16" s="1">
        <f t="shared" si="4"/>
        <v>3</v>
      </c>
      <c r="E16" s="1">
        <f t="shared" si="5"/>
        <v>3</v>
      </c>
      <c r="F16" s="4">
        <f t="shared" si="0"/>
        <v>2.708333333333333</v>
      </c>
      <c r="G16" s="4">
        <f t="shared" si="1"/>
        <v>5.4166666666666661</v>
      </c>
      <c r="H16" s="6">
        <f t="shared" si="7"/>
        <v>9.5</v>
      </c>
      <c r="I16" s="1"/>
      <c r="J16" s="2">
        <v>9</v>
      </c>
      <c r="K16" s="2"/>
      <c r="L16" s="6">
        <f t="shared" si="8"/>
        <v>2.6</v>
      </c>
      <c r="M16" s="6">
        <f t="shared" si="9"/>
        <v>18.600000000000001</v>
      </c>
      <c r="N16" s="6">
        <f t="shared" si="10"/>
        <v>2.6</v>
      </c>
      <c r="O16" s="6">
        <f t="shared" si="11"/>
        <v>5.48</v>
      </c>
      <c r="P16" s="6">
        <f t="shared" si="17"/>
        <v>7.0166666666666675</v>
      </c>
      <c r="Q16" s="6">
        <f t="shared" si="12"/>
        <v>23.966666666666669</v>
      </c>
      <c r="R16" s="7">
        <f t="shared" si="13"/>
        <v>9.3267609287845374E-2</v>
      </c>
      <c r="S16" s="6">
        <f t="shared" si="14"/>
        <v>51.8</v>
      </c>
      <c r="T16" s="6">
        <f t="shared" si="15"/>
        <v>25.6</v>
      </c>
      <c r="U16" s="6">
        <f t="shared" si="16"/>
        <v>14.8125</v>
      </c>
    </row>
    <row r="17" spans="1:21">
      <c r="A17" s="1">
        <v>12</v>
      </c>
      <c r="B17" s="1"/>
      <c r="C17" s="1">
        <f t="shared" si="3"/>
        <v>3.2</v>
      </c>
      <c r="D17" s="1">
        <f t="shared" si="4"/>
        <v>3.2</v>
      </c>
      <c r="E17" s="1">
        <f t="shared" si="5"/>
        <v>3.2</v>
      </c>
      <c r="F17" s="4">
        <f t="shared" si="0"/>
        <v>2.9333333333333336</v>
      </c>
      <c r="G17" s="4">
        <f t="shared" si="1"/>
        <v>5.8666666666666671</v>
      </c>
      <c r="H17" s="6">
        <f t="shared" si="7"/>
        <v>10.266666666666666</v>
      </c>
      <c r="I17" s="1"/>
      <c r="J17" s="2">
        <v>10</v>
      </c>
      <c r="K17" s="2"/>
      <c r="L17" s="6">
        <f t="shared" si="8"/>
        <v>2.8</v>
      </c>
      <c r="M17" s="6">
        <f t="shared" si="9"/>
        <v>20.8</v>
      </c>
      <c r="N17" s="6">
        <f t="shared" si="10"/>
        <v>2.8</v>
      </c>
      <c r="O17" s="6">
        <f t="shared" si="11"/>
        <v>6.1066666666666674</v>
      </c>
      <c r="P17" s="6">
        <f t="shared" si="17"/>
        <v>7.8000000000000007</v>
      </c>
      <c r="Q17" s="6">
        <f t="shared" si="12"/>
        <v>26.733333333333334</v>
      </c>
      <c r="R17" s="7">
        <f t="shared" si="13"/>
        <v>0.10292607802874743</v>
      </c>
      <c r="S17" s="6">
        <f t="shared" si="14"/>
        <v>56.4</v>
      </c>
      <c r="T17" s="6">
        <f t="shared" si="15"/>
        <v>27.8</v>
      </c>
      <c r="U17" s="6">
        <f t="shared" si="16"/>
        <v>15.375</v>
      </c>
    </row>
    <row r="18" spans="1:21">
      <c r="A18" s="1">
        <v>13</v>
      </c>
      <c r="B18" s="1"/>
      <c r="C18" s="1">
        <f t="shared" si="3"/>
        <v>3.4000000000000004</v>
      </c>
      <c r="D18" s="1">
        <f t="shared" si="4"/>
        <v>3.4000000000000004</v>
      </c>
      <c r="E18" s="1">
        <f t="shared" si="5"/>
        <v>3.4000000000000004</v>
      </c>
      <c r="F18" s="4">
        <f t="shared" si="0"/>
        <v>3.1583333333333332</v>
      </c>
      <c r="G18" s="4">
        <f t="shared" si="1"/>
        <v>6.3166666666666664</v>
      </c>
      <c r="H18" s="6">
        <f t="shared" si="7"/>
        <v>11.033333333333335</v>
      </c>
      <c r="I18" s="1"/>
      <c r="J18" s="2">
        <v>11</v>
      </c>
      <c r="K18" s="2"/>
      <c r="L18" s="6">
        <f t="shared" si="8"/>
        <v>3</v>
      </c>
      <c r="M18" s="6">
        <f t="shared" si="9"/>
        <v>23</v>
      </c>
      <c r="N18" s="6">
        <f t="shared" si="10"/>
        <v>3</v>
      </c>
      <c r="O18" s="6">
        <f t="shared" si="11"/>
        <v>6.7333333333333325</v>
      </c>
      <c r="P18" s="6">
        <f t="shared" si="17"/>
        <v>8.5833333333333339</v>
      </c>
      <c r="Q18" s="6">
        <f t="shared" si="12"/>
        <v>29.5</v>
      </c>
      <c r="R18" s="7">
        <f t="shared" si="13"/>
        <v>0.11238095238095239</v>
      </c>
      <c r="S18" s="6">
        <f t="shared" si="14"/>
        <v>61</v>
      </c>
      <c r="T18" s="6">
        <f t="shared" si="15"/>
        <v>30</v>
      </c>
      <c r="U18" s="6">
        <f t="shared" si="16"/>
        <v>15.9375</v>
      </c>
    </row>
    <row r="19" spans="1:21">
      <c r="A19" s="1">
        <v>14</v>
      </c>
      <c r="B19" s="1"/>
      <c r="C19" s="1">
        <f t="shared" si="3"/>
        <v>3.6</v>
      </c>
      <c r="D19" s="1">
        <f t="shared" si="4"/>
        <v>3.6</v>
      </c>
      <c r="E19" s="1">
        <f t="shared" si="5"/>
        <v>3.6</v>
      </c>
      <c r="F19" s="4">
        <f t="shared" si="0"/>
        <v>3.3833333333333337</v>
      </c>
      <c r="G19" s="4">
        <f t="shared" si="1"/>
        <v>6.7666666666666675</v>
      </c>
      <c r="H19" s="6">
        <f t="shared" si="7"/>
        <v>11.8</v>
      </c>
      <c r="I19" s="1"/>
      <c r="J19" s="2">
        <v>12</v>
      </c>
      <c r="K19" s="2"/>
      <c r="L19" s="6">
        <f t="shared" si="8"/>
        <v>3.2</v>
      </c>
      <c r="M19" s="6">
        <f t="shared" si="9"/>
        <v>25.2</v>
      </c>
      <c r="N19" s="6">
        <f t="shared" si="10"/>
        <v>3.2</v>
      </c>
      <c r="O19" s="6">
        <f t="shared" si="11"/>
        <v>7.36</v>
      </c>
      <c r="P19" s="6">
        <f t="shared" si="17"/>
        <v>9.3666666666666671</v>
      </c>
      <c r="Q19" s="6">
        <f t="shared" si="12"/>
        <v>32.266666666666666</v>
      </c>
      <c r="R19" s="7">
        <f t="shared" si="13"/>
        <v>0.12163860266398593</v>
      </c>
      <c r="S19" s="6">
        <f t="shared" si="14"/>
        <v>65.599999999999994</v>
      </c>
      <c r="T19" s="6">
        <f t="shared" si="15"/>
        <v>32.200000000000003</v>
      </c>
      <c r="U19" s="6">
        <f t="shared" si="16"/>
        <v>16.5</v>
      </c>
    </row>
    <row r="20" spans="1:21">
      <c r="A20" s="1">
        <v>15</v>
      </c>
      <c r="B20" s="1"/>
      <c r="C20" s="1">
        <f t="shared" si="3"/>
        <v>3.8000000000000003</v>
      </c>
      <c r="D20" s="1">
        <f t="shared" si="4"/>
        <v>3.8000000000000003</v>
      </c>
      <c r="E20" s="1">
        <f t="shared" si="5"/>
        <v>3.8000000000000003</v>
      </c>
      <c r="F20" s="4">
        <f t="shared" si="0"/>
        <v>3.6083333333333334</v>
      </c>
      <c r="G20" s="4">
        <f t="shared" si="1"/>
        <v>7.2166666666666668</v>
      </c>
      <c r="H20" s="6">
        <f t="shared" si="7"/>
        <v>12.566666666666666</v>
      </c>
      <c r="I20" s="1"/>
      <c r="J20" s="2">
        <v>13</v>
      </c>
      <c r="K20" s="2"/>
      <c r="L20" s="6">
        <f t="shared" si="8"/>
        <v>3.4000000000000004</v>
      </c>
      <c r="M20" s="6">
        <f t="shared" si="9"/>
        <v>27.4</v>
      </c>
      <c r="N20" s="6">
        <f t="shared" si="10"/>
        <v>3.4000000000000004</v>
      </c>
      <c r="O20" s="6">
        <f t="shared" si="11"/>
        <v>7.9866666666666664</v>
      </c>
      <c r="P20" s="6">
        <f t="shared" si="17"/>
        <v>10.15</v>
      </c>
      <c r="Q20" s="6">
        <f t="shared" si="12"/>
        <v>35.033333333333331</v>
      </c>
      <c r="R20" s="7">
        <f t="shared" si="13"/>
        <v>0.1307051361770924</v>
      </c>
      <c r="S20" s="6">
        <f t="shared" si="14"/>
        <v>70.2</v>
      </c>
      <c r="T20" s="6">
        <f t="shared" si="15"/>
        <v>34.4</v>
      </c>
      <c r="U20" s="6">
        <f t="shared" si="16"/>
        <v>17.0625</v>
      </c>
    </row>
    <row r="21" spans="1:21">
      <c r="A21" s="1">
        <v>16</v>
      </c>
      <c r="B21" s="1"/>
      <c r="C21" s="1">
        <f t="shared" si="3"/>
        <v>4</v>
      </c>
      <c r="D21" s="1">
        <f t="shared" si="4"/>
        <v>4</v>
      </c>
      <c r="E21" s="1">
        <f t="shared" si="5"/>
        <v>4</v>
      </c>
      <c r="F21" s="4">
        <f t="shared" ref="F21:F84" si="18">C21*1/6+D21*1/8+A21/6</f>
        <v>3.833333333333333</v>
      </c>
      <c r="G21" s="4">
        <f t="shared" ref="G21:G84" si="19">C21*1/3+D21*1/4+A21/3</f>
        <v>7.6666666666666661</v>
      </c>
      <c r="H21" s="6">
        <f t="shared" si="7"/>
        <v>13.333333333333332</v>
      </c>
      <c r="I21" s="1"/>
      <c r="J21" s="2">
        <v>14</v>
      </c>
      <c r="K21" s="2"/>
      <c r="L21" s="6">
        <f t="shared" si="8"/>
        <v>3.6</v>
      </c>
      <c r="M21" s="6">
        <f t="shared" si="9"/>
        <v>29.6</v>
      </c>
      <c r="N21" s="6">
        <f t="shared" si="10"/>
        <v>3.6</v>
      </c>
      <c r="O21" s="6">
        <f t="shared" si="11"/>
        <v>8.6133333333333333</v>
      </c>
      <c r="P21" s="6">
        <f t="shared" si="17"/>
        <v>10.933333333333332</v>
      </c>
      <c r="Q21" s="6">
        <f t="shared" si="12"/>
        <v>37.799999999999997</v>
      </c>
      <c r="R21" s="7">
        <f t="shared" si="13"/>
        <v>0.13958641063515509</v>
      </c>
      <c r="S21" s="6">
        <f t="shared" si="14"/>
        <v>74.800000000000011</v>
      </c>
      <c r="T21" s="6">
        <f t="shared" si="15"/>
        <v>36.6</v>
      </c>
      <c r="U21" s="6">
        <f t="shared" si="16"/>
        <v>17.625</v>
      </c>
    </row>
    <row r="22" spans="1:21">
      <c r="A22" s="1">
        <v>17</v>
      </c>
      <c r="B22" s="1"/>
      <c r="C22" s="1">
        <f t="shared" si="3"/>
        <v>4.2</v>
      </c>
      <c r="D22" s="1">
        <f t="shared" si="4"/>
        <v>4.2</v>
      </c>
      <c r="E22" s="1">
        <f t="shared" si="5"/>
        <v>4.2</v>
      </c>
      <c r="F22" s="4">
        <f t="shared" si="18"/>
        <v>4.0583333333333336</v>
      </c>
      <c r="G22" s="4">
        <f t="shared" si="19"/>
        <v>8.1166666666666671</v>
      </c>
      <c r="H22" s="6">
        <f t="shared" si="7"/>
        <v>14.100000000000001</v>
      </c>
      <c r="I22" s="1"/>
      <c r="J22" s="2">
        <v>15</v>
      </c>
      <c r="K22" s="2"/>
      <c r="L22" s="6">
        <f t="shared" si="8"/>
        <v>3.8000000000000003</v>
      </c>
      <c r="M22" s="6">
        <f t="shared" si="9"/>
        <v>31.8</v>
      </c>
      <c r="N22" s="6">
        <f t="shared" si="10"/>
        <v>3.8000000000000003</v>
      </c>
      <c r="O22" s="6">
        <f t="shared" si="11"/>
        <v>9.24</v>
      </c>
      <c r="P22" s="6">
        <f t="shared" si="17"/>
        <v>11.716666666666667</v>
      </c>
      <c r="Q22" s="6">
        <f t="shared" si="12"/>
        <v>40.56666666666667</v>
      </c>
      <c r="R22" s="7">
        <f t="shared" si="13"/>
        <v>0.14828804678932619</v>
      </c>
      <c r="S22" s="6">
        <f t="shared" si="14"/>
        <v>79.400000000000006</v>
      </c>
      <c r="T22" s="6">
        <f t="shared" si="15"/>
        <v>38.799999999999997</v>
      </c>
      <c r="U22" s="6">
        <f t="shared" si="16"/>
        <v>18.1875</v>
      </c>
    </row>
    <row r="23" spans="1:21">
      <c r="A23" s="1">
        <v>18</v>
      </c>
      <c r="B23" s="1"/>
      <c r="C23" s="1">
        <f t="shared" si="3"/>
        <v>4.4000000000000004</v>
      </c>
      <c r="D23" s="1">
        <f t="shared" si="4"/>
        <v>4.4000000000000004</v>
      </c>
      <c r="E23" s="1">
        <f t="shared" si="5"/>
        <v>4.4000000000000004</v>
      </c>
      <c r="F23" s="4">
        <f t="shared" si="18"/>
        <v>4.2833333333333332</v>
      </c>
      <c r="G23" s="4">
        <f t="shared" si="19"/>
        <v>8.5666666666666664</v>
      </c>
      <c r="H23" s="6">
        <f t="shared" si="7"/>
        <v>14.866666666666667</v>
      </c>
      <c r="I23" s="1"/>
      <c r="J23" s="2">
        <v>16</v>
      </c>
      <c r="K23" s="2"/>
      <c r="L23" s="6">
        <f t="shared" si="8"/>
        <v>4</v>
      </c>
      <c r="M23" s="6">
        <f t="shared" si="9"/>
        <v>34</v>
      </c>
      <c r="N23" s="6">
        <f t="shared" si="10"/>
        <v>4</v>
      </c>
      <c r="O23" s="6">
        <f t="shared" si="11"/>
        <v>9.8666666666666671</v>
      </c>
      <c r="P23" s="6">
        <f t="shared" si="17"/>
        <v>12.5</v>
      </c>
      <c r="Q23" s="6">
        <f t="shared" si="12"/>
        <v>43.333333333333336</v>
      </c>
      <c r="R23" s="7">
        <f t="shared" si="13"/>
        <v>0.15681544028950545</v>
      </c>
      <c r="S23" s="6">
        <f t="shared" si="14"/>
        <v>84</v>
      </c>
      <c r="T23" s="6">
        <f t="shared" si="15"/>
        <v>41</v>
      </c>
      <c r="U23" s="6">
        <f t="shared" si="16"/>
        <v>18.75</v>
      </c>
    </row>
    <row r="24" spans="1:21">
      <c r="A24" s="1">
        <v>19</v>
      </c>
      <c r="B24" s="1"/>
      <c r="C24" s="1">
        <f t="shared" si="3"/>
        <v>4.5999999999999996</v>
      </c>
      <c r="D24" s="1">
        <f t="shared" si="4"/>
        <v>4.5999999999999996</v>
      </c>
      <c r="E24" s="1">
        <f t="shared" si="5"/>
        <v>4.5999999999999996</v>
      </c>
      <c r="F24" s="4">
        <f t="shared" si="18"/>
        <v>4.5083333333333329</v>
      </c>
      <c r="G24" s="4">
        <f t="shared" si="19"/>
        <v>9.0166666666666657</v>
      </c>
      <c r="H24" s="6">
        <f t="shared" si="7"/>
        <v>15.633333333333333</v>
      </c>
      <c r="I24" s="1"/>
      <c r="J24" s="2">
        <v>17</v>
      </c>
      <c r="K24" s="2"/>
      <c r="L24" s="6">
        <f t="shared" si="8"/>
        <v>4.2</v>
      </c>
      <c r="M24" s="6">
        <f t="shared" si="9"/>
        <v>36.200000000000003</v>
      </c>
      <c r="N24" s="6">
        <f t="shared" si="10"/>
        <v>4.2</v>
      </c>
      <c r="O24" s="6">
        <f t="shared" si="11"/>
        <v>10.493333333333334</v>
      </c>
      <c r="P24" s="6">
        <f t="shared" si="17"/>
        <v>13.283333333333335</v>
      </c>
      <c r="Q24" s="6">
        <f t="shared" si="12"/>
        <v>46.1</v>
      </c>
      <c r="R24" s="7">
        <f t="shared" si="13"/>
        <v>0.16517377284127552</v>
      </c>
      <c r="S24" s="6">
        <f t="shared" si="14"/>
        <v>88.6</v>
      </c>
      <c r="T24" s="6">
        <f t="shared" si="15"/>
        <v>43.2</v>
      </c>
      <c r="U24" s="6">
        <f t="shared" si="16"/>
        <v>19.3125</v>
      </c>
    </row>
    <row r="25" spans="1:21">
      <c r="A25" s="1">
        <v>20</v>
      </c>
      <c r="B25" s="1"/>
      <c r="C25" s="1">
        <f t="shared" si="3"/>
        <v>4.8000000000000007</v>
      </c>
      <c r="D25" s="1">
        <f t="shared" si="4"/>
        <v>4.8000000000000007</v>
      </c>
      <c r="E25" s="1">
        <f t="shared" si="5"/>
        <v>4.8000000000000007</v>
      </c>
      <c r="F25" s="4">
        <f t="shared" si="18"/>
        <v>4.7333333333333343</v>
      </c>
      <c r="G25" s="4">
        <f t="shared" si="19"/>
        <v>9.4666666666666686</v>
      </c>
      <c r="H25" s="6">
        <f t="shared" si="7"/>
        <v>16.400000000000002</v>
      </c>
      <c r="I25" s="1"/>
      <c r="J25" s="2">
        <v>18</v>
      </c>
      <c r="K25" s="2"/>
      <c r="L25" s="6">
        <f t="shared" si="8"/>
        <v>4.4000000000000004</v>
      </c>
      <c r="M25" s="6">
        <f t="shared" si="9"/>
        <v>38.4</v>
      </c>
      <c r="N25" s="6">
        <f t="shared" si="10"/>
        <v>4.4000000000000004</v>
      </c>
      <c r="O25" s="6">
        <f t="shared" si="11"/>
        <v>11.12</v>
      </c>
      <c r="P25" s="6">
        <f t="shared" si="17"/>
        <v>14.066666666666668</v>
      </c>
      <c r="Q25" s="6">
        <f t="shared" si="12"/>
        <v>48.866666666666667</v>
      </c>
      <c r="R25" s="7">
        <f t="shared" si="13"/>
        <v>0.17336802270577104</v>
      </c>
      <c r="S25" s="6">
        <f t="shared" si="14"/>
        <v>93.2</v>
      </c>
      <c r="T25" s="6">
        <f t="shared" si="15"/>
        <v>45.4</v>
      </c>
      <c r="U25" s="6">
        <f t="shared" si="16"/>
        <v>19.875</v>
      </c>
    </row>
    <row r="26" spans="1:21">
      <c r="A26" s="1">
        <v>21</v>
      </c>
      <c r="B26" s="1"/>
      <c r="C26" s="1">
        <f t="shared" si="3"/>
        <v>5</v>
      </c>
      <c r="D26" s="1">
        <f t="shared" si="4"/>
        <v>5</v>
      </c>
      <c r="E26" s="1">
        <f t="shared" si="5"/>
        <v>5</v>
      </c>
      <c r="F26" s="4">
        <f t="shared" si="18"/>
        <v>4.9583333333333339</v>
      </c>
      <c r="G26" s="4">
        <f t="shared" si="19"/>
        <v>9.9166666666666679</v>
      </c>
      <c r="H26" s="6">
        <f t="shared" si="7"/>
        <v>17.166666666666668</v>
      </c>
      <c r="I26" s="1"/>
      <c r="J26" s="2">
        <v>19</v>
      </c>
      <c r="K26" s="2"/>
      <c r="L26" s="6">
        <f t="shared" si="8"/>
        <v>4.5999999999999996</v>
      </c>
      <c r="M26" s="6">
        <f t="shared" si="9"/>
        <v>40.6</v>
      </c>
      <c r="N26" s="6">
        <f t="shared" si="10"/>
        <v>4.5999999999999996</v>
      </c>
      <c r="O26" s="6">
        <f t="shared" si="11"/>
        <v>11.746666666666668</v>
      </c>
      <c r="P26" s="6">
        <f t="shared" si="17"/>
        <v>14.85</v>
      </c>
      <c r="Q26" s="6">
        <f t="shared" si="12"/>
        <v>51.633333333333333</v>
      </c>
      <c r="R26" s="7">
        <f t="shared" si="13"/>
        <v>0.18140297458718821</v>
      </c>
      <c r="S26" s="6">
        <f t="shared" si="14"/>
        <v>97.8</v>
      </c>
      <c r="T26" s="6">
        <f t="shared" si="15"/>
        <v>47.6</v>
      </c>
      <c r="U26" s="6">
        <f t="shared" si="16"/>
        <v>20.4375</v>
      </c>
    </row>
    <row r="27" spans="1:21">
      <c r="A27" s="1">
        <v>22</v>
      </c>
      <c r="B27" s="1"/>
      <c r="C27" s="1">
        <f t="shared" si="3"/>
        <v>5.2</v>
      </c>
      <c r="D27" s="1">
        <f t="shared" si="4"/>
        <v>5.2</v>
      </c>
      <c r="E27" s="1">
        <f t="shared" si="5"/>
        <v>5.2</v>
      </c>
      <c r="F27" s="4">
        <f t="shared" si="18"/>
        <v>5.1833333333333336</v>
      </c>
      <c r="G27" s="4">
        <f t="shared" si="19"/>
        <v>10.366666666666667</v>
      </c>
      <c r="H27" s="6">
        <f t="shared" si="7"/>
        <v>17.933333333333334</v>
      </c>
      <c r="I27" s="1"/>
      <c r="J27" s="2">
        <v>20</v>
      </c>
      <c r="K27" s="2"/>
      <c r="L27" s="6">
        <f t="shared" si="8"/>
        <v>4.8000000000000007</v>
      </c>
      <c r="M27" s="6">
        <f t="shared" si="9"/>
        <v>42.8</v>
      </c>
      <c r="N27" s="6">
        <f t="shared" si="10"/>
        <v>4.8000000000000007</v>
      </c>
      <c r="O27" s="6">
        <f t="shared" si="11"/>
        <v>12.373333333333333</v>
      </c>
      <c r="P27" s="6">
        <f t="shared" si="17"/>
        <v>15.633333333333333</v>
      </c>
      <c r="Q27" s="6">
        <f t="shared" si="12"/>
        <v>54.4</v>
      </c>
      <c r="R27" s="7">
        <f t="shared" si="13"/>
        <v>0.18928322894919974</v>
      </c>
      <c r="S27" s="6">
        <f t="shared" si="14"/>
        <v>102.4</v>
      </c>
      <c r="T27" s="6">
        <f t="shared" si="15"/>
        <v>49.8</v>
      </c>
      <c r="U27" s="6">
        <f t="shared" si="16"/>
        <v>21</v>
      </c>
    </row>
    <row r="28" spans="1:21">
      <c r="A28" s="1">
        <v>23</v>
      </c>
      <c r="C28" s="1">
        <f t="shared" si="3"/>
        <v>5.4</v>
      </c>
      <c r="D28" s="1">
        <f t="shared" si="4"/>
        <v>5.4</v>
      </c>
      <c r="E28" s="1">
        <f t="shared" si="5"/>
        <v>5.4</v>
      </c>
      <c r="F28" s="4">
        <f t="shared" si="18"/>
        <v>5.4083333333333332</v>
      </c>
      <c r="G28" s="4">
        <f t="shared" si="19"/>
        <v>10.816666666666666</v>
      </c>
      <c r="H28" s="6">
        <f t="shared" si="7"/>
        <v>18.7</v>
      </c>
      <c r="J28" s="2"/>
      <c r="L28" s="2"/>
      <c r="M28" s="2"/>
      <c r="N28" s="2"/>
      <c r="O28" s="4"/>
      <c r="P28" s="6"/>
    </row>
    <row r="29" spans="1:21">
      <c r="A29" s="1">
        <v>24</v>
      </c>
      <c r="C29" s="1">
        <f t="shared" si="3"/>
        <v>5.6000000000000005</v>
      </c>
      <c r="D29" s="1">
        <f t="shared" si="4"/>
        <v>5.6000000000000005</v>
      </c>
      <c r="E29" s="1">
        <f t="shared" si="5"/>
        <v>5.6000000000000005</v>
      </c>
      <c r="F29" s="4">
        <f t="shared" si="18"/>
        <v>5.6333333333333337</v>
      </c>
      <c r="G29" s="4">
        <f t="shared" si="19"/>
        <v>11.266666666666667</v>
      </c>
      <c r="H29" s="6">
        <f t="shared" si="7"/>
        <v>19.466666666666669</v>
      </c>
      <c r="J29" s="2"/>
      <c r="L29" s="2"/>
      <c r="M29" s="2"/>
      <c r="N29" s="2"/>
      <c r="O29" s="4"/>
      <c r="P29" s="4"/>
    </row>
    <row r="30" spans="1:21">
      <c r="A30" s="1">
        <v>25</v>
      </c>
      <c r="C30" s="1">
        <f t="shared" si="3"/>
        <v>5.8000000000000007</v>
      </c>
      <c r="D30" s="1">
        <f t="shared" si="4"/>
        <v>5.8000000000000007</v>
      </c>
      <c r="E30" s="1">
        <f t="shared" si="5"/>
        <v>5.8000000000000007</v>
      </c>
      <c r="F30" s="4">
        <f t="shared" si="18"/>
        <v>5.8583333333333343</v>
      </c>
      <c r="G30" s="4">
        <f t="shared" si="19"/>
        <v>11.716666666666669</v>
      </c>
      <c r="H30" s="6">
        <f t="shared" si="7"/>
        <v>20.233333333333334</v>
      </c>
      <c r="J30" s="2"/>
      <c r="L30" s="2"/>
      <c r="M30" s="2"/>
      <c r="N30" s="2"/>
      <c r="O30" s="4"/>
      <c r="P30" s="4"/>
    </row>
    <row r="31" spans="1:21">
      <c r="A31" s="1">
        <v>26</v>
      </c>
      <c r="C31" s="1">
        <f t="shared" si="3"/>
        <v>6</v>
      </c>
      <c r="D31" s="1">
        <f t="shared" si="4"/>
        <v>6</v>
      </c>
      <c r="E31" s="1">
        <f t="shared" si="5"/>
        <v>6</v>
      </c>
      <c r="F31" s="4">
        <f t="shared" si="18"/>
        <v>6.083333333333333</v>
      </c>
      <c r="G31" s="4">
        <f t="shared" si="19"/>
        <v>12.166666666666666</v>
      </c>
      <c r="H31" s="6">
        <f t="shared" si="7"/>
        <v>21</v>
      </c>
      <c r="J31" s="2"/>
      <c r="L31" s="2"/>
      <c r="M31" s="2"/>
      <c r="N31" s="2"/>
      <c r="O31" s="4"/>
      <c r="P31" s="4"/>
    </row>
    <row r="32" spans="1:21">
      <c r="A32" s="1">
        <v>27</v>
      </c>
      <c r="C32" s="1">
        <f t="shared" si="3"/>
        <v>6.2</v>
      </c>
      <c r="D32" s="1">
        <f t="shared" si="4"/>
        <v>6.2</v>
      </c>
      <c r="E32" s="1">
        <f t="shared" si="5"/>
        <v>6.2</v>
      </c>
      <c r="F32" s="4">
        <f t="shared" si="18"/>
        <v>6.3083333333333336</v>
      </c>
      <c r="G32" s="4">
        <f t="shared" si="19"/>
        <v>12.616666666666667</v>
      </c>
      <c r="H32" s="6">
        <f t="shared" si="7"/>
        <v>21.766666666666666</v>
      </c>
      <c r="J32" s="2"/>
      <c r="L32" s="2"/>
      <c r="M32" s="2"/>
      <c r="N32" s="2"/>
      <c r="O32" s="4"/>
      <c r="P32" s="4"/>
    </row>
    <row r="33" spans="1:16">
      <c r="A33" s="1">
        <v>28</v>
      </c>
      <c r="C33" s="1">
        <f t="shared" si="3"/>
        <v>6.4</v>
      </c>
      <c r="D33" s="1">
        <f t="shared" si="4"/>
        <v>6.4</v>
      </c>
      <c r="E33" s="1">
        <f t="shared" si="5"/>
        <v>6.4</v>
      </c>
      <c r="F33" s="4">
        <f t="shared" si="18"/>
        <v>6.5333333333333332</v>
      </c>
      <c r="G33" s="4">
        <f t="shared" si="19"/>
        <v>13.066666666666666</v>
      </c>
      <c r="H33" s="6">
        <f t="shared" si="7"/>
        <v>22.533333333333331</v>
      </c>
      <c r="J33" s="2"/>
      <c r="L33" s="2"/>
      <c r="M33" s="2"/>
      <c r="N33" s="2"/>
      <c r="O33" s="4"/>
      <c r="P33" s="4"/>
    </row>
    <row r="34" spans="1:16">
      <c r="A34" s="1">
        <v>29</v>
      </c>
      <c r="C34" s="1">
        <f t="shared" si="3"/>
        <v>6.6000000000000005</v>
      </c>
      <c r="D34" s="1">
        <f t="shared" si="4"/>
        <v>6.6000000000000005</v>
      </c>
      <c r="E34" s="1">
        <f t="shared" si="5"/>
        <v>6.6000000000000005</v>
      </c>
      <c r="F34" s="4">
        <f t="shared" si="18"/>
        <v>6.7583333333333329</v>
      </c>
      <c r="G34" s="4">
        <f t="shared" si="19"/>
        <v>13.516666666666666</v>
      </c>
      <c r="H34" s="6">
        <f t="shared" si="7"/>
        <v>23.3</v>
      </c>
      <c r="J34" s="2"/>
      <c r="L34" s="2"/>
      <c r="M34" s="2"/>
      <c r="N34" s="2"/>
      <c r="O34" s="4"/>
      <c r="P34" s="4"/>
    </row>
    <row r="35" spans="1:16">
      <c r="A35" s="1">
        <v>30</v>
      </c>
      <c r="C35" s="1">
        <f t="shared" si="3"/>
        <v>6.8000000000000007</v>
      </c>
      <c r="D35" s="1">
        <f t="shared" si="4"/>
        <v>6.8000000000000007</v>
      </c>
      <c r="E35" s="1">
        <f t="shared" si="5"/>
        <v>6.8000000000000007</v>
      </c>
      <c r="F35" s="4">
        <f t="shared" si="18"/>
        <v>6.9833333333333334</v>
      </c>
      <c r="G35" s="4">
        <f t="shared" si="19"/>
        <v>13.966666666666667</v>
      </c>
      <c r="H35" s="6">
        <f t="shared" si="7"/>
        <v>24.06666666666667</v>
      </c>
      <c r="J35" s="2"/>
      <c r="L35" s="2"/>
      <c r="M35" s="2"/>
      <c r="N35" s="2"/>
      <c r="O35" s="4"/>
      <c r="P35" s="4"/>
    </row>
    <row r="36" spans="1:16">
      <c r="A36" s="1">
        <v>31</v>
      </c>
      <c r="C36" s="1">
        <f t="shared" si="3"/>
        <v>7</v>
      </c>
      <c r="D36" s="1">
        <f t="shared" si="4"/>
        <v>7</v>
      </c>
      <c r="E36" s="1">
        <f t="shared" si="5"/>
        <v>7</v>
      </c>
      <c r="F36" s="4">
        <f t="shared" si="18"/>
        <v>7.2083333333333339</v>
      </c>
      <c r="G36" s="4">
        <f t="shared" si="19"/>
        <v>14.416666666666668</v>
      </c>
      <c r="H36" s="6">
        <f t="shared" si="7"/>
        <v>24.833333333333336</v>
      </c>
      <c r="J36" s="2"/>
      <c r="L36" s="2"/>
      <c r="M36" s="2"/>
      <c r="N36" s="2"/>
      <c r="O36" s="4"/>
      <c r="P36" s="4"/>
    </row>
    <row r="37" spans="1:16">
      <c r="A37" s="1">
        <v>32</v>
      </c>
      <c r="C37" s="1">
        <f t="shared" si="3"/>
        <v>7.2</v>
      </c>
      <c r="D37" s="1">
        <f t="shared" si="4"/>
        <v>7.2</v>
      </c>
      <c r="E37" s="1">
        <f t="shared" si="5"/>
        <v>7.2</v>
      </c>
      <c r="F37" s="4">
        <f t="shared" si="18"/>
        <v>7.4333333333333336</v>
      </c>
      <c r="G37" s="4">
        <f t="shared" si="19"/>
        <v>14.866666666666667</v>
      </c>
      <c r="H37" s="6">
        <f t="shared" si="7"/>
        <v>25.6</v>
      </c>
      <c r="J37" s="2"/>
      <c r="L37" s="2"/>
      <c r="M37" s="2"/>
      <c r="N37" s="2"/>
      <c r="O37" s="4"/>
      <c r="P37" s="4"/>
    </row>
    <row r="38" spans="1:16">
      <c r="A38" s="1">
        <v>33</v>
      </c>
      <c r="C38" s="1">
        <f t="shared" si="3"/>
        <v>7.4</v>
      </c>
      <c r="D38" s="1">
        <f t="shared" si="4"/>
        <v>7.4</v>
      </c>
      <c r="E38" s="1">
        <f t="shared" si="5"/>
        <v>7.4</v>
      </c>
      <c r="F38" s="4">
        <f t="shared" si="18"/>
        <v>7.6583333333333332</v>
      </c>
      <c r="G38" s="4">
        <f t="shared" si="19"/>
        <v>15.316666666666666</v>
      </c>
      <c r="H38" s="6">
        <f t="shared" si="7"/>
        <v>26.366666666666667</v>
      </c>
      <c r="J38" s="2"/>
      <c r="L38" s="2"/>
      <c r="M38" s="2"/>
      <c r="N38" s="2"/>
      <c r="O38" s="4"/>
      <c r="P38" s="4"/>
    </row>
    <row r="39" spans="1:16">
      <c r="A39" s="1">
        <v>34</v>
      </c>
      <c r="C39" s="1">
        <f t="shared" ref="C39:C70" si="20">$C$2*(A39-1)+$C$6</f>
        <v>7.6000000000000005</v>
      </c>
      <c r="D39" s="1">
        <f t="shared" ref="D39:D70" si="21">$D$2*(A39-1)+$D$6</f>
        <v>7.6000000000000005</v>
      </c>
      <c r="E39" s="1">
        <f t="shared" ref="E39:E70" si="22">$E$2*(A39-1)+$E$6</f>
        <v>7.6000000000000005</v>
      </c>
      <c r="F39" s="4">
        <f t="shared" si="18"/>
        <v>7.8833333333333337</v>
      </c>
      <c r="G39" s="4">
        <f t="shared" si="19"/>
        <v>15.766666666666667</v>
      </c>
      <c r="H39" s="6">
        <f t="shared" si="7"/>
        <v>27.133333333333333</v>
      </c>
      <c r="J39" s="2"/>
      <c r="L39" s="2"/>
      <c r="M39" s="2"/>
      <c r="N39" s="2"/>
      <c r="O39" s="4"/>
      <c r="P39" s="4"/>
    </row>
    <row r="40" spans="1:16">
      <c r="A40" s="1">
        <v>35</v>
      </c>
      <c r="C40" s="1">
        <f t="shared" si="20"/>
        <v>7.8000000000000007</v>
      </c>
      <c r="D40" s="1">
        <f t="shared" si="21"/>
        <v>7.8000000000000007</v>
      </c>
      <c r="E40" s="1">
        <f t="shared" si="22"/>
        <v>7.8000000000000007</v>
      </c>
      <c r="F40" s="4">
        <f t="shared" si="18"/>
        <v>8.1083333333333343</v>
      </c>
      <c r="G40" s="4">
        <f t="shared" si="19"/>
        <v>16.216666666666669</v>
      </c>
      <c r="H40" s="6">
        <f t="shared" si="7"/>
        <v>27.9</v>
      </c>
      <c r="J40" s="2"/>
      <c r="L40" s="2"/>
      <c r="M40" s="2"/>
      <c r="N40" s="2"/>
      <c r="O40" s="4"/>
      <c r="P40" s="4"/>
    </row>
    <row r="41" spans="1:16">
      <c r="A41" s="1">
        <v>36</v>
      </c>
      <c r="C41" s="1">
        <f t="shared" si="20"/>
        <v>8</v>
      </c>
      <c r="D41" s="1">
        <f t="shared" si="21"/>
        <v>8</v>
      </c>
      <c r="E41" s="1">
        <f t="shared" si="22"/>
        <v>8</v>
      </c>
      <c r="F41" s="4">
        <f t="shared" si="18"/>
        <v>8.3333333333333321</v>
      </c>
      <c r="G41" s="4">
        <f t="shared" si="19"/>
        <v>16.666666666666664</v>
      </c>
      <c r="H41" s="6">
        <f t="shared" si="7"/>
        <v>28.666666666666664</v>
      </c>
      <c r="J41" s="2"/>
      <c r="L41" s="2"/>
      <c r="M41" s="2"/>
      <c r="N41" s="2"/>
      <c r="O41" s="4"/>
      <c r="P41" s="4"/>
    </row>
    <row r="42" spans="1:16">
      <c r="A42" s="1">
        <v>37</v>
      </c>
      <c r="C42" s="1">
        <f t="shared" si="20"/>
        <v>8.1999999999999993</v>
      </c>
      <c r="D42" s="1">
        <f t="shared" si="21"/>
        <v>8.1999999999999993</v>
      </c>
      <c r="E42" s="1">
        <f t="shared" si="22"/>
        <v>8.1999999999999993</v>
      </c>
      <c r="F42" s="4">
        <f t="shared" si="18"/>
        <v>8.5583333333333336</v>
      </c>
      <c r="G42" s="4">
        <f t="shared" si="19"/>
        <v>17.116666666666667</v>
      </c>
      <c r="H42" s="6">
        <f t="shared" si="7"/>
        <v>29.43333333333333</v>
      </c>
      <c r="J42" s="2"/>
      <c r="L42" s="2"/>
      <c r="M42" s="2"/>
      <c r="N42" s="2"/>
      <c r="O42" s="4"/>
      <c r="P42" s="4"/>
    </row>
    <row r="43" spans="1:16">
      <c r="A43" s="1">
        <v>38</v>
      </c>
      <c r="C43" s="1">
        <f t="shared" si="20"/>
        <v>8.4</v>
      </c>
      <c r="D43" s="1">
        <f t="shared" si="21"/>
        <v>8.4</v>
      </c>
      <c r="E43" s="1">
        <f t="shared" si="22"/>
        <v>8.4</v>
      </c>
      <c r="F43" s="4">
        <f t="shared" si="18"/>
        <v>8.7833333333333332</v>
      </c>
      <c r="G43" s="4">
        <f t="shared" si="19"/>
        <v>17.566666666666666</v>
      </c>
      <c r="H43" s="6">
        <f t="shared" si="7"/>
        <v>30.200000000000003</v>
      </c>
      <c r="J43" s="2"/>
      <c r="L43" s="2"/>
      <c r="M43" s="2"/>
      <c r="N43" s="2"/>
      <c r="O43" s="4"/>
      <c r="P43" s="4"/>
    </row>
    <row r="44" spans="1:16">
      <c r="A44" s="1">
        <v>39</v>
      </c>
      <c r="C44" s="1">
        <f t="shared" si="20"/>
        <v>8.6000000000000014</v>
      </c>
      <c r="D44" s="1">
        <f t="shared" si="21"/>
        <v>8.6000000000000014</v>
      </c>
      <c r="E44" s="1">
        <f t="shared" si="22"/>
        <v>8.6000000000000014</v>
      </c>
      <c r="F44" s="4">
        <f t="shared" si="18"/>
        <v>9.0083333333333329</v>
      </c>
      <c r="G44" s="4">
        <f t="shared" si="19"/>
        <v>18.016666666666666</v>
      </c>
      <c r="H44" s="6">
        <f t="shared" si="7"/>
        <v>30.966666666666669</v>
      </c>
      <c r="J44" s="2"/>
      <c r="L44" s="2"/>
      <c r="M44" s="2"/>
      <c r="N44" s="2"/>
      <c r="O44" s="4"/>
      <c r="P44" s="4"/>
    </row>
    <row r="45" spans="1:16">
      <c r="A45" s="1">
        <v>40</v>
      </c>
      <c r="C45" s="1">
        <f t="shared" si="20"/>
        <v>8.8000000000000007</v>
      </c>
      <c r="D45" s="1">
        <f t="shared" si="21"/>
        <v>8.8000000000000007</v>
      </c>
      <c r="E45" s="1">
        <f t="shared" si="22"/>
        <v>8.8000000000000007</v>
      </c>
      <c r="F45" s="4">
        <f t="shared" si="18"/>
        <v>9.2333333333333343</v>
      </c>
      <c r="G45" s="4">
        <f t="shared" si="19"/>
        <v>18.466666666666669</v>
      </c>
      <c r="H45" s="6">
        <f t="shared" si="7"/>
        <v>31.733333333333334</v>
      </c>
      <c r="J45" s="2"/>
      <c r="L45" s="2"/>
      <c r="M45" s="2"/>
      <c r="N45" s="2"/>
      <c r="O45" s="4"/>
      <c r="P45" s="4"/>
    </row>
    <row r="46" spans="1:16">
      <c r="A46" s="1">
        <v>41</v>
      </c>
      <c r="C46" s="1">
        <f t="shared" si="20"/>
        <v>9</v>
      </c>
      <c r="D46" s="1">
        <f t="shared" si="21"/>
        <v>9</v>
      </c>
      <c r="E46" s="1">
        <f t="shared" si="22"/>
        <v>9</v>
      </c>
      <c r="F46" s="4">
        <f t="shared" si="18"/>
        <v>9.4583333333333321</v>
      </c>
      <c r="G46" s="4">
        <f t="shared" si="19"/>
        <v>18.916666666666664</v>
      </c>
      <c r="H46" s="6">
        <f t="shared" si="7"/>
        <v>32.5</v>
      </c>
      <c r="J46" s="2"/>
      <c r="L46" s="2"/>
      <c r="M46" s="2"/>
      <c r="N46" s="2"/>
      <c r="O46" s="4"/>
      <c r="P46" s="4"/>
    </row>
    <row r="47" spans="1:16">
      <c r="A47" s="1">
        <v>42</v>
      </c>
      <c r="C47" s="1">
        <f t="shared" si="20"/>
        <v>9.2000000000000011</v>
      </c>
      <c r="D47" s="1">
        <f t="shared" si="21"/>
        <v>9.2000000000000011</v>
      </c>
      <c r="E47" s="1">
        <f t="shared" si="22"/>
        <v>9.2000000000000011</v>
      </c>
      <c r="F47" s="4">
        <f t="shared" si="18"/>
        <v>9.6833333333333336</v>
      </c>
      <c r="G47" s="4">
        <f t="shared" si="19"/>
        <v>19.366666666666667</v>
      </c>
      <c r="H47" s="6">
        <f t="shared" si="7"/>
        <v>33.266666666666666</v>
      </c>
      <c r="J47" s="2"/>
      <c r="L47" s="2"/>
      <c r="M47" s="2"/>
      <c r="N47" s="2"/>
      <c r="O47" s="4"/>
      <c r="P47" s="4"/>
    </row>
    <row r="48" spans="1:16">
      <c r="A48" s="1">
        <v>43</v>
      </c>
      <c r="C48" s="1">
        <f t="shared" si="20"/>
        <v>9.4</v>
      </c>
      <c r="D48" s="1">
        <f t="shared" si="21"/>
        <v>9.4</v>
      </c>
      <c r="E48" s="1">
        <f t="shared" si="22"/>
        <v>9.4</v>
      </c>
      <c r="F48" s="4">
        <f t="shared" si="18"/>
        <v>9.9083333333333332</v>
      </c>
      <c r="G48" s="4">
        <f t="shared" si="19"/>
        <v>19.816666666666666</v>
      </c>
      <c r="H48" s="6">
        <f t="shared" si="7"/>
        <v>34.033333333333331</v>
      </c>
      <c r="J48" s="2"/>
      <c r="L48" s="2"/>
      <c r="M48" s="2"/>
      <c r="N48" s="2"/>
      <c r="O48" s="4"/>
      <c r="P48" s="4"/>
    </row>
    <row r="49" spans="1:16">
      <c r="A49" s="1">
        <v>44</v>
      </c>
      <c r="C49" s="1">
        <f t="shared" si="20"/>
        <v>9.6</v>
      </c>
      <c r="D49" s="1">
        <f t="shared" si="21"/>
        <v>9.6</v>
      </c>
      <c r="E49" s="1">
        <f t="shared" si="22"/>
        <v>9.6</v>
      </c>
      <c r="F49" s="4">
        <f t="shared" si="18"/>
        <v>10.133333333333333</v>
      </c>
      <c r="G49" s="4">
        <f t="shared" si="19"/>
        <v>20.266666666666666</v>
      </c>
      <c r="H49" s="6">
        <f t="shared" si="7"/>
        <v>34.799999999999997</v>
      </c>
      <c r="J49" s="2"/>
      <c r="L49" s="2"/>
      <c r="M49" s="2"/>
      <c r="N49" s="2"/>
      <c r="O49" s="4"/>
      <c r="P49" s="4"/>
    </row>
    <row r="50" spans="1:16">
      <c r="A50" s="1">
        <v>45</v>
      </c>
      <c r="C50" s="1">
        <f t="shared" si="20"/>
        <v>9.8000000000000007</v>
      </c>
      <c r="D50" s="1">
        <f t="shared" si="21"/>
        <v>9.8000000000000007</v>
      </c>
      <c r="E50" s="1">
        <f t="shared" si="22"/>
        <v>9.8000000000000007</v>
      </c>
      <c r="F50" s="4">
        <f t="shared" si="18"/>
        <v>10.358333333333334</v>
      </c>
      <c r="G50" s="4">
        <f t="shared" si="19"/>
        <v>20.716666666666669</v>
      </c>
      <c r="H50" s="6">
        <f t="shared" si="7"/>
        <v>35.56666666666667</v>
      </c>
      <c r="J50" s="2"/>
      <c r="L50" s="2"/>
      <c r="M50" s="2"/>
      <c r="N50" s="2"/>
      <c r="O50" s="4"/>
      <c r="P50" s="4"/>
    </row>
    <row r="51" spans="1:16">
      <c r="A51" s="1">
        <v>46</v>
      </c>
      <c r="C51" s="1">
        <f t="shared" si="20"/>
        <v>10</v>
      </c>
      <c r="D51" s="1">
        <f t="shared" si="21"/>
        <v>10</v>
      </c>
      <c r="E51" s="1">
        <f t="shared" si="22"/>
        <v>10</v>
      </c>
      <c r="F51" s="4">
        <f t="shared" si="18"/>
        <v>10.583333333333334</v>
      </c>
      <c r="G51" s="4">
        <f t="shared" si="19"/>
        <v>21.166666666666668</v>
      </c>
      <c r="H51" s="6">
        <f t="shared" si="7"/>
        <v>36.333333333333336</v>
      </c>
      <c r="J51" s="2"/>
      <c r="L51" s="2"/>
      <c r="M51" s="2"/>
      <c r="N51" s="2"/>
      <c r="O51" s="4"/>
      <c r="P51" s="4"/>
    </row>
    <row r="52" spans="1:16">
      <c r="A52" s="1">
        <v>47</v>
      </c>
      <c r="C52" s="1">
        <f t="shared" si="20"/>
        <v>10.200000000000001</v>
      </c>
      <c r="D52" s="1">
        <f t="shared" si="21"/>
        <v>10.200000000000001</v>
      </c>
      <c r="E52" s="1">
        <f t="shared" si="22"/>
        <v>10.200000000000001</v>
      </c>
      <c r="F52" s="4">
        <f t="shared" si="18"/>
        <v>10.808333333333334</v>
      </c>
      <c r="G52" s="4">
        <f t="shared" si="19"/>
        <v>21.616666666666667</v>
      </c>
      <c r="H52" s="6">
        <f t="shared" si="7"/>
        <v>37.1</v>
      </c>
      <c r="J52" s="2"/>
      <c r="L52" s="2"/>
      <c r="M52" s="2"/>
      <c r="N52" s="2"/>
      <c r="O52" s="4"/>
      <c r="P52" s="4"/>
    </row>
    <row r="53" spans="1:16">
      <c r="A53" s="1">
        <v>48</v>
      </c>
      <c r="C53" s="1">
        <f t="shared" si="20"/>
        <v>10.4</v>
      </c>
      <c r="D53" s="1">
        <f t="shared" si="21"/>
        <v>10.4</v>
      </c>
      <c r="E53" s="1">
        <f t="shared" si="22"/>
        <v>10.4</v>
      </c>
      <c r="F53" s="4">
        <f t="shared" si="18"/>
        <v>11.033333333333333</v>
      </c>
      <c r="G53" s="4">
        <f t="shared" si="19"/>
        <v>22.066666666666666</v>
      </c>
      <c r="H53" s="6">
        <f t="shared" si="7"/>
        <v>37.866666666666667</v>
      </c>
      <c r="J53" s="2"/>
      <c r="L53" s="2"/>
      <c r="M53" s="2"/>
      <c r="N53" s="2"/>
      <c r="O53" s="4"/>
      <c r="P53" s="4"/>
    </row>
    <row r="54" spans="1:16">
      <c r="A54" s="1">
        <v>49</v>
      </c>
      <c r="C54" s="1">
        <f t="shared" si="20"/>
        <v>10.600000000000001</v>
      </c>
      <c r="D54" s="1">
        <f t="shared" si="21"/>
        <v>10.600000000000001</v>
      </c>
      <c r="E54" s="1">
        <f t="shared" si="22"/>
        <v>10.600000000000001</v>
      </c>
      <c r="F54" s="4">
        <f t="shared" si="18"/>
        <v>11.258333333333333</v>
      </c>
      <c r="G54" s="4">
        <f t="shared" si="19"/>
        <v>22.516666666666666</v>
      </c>
      <c r="H54" s="6">
        <f t="shared" si="7"/>
        <v>38.633333333333333</v>
      </c>
      <c r="J54" s="2"/>
      <c r="L54" s="2"/>
      <c r="M54" s="2"/>
      <c r="N54" s="2"/>
      <c r="O54" s="4"/>
      <c r="P54" s="4"/>
    </row>
    <row r="55" spans="1:16">
      <c r="A55" s="1">
        <v>50</v>
      </c>
      <c r="C55" s="1">
        <f t="shared" si="20"/>
        <v>10.8</v>
      </c>
      <c r="D55" s="1">
        <f t="shared" si="21"/>
        <v>10.8</v>
      </c>
      <c r="E55" s="1">
        <f t="shared" si="22"/>
        <v>10.8</v>
      </c>
      <c r="F55" s="4">
        <f t="shared" si="18"/>
        <v>11.483333333333334</v>
      </c>
      <c r="G55" s="4">
        <f t="shared" si="19"/>
        <v>22.966666666666669</v>
      </c>
      <c r="H55" s="6">
        <f t="shared" si="7"/>
        <v>39.4</v>
      </c>
      <c r="J55" s="2"/>
      <c r="L55" s="2"/>
      <c r="M55" s="2"/>
      <c r="N55" s="2"/>
      <c r="O55" s="4"/>
      <c r="P55" s="4"/>
    </row>
    <row r="56" spans="1:16">
      <c r="A56" s="1">
        <v>51</v>
      </c>
      <c r="C56" s="1">
        <f t="shared" si="20"/>
        <v>11</v>
      </c>
      <c r="D56" s="1">
        <f t="shared" si="21"/>
        <v>11</v>
      </c>
      <c r="E56" s="1">
        <f t="shared" si="22"/>
        <v>11</v>
      </c>
      <c r="F56" s="4">
        <f t="shared" si="18"/>
        <v>11.708333333333332</v>
      </c>
      <c r="G56" s="4">
        <f t="shared" si="19"/>
        <v>23.416666666666664</v>
      </c>
      <c r="H56" s="6">
        <f t="shared" si="7"/>
        <v>40.166666666666664</v>
      </c>
      <c r="J56" s="2"/>
      <c r="L56" s="2"/>
      <c r="M56" s="2"/>
      <c r="N56" s="2"/>
      <c r="O56" s="4"/>
      <c r="P56" s="4"/>
    </row>
    <row r="57" spans="1:16">
      <c r="A57" s="1">
        <v>52</v>
      </c>
      <c r="C57" s="1">
        <f t="shared" si="20"/>
        <v>11.200000000000001</v>
      </c>
      <c r="D57" s="1">
        <f t="shared" si="21"/>
        <v>11.200000000000001</v>
      </c>
      <c r="E57" s="1">
        <f t="shared" si="22"/>
        <v>11.200000000000001</v>
      </c>
      <c r="F57" s="4">
        <f t="shared" si="18"/>
        <v>11.933333333333334</v>
      </c>
      <c r="G57" s="4">
        <f t="shared" si="19"/>
        <v>23.866666666666667</v>
      </c>
      <c r="H57" s="6">
        <f t="shared" si="7"/>
        <v>40.933333333333337</v>
      </c>
      <c r="J57" s="2"/>
      <c r="L57" s="2"/>
      <c r="M57" s="2"/>
      <c r="N57" s="2"/>
      <c r="O57" s="4"/>
      <c r="P57" s="4"/>
    </row>
    <row r="58" spans="1:16">
      <c r="A58" s="1">
        <v>53</v>
      </c>
      <c r="C58" s="1">
        <f t="shared" si="20"/>
        <v>11.4</v>
      </c>
      <c r="D58" s="1">
        <f t="shared" si="21"/>
        <v>11.4</v>
      </c>
      <c r="E58" s="1">
        <f t="shared" si="22"/>
        <v>11.4</v>
      </c>
      <c r="F58" s="4">
        <f t="shared" si="18"/>
        <v>12.158333333333335</v>
      </c>
      <c r="G58" s="4">
        <f t="shared" si="19"/>
        <v>24.31666666666667</v>
      </c>
      <c r="H58" s="6">
        <f t="shared" si="7"/>
        <v>41.7</v>
      </c>
      <c r="J58" s="2"/>
      <c r="L58" s="2"/>
      <c r="M58" s="2"/>
      <c r="N58" s="2"/>
      <c r="O58" s="4"/>
      <c r="P58" s="4"/>
    </row>
    <row r="59" spans="1:16">
      <c r="A59" s="1">
        <v>54</v>
      </c>
      <c r="C59" s="1">
        <f t="shared" si="20"/>
        <v>11.600000000000001</v>
      </c>
      <c r="D59" s="1">
        <f t="shared" si="21"/>
        <v>11.600000000000001</v>
      </c>
      <c r="E59" s="1">
        <f t="shared" si="22"/>
        <v>11.600000000000001</v>
      </c>
      <c r="F59" s="4">
        <f t="shared" si="18"/>
        <v>12.383333333333333</v>
      </c>
      <c r="G59" s="4">
        <f t="shared" si="19"/>
        <v>24.766666666666666</v>
      </c>
      <c r="H59" s="6">
        <f t="shared" si="7"/>
        <v>42.466666666666669</v>
      </c>
      <c r="J59" s="2"/>
      <c r="L59" s="2"/>
      <c r="M59" s="2"/>
      <c r="N59" s="2"/>
      <c r="O59" s="4"/>
      <c r="P59" s="4"/>
    </row>
    <row r="60" spans="1:16">
      <c r="A60" s="1">
        <v>55</v>
      </c>
      <c r="C60" s="1">
        <f t="shared" si="20"/>
        <v>11.8</v>
      </c>
      <c r="D60" s="1">
        <f t="shared" si="21"/>
        <v>11.8</v>
      </c>
      <c r="E60" s="1">
        <f t="shared" si="22"/>
        <v>11.8</v>
      </c>
      <c r="F60" s="4">
        <f t="shared" si="18"/>
        <v>12.608333333333333</v>
      </c>
      <c r="G60" s="4">
        <f t="shared" si="19"/>
        <v>25.216666666666665</v>
      </c>
      <c r="H60" s="6">
        <f t="shared" si="7"/>
        <v>43.233333333333334</v>
      </c>
      <c r="J60" s="2"/>
      <c r="L60" s="2"/>
      <c r="M60" s="2"/>
      <c r="N60" s="2"/>
      <c r="O60" s="4"/>
      <c r="P60" s="4"/>
    </row>
    <row r="61" spans="1:16">
      <c r="A61" s="1">
        <v>56</v>
      </c>
      <c r="C61" s="1">
        <f t="shared" si="20"/>
        <v>12</v>
      </c>
      <c r="D61" s="1">
        <f t="shared" si="21"/>
        <v>12</v>
      </c>
      <c r="E61" s="1">
        <f t="shared" si="22"/>
        <v>12</v>
      </c>
      <c r="F61" s="4">
        <f t="shared" si="18"/>
        <v>12.833333333333334</v>
      </c>
      <c r="G61" s="4">
        <f t="shared" si="19"/>
        <v>25.666666666666668</v>
      </c>
      <c r="H61" s="6">
        <f t="shared" si="7"/>
        <v>44</v>
      </c>
      <c r="J61" s="2"/>
      <c r="L61" s="2"/>
      <c r="M61" s="2"/>
      <c r="N61" s="2"/>
      <c r="O61" s="4"/>
      <c r="P61" s="4"/>
    </row>
    <row r="62" spans="1:16">
      <c r="A62" s="1">
        <v>57</v>
      </c>
      <c r="C62" s="1">
        <f t="shared" si="20"/>
        <v>12.200000000000001</v>
      </c>
      <c r="D62" s="1">
        <f t="shared" si="21"/>
        <v>12.200000000000001</v>
      </c>
      <c r="E62" s="1">
        <f t="shared" si="22"/>
        <v>12.200000000000001</v>
      </c>
      <c r="F62" s="4">
        <f t="shared" si="18"/>
        <v>13.058333333333334</v>
      </c>
      <c r="G62" s="4">
        <f t="shared" si="19"/>
        <v>26.116666666666667</v>
      </c>
      <c r="H62" s="6">
        <f t="shared" si="7"/>
        <v>44.766666666666666</v>
      </c>
      <c r="J62" s="2"/>
      <c r="L62" s="2"/>
      <c r="M62" s="2"/>
      <c r="N62" s="2"/>
      <c r="O62" s="4"/>
      <c r="P62" s="4"/>
    </row>
    <row r="63" spans="1:16">
      <c r="A63" s="1">
        <v>58</v>
      </c>
      <c r="C63" s="1">
        <f t="shared" si="20"/>
        <v>12.4</v>
      </c>
      <c r="D63" s="1">
        <f t="shared" si="21"/>
        <v>12.4</v>
      </c>
      <c r="E63" s="1">
        <f t="shared" si="22"/>
        <v>12.4</v>
      </c>
      <c r="F63" s="4">
        <f t="shared" si="18"/>
        <v>13.283333333333333</v>
      </c>
      <c r="G63" s="4">
        <f t="shared" si="19"/>
        <v>26.566666666666666</v>
      </c>
      <c r="H63" s="6">
        <f t="shared" si="7"/>
        <v>45.533333333333331</v>
      </c>
      <c r="J63" s="2"/>
      <c r="L63" s="2"/>
      <c r="M63" s="2"/>
      <c r="N63" s="2"/>
      <c r="O63" s="4"/>
      <c r="P63" s="4"/>
    </row>
    <row r="64" spans="1:16">
      <c r="A64" s="1">
        <v>59</v>
      </c>
      <c r="C64" s="1">
        <f t="shared" si="20"/>
        <v>12.600000000000001</v>
      </c>
      <c r="D64" s="1">
        <f t="shared" si="21"/>
        <v>12.600000000000001</v>
      </c>
      <c r="E64" s="1">
        <f t="shared" si="22"/>
        <v>12.600000000000001</v>
      </c>
      <c r="F64" s="4">
        <f t="shared" si="18"/>
        <v>13.508333333333335</v>
      </c>
      <c r="G64" s="4">
        <f t="shared" si="19"/>
        <v>27.016666666666669</v>
      </c>
      <c r="H64" s="6">
        <f t="shared" si="7"/>
        <v>46.3</v>
      </c>
      <c r="J64" s="2"/>
      <c r="L64" s="2"/>
      <c r="M64" s="2"/>
      <c r="N64" s="2"/>
      <c r="O64" s="4"/>
      <c r="P64" s="4"/>
    </row>
    <row r="65" spans="1:16">
      <c r="A65" s="1">
        <v>60</v>
      </c>
      <c r="C65" s="1">
        <f t="shared" si="20"/>
        <v>12.8</v>
      </c>
      <c r="D65" s="1">
        <f t="shared" si="21"/>
        <v>12.8</v>
      </c>
      <c r="E65" s="1">
        <f t="shared" si="22"/>
        <v>12.8</v>
      </c>
      <c r="F65" s="4">
        <f t="shared" si="18"/>
        <v>13.733333333333334</v>
      </c>
      <c r="G65" s="4">
        <f t="shared" si="19"/>
        <v>27.466666666666669</v>
      </c>
      <c r="H65" s="6">
        <f t="shared" si="7"/>
        <v>47.066666666666663</v>
      </c>
      <c r="J65" s="2"/>
      <c r="L65" s="2"/>
      <c r="M65" s="2"/>
      <c r="N65" s="2"/>
      <c r="O65" s="4"/>
      <c r="P65" s="4"/>
    </row>
    <row r="66" spans="1:16">
      <c r="A66" s="1">
        <v>61</v>
      </c>
      <c r="C66" s="1">
        <f t="shared" si="20"/>
        <v>13</v>
      </c>
      <c r="D66" s="1">
        <f t="shared" si="21"/>
        <v>13</v>
      </c>
      <c r="E66" s="1">
        <f t="shared" si="22"/>
        <v>13</v>
      </c>
      <c r="F66" s="4">
        <f t="shared" si="18"/>
        <v>13.958333333333332</v>
      </c>
      <c r="G66" s="4">
        <f t="shared" si="19"/>
        <v>27.916666666666664</v>
      </c>
      <c r="H66" s="6">
        <f t="shared" si="7"/>
        <v>47.833333333333329</v>
      </c>
      <c r="J66" s="2"/>
      <c r="L66" s="2"/>
      <c r="M66" s="2"/>
      <c r="N66" s="2"/>
      <c r="O66" s="4"/>
      <c r="P66" s="4"/>
    </row>
    <row r="67" spans="1:16">
      <c r="A67" s="1">
        <v>62</v>
      </c>
      <c r="C67" s="1">
        <f t="shared" si="20"/>
        <v>13.200000000000001</v>
      </c>
      <c r="D67" s="1">
        <f t="shared" si="21"/>
        <v>13.200000000000001</v>
      </c>
      <c r="E67" s="1">
        <f t="shared" si="22"/>
        <v>13.200000000000001</v>
      </c>
      <c r="F67" s="4">
        <f t="shared" si="18"/>
        <v>14.183333333333334</v>
      </c>
      <c r="G67" s="4">
        <f t="shared" si="19"/>
        <v>28.366666666666667</v>
      </c>
      <c r="H67" s="6">
        <f t="shared" si="7"/>
        <v>48.6</v>
      </c>
      <c r="J67" s="2"/>
      <c r="L67" s="2"/>
      <c r="M67" s="2"/>
      <c r="N67" s="2"/>
      <c r="O67" s="4"/>
      <c r="P67" s="4"/>
    </row>
    <row r="68" spans="1:16">
      <c r="A68" s="1">
        <v>63</v>
      </c>
      <c r="C68" s="1">
        <f t="shared" si="20"/>
        <v>13.4</v>
      </c>
      <c r="D68" s="1">
        <f t="shared" si="21"/>
        <v>13.4</v>
      </c>
      <c r="E68" s="1">
        <f t="shared" si="22"/>
        <v>13.4</v>
      </c>
      <c r="F68" s="4">
        <f t="shared" si="18"/>
        <v>14.408333333333333</v>
      </c>
      <c r="G68" s="4">
        <f t="shared" si="19"/>
        <v>28.816666666666666</v>
      </c>
      <c r="H68" s="6">
        <f t="shared" si="7"/>
        <v>49.366666666666667</v>
      </c>
      <c r="J68" s="2"/>
      <c r="L68" s="2"/>
      <c r="M68" s="2"/>
      <c r="N68" s="2"/>
      <c r="O68" s="4"/>
      <c r="P68" s="4"/>
    </row>
    <row r="69" spans="1:16">
      <c r="A69" s="1">
        <v>64</v>
      </c>
      <c r="C69" s="1">
        <f t="shared" si="20"/>
        <v>13.600000000000001</v>
      </c>
      <c r="D69" s="1">
        <f t="shared" si="21"/>
        <v>13.600000000000001</v>
      </c>
      <c r="E69" s="1">
        <f t="shared" si="22"/>
        <v>13.600000000000001</v>
      </c>
      <c r="F69" s="4">
        <f t="shared" si="18"/>
        <v>14.633333333333333</v>
      </c>
      <c r="G69" s="4">
        <f t="shared" si="19"/>
        <v>29.266666666666666</v>
      </c>
      <c r="H69" s="6">
        <f t="shared" si="7"/>
        <v>50.13333333333334</v>
      </c>
      <c r="J69" s="2"/>
      <c r="L69" s="2"/>
      <c r="M69" s="2"/>
      <c r="N69" s="2"/>
      <c r="O69" s="4"/>
      <c r="P69" s="4"/>
    </row>
    <row r="70" spans="1:16">
      <c r="A70" s="1">
        <v>65</v>
      </c>
      <c r="C70" s="1">
        <f t="shared" si="20"/>
        <v>13.8</v>
      </c>
      <c r="D70" s="1">
        <f t="shared" si="21"/>
        <v>13.8</v>
      </c>
      <c r="E70" s="1">
        <f t="shared" si="22"/>
        <v>13.8</v>
      </c>
      <c r="F70" s="4">
        <f t="shared" si="18"/>
        <v>14.858333333333334</v>
      </c>
      <c r="G70" s="4">
        <f t="shared" si="19"/>
        <v>29.716666666666669</v>
      </c>
      <c r="H70" s="6">
        <f t="shared" si="7"/>
        <v>50.900000000000006</v>
      </c>
      <c r="J70" s="2"/>
      <c r="L70" s="2"/>
      <c r="M70" s="2"/>
      <c r="N70" s="2"/>
      <c r="O70" s="4"/>
      <c r="P70" s="4"/>
    </row>
    <row r="71" spans="1:16">
      <c r="A71" s="1">
        <v>66</v>
      </c>
      <c r="C71" s="1">
        <f t="shared" ref="C71:C102" si="23">$C$2*(A71-1)+$C$6</f>
        <v>14</v>
      </c>
      <c r="D71" s="1">
        <f t="shared" ref="D71:D102" si="24">$D$2*(A71-1)+$D$6</f>
        <v>14</v>
      </c>
      <c r="E71" s="1">
        <f t="shared" ref="E71:E102" si="25">$E$2*(A71-1)+$E$6</f>
        <v>14</v>
      </c>
      <c r="F71" s="4">
        <f t="shared" si="18"/>
        <v>15.083333333333334</v>
      </c>
      <c r="G71" s="4">
        <f t="shared" si="19"/>
        <v>30.166666666666668</v>
      </c>
      <c r="H71" s="6">
        <f t="shared" si="7"/>
        <v>51.666666666666671</v>
      </c>
      <c r="J71" s="2"/>
      <c r="L71" s="2"/>
      <c r="M71" s="2"/>
      <c r="N71" s="2"/>
      <c r="O71" s="4"/>
      <c r="P71" s="4"/>
    </row>
    <row r="72" spans="1:16">
      <c r="A72" s="1">
        <v>67</v>
      </c>
      <c r="C72" s="1">
        <f t="shared" si="23"/>
        <v>14.200000000000001</v>
      </c>
      <c r="D72" s="1">
        <f t="shared" si="24"/>
        <v>14.200000000000001</v>
      </c>
      <c r="E72" s="1">
        <f t="shared" si="25"/>
        <v>14.200000000000001</v>
      </c>
      <c r="F72" s="4">
        <f t="shared" si="18"/>
        <v>15.308333333333334</v>
      </c>
      <c r="G72" s="4">
        <f t="shared" si="19"/>
        <v>30.616666666666667</v>
      </c>
      <c r="H72" s="6">
        <f t="shared" si="7"/>
        <v>52.433333333333337</v>
      </c>
      <c r="J72" s="2"/>
      <c r="L72" s="2"/>
      <c r="M72" s="2"/>
      <c r="N72" s="2"/>
      <c r="O72" s="4"/>
      <c r="P72" s="4"/>
    </row>
    <row r="73" spans="1:16">
      <c r="A73" s="1">
        <v>68</v>
      </c>
      <c r="C73" s="1">
        <f t="shared" si="23"/>
        <v>14.4</v>
      </c>
      <c r="D73" s="1">
        <f t="shared" si="24"/>
        <v>14.4</v>
      </c>
      <c r="E73" s="1">
        <f t="shared" si="25"/>
        <v>14.4</v>
      </c>
      <c r="F73" s="4">
        <f t="shared" si="18"/>
        <v>15.533333333333335</v>
      </c>
      <c r="G73" s="4">
        <f t="shared" si="19"/>
        <v>31.06666666666667</v>
      </c>
      <c r="H73" s="6">
        <f t="shared" ref="H73:H105" si="26">((C73*1+D73*3)/3+A73/2)*($Q$2*10/100)</f>
        <v>53.2</v>
      </c>
      <c r="J73" s="2"/>
      <c r="L73" s="2"/>
      <c r="M73" s="2"/>
      <c r="N73" s="2"/>
      <c r="O73" s="4"/>
      <c r="P73" s="4"/>
    </row>
    <row r="74" spans="1:16">
      <c r="A74" s="1">
        <v>69</v>
      </c>
      <c r="C74" s="1">
        <f t="shared" si="23"/>
        <v>14.600000000000001</v>
      </c>
      <c r="D74" s="1">
        <f t="shared" si="24"/>
        <v>14.600000000000001</v>
      </c>
      <c r="E74" s="1">
        <f t="shared" si="25"/>
        <v>14.600000000000001</v>
      </c>
      <c r="F74" s="4">
        <f t="shared" si="18"/>
        <v>15.758333333333333</v>
      </c>
      <c r="G74" s="4">
        <f t="shared" si="19"/>
        <v>31.516666666666666</v>
      </c>
      <c r="H74" s="6">
        <f t="shared" si="26"/>
        <v>53.966666666666669</v>
      </c>
      <c r="J74" s="2"/>
      <c r="L74" s="2"/>
      <c r="M74" s="2"/>
      <c r="N74" s="2"/>
      <c r="O74" s="4"/>
      <c r="P74" s="4"/>
    </row>
    <row r="75" spans="1:16">
      <c r="A75" s="1">
        <v>70</v>
      </c>
      <c r="C75" s="1">
        <f t="shared" si="23"/>
        <v>14.8</v>
      </c>
      <c r="D75" s="1">
        <f t="shared" si="24"/>
        <v>14.8</v>
      </c>
      <c r="E75" s="1">
        <f t="shared" si="25"/>
        <v>14.8</v>
      </c>
      <c r="F75" s="4">
        <f t="shared" si="18"/>
        <v>15.983333333333333</v>
      </c>
      <c r="G75" s="4">
        <f t="shared" si="19"/>
        <v>31.966666666666665</v>
      </c>
      <c r="H75" s="6">
        <f t="shared" si="26"/>
        <v>54.733333333333334</v>
      </c>
      <c r="J75" s="2"/>
      <c r="L75" s="2"/>
      <c r="M75" s="2"/>
      <c r="N75" s="2"/>
      <c r="O75" s="4"/>
      <c r="P75" s="4"/>
    </row>
    <row r="76" spans="1:16">
      <c r="A76" s="1">
        <v>71</v>
      </c>
      <c r="C76" s="1">
        <f t="shared" si="23"/>
        <v>15</v>
      </c>
      <c r="D76" s="1">
        <f t="shared" si="24"/>
        <v>15</v>
      </c>
      <c r="E76" s="1">
        <f t="shared" si="25"/>
        <v>15</v>
      </c>
      <c r="F76" s="4">
        <f t="shared" si="18"/>
        <v>16.208333333333336</v>
      </c>
      <c r="G76" s="4">
        <f t="shared" si="19"/>
        <v>32.416666666666671</v>
      </c>
      <c r="H76" s="6">
        <f t="shared" si="26"/>
        <v>55.5</v>
      </c>
      <c r="J76" s="2"/>
      <c r="L76" s="2"/>
      <c r="M76" s="2"/>
      <c r="N76" s="2"/>
      <c r="O76" s="4"/>
      <c r="P76" s="4"/>
    </row>
    <row r="77" spans="1:16">
      <c r="A77" s="1">
        <v>72</v>
      </c>
      <c r="C77" s="1">
        <f t="shared" si="23"/>
        <v>15.200000000000001</v>
      </c>
      <c r="D77" s="1">
        <f t="shared" si="24"/>
        <v>15.200000000000001</v>
      </c>
      <c r="E77" s="1">
        <f t="shared" si="25"/>
        <v>15.200000000000001</v>
      </c>
      <c r="F77" s="4">
        <f t="shared" si="18"/>
        <v>16.433333333333334</v>
      </c>
      <c r="G77" s="4">
        <f t="shared" si="19"/>
        <v>32.866666666666667</v>
      </c>
      <c r="H77" s="6">
        <f t="shared" si="26"/>
        <v>56.266666666666666</v>
      </c>
      <c r="J77" s="2"/>
      <c r="L77" s="2"/>
      <c r="M77" s="2"/>
      <c r="N77" s="2"/>
      <c r="O77" s="4"/>
      <c r="P77" s="4"/>
    </row>
    <row r="78" spans="1:16">
      <c r="A78" s="1">
        <v>73</v>
      </c>
      <c r="C78" s="1">
        <f t="shared" si="23"/>
        <v>15.4</v>
      </c>
      <c r="D78" s="1">
        <f t="shared" si="24"/>
        <v>15.4</v>
      </c>
      <c r="E78" s="1">
        <f t="shared" si="25"/>
        <v>15.4</v>
      </c>
      <c r="F78" s="4">
        <f t="shared" si="18"/>
        <v>16.658333333333331</v>
      </c>
      <c r="G78" s="4">
        <f t="shared" si="19"/>
        <v>33.316666666666663</v>
      </c>
      <c r="H78" s="6">
        <f t="shared" si="26"/>
        <v>57.033333333333331</v>
      </c>
      <c r="J78" s="2"/>
      <c r="L78" s="2"/>
      <c r="M78" s="2"/>
      <c r="N78" s="2"/>
      <c r="O78" s="4"/>
      <c r="P78" s="4"/>
    </row>
    <row r="79" spans="1:16">
      <c r="A79" s="1">
        <v>74</v>
      </c>
      <c r="C79" s="1">
        <f t="shared" si="23"/>
        <v>15.600000000000001</v>
      </c>
      <c r="D79" s="1">
        <f t="shared" si="24"/>
        <v>15.600000000000001</v>
      </c>
      <c r="E79" s="1">
        <f t="shared" si="25"/>
        <v>15.600000000000001</v>
      </c>
      <c r="F79" s="4">
        <f t="shared" si="18"/>
        <v>16.883333333333333</v>
      </c>
      <c r="G79" s="4">
        <f t="shared" si="19"/>
        <v>33.766666666666666</v>
      </c>
      <c r="H79" s="6">
        <f t="shared" si="26"/>
        <v>57.8</v>
      </c>
      <c r="J79" s="2"/>
      <c r="L79" s="2"/>
      <c r="M79" s="2"/>
      <c r="N79" s="2"/>
      <c r="O79" s="4"/>
      <c r="P79" s="4"/>
    </row>
    <row r="80" spans="1:16">
      <c r="A80" s="1">
        <v>75</v>
      </c>
      <c r="C80" s="1">
        <f t="shared" si="23"/>
        <v>15.8</v>
      </c>
      <c r="D80" s="1">
        <f t="shared" si="24"/>
        <v>15.8</v>
      </c>
      <c r="E80" s="1">
        <f t="shared" si="25"/>
        <v>15.8</v>
      </c>
      <c r="F80" s="4">
        <f t="shared" si="18"/>
        <v>17.108333333333334</v>
      </c>
      <c r="G80" s="4">
        <f t="shared" si="19"/>
        <v>34.216666666666669</v>
      </c>
      <c r="H80" s="6">
        <f t="shared" si="26"/>
        <v>58.566666666666663</v>
      </c>
      <c r="J80" s="2"/>
      <c r="L80" s="2"/>
      <c r="M80" s="2"/>
      <c r="N80" s="2"/>
      <c r="O80" s="4"/>
      <c r="P80" s="4"/>
    </row>
    <row r="81" spans="1:16">
      <c r="A81" s="1">
        <v>76</v>
      </c>
      <c r="C81" s="1">
        <f t="shared" si="23"/>
        <v>16</v>
      </c>
      <c r="D81" s="1">
        <f t="shared" si="24"/>
        <v>16</v>
      </c>
      <c r="E81" s="1">
        <f t="shared" si="25"/>
        <v>16</v>
      </c>
      <c r="F81" s="4">
        <f t="shared" si="18"/>
        <v>17.333333333333332</v>
      </c>
      <c r="G81" s="4">
        <f t="shared" si="19"/>
        <v>34.666666666666664</v>
      </c>
      <c r="H81" s="6">
        <f t="shared" si="26"/>
        <v>59.333333333333329</v>
      </c>
      <c r="J81" s="2"/>
      <c r="L81" s="2"/>
      <c r="M81" s="2"/>
      <c r="N81" s="2"/>
      <c r="O81" s="4"/>
      <c r="P81" s="4"/>
    </row>
    <row r="82" spans="1:16">
      <c r="A82" s="1">
        <v>77</v>
      </c>
      <c r="C82" s="1">
        <f t="shared" si="23"/>
        <v>16.200000000000003</v>
      </c>
      <c r="D82" s="1">
        <f t="shared" si="24"/>
        <v>16.200000000000003</v>
      </c>
      <c r="E82" s="1">
        <f t="shared" si="25"/>
        <v>16.200000000000003</v>
      </c>
      <c r="F82" s="4">
        <f t="shared" si="18"/>
        <v>17.558333333333337</v>
      </c>
      <c r="G82" s="4">
        <f t="shared" si="19"/>
        <v>35.116666666666674</v>
      </c>
      <c r="H82" s="6">
        <f t="shared" si="26"/>
        <v>60.100000000000009</v>
      </c>
      <c r="J82" s="2"/>
      <c r="L82" s="2"/>
      <c r="M82" s="2"/>
      <c r="N82" s="2"/>
      <c r="O82" s="4"/>
      <c r="P82" s="4"/>
    </row>
    <row r="83" spans="1:16">
      <c r="A83" s="1">
        <v>78</v>
      </c>
      <c r="C83" s="1">
        <f t="shared" si="23"/>
        <v>16.399999999999999</v>
      </c>
      <c r="D83" s="1">
        <f t="shared" si="24"/>
        <v>16.399999999999999</v>
      </c>
      <c r="E83" s="1">
        <f t="shared" si="25"/>
        <v>16.399999999999999</v>
      </c>
      <c r="F83" s="4">
        <f t="shared" si="18"/>
        <v>17.783333333333331</v>
      </c>
      <c r="G83" s="4">
        <f t="shared" si="19"/>
        <v>35.566666666666663</v>
      </c>
      <c r="H83" s="6">
        <f t="shared" si="26"/>
        <v>60.86666666666666</v>
      </c>
      <c r="J83" s="2"/>
      <c r="L83" s="2"/>
      <c r="M83" s="2"/>
      <c r="N83" s="2"/>
      <c r="O83" s="4"/>
      <c r="P83" s="4"/>
    </row>
    <row r="84" spans="1:16">
      <c r="A84" s="1">
        <v>79</v>
      </c>
      <c r="C84" s="1">
        <f t="shared" si="23"/>
        <v>16.600000000000001</v>
      </c>
      <c r="D84" s="1">
        <f t="shared" si="24"/>
        <v>16.600000000000001</v>
      </c>
      <c r="E84" s="1">
        <f t="shared" si="25"/>
        <v>16.600000000000001</v>
      </c>
      <c r="F84" s="4">
        <f t="shared" si="18"/>
        <v>18.008333333333333</v>
      </c>
      <c r="G84" s="4">
        <f t="shared" si="19"/>
        <v>36.016666666666666</v>
      </c>
      <c r="H84" s="6">
        <f t="shared" si="26"/>
        <v>61.63333333333334</v>
      </c>
      <c r="J84" s="2"/>
      <c r="L84" s="2"/>
      <c r="M84" s="2"/>
      <c r="N84" s="2"/>
      <c r="O84" s="4"/>
      <c r="P84" s="4"/>
    </row>
    <row r="85" spans="1:16">
      <c r="A85" s="1">
        <v>80</v>
      </c>
      <c r="C85" s="1">
        <f t="shared" si="23"/>
        <v>16.8</v>
      </c>
      <c r="D85" s="1">
        <f t="shared" si="24"/>
        <v>16.8</v>
      </c>
      <c r="E85" s="1">
        <f t="shared" si="25"/>
        <v>16.8</v>
      </c>
      <c r="F85" s="4">
        <f t="shared" ref="F85:F105" si="27">C85*1/6+D85*1/8+A85/6</f>
        <v>18.233333333333334</v>
      </c>
      <c r="G85" s="4">
        <f t="shared" ref="G85:G105" si="28">C85*1/3+D85*1/4+A85/3</f>
        <v>36.466666666666669</v>
      </c>
      <c r="H85" s="6">
        <f t="shared" si="26"/>
        <v>62.400000000000006</v>
      </c>
      <c r="J85" s="2"/>
      <c r="L85" s="2"/>
      <c r="M85" s="2"/>
      <c r="N85" s="2"/>
      <c r="O85" s="4"/>
      <c r="P85" s="4"/>
    </row>
    <row r="86" spans="1:16">
      <c r="A86" s="1">
        <v>81</v>
      </c>
      <c r="C86" s="1">
        <f t="shared" si="23"/>
        <v>17</v>
      </c>
      <c r="D86" s="1">
        <f t="shared" si="24"/>
        <v>17</v>
      </c>
      <c r="E86" s="1">
        <f t="shared" si="25"/>
        <v>17</v>
      </c>
      <c r="F86" s="4">
        <f t="shared" si="27"/>
        <v>18.458333333333336</v>
      </c>
      <c r="G86" s="4">
        <f t="shared" si="28"/>
        <v>36.916666666666671</v>
      </c>
      <c r="H86" s="6">
        <f t="shared" si="26"/>
        <v>63.166666666666671</v>
      </c>
      <c r="J86" s="2"/>
      <c r="L86" s="2"/>
      <c r="M86" s="2"/>
      <c r="N86" s="2"/>
      <c r="O86" s="4"/>
      <c r="P86" s="4"/>
    </row>
    <row r="87" spans="1:16">
      <c r="A87" s="1">
        <v>82</v>
      </c>
      <c r="C87" s="1">
        <f t="shared" si="23"/>
        <v>17.2</v>
      </c>
      <c r="D87" s="1">
        <f t="shared" si="24"/>
        <v>17.2</v>
      </c>
      <c r="E87" s="1">
        <f t="shared" si="25"/>
        <v>17.2</v>
      </c>
      <c r="F87" s="4">
        <f t="shared" si="27"/>
        <v>18.683333333333334</v>
      </c>
      <c r="G87" s="4">
        <f t="shared" si="28"/>
        <v>37.366666666666667</v>
      </c>
      <c r="H87" s="6">
        <f t="shared" si="26"/>
        <v>63.933333333333337</v>
      </c>
      <c r="J87" s="2"/>
      <c r="L87" s="2"/>
      <c r="M87" s="2"/>
      <c r="N87" s="2"/>
      <c r="O87" s="4"/>
      <c r="P87" s="4"/>
    </row>
    <row r="88" spans="1:16">
      <c r="A88" s="1">
        <v>83</v>
      </c>
      <c r="C88" s="1">
        <f t="shared" si="23"/>
        <v>17.400000000000002</v>
      </c>
      <c r="D88" s="1">
        <f t="shared" si="24"/>
        <v>17.400000000000002</v>
      </c>
      <c r="E88" s="1">
        <f t="shared" si="25"/>
        <v>17.400000000000002</v>
      </c>
      <c r="F88" s="4">
        <f t="shared" si="27"/>
        <v>18.908333333333335</v>
      </c>
      <c r="G88" s="4">
        <f t="shared" si="28"/>
        <v>37.81666666666667</v>
      </c>
      <c r="H88" s="6">
        <f t="shared" si="26"/>
        <v>64.7</v>
      </c>
      <c r="J88" s="2"/>
      <c r="L88" s="2"/>
      <c r="M88" s="2"/>
      <c r="N88" s="2"/>
      <c r="O88" s="4"/>
      <c r="P88" s="4"/>
    </row>
    <row r="89" spans="1:16">
      <c r="A89" s="1">
        <v>84</v>
      </c>
      <c r="C89" s="1">
        <f t="shared" si="23"/>
        <v>17.600000000000001</v>
      </c>
      <c r="D89" s="1">
        <f t="shared" si="24"/>
        <v>17.600000000000001</v>
      </c>
      <c r="E89" s="1">
        <f t="shared" si="25"/>
        <v>17.600000000000001</v>
      </c>
      <c r="F89" s="4">
        <f t="shared" si="27"/>
        <v>19.133333333333333</v>
      </c>
      <c r="G89" s="4">
        <f t="shared" si="28"/>
        <v>38.266666666666666</v>
      </c>
      <c r="H89" s="6">
        <f t="shared" si="26"/>
        <v>65.466666666666669</v>
      </c>
      <c r="J89" s="2"/>
      <c r="L89" s="2"/>
      <c r="M89" s="2"/>
      <c r="N89" s="2"/>
      <c r="O89" s="4"/>
      <c r="P89" s="4"/>
    </row>
    <row r="90" spans="1:16">
      <c r="A90" s="1">
        <v>85</v>
      </c>
      <c r="C90" s="1">
        <f t="shared" si="23"/>
        <v>17.8</v>
      </c>
      <c r="D90" s="1">
        <f t="shared" si="24"/>
        <v>17.8</v>
      </c>
      <c r="E90" s="1">
        <f t="shared" si="25"/>
        <v>17.8</v>
      </c>
      <c r="F90" s="4">
        <f t="shared" si="27"/>
        <v>19.358333333333334</v>
      </c>
      <c r="G90" s="4">
        <f t="shared" si="28"/>
        <v>38.716666666666669</v>
      </c>
      <c r="H90" s="6">
        <f t="shared" si="26"/>
        <v>66.233333333333334</v>
      </c>
      <c r="J90" s="2"/>
      <c r="L90" s="2"/>
      <c r="M90" s="2"/>
      <c r="N90" s="2"/>
      <c r="O90" s="4"/>
      <c r="P90" s="4"/>
    </row>
    <row r="91" spans="1:16">
      <c r="A91" s="1">
        <v>86</v>
      </c>
      <c r="C91" s="1">
        <f t="shared" si="23"/>
        <v>18</v>
      </c>
      <c r="D91" s="1">
        <f t="shared" si="24"/>
        <v>18</v>
      </c>
      <c r="E91" s="1">
        <f t="shared" si="25"/>
        <v>18</v>
      </c>
      <c r="F91" s="4">
        <f t="shared" si="27"/>
        <v>19.583333333333336</v>
      </c>
      <c r="G91" s="4">
        <f t="shared" si="28"/>
        <v>39.166666666666671</v>
      </c>
      <c r="H91" s="6">
        <f t="shared" si="26"/>
        <v>67</v>
      </c>
      <c r="J91" s="2"/>
      <c r="L91" s="2"/>
      <c r="M91" s="2"/>
      <c r="N91" s="2"/>
      <c r="O91" s="4"/>
      <c r="P91" s="4"/>
    </row>
    <row r="92" spans="1:16">
      <c r="A92" s="1">
        <v>87</v>
      </c>
      <c r="C92" s="1">
        <f t="shared" si="23"/>
        <v>18.2</v>
      </c>
      <c r="D92" s="1">
        <f t="shared" si="24"/>
        <v>18.2</v>
      </c>
      <c r="E92" s="1">
        <f t="shared" si="25"/>
        <v>18.2</v>
      </c>
      <c r="F92" s="4">
        <f t="shared" si="27"/>
        <v>19.808333333333334</v>
      </c>
      <c r="G92" s="4">
        <f t="shared" si="28"/>
        <v>39.616666666666667</v>
      </c>
      <c r="H92" s="6">
        <f t="shared" si="26"/>
        <v>67.766666666666666</v>
      </c>
      <c r="J92" s="2"/>
      <c r="L92" s="2"/>
      <c r="M92" s="2"/>
      <c r="N92" s="2"/>
      <c r="O92" s="4"/>
      <c r="P92" s="4"/>
    </row>
    <row r="93" spans="1:16">
      <c r="A93" s="1">
        <v>88</v>
      </c>
      <c r="C93" s="1">
        <f t="shared" si="23"/>
        <v>18.400000000000002</v>
      </c>
      <c r="D93" s="1">
        <f t="shared" si="24"/>
        <v>18.400000000000002</v>
      </c>
      <c r="E93" s="1">
        <f t="shared" si="25"/>
        <v>18.400000000000002</v>
      </c>
      <c r="F93" s="4">
        <f t="shared" si="27"/>
        <v>20.033333333333331</v>
      </c>
      <c r="G93" s="4">
        <f t="shared" si="28"/>
        <v>40.066666666666663</v>
      </c>
      <c r="H93" s="6">
        <f t="shared" si="26"/>
        <v>68.533333333333331</v>
      </c>
      <c r="J93" s="2"/>
      <c r="L93" s="2"/>
      <c r="M93" s="2"/>
      <c r="N93" s="2"/>
      <c r="O93" s="4"/>
      <c r="P93" s="4"/>
    </row>
    <row r="94" spans="1:16">
      <c r="A94" s="1">
        <v>89</v>
      </c>
      <c r="C94" s="1">
        <f t="shared" si="23"/>
        <v>18.600000000000001</v>
      </c>
      <c r="D94" s="1">
        <f t="shared" si="24"/>
        <v>18.600000000000001</v>
      </c>
      <c r="E94" s="1">
        <f t="shared" si="25"/>
        <v>18.600000000000001</v>
      </c>
      <c r="F94" s="4">
        <f t="shared" si="27"/>
        <v>20.258333333333333</v>
      </c>
      <c r="G94" s="4">
        <f t="shared" si="28"/>
        <v>40.516666666666666</v>
      </c>
      <c r="H94" s="6">
        <f t="shared" si="26"/>
        <v>69.3</v>
      </c>
      <c r="J94" s="2"/>
      <c r="L94" s="2"/>
      <c r="M94" s="2"/>
      <c r="N94" s="2"/>
      <c r="O94" s="4"/>
      <c r="P94" s="4"/>
    </row>
    <row r="95" spans="1:16">
      <c r="A95" s="1">
        <v>90</v>
      </c>
      <c r="C95" s="1">
        <f t="shared" si="23"/>
        <v>18.8</v>
      </c>
      <c r="D95" s="1">
        <f t="shared" si="24"/>
        <v>18.8</v>
      </c>
      <c r="E95" s="1">
        <f t="shared" si="25"/>
        <v>18.8</v>
      </c>
      <c r="F95" s="4">
        <f t="shared" si="27"/>
        <v>20.483333333333334</v>
      </c>
      <c r="G95" s="4">
        <f t="shared" si="28"/>
        <v>40.966666666666669</v>
      </c>
      <c r="H95" s="6">
        <f t="shared" si="26"/>
        <v>70.066666666666663</v>
      </c>
      <c r="J95" s="2"/>
      <c r="L95" s="2"/>
      <c r="M95" s="2"/>
      <c r="N95" s="2"/>
      <c r="O95" s="4"/>
      <c r="P95" s="4"/>
    </row>
    <row r="96" spans="1:16">
      <c r="A96" s="1">
        <v>91</v>
      </c>
      <c r="C96" s="1">
        <f t="shared" si="23"/>
        <v>19</v>
      </c>
      <c r="D96" s="1">
        <f t="shared" si="24"/>
        <v>19</v>
      </c>
      <c r="E96" s="1">
        <f t="shared" si="25"/>
        <v>19</v>
      </c>
      <c r="F96" s="4">
        <f t="shared" si="27"/>
        <v>20.708333333333332</v>
      </c>
      <c r="G96" s="4">
        <f t="shared" si="28"/>
        <v>41.416666666666664</v>
      </c>
      <c r="H96" s="6">
        <f t="shared" si="26"/>
        <v>70.833333333333329</v>
      </c>
      <c r="J96" s="2"/>
      <c r="L96" s="2"/>
      <c r="M96" s="2"/>
      <c r="N96" s="2"/>
      <c r="O96" s="4"/>
      <c r="P96" s="4"/>
    </row>
    <row r="97" spans="1:16">
      <c r="A97" s="1">
        <v>92</v>
      </c>
      <c r="C97" s="1">
        <f t="shared" si="23"/>
        <v>19.2</v>
      </c>
      <c r="D97" s="1">
        <f t="shared" si="24"/>
        <v>19.2</v>
      </c>
      <c r="E97" s="1">
        <f t="shared" si="25"/>
        <v>19.2</v>
      </c>
      <c r="F97" s="4">
        <f t="shared" si="27"/>
        <v>20.933333333333334</v>
      </c>
      <c r="G97" s="4">
        <f t="shared" si="28"/>
        <v>41.866666666666667</v>
      </c>
      <c r="H97" s="6">
        <f t="shared" si="26"/>
        <v>71.599999999999994</v>
      </c>
      <c r="J97" s="2"/>
      <c r="L97" s="2"/>
      <c r="M97" s="2"/>
      <c r="N97" s="2"/>
      <c r="O97" s="4"/>
      <c r="P97" s="4"/>
    </row>
    <row r="98" spans="1:16">
      <c r="A98" s="1">
        <v>93</v>
      </c>
      <c r="C98" s="1">
        <f t="shared" si="23"/>
        <v>19.400000000000002</v>
      </c>
      <c r="D98" s="1">
        <f t="shared" si="24"/>
        <v>19.400000000000002</v>
      </c>
      <c r="E98" s="1">
        <f t="shared" si="25"/>
        <v>19.400000000000002</v>
      </c>
      <c r="F98" s="4">
        <f t="shared" si="27"/>
        <v>21.158333333333335</v>
      </c>
      <c r="G98" s="4">
        <f t="shared" si="28"/>
        <v>42.31666666666667</v>
      </c>
      <c r="H98" s="6">
        <f t="shared" si="26"/>
        <v>72.366666666666674</v>
      </c>
      <c r="J98" s="2"/>
      <c r="L98" s="2"/>
      <c r="M98" s="2"/>
      <c r="N98" s="2"/>
      <c r="O98" s="4"/>
      <c r="P98" s="4"/>
    </row>
    <row r="99" spans="1:16">
      <c r="A99" s="1">
        <v>94</v>
      </c>
      <c r="C99" s="1">
        <f t="shared" si="23"/>
        <v>19.600000000000001</v>
      </c>
      <c r="D99" s="1">
        <f t="shared" si="24"/>
        <v>19.600000000000001</v>
      </c>
      <c r="E99" s="1">
        <f t="shared" si="25"/>
        <v>19.600000000000001</v>
      </c>
      <c r="F99" s="4">
        <f t="shared" si="27"/>
        <v>21.383333333333333</v>
      </c>
      <c r="G99" s="4">
        <f t="shared" si="28"/>
        <v>42.766666666666666</v>
      </c>
      <c r="H99" s="6">
        <f t="shared" si="26"/>
        <v>73.13333333333334</v>
      </c>
      <c r="J99" s="2"/>
      <c r="L99" s="2"/>
      <c r="M99" s="2"/>
      <c r="N99" s="2"/>
      <c r="O99" s="4"/>
      <c r="P99" s="4"/>
    </row>
    <row r="100" spans="1:16">
      <c r="A100" s="1">
        <v>95</v>
      </c>
      <c r="C100" s="1">
        <f t="shared" si="23"/>
        <v>19.8</v>
      </c>
      <c r="D100" s="1">
        <f t="shared" si="24"/>
        <v>19.8</v>
      </c>
      <c r="E100" s="1">
        <f t="shared" si="25"/>
        <v>19.8</v>
      </c>
      <c r="F100" s="4">
        <f t="shared" si="27"/>
        <v>21.608333333333334</v>
      </c>
      <c r="G100" s="4">
        <f t="shared" si="28"/>
        <v>43.216666666666669</v>
      </c>
      <c r="H100" s="6">
        <f t="shared" si="26"/>
        <v>73.900000000000006</v>
      </c>
      <c r="J100" s="2"/>
      <c r="L100" s="2"/>
      <c r="M100" s="2"/>
      <c r="N100" s="2"/>
      <c r="O100" s="4"/>
      <c r="P100" s="4"/>
    </row>
    <row r="101" spans="1:16">
      <c r="A101" s="1">
        <v>96</v>
      </c>
      <c r="C101" s="1">
        <f t="shared" si="23"/>
        <v>20</v>
      </c>
      <c r="D101" s="1">
        <f t="shared" si="24"/>
        <v>20</v>
      </c>
      <c r="E101" s="1">
        <f t="shared" si="25"/>
        <v>20</v>
      </c>
      <c r="F101" s="4">
        <f t="shared" si="27"/>
        <v>21.833333333333336</v>
      </c>
      <c r="G101" s="4">
        <f t="shared" si="28"/>
        <v>43.666666666666671</v>
      </c>
      <c r="H101" s="6">
        <f t="shared" si="26"/>
        <v>74.666666666666671</v>
      </c>
      <c r="J101" s="2"/>
      <c r="L101" s="2"/>
      <c r="M101" s="2"/>
      <c r="N101" s="2"/>
      <c r="O101" s="4"/>
      <c r="P101" s="4"/>
    </row>
    <row r="102" spans="1:16">
      <c r="A102" s="1">
        <v>97</v>
      </c>
      <c r="C102" s="1">
        <f t="shared" si="23"/>
        <v>20.200000000000003</v>
      </c>
      <c r="D102" s="1">
        <f t="shared" si="24"/>
        <v>20.200000000000003</v>
      </c>
      <c r="E102" s="1">
        <f t="shared" si="25"/>
        <v>20.200000000000003</v>
      </c>
      <c r="F102" s="4">
        <f t="shared" si="27"/>
        <v>22.058333333333337</v>
      </c>
      <c r="G102" s="4">
        <f t="shared" si="28"/>
        <v>44.116666666666674</v>
      </c>
      <c r="H102" s="6">
        <f t="shared" si="26"/>
        <v>75.433333333333337</v>
      </c>
      <c r="J102" s="2"/>
      <c r="L102" s="2"/>
      <c r="M102" s="2"/>
      <c r="N102" s="2"/>
      <c r="O102" s="4"/>
      <c r="P102" s="4"/>
    </row>
    <row r="103" spans="1:16">
      <c r="A103" s="1">
        <v>98</v>
      </c>
      <c r="C103" s="1">
        <f t="shared" ref="C103:C124" si="29">$C$2*(A103-1)+$C$6</f>
        <v>20.400000000000002</v>
      </c>
      <c r="D103" s="1">
        <f t="shared" ref="D103:D124" si="30">$D$2*(A103-1)+$D$6</f>
        <v>20.400000000000002</v>
      </c>
      <c r="E103" s="1">
        <f t="shared" ref="E103:E124" si="31">$E$2*(A103-1)+$E$6</f>
        <v>20.400000000000002</v>
      </c>
      <c r="F103" s="4">
        <f t="shared" si="27"/>
        <v>22.283333333333331</v>
      </c>
      <c r="G103" s="4">
        <f t="shared" si="28"/>
        <v>44.566666666666663</v>
      </c>
      <c r="H103" s="6">
        <f t="shared" si="26"/>
        <v>76.2</v>
      </c>
      <c r="J103" s="2"/>
      <c r="L103" s="2"/>
      <c r="M103" s="2"/>
      <c r="N103" s="2"/>
      <c r="O103" s="4"/>
      <c r="P103" s="4"/>
    </row>
    <row r="104" spans="1:16">
      <c r="A104" s="1">
        <v>99</v>
      </c>
      <c r="C104" s="1">
        <f t="shared" si="29"/>
        <v>20.6</v>
      </c>
      <c r="D104" s="1">
        <f t="shared" si="30"/>
        <v>20.6</v>
      </c>
      <c r="E104" s="1">
        <f t="shared" si="31"/>
        <v>20.6</v>
      </c>
      <c r="F104" s="4">
        <f t="shared" si="27"/>
        <v>22.508333333333333</v>
      </c>
      <c r="G104" s="4">
        <f t="shared" si="28"/>
        <v>45.016666666666666</v>
      </c>
      <c r="H104" s="6">
        <f t="shared" si="26"/>
        <v>76.966666666666669</v>
      </c>
      <c r="J104" s="2"/>
      <c r="L104" s="2"/>
      <c r="M104" s="2"/>
      <c r="N104" s="2"/>
      <c r="O104" s="4"/>
      <c r="P104" s="4"/>
    </row>
    <row r="105" spans="1:16">
      <c r="A105" s="1">
        <v>100</v>
      </c>
      <c r="C105" s="1">
        <f t="shared" si="29"/>
        <v>20.8</v>
      </c>
      <c r="D105" s="1">
        <f t="shared" si="30"/>
        <v>20.8</v>
      </c>
      <c r="E105" s="1">
        <f t="shared" si="31"/>
        <v>20.8</v>
      </c>
      <c r="F105" s="4">
        <f t="shared" si="27"/>
        <v>22.733333333333334</v>
      </c>
      <c r="G105" s="4">
        <f t="shared" si="28"/>
        <v>45.466666666666669</v>
      </c>
      <c r="H105" s="6">
        <f t="shared" si="26"/>
        <v>77.733333333333334</v>
      </c>
      <c r="J105" s="2"/>
      <c r="L105" s="2"/>
      <c r="M105" s="2"/>
      <c r="N105" s="2"/>
      <c r="O105" s="4"/>
      <c r="P105" s="4"/>
    </row>
    <row r="106" spans="1:16">
      <c r="A106" s="1">
        <v>101</v>
      </c>
      <c r="C106" s="1">
        <f t="shared" si="29"/>
        <v>21</v>
      </c>
      <c r="D106" s="1">
        <f t="shared" si="30"/>
        <v>21</v>
      </c>
      <c r="E106" s="1">
        <f t="shared" si="31"/>
        <v>21</v>
      </c>
      <c r="J106" s="2"/>
      <c r="L106" s="2"/>
      <c r="M106" s="2"/>
      <c r="N106" s="2"/>
    </row>
    <row r="107" spans="1:16">
      <c r="A107" s="1">
        <v>102</v>
      </c>
      <c r="C107" s="1">
        <f t="shared" si="29"/>
        <v>21.200000000000003</v>
      </c>
      <c r="D107" s="1">
        <f t="shared" si="30"/>
        <v>21.200000000000003</v>
      </c>
      <c r="E107" s="1">
        <f t="shared" si="31"/>
        <v>21.200000000000003</v>
      </c>
      <c r="J107" s="2"/>
      <c r="L107" s="2"/>
      <c r="M107" s="2"/>
      <c r="N107" s="2"/>
    </row>
    <row r="108" spans="1:16">
      <c r="A108" s="1">
        <v>103</v>
      </c>
      <c r="C108" s="1">
        <f t="shared" si="29"/>
        <v>21.400000000000002</v>
      </c>
      <c r="D108" s="1">
        <f t="shared" si="30"/>
        <v>21.400000000000002</v>
      </c>
      <c r="E108" s="1">
        <f t="shared" si="31"/>
        <v>21.400000000000002</v>
      </c>
      <c r="J108" s="2"/>
      <c r="L108" s="2"/>
      <c r="M108" s="2"/>
      <c r="N108" s="2"/>
    </row>
    <row r="109" spans="1:16">
      <c r="A109" s="1">
        <v>104</v>
      </c>
      <c r="C109" s="1">
        <f t="shared" si="29"/>
        <v>21.6</v>
      </c>
      <c r="D109" s="1">
        <f t="shared" si="30"/>
        <v>21.6</v>
      </c>
      <c r="E109" s="1">
        <f t="shared" si="31"/>
        <v>21.6</v>
      </c>
      <c r="J109" s="2"/>
      <c r="L109" s="2"/>
      <c r="M109" s="2"/>
      <c r="N109" s="2"/>
    </row>
    <row r="110" spans="1:16">
      <c r="A110" s="1">
        <v>105</v>
      </c>
      <c r="C110" s="1">
        <f t="shared" si="29"/>
        <v>21.8</v>
      </c>
      <c r="D110" s="1">
        <f t="shared" si="30"/>
        <v>21.8</v>
      </c>
      <c r="E110" s="1">
        <f t="shared" si="31"/>
        <v>21.8</v>
      </c>
      <c r="J110" s="2"/>
      <c r="L110" s="2"/>
      <c r="M110" s="2"/>
      <c r="N110" s="2"/>
    </row>
    <row r="111" spans="1:16">
      <c r="A111" s="1">
        <v>106</v>
      </c>
      <c r="C111" s="1">
        <f t="shared" si="29"/>
        <v>22</v>
      </c>
      <c r="D111" s="1">
        <f t="shared" si="30"/>
        <v>22</v>
      </c>
      <c r="E111" s="1">
        <f t="shared" si="31"/>
        <v>22</v>
      </c>
      <c r="J111" s="2"/>
      <c r="L111" s="2"/>
      <c r="M111" s="2"/>
      <c r="N111" s="2"/>
    </row>
    <row r="112" spans="1:16">
      <c r="A112" s="1">
        <v>107</v>
      </c>
      <c r="C112" s="1">
        <f t="shared" si="29"/>
        <v>22.200000000000003</v>
      </c>
      <c r="D112" s="1">
        <f t="shared" si="30"/>
        <v>22.200000000000003</v>
      </c>
      <c r="E112" s="1">
        <f t="shared" si="31"/>
        <v>22.200000000000003</v>
      </c>
      <c r="J112" s="2"/>
      <c r="L112" s="2"/>
      <c r="M112" s="2"/>
      <c r="N112" s="2"/>
    </row>
    <row r="113" spans="1:14">
      <c r="A113" s="1">
        <v>108</v>
      </c>
      <c r="C113" s="1">
        <f t="shared" si="29"/>
        <v>22.400000000000002</v>
      </c>
      <c r="D113" s="1">
        <f t="shared" si="30"/>
        <v>22.400000000000002</v>
      </c>
      <c r="E113" s="1">
        <f t="shared" si="31"/>
        <v>22.400000000000002</v>
      </c>
      <c r="J113" s="2"/>
      <c r="L113" s="2"/>
      <c r="M113" s="2"/>
      <c r="N113" s="2"/>
    </row>
    <row r="114" spans="1:14">
      <c r="A114" s="1">
        <v>109</v>
      </c>
      <c r="C114" s="1">
        <f t="shared" si="29"/>
        <v>22.6</v>
      </c>
      <c r="D114" s="1">
        <f t="shared" si="30"/>
        <v>22.6</v>
      </c>
      <c r="E114" s="1">
        <f t="shared" si="31"/>
        <v>22.6</v>
      </c>
      <c r="J114" s="2"/>
      <c r="L114" s="2"/>
      <c r="M114" s="2"/>
      <c r="N114" s="2"/>
    </row>
    <row r="115" spans="1:14">
      <c r="A115" s="1">
        <v>110</v>
      </c>
      <c r="C115" s="1">
        <f t="shared" si="29"/>
        <v>22.8</v>
      </c>
      <c r="D115" s="1">
        <f t="shared" si="30"/>
        <v>22.8</v>
      </c>
      <c r="E115" s="1">
        <f t="shared" si="31"/>
        <v>22.8</v>
      </c>
      <c r="J115" s="2"/>
      <c r="L115" s="2"/>
      <c r="M115" s="2"/>
      <c r="N115" s="2"/>
    </row>
    <row r="116" spans="1:14">
      <c r="A116" s="1">
        <v>111</v>
      </c>
      <c r="C116" s="1">
        <f t="shared" si="29"/>
        <v>23</v>
      </c>
      <c r="D116" s="1">
        <f t="shared" si="30"/>
        <v>23</v>
      </c>
      <c r="E116" s="1">
        <f t="shared" si="31"/>
        <v>23</v>
      </c>
      <c r="J116" s="2"/>
      <c r="L116" s="2"/>
      <c r="M116" s="2"/>
      <c r="N116" s="2"/>
    </row>
    <row r="117" spans="1:14">
      <c r="A117" s="1">
        <v>112</v>
      </c>
      <c r="C117" s="1">
        <f t="shared" si="29"/>
        <v>23.200000000000003</v>
      </c>
      <c r="D117" s="1">
        <f t="shared" si="30"/>
        <v>23.200000000000003</v>
      </c>
      <c r="E117" s="1">
        <f t="shared" si="31"/>
        <v>23.200000000000003</v>
      </c>
      <c r="J117" s="2"/>
      <c r="L117" s="2"/>
      <c r="M117" s="2"/>
      <c r="N117" s="2"/>
    </row>
    <row r="118" spans="1:14">
      <c r="A118" s="1">
        <v>113</v>
      </c>
      <c r="C118" s="1">
        <f t="shared" si="29"/>
        <v>23.400000000000002</v>
      </c>
      <c r="D118" s="1">
        <f t="shared" si="30"/>
        <v>23.400000000000002</v>
      </c>
      <c r="E118" s="1">
        <f t="shared" si="31"/>
        <v>23.400000000000002</v>
      </c>
      <c r="J118" s="2"/>
      <c r="L118" s="2"/>
      <c r="M118" s="2"/>
      <c r="N118" s="2"/>
    </row>
    <row r="119" spans="1:14">
      <c r="A119" s="1">
        <v>114</v>
      </c>
      <c r="C119" s="1">
        <f t="shared" si="29"/>
        <v>23.6</v>
      </c>
      <c r="D119" s="1">
        <f t="shared" si="30"/>
        <v>23.6</v>
      </c>
      <c r="E119" s="1">
        <f t="shared" si="31"/>
        <v>23.6</v>
      </c>
      <c r="J119" s="2"/>
      <c r="L119" s="2"/>
      <c r="M119" s="2"/>
      <c r="N119" s="2"/>
    </row>
    <row r="120" spans="1:14">
      <c r="A120" s="1">
        <v>115</v>
      </c>
      <c r="C120" s="1">
        <f t="shared" si="29"/>
        <v>23.8</v>
      </c>
      <c r="D120" s="1">
        <f t="shared" si="30"/>
        <v>23.8</v>
      </c>
      <c r="E120" s="1">
        <f t="shared" si="31"/>
        <v>23.8</v>
      </c>
      <c r="J120" s="2"/>
      <c r="L120" s="2"/>
      <c r="M120" s="2"/>
      <c r="N120" s="2"/>
    </row>
    <row r="121" spans="1:14">
      <c r="A121" s="1">
        <v>116</v>
      </c>
      <c r="C121" s="1">
        <f t="shared" si="29"/>
        <v>24</v>
      </c>
      <c r="D121" s="1">
        <f t="shared" si="30"/>
        <v>24</v>
      </c>
      <c r="E121" s="1">
        <f t="shared" si="31"/>
        <v>24</v>
      </c>
      <c r="J121" s="2"/>
      <c r="L121" s="2"/>
      <c r="M121" s="2"/>
      <c r="N121" s="2"/>
    </row>
    <row r="122" spans="1:14">
      <c r="A122" s="1">
        <v>117</v>
      </c>
      <c r="C122" s="1">
        <f t="shared" si="29"/>
        <v>24.200000000000003</v>
      </c>
      <c r="D122" s="1">
        <f t="shared" si="30"/>
        <v>24.200000000000003</v>
      </c>
      <c r="E122" s="1">
        <f t="shared" si="31"/>
        <v>24.200000000000003</v>
      </c>
      <c r="J122" s="2"/>
      <c r="L122" s="2"/>
      <c r="M122" s="2"/>
      <c r="N122" s="2"/>
    </row>
    <row r="123" spans="1:14">
      <c r="A123" s="1">
        <v>118</v>
      </c>
      <c r="C123" s="1">
        <f t="shared" si="29"/>
        <v>24.400000000000002</v>
      </c>
      <c r="D123" s="1">
        <f t="shared" si="30"/>
        <v>24.400000000000002</v>
      </c>
      <c r="E123" s="1">
        <f t="shared" si="31"/>
        <v>24.400000000000002</v>
      </c>
      <c r="J123" s="2"/>
      <c r="L123" s="2"/>
      <c r="M123" s="2"/>
      <c r="N123" s="2"/>
    </row>
    <row r="124" spans="1:14">
      <c r="A124" s="1">
        <v>119</v>
      </c>
      <c r="C124" s="1">
        <f t="shared" si="29"/>
        <v>24.6</v>
      </c>
      <c r="D124" s="1">
        <f t="shared" si="30"/>
        <v>24.6</v>
      </c>
      <c r="E124" s="1">
        <f t="shared" si="31"/>
        <v>24.6</v>
      </c>
      <c r="J124" s="2"/>
      <c r="L124" s="2"/>
      <c r="M124" s="2"/>
      <c r="N124" s="2"/>
    </row>
    <row r="125" spans="1:14">
      <c r="A125" s="1">
        <v>120</v>
      </c>
      <c r="J125" s="2"/>
    </row>
    <row r="126" spans="1:14">
      <c r="A126" s="1">
        <v>121</v>
      </c>
      <c r="J126" s="2"/>
    </row>
    <row r="127" spans="1:14">
      <c r="A127" s="1">
        <v>122</v>
      </c>
      <c r="J127" s="2"/>
    </row>
    <row r="128" spans="1:14">
      <c r="A128" s="1">
        <v>123</v>
      </c>
      <c r="J128" s="2"/>
    </row>
    <row r="129" spans="1:10">
      <c r="A129" s="1">
        <v>124</v>
      </c>
      <c r="J129" s="2"/>
    </row>
    <row r="130" spans="1:10">
      <c r="A130" s="1">
        <v>125</v>
      </c>
      <c r="J130" s="2"/>
    </row>
    <row r="131" spans="1:10">
      <c r="A131" s="1">
        <v>126</v>
      </c>
      <c r="J131" s="2"/>
    </row>
    <row r="132" spans="1:10">
      <c r="A132" s="1">
        <v>127</v>
      </c>
      <c r="J132" s="2"/>
    </row>
    <row r="133" spans="1:10">
      <c r="A133" s="1">
        <v>128</v>
      </c>
      <c r="J133" s="2"/>
    </row>
    <row r="134" spans="1:10">
      <c r="A134" s="1">
        <v>129</v>
      </c>
      <c r="J134" s="2"/>
    </row>
    <row r="135" spans="1:10">
      <c r="A135" s="1">
        <v>130</v>
      </c>
      <c r="J135" s="2"/>
    </row>
  </sheetData>
  <mergeCells count="2">
    <mergeCell ref="A1:B4"/>
    <mergeCell ref="J1:K2"/>
  </mergeCells>
  <phoneticPr fontId="1" type="noConversion"/>
  <pageMargins left="1" right="1" top="1" bottom="1" header="0.5" footer="0.5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B7" sqref="B7"/>
    </sheetView>
  </sheetViews>
  <sheetFormatPr defaultRowHeight="13.5"/>
  <cols>
    <col min="1" max="1" width="14.125" customWidth="1"/>
  </cols>
  <sheetData>
    <row r="1" spans="1:2">
      <c r="A1" s="18" t="s">
        <v>81</v>
      </c>
    </row>
    <row r="2" spans="1:2">
      <c r="A2" s="1" t="s">
        <v>8</v>
      </c>
    </row>
    <row r="3" spans="1:2">
      <c r="A3" s="1" t="s">
        <v>9</v>
      </c>
      <c r="B3">
        <v>0</v>
      </c>
    </row>
    <row r="4" spans="1:2">
      <c r="A4" s="1"/>
    </row>
    <row r="5" spans="1:2">
      <c r="A5" s="1" t="s">
        <v>10</v>
      </c>
      <c r="B5">
        <v>1</v>
      </c>
    </row>
    <row r="6" spans="1:2">
      <c r="A6" s="1" t="s">
        <v>11</v>
      </c>
      <c r="B6">
        <v>0</v>
      </c>
    </row>
    <row r="7" spans="1:2">
      <c r="A7" s="1" t="s">
        <v>12</v>
      </c>
      <c r="B7">
        <v>23333</v>
      </c>
    </row>
    <row r="8" spans="1:2">
      <c r="A8" s="1" t="s">
        <v>13</v>
      </c>
      <c r="B8">
        <v>0</v>
      </c>
    </row>
    <row r="9" spans="1:2">
      <c r="A9" s="1" t="s">
        <v>14</v>
      </c>
      <c r="B9">
        <v>1</v>
      </c>
    </row>
    <row r="10" spans="1:2">
      <c r="A10" s="1" t="s">
        <v>15</v>
      </c>
      <c r="B10">
        <v>1</v>
      </c>
    </row>
    <row r="11" spans="1:2">
      <c r="A11" s="1" t="s">
        <v>16</v>
      </c>
      <c r="B11">
        <v>1</v>
      </c>
    </row>
    <row r="12" spans="1:2">
      <c r="A12" s="1" t="s">
        <v>17</v>
      </c>
      <c r="B12">
        <v>1</v>
      </c>
    </row>
    <row r="13" spans="1:2">
      <c r="A13" s="1" t="s">
        <v>18</v>
      </c>
      <c r="B13">
        <v>0</v>
      </c>
    </row>
    <row r="14" spans="1:2">
      <c r="A14" s="1" t="s">
        <v>19</v>
      </c>
      <c r="B14">
        <v>0</v>
      </c>
    </row>
    <row r="15" spans="1:2">
      <c r="A15" s="1" t="s">
        <v>20</v>
      </c>
      <c r="B15">
        <v>0</v>
      </c>
    </row>
    <row r="16" spans="1:2">
      <c r="A16" s="1" t="s">
        <v>21</v>
      </c>
      <c r="B16">
        <v>10</v>
      </c>
    </row>
    <row r="17" spans="1:2">
      <c r="A17" s="1" t="s">
        <v>22</v>
      </c>
      <c r="B17">
        <v>5</v>
      </c>
    </row>
    <row r="18" spans="1:2">
      <c r="A18" s="1" t="s">
        <v>23</v>
      </c>
      <c r="B18">
        <v>10</v>
      </c>
    </row>
    <row r="19" spans="1:2">
      <c r="A19" s="1" t="s">
        <v>4</v>
      </c>
      <c r="B19">
        <v>0.2</v>
      </c>
    </row>
    <row r="20" spans="1:2">
      <c r="A20" s="1" t="s">
        <v>6</v>
      </c>
      <c r="B20">
        <v>0.2</v>
      </c>
    </row>
    <row r="21" spans="1:2">
      <c r="A21" s="1" t="s">
        <v>7</v>
      </c>
      <c r="B21">
        <v>0.2</v>
      </c>
    </row>
    <row r="22" spans="1:2">
      <c r="A22" s="1" t="s">
        <v>24</v>
      </c>
      <c r="B22">
        <v>10</v>
      </c>
    </row>
    <row r="23" spans="1:2">
      <c r="A23" s="1" t="s">
        <v>25</v>
      </c>
      <c r="B23">
        <v>10</v>
      </c>
    </row>
    <row r="24" spans="1:2">
      <c r="A24" s="1" t="s">
        <v>26</v>
      </c>
      <c r="B24">
        <v>2</v>
      </c>
    </row>
    <row r="25" spans="1:2">
      <c r="A25" s="1" t="s">
        <v>27</v>
      </c>
      <c r="B25">
        <v>1</v>
      </c>
    </row>
    <row r="26" spans="1:2">
      <c r="A26" s="1" t="s">
        <v>28</v>
      </c>
      <c r="B26">
        <v>1</v>
      </c>
    </row>
    <row r="27" spans="1:2">
      <c r="A27" s="1" t="s">
        <v>29</v>
      </c>
      <c r="B27">
        <v>0</v>
      </c>
    </row>
    <row r="28" spans="1:2">
      <c r="A28" s="1" t="s">
        <v>30</v>
      </c>
      <c r="B28">
        <v>0</v>
      </c>
    </row>
    <row r="29" spans="1:2">
      <c r="A29" s="1" t="s">
        <v>31</v>
      </c>
      <c r="B29">
        <v>2</v>
      </c>
    </row>
    <row r="30" spans="1:2">
      <c r="A30" s="1" t="s">
        <v>32</v>
      </c>
      <c r="B30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模拟</vt:lpstr>
      <vt:lpstr>人物初始属性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2017-07-06T05:36:22Z</dcterms:modified>
</cp:coreProperties>
</file>