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xr:revisionPtr revIDLastSave="0" documentId="8_{765D5B90-DAE7-428B-8E1F-7BBF2043023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gramación del profe" sheetId="2" r:id="rId1"/>
    <sheet name="FormatoProgServ" sheetId="5" r:id="rId2"/>
    <sheet name="Tabla Base de P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5" l="1"/>
  <c r="H43" i="5" s="1"/>
  <c r="G44" i="5"/>
  <c r="G41" i="5"/>
  <c r="H41" i="5" s="1"/>
  <c r="G42" i="5"/>
  <c r="H42" i="5" s="1"/>
  <c r="G40" i="5"/>
  <c r="H40" i="5" s="1"/>
  <c r="G37" i="5"/>
  <c r="H37" i="5" s="1"/>
  <c r="E43" i="5" s="1"/>
  <c r="G38" i="5"/>
  <c r="H38" i="5" s="1"/>
  <c r="E44" i="5" s="1"/>
  <c r="G39" i="5"/>
  <c r="H39" i="5" s="1"/>
  <c r="G36" i="5"/>
  <c r="H36" i="5" s="1"/>
  <c r="E42" i="5" s="1"/>
  <c r="G35" i="5"/>
  <c r="H35" i="5" s="1"/>
  <c r="E41" i="5" s="1"/>
  <c r="G33" i="5"/>
  <c r="H33" i="5" s="1"/>
  <c r="E39" i="5" s="1"/>
  <c r="G34" i="5"/>
  <c r="H34" i="5" s="1"/>
  <c r="E40" i="5" s="1"/>
  <c r="G32" i="5"/>
  <c r="H32" i="5" s="1"/>
  <c r="E38" i="5" s="1"/>
  <c r="G31" i="5"/>
  <c r="H31" i="5" s="1"/>
  <c r="E37" i="5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M18" i="1" s="1"/>
  <c r="J18" i="1"/>
  <c r="J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E18" i="1" s="1"/>
  <c r="D3" i="1"/>
  <c r="E3" i="1" s="1"/>
  <c r="E17" i="1" l="1"/>
  <c r="N18" i="1"/>
  <c r="O17" i="1" s="1"/>
</calcChain>
</file>

<file path=xl/sharedStrings.xml><?xml version="1.0" encoding="utf-8"?>
<sst xmlns="http://schemas.openxmlformats.org/spreadsheetml/2006/main" count="51" uniqueCount="40">
  <si>
    <t>RANGO HORARIO</t>
  </si>
  <si>
    <t>Px</t>
  </si>
  <si>
    <t>Frecuencia (f)</t>
  </si>
  <si>
    <t>Intervalo (i)</t>
  </si>
  <si>
    <t>TIEMPO EN TERMINAL 1</t>
  </si>
  <si>
    <t>TIEMPO EN TERMINAL 2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</si>
  <si>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</si>
  <si>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</si>
  <si>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</si>
  <si>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</si>
  <si>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</si>
  <si>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</si>
  <si>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</si>
  <si>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</si>
  <si>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</si>
  <si>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</si>
  <si>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</si>
  <si>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</si>
  <si>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</si>
  <si>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</si>
  <si>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</si>
  <si>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</si>
  <si>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TIEMPO DE CICLO (TC)</t>
  </si>
  <si>
    <t>CORRIDA</t>
  </si>
  <si>
    <t>ENCIERRO SALIDA</t>
  </si>
  <si>
    <t>HORA DE LLEGADA</t>
  </si>
  <si>
    <t>HORA DE SALIDA</t>
  </si>
  <si>
    <t>TERMINAL 1</t>
  </si>
  <si>
    <t>TERMINAL 2</t>
  </si>
  <si>
    <t>HORA DE PRESENTACION DEL CHOFER</t>
  </si>
  <si>
    <t>Cv = 90</t>
  </si>
  <si>
    <t>α = 0.9</t>
  </si>
  <si>
    <r>
      <rPr>
        <b/>
        <sz val="11"/>
        <color theme="1"/>
        <rFont val="Arial"/>
        <family val="2"/>
      </rPr>
      <t>NOTA:</t>
    </r>
    <r>
      <rPr>
        <sz val="11"/>
        <color theme="1"/>
        <rFont val="Arial"/>
        <family val="2"/>
      </rPr>
      <t xml:space="preserve"> Los tiempos estan en minutos</t>
    </r>
  </si>
  <si>
    <t>TIEMPO DE RECORRIDO T1 a T2</t>
  </si>
  <si>
    <t>TIEMPO DE RECORRIDO T2 a T1</t>
  </si>
  <si>
    <t>f</t>
  </si>
  <si>
    <t>VHMD/CV*a</t>
  </si>
  <si>
    <t>Nn=</t>
  </si>
  <si>
    <t>TC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</si>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</sst>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0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1" fontId="1" fillId="7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8" borderId="0" xfId="0" applyFill="1"/>
    <xf numFmtId="0" fontId="1" fillId="8" borderId="2" xfId="0" applyFont="1" applyFill="1" applyBorder="1" applyAlignment="1">
      <alignment horizontal="center" vertical="center"/>
    </xf>
    <xf numFmtId="20" fontId="0" fillId="0" borderId="0" xfId="0" applyNumberFormat="1"/>
    <xf numFmtId="20" fontId="1" fillId="7" borderId="2" xfId="0" applyNumberFormat="1" applyFont="1" applyFill="1" applyBorder="1" applyAlignment="1">
      <alignment horizontal="center" vertical="center"/>
    </xf>
    <xf numFmtId="20" fontId="1" fillId="9" borderId="2" xfId="0" applyNumberFormat="1" applyFont="1" applyFill="1" applyBorder="1" applyAlignment="1">
      <alignment horizontal="center" vertical="center"/>
    </xf>
    <xf numFmtId="20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20" fontId="1" fillId="11" borderId="2" xfId="0" applyNumberFormat="1" applyFont="1" applyFill="1" applyBorder="1" applyAlignment="1">
      <alignment horizontal="center" vertical="center"/>
    </xf>
    <xf numFmtId="20" fontId="1" fillId="6" borderId="2" xfId="0" applyNumberFormat="1" applyFont="1" applyFill="1" applyBorder="1" applyAlignment="1">
      <alignment horizontal="center" vertical="center"/>
    </xf>
    <xf numFmtId="20" fontId="1" fillId="12" borderId="2" xfId="0" applyNumberFormat="1" applyFont="1" applyFill="1" applyBorder="1" applyAlignment="1">
      <alignment horizontal="center" vertical="center"/>
    </xf>
    <xf numFmtId="20" fontId="1" fillId="13" borderId="2" xfId="0" applyNumberFormat="1" applyFont="1" applyFill="1" applyBorder="1" applyAlignment="1">
      <alignment horizontal="center" vertical="center"/>
    </xf>
    <xf numFmtId="20" fontId="1" fillId="14" borderId="2" xfId="0" applyNumberFormat="1" applyFont="1" applyFill="1" applyBorder="1" applyAlignment="1">
      <alignment horizontal="center" vertical="center"/>
    </xf>
    <xf numFmtId="20" fontId="1" fillId="15" borderId="2" xfId="0" applyNumberFormat="1" applyFont="1" applyFill="1" applyBorder="1" applyAlignment="1">
      <alignment horizontal="center" vertical="center"/>
    </xf>
    <xf numFmtId="20" fontId="1" fillId="3" borderId="2" xfId="0" applyNumberFormat="1" applyFont="1" applyFill="1" applyBorder="1" applyAlignment="1">
      <alignment horizontal="center" vertical="center"/>
    </xf>
    <xf numFmtId="20" fontId="1" fillId="16" borderId="2" xfId="0" applyNumberFormat="1" applyFont="1" applyFill="1" applyBorder="1" applyAlignment="1">
      <alignment horizontal="center" vertical="center"/>
    </xf>
    <xf numFmtId="20" fontId="1" fillId="17" borderId="2" xfId="0" applyNumberFormat="1" applyFont="1" applyFill="1" applyBorder="1" applyAlignment="1">
      <alignment horizontal="center" vertical="center"/>
    </xf>
    <xf numFmtId="20" fontId="1" fillId="18" borderId="2" xfId="0" applyNumberFormat="1" applyFont="1" applyFill="1" applyBorder="1" applyAlignment="1">
      <alignment horizontal="center" vertical="center"/>
    </xf>
    <xf numFmtId="20" fontId="1" fillId="19" borderId="2" xfId="0" applyNumberFormat="1" applyFont="1" applyFill="1" applyBorder="1" applyAlignment="1">
      <alignment horizontal="center" vertical="center"/>
    </xf>
    <xf numFmtId="20" fontId="1" fillId="20" borderId="2" xfId="0" applyNumberFormat="1" applyFont="1" applyFill="1" applyBorder="1" applyAlignment="1">
      <alignment horizontal="center" vertical="center"/>
    </xf>
    <xf numFmtId="20" fontId="1" fillId="21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4"/>
  <sheetViews>
    <sheetView tabSelected="1" workbookViewId="0">
      <selection activeCell="J6" sqref="J6"/>
    </sheetView>
  </sheetViews>
  <sheetFormatPr baseColWidth="10" defaultRowHeight="15" x14ac:dyDescent="0.25"/>
  <sheetData>
    <row r="1" spans="2:9" ht="15.75" thickBot="1" x14ac:dyDescent="0.3"/>
    <row r="2" spans="2:9" ht="15.75" thickBot="1" x14ac:dyDescent="0.3">
      <c r="B2" s="1"/>
      <c r="C2" s="1"/>
      <c r="D2" s="1"/>
      <c r="E2" s="37" t="s">
        <v>27</v>
      </c>
      <c r="F2" s="37"/>
      <c r="G2" s="37" t="s">
        <v>28</v>
      </c>
      <c r="H2" s="37"/>
    </row>
    <row r="3" spans="2:9" ht="75.75" thickBot="1" x14ac:dyDescent="0.3">
      <c r="B3" s="2" t="s">
        <v>23</v>
      </c>
      <c r="C3" s="3" t="s">
        <v>29</v>
      </c>
      <c r="D3" s="3" t="s">
        <v>24</v>
      </c>
      <c r="E3" s="3" t="s">
        <v>25</v>
      </c>
      <c r="F3" s="3" t="s">
        <v>26</v>
      </c>
      <c r="G3" s="3" t="s">
        <v>25</v>
      </c>
      <c r="H3" s="3" t="s">
        <v>26</v>
      </c>
    </row>
    <row r="4" spans="2:9" ht="15.75" thickBot="1" x14ac:dyDescent="0.3">
      <c r="B4" s="6">
        <v>1</v>
      </c>
      <c r="C4" s="5">
        <v>0.22777777777777777</v>
      </c>
      <c r="D4" s="5">
        <v>0.23472222222222219</v>
      </c>
      <c r="E4" s="5">
        <v>0.24861111111111112</v>
      </c>
      <c r="F4" s="22">
        <v>0.25</v>
      </c>
      <c r="G4" s="21">
        <v>0.26527777777777778</v>
      </c>
      <c r="H4" s="22">
        <v>0.26805555555555555</v>
      </c>
    </row>
    <row r="5" spans="2:9" ht="15.75" thickBot="1" x14ac:dyDescent="0.3">
      <c r="B5" s="4">
        <v>1</v>
      </c>
      <c r="C5" s="4"/>
      <c r="D5" s="4"/>
      <c r="E5" s="5">
        <v>0.29583333333333334</v>
      </c>
      <c r="F5" s="36">
        <v>0.2986111111111111</v>
      </c>
      <c r="G5" s="21">
        <v>0.31666666666666665</v>
      </c>
      <c r="H5" s="24">
        <v>0.31944444444444448</v>
      </c>
    </row>
    <row r="6" spans="2:9" ht="15.75" thickBot="1" x14ac:dyDescent="0.3">
      <c r="B6" s="6">
        <v>2</v>
      </c>
      <c r="C6" s="5">
        <v>0.30138888888888887</v>
      </c>
      <c r="D6" s="5">
        <v>0.30833333333333335</v>
      </c>
      <c r="E6" s="5">
        <v>0.32222222222222224</v>
      </c>
      <c r="F6" s="24">
        <v>0.32430555555555557</v>
      </c>
      <c r="G6" s="21">
        <v>0.34236111111111112</v>
      </c>
      <c r="H6" s="25">
        <v>0.34513888888888888</v>
      </c>
    </row>
    <row r="7" spans="2:9" ht="15.75" thickBot="1" x14ac:dyDescent="0.3">
      <c r="B7" s="4">
        <v>1</v>
      </c>
      <c r="C7" s="4"/>
      <c r="D7" s="4"/>
      <c r="E7" s="5">
        <v>0.34791666666666665</v>
      </c>
      <c r="F7" s="25">
        <v>0.35000000000000003</v>
      </c>
      <c r="G7" s="21">
        <v>0.3666666666666667</v>
      </c>
      <c r="H7" s="25">
        <v>0.36944444444444446</v>
      </c>
    </row>
    <row r="8" spans="2:9" ht="15.75" thickBot="1" x14ac:dyDescent="0.3">
      <c r="B8" s="4">
        <v>2</v>
      </c>
      <c r="C8" s="4"/>
      <c r="D8" s="4"/>
      <c r="E8" s="5">
        <v>0.37361111111111112</v>
      </c>
      <c r="F8" s="26">
        <v>0.3756944444444445</v>
      </c>
      <c r="G8" s="21">
        <v>0.39583333333333331</v>
      </c>
      <c r="H8" s="26">
        <v>0.39861111111111108</v>
      </c>
    </row>
    <row r="9" spans="2:9" ht="15.75" thickBot="1" x14ac:dyDescent="0.3">
      <c r="B9" s="6">
        <v>3</v>
      </c>
      <c r="C9" s="5">
        <v>0.36874999999999997</v>
      </c>
      <c r="D9" s="5">
        <v>0.3756944444444445</v>
      </c>
      <c r="E9" s="5">
        <v>0.38958333333333334</v>
      </c>
      <c r="F9" s="26">
        <v>0.39652777777777781</v>
      </c>
      <c r="G9" s="21">
        <v>0.41666666666666669</v>
      </c>
      <c r="H9" s="27">
        <v>0.41944444444444445</v>
      </c>
    </row>
    <row r="10" spans="2:9" ht="15.75" thickBot="1" x14ac:dyDescent="0.3">
      <c r="B10" s="4">
        <v>1</v>
      </c>
      <c r="C10" s="4"/>
      <c r="D10" s="4"/>
      <c r="E10" s="5">
        <v>0.3979166666666667</v>
      </c>
      <c r="F10" s="27">
        <v>0.41736111111111113</v>
      </c>
      <c r="G10" s="21">
        <v>0.4381944444444445</v>
      </c>
      <c r="H10" s="27">
        <v>0.44097222222222227</v>
      </c>
    </row>
    <row r="11" spans="2:9" ht="15.75" thickBot="1" x14ac:dyDescent="0.3">
      <c r="B11" s="4">
        <v>2</v>
      </c>
      <c r="C11" s="4"/>
      <c r="D11" s="4"/>
      <c r="E11" s="5">
        <v>0.42499999999999999</v>
      </c>
      <c r="F11" s="27">
        <v>0.45763888888888887</v>
      </c>
      <c r="G11" s="21">
        <v>0.47847222222222219</v>
      </c>
      <c r="H11" s="20">
        <v>0.4826388888888889</v>
      </c>
      <c r="I11" s="19"/>
    </row>
    <row r="12" spans="2:9" ht="15.75" thickBot="1" x14ac:dyDescent="0.3">
      <c r="B12" s="4">
        <v>3</v>
      </c>
      <c r="C12" s="4"/>
      <c r="D12" s="4"/>
      <c r="E12" s="5">
        <v>0.4458333333333333</v>
      </c>
      <c r="F12" s="20">
        <v>0.49791666666666662</v>
      </c>
      <c r="G12" s="21">
        <v>0.51527777777777783</v>
      </c>
      <c r="H12" s="28">
        <v>0.5180555555555556</v>
      </c>
    </row>
    <row r="13" spans="2:9" ht="15.75" thickBot="1" x14ac:dyDescent="0.3">
      <c r="B13" s="4">
        <v>1</v>
      </c>
      <c r="C13" s="4"/>
      <c r="D13" s="4"/>
      <c r="E13" s="5">
        <v>0.46736111111111112</v>
      </c>
      <c r="F13" s="28">
        <v>0.52638888888888891</v>
      </c>
      <c r="G13" s="21">
        <v>0.54513888888888895</v>
      </c>
      <c r="H13" s="29">
        <v>0.54791666666666672</v>
      </c>
    </row>
    <row r="14" spans="2:9" ht="15.75" thickBot="1" x14ac:dyDescent="0.3">
      <c r="B14" s="4">
        <v>2</v>
      </c>
      <c r="C14" s="4"/>
      <c r="D14" s="4"/>
      <c r="E14" s="5">
        <v>0.5229166666666667</v>
      </c>
      <c r="F14" s="29">
        <v>0.5444444444444444</v>
      </c>
      <c r="G14" s="21">
        <v>0.56388888888888888</v>
      </c>
      <c r="H14" s="29">
        <v>0.56666666666666665</v>
      </c>
    </row>
    <row r="15" spans="2:9" ht="15.75" thickBot="1" x14ac:dyDescent="0.3">
      <c r="B15" s="4">
        <v>3</v>
      </c>
      <c r="C15" s="4"/>
      <c r="D15" s="4"/>
      <c r="E15" s="5">
        <v>0.54861111111111105</v>
      </c>
      <c r="F15" s="29">
        <v>0.55902777777777779</v>
      </c>
      <c r="G15" s="21">
        <v>0.57847222222222217</v>
      </c>
      <c r="H15" s="29">
        <v>0.58124999999999993</v>
      </c>
    </row>
    <row r="16" spans="2:9" ht="15.75" thickBot="1" x14ac:dyDescent="0.3">
      <c r="B16" s="6">
        <v>4</v>
      </c>
      <c r="C16" s="5">
        <v>0.55069444444444449</v>
      </c>
      <c r="D16" s="5">
        <v>0.55763888888888891</v>
      </c>
      <c r="E16" s="5">
        <v>0.57152777777777775</v>
      </c>
      <c r="F16" s="29">
        <v>0.57361111111111118</v>
      </c>
      <c r="G16" s="21">
        <v>0.59305555555555556</v>
      </c>
      <c r="H16" s="30">
        <v>0.59583333333333333</v>
      </c>
    </row>
    <row r="17" spans="2:8" ht="15.75" thickBot="1" x14ac:dyDescent="0.3">
      <c r="B17" s="4">
        <v>1</v>
      </c>
      <c r="C17" s="4"/>
      <c r="D17" s="4"/>
      <c r="E17" s="5">
        <v>0.57777777777777783</v>
      </c>
      <c r="F17" s="30">
        <v>0.58819444444444446</v>
      </c>
      <c r="G17" s="21">
        <v>0.60763888888888895</v>
      </c>
      <c r="H17" s="30">
        <v>0.61041666666666672</v>
      </c>
    </row>
    <row r="18" spans="2:8" ht="15.75" thickBot="1" x14ac:dyDescent="0.3">
      <c r="B18" s="4">
        <v>2</v>
      </c>
      <c r="C18" s="4"/>
      <c r="D18" s="4"/>
      <c r="E18" s="5">
        <v>0.59652777777777777</v>
      </c>
      <c r="F18" s="30">
        <v>0.6069444444444444</v>
      </c>
      <c r="G18" s="21">
        <v>0.62638888888888888</v>
      </c>
      <c r="H18" s="27">
        <v>0.62986111111111109</v>
      </c>
    </row>
    <row r="19" spans="2:8" ht="15.75" thickBot="1" x14ac:dyDescent="0.3">
      <c r="B19" s="4">
        <v>3</v>
      </c>
      <c r="C19" s="4"/>
      <c r="D19" s="4"/>
      <c r="E19" s="5">
        <v>0.61111111111111105</v>
      </c>
      <c r="F19" s="27">
        <v>0.62569444444444444</v>
      </c>
      <c r="G19" s="21">
        <v>0.64861111111111114</v>
      </c>
      <c r="H19" s="27">
        <v>0.65208333333333335</v>
      </c>
    </row>
    <row r="20" spans="2:8" ht="15.75" thickBot="1" x14ac:dyDescent="0.3">
      <c r="B20" s="4">
        <v>4</v>
      </c>
      <c r="C20" s="4"/>
      <c r="D20" s="4"/>
      <c r="E20" s="5">
        <v>0.62638888888888888</v>
      </c>
      <c r="F20" s="27">
        <v>0.6430555555555556</v>
      </c>
      <c r="G20" s="21">
        <v>0.64861111111111114</v>
      </c>
      <c r="H20" s="27">
        <v>0.65208333333333335</v>
      </c>
    </row>
    <row r="21" spans="2:8" ht="15.75" thickBot="1" x14ac:dyDescent="0.3">
      <c r="B21" s="4">
        <v>1</v>
      </c>
      <c r="C21" s="4"/>
      <c r="D21" s="4"/>
      <c r="E21" s="5">
        <v>0.64097222222222217</v>
      </c>
      <c r="F21" s="27">
        <v>0.66041666666666665</v>
      </c>
      <c r="G21" s="21">
        <v>0.68333333333333324</v>
      </c>
      <c r="H21" s="31">
        <v>0.68611111111111101</v>
      </c>
    </row>
    <row r="22" spans="2:8" ht="15.75" thickBot="1" x14ac:dyDescent="0.3">
      <c r="B22" s="4">
        <v>2</v>
      </c>
      <c r="C22" s="4"/>
      <c r="D22" s="4"/>
      <c r="E22" s="5">
        <v>0.66249999999999998</v>
      </c>
      <c r="F22" s="31">
        <v>0.6777777777777777</v>
      </c>
      <c r="G22" s="21">
        <v>0.70416666666666661</v>
      </c>
      <c r="H22" s="31">
        <v>0.70694444444444438</v>
      </c>
    </row>
    <row r="23" spans="2:8" ht="15.75" thickBot="1" x14ac:dyDescent="0.3">
      <c r="B23" s="4">
        <v>3</v>
      </c>
      <c r="C23" s="4"/>
      <c r="D23" s="4"/>
      <c r="E23" s="5">
        <v>0.68472222222222223</v>
      </c>
      <c r="F23" s="31">
        <v>0.69027777777777777</v>
      </c>
      <c r="G23" s="21">
        <v>0.71666666666666667</v>
      </c>
      <c r="H23" s="32">
        <v>0.71944444444444444</v>
      </c>
    </row>
    <row r="24" spans="2:8" ht="15.75" thickBot="1" x14ac:dyDescent="0.3">
      <c r="B24" s="4">
        <v>4</v>
      </c>
      <c r="C24" s="4"/>
      <c r="D24" s="4"/>
      <c r="E24" s="5">
        <v>0.69930555555555562</v>
      </c>
      <c r="F24" s="31">
        <v>0.70277777777777783</v>
      </c>
      <c r="G24" s="21">
        <v>0.72916666666666663</v>
      </c>
      <c r="H24" s="32">
        <v>0.7319444444444444</v>
      </c>
    </row>
    <row r="25" spans="2:8" ht="15.75" thickBot="1" x14ac:dyDescent="0.3">
      <c r="B25" s="6">
        <v>5</v>
      </c>
      <c r="C25" s="5">
        <v>0.69236111111111109</v>
      </c>
      <c r="D25" s="5">
        <v>0.69930555555555562</v>
      </c>
      <c r="E25" s="5">
        <v>0.71319444444444446</v>
      </c>
      <c r="F25" s="32">
        <v>0.71527777777777779</v>
      </c>
      <c r="G25" s="21">
        <v>0.7368055555555556</v>
      </c>
      <c r="H25" s="32">
        <v>0.73958333333333337</v>
      </c>
    </row>
    <row r="26" spans="2:8" ht="15.75" thickBot="1" x14ac:dyDescent="0.3">
      <c r="B26" s="4">
        <v>1</v>
      </c>
      <c r="C26" s="4"/>
      <c r="D26" s="4"/>
      <c r="E26" s="5">
        <v>0.71597222222222223</v>
      </c>
      <c r="F26" s="32">
        <v>0.72777777777777775</v>
      </c>
      <c r="G26" s="21">
        <v>0.74930555555555556</v>
      </c>
      <c r="H26" s="28">
        <v>0.75208333333333333</v>
      </c>
    </row>
    <row r="27" spans="2:8" ht="15.75" thickBot="1" x14ac:dyDescent="0.3">
      <c r="B27" s="4">
        <v>2</v>
      </c>
      <c r="C27" s="4"/>
      <c r="D27" s="4"/>
      <c r="E27" s="5">
        <v>0.7368055555555556</v>
      </c>
      <c r="F27" s="32">
        <v>0.7402777777777777</v>
      </c>
      <c r="G27" s="21">
        <v>0.76180555555555562</v>
      </c>
      <c r="H27" s="28">
        <v>0.76388888888888884</v>
      </c>
    </row>
    <row r="28" spans="2:8" ht="15.75" thickBot="1" x14ac:dyDescent="0.3">
      <c r="B28" s="4">
        <v>3</v>
      </c>
      <c r="C28" s="4"/>
      <c r="D28" s="4"/>
      <c r="E28" s="5">
        <v>0.74652777777777779</v>
      </c>
      <c r="F28" s="28">
        <v>0.75277777777777777</v>
      </c>
      <c r="G28" s="21">
        <v>0.77222222222222225</v>
      </c>
      <c r="H28" s="28">
        <v>0.77430555555555547</v>
      </c>
    </row>
    <row r="29" spans="2:8" ht="15.75" thickBot="1" x14ac:dyDescent="0.3">
      <c r="B29" s="4">
        <v>4</v>
      </c>
      <c r="C29" s="4"/>
      <c r="D29" s="4"/>
      <c r="E29" s="5">
        <v>0.75902777777777775</v>
      </c>
      <c r="F29" s="28">
        <v>0.76597222222222217</v>
      </c>
      <c r="G29" s="21">
        <v>0.78541666666666676</v>
      </c>
      <c r="H29" s="28">
        <v>0.78749999999999998</v>
      </c>
    </row>
    <row r="30" spans="2:8" ht="15.75" thickBot="1" x14ac:dyDescent="0.3">
      <c r="B30" s="4">
        <v>5</v>
      </c>
      <c r="C30" s="4"/>
      <c r="D30" s="4"/>
      <c r="E30" s="5">
        <v>0.76666666666666661</v>
      </c>
      <c r="F30" s="28">
        <v>0.77916666666666667</v>
      </c>
      <c r="G30" s="21">
        <v>0.79861111111111116</v>
      </c>
      <c r="H30" s="33">
        <v>0.80138888888888893</v>
      </c>
    </row>
    <row r="31" spans="2:8" ht="15.75" thickBot="1" x14ac:dyDescent="0.3">
      <c r="B31" s="4">
        <v>1</v>
      </c>
      <c r="C31" s="4"/>
      <c r="D31" s="4"/>
      <c r="E31" s="5">
        <v>0.77500000000000002</v>
      </c>
      <c r="F31" s="33">
        <v>0.79236111111111107</v>
      </c>
      <c r="G31" s="21">
        <v>0.81666666666666676</v>
      </c>
      <c r="H31" s="33">
        <v>0.81944444444444453</v>
      </c>
    </row>
    <row r="32" spans="2:8" ht="15.75" thickBot="1" x14ac:dyDescent="0.3">
      <c r="B32" s="4">
        <v>2</v>
      </c>
      <c r="C32" s="4"/>
      <c r="D32" s="4"/>
      <c r="E32" s="5">
        <v>0.78680555555555554</v>
      </c>
      <c r="F32" s="33">
        <v>0.8027777777777777</v>
      </c>
      <c r="G32" s="21">
        <v>0.82708333333333339</v>
      </c>
      <c r="H32" s="33">
        <v>0.82986111111111116</v>
      </c>
    </row>
    <row r="33" spans="2:8" ht="15.75" thickBot="1" x14ac:dyDescent="0.3">
      <c r="B33" s="4">
        <v>3</v>
      </c>
      <c r="C33" s="4"/>
      <c r="D33" s="4"/>
      <c r="E33" s="5">
        <v>0.79722222222222217</v>
      </c>
      <c r="F33" s="33">
        <v>0.81319444444444444</v>
      </c>
      <c r="G33" s="21">
        <v>0.83750000000000002</v>
      </c>
      <c r="H33" s="34">
        <v>0.84027777777777779</v>
      </c>
    </row>
    <row r="34" spans="2:8" ht="15.75" thickBot="1" x14ac:dyDescent="0.3">
      <c r="B34" s="4">
        <v>4</v>
      </c>
      <c r="C34" s="4"/>
      <c r="D34" s="4"/>
      <c r="E34" s="5">
        <v>0.81041666666666667</v>
      </c>
      <c r="F34" s="33">
        <v>0.82361111111111107</v>
      </c>
      <c r="G34" s="21">
        <v>0.84791666666666676</v>
      </c>
      <c r="H34" s="34">
        <v>0.85069444444444453</v>
      </c>
    </row>
    <row r="35" spans="2:8" ht="15.75" thickBot="1" x14ac:dyDescent="0.3">
      <c r="B35" s="4">
        <v>5</v>
      </c>
      <c r="C35" s="4"/>
      <c r="D35" s="4"/>
      <c r="E35" s="5">
        <v>0.82638888888888884</v>
      </c>
      <c r="F35" s="34">
        <v>0.8340277777777777</v>
      </c>
      <c r="G35" s="21">
        <v>0.8534722222222223</v>
      </c>
      <c r="H35" s="34">
        <v>0.85625000000000007</v>
      </c>
    </row>
    <row r="36" spans="2:8" ht="15.75" thickBot="1" x14ac:dyDescent="0.3">
      <c r="B36" s="6">
        <v>6</v>
      </c>
      <c r="C36" s="5">
        <v>0.81944444444444453</v>
      </c>
      <c r="D36" s="5">
        <v>0.82638888888888884</v>
      </c>
      <c r="E36" s="5">
        <v>0.84027777777777779</v>
      </c>
      <c r="F36" s="34">
        <v>0.84236111111111101</v>
      </c>
      <c r="G36" s="21">
        <v>0.8618055555555556</v>
      </c>
      <c r="H36" s="34">
        <v>0.86458333333333337</v>
      </c>
    </row>
    <row r="37" spans="2:8" ht="15.75" thickBot="1" x14ac:dyDescent="0.3">
      <c r="B37" s="4">
        <v>1</v>
      </c>
      <c r="C37" s="4"/>
      <c r="D37" s="4"/>
      <c r="E37" s="5">
        <v>0.84444444444444444</v>
      </c>
      <c r="F37" s="34">
        <v>0.85069444444444453</v>
      </c>
      <c r="G37" s="21">
        <v>0.84930555555555554</v>
      </c>
      <c r="H37" s="34">
        <v>0.87291666666666667</v>
      </c>
    </row>
    <row r="38" spans="2:8" ht="15.75" thickBot="1" x14ac:dyDescent="0.3">
      <c r="B38" s="4">
        <v>2</v>
      </c>
      <c r="C38" s="4"/>
      <c r="D38" s="4"/>
      <c r="E38" s="5">
        <v>0.85486111111111107</v>
      </c>
      <c r="F38" s="34">
        <v>0.85902777777777783</v>
      </c>
      <c r="G38" s="21">
        <v>0.87847222222222221</v>
      </c>
      <c r="H38" s="35">
        <v>0.88055555555555554</v>
      </c>
    </row>
    <row r="39" spans="2:8" ht="15.75" thickBot="1" x14ac:dyDescent="0.3">
      <c r="B39" s="4">
        <v>3</v>
      </c>
      <c r="C39" s="4"/>
      <c r="D39" s="4"/>
      <c r="E39" s="5">
        <v>0.86458333333333337</v>
      </c>
      <c r="F39" s="34">
        <v>0.86736111111111114</v>
      </c>
      <c r="G39" s="21">
        <v>0.88680555555555562</v>
      </c>
      <c r="H39" s="35">
        <v>0.88888888888888884</v>
      </c>
    </row>
    <row r="40" spans="2:8" ht="15.75" thickBot="1" x14ac:dyDescent="0.3">
      <c r="B40" s="4">
        <v>4</v>
      </c>
      <c r="C40" s="4"/>
      <c r="D40" s="4"/>
      <c r="E40" s="5">
        <v>0.875</v>
      </c>
      <c r="F40" s="35">
        <v>0.87569444444444444</v>
      </c>
      <c r="G40" s="21">
        <v>0.89444444444444438</v>
      </c>
      <c r="H40" s="35">
        <v>0.8965277777777777</v>
      </c>
    </row>
    <row r="41" spans="2:8" ht="15.75" thickBot="1" x14ac:dyDescent="0.3">
      <c r="B41" s="4">
        <v>5</v>
      </c>
      <c r="C41" s="4"/>
      <c r="D41" s="4"/>
      <c r="E41" s="5">
        <v>0.88055555555555554</v>
      </c>
      <c r="F41" s="35">
        <v>0.88541666666666663</v>
      </c>
      <c r="G41" s="21">
        <v>0.90416666666666667</v>
      </c>
      <c r="H41" s="35">
        <v>0.90625</v>
      </c>
    </row>
    <row r="42" spans="2:8" ht="15.75" thickBot="1" x14ac:dyDescent="0.3">
      <c r="B42" s="4">
        <v>6</v>
      </c>
      <c r="C42" s="4"/>
      <c r="D42" s="4"/>
      <c r="E42" s="5">
        <v>0.88888888888888884</v>
      </c>
      <c r="F42" s="35">
        <v>0.89513888888888893</v>
      </c>
      <c r="G42" s="21">
        <v>0.91388888888888886</v>
      </c>
      <c r="H42" s="35">
        <v>0.9159722222222223</v>
      </c>
    </row>
    <row r="43" spans="2:8" ht="15.75" thickBot="1" x14ac:dyDescent="0.3">
      <c r="B43" s="4">
        <v>1</v>
      </c>
      <c r="C43" s="4"/>
      <c r="D43" s="4"/>
      <c r="E43" s="5">
        <v>0.89722222222222225</v>
      </c>
      <c r="F43" s="35">
        <v>0.90486111111111101</v>
      </c>
      <c r="G43" s="21">
        <v>0.92361111111111116</v>
      </c>
      <c r="H43" s="35">
        <v>0.92569444444444438</v>
      </c>
    </row>
    <row r="44" spans="2:8" ht="15.75" thickBot="1" x14ac:dyDescent="0.3">
      <c r="B44" s="4">
        <v>2</v>
      </c>
      <c r="C44" s="4"/>
      <c r="D44" s="4"/>
      <c r="E44" s="5">
        <v>0.90138888888888891</v>
      </c>
      <c r="F44" s="35">
        <v>0.9145833333333333</v>
      </c>
      <c r="G44" s="21">
        <v>0.93333333333333324</v>
      </c>
      <c r="H44" s="23"/>
    </row>
  </sheetData>
  <mergeCells count="2"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DD0F-E846-4F8B-9484-5E4E575ED749}">
  <dimension ref="B1:H44"/>
  <sheetViews>
    <sheetView workbookViewId="0">
      <selection activeCell="J3" sqref="J3:O19"/>
    </sheetView>
  </sheetViews>
  <sheetFormatPr baseColWidth="10" defaultRowHeight="15" x14ac:dyDescent="0.25"/>
  <cols>
    <col min="3" max="3" width="13.5703125" customWidth="1"/>
    <col min="11" max="11" width="11.85546875" customWidth="1"/>
    <col min="12" max="12" width="7" customWidth="1"/>
    <col min="13" max="13" width="19.28515625" customWidth="1"/>
    <col min="14" max="14" width="17.42578125" customWidth="1"/>
    <col min="15" max="15" width="14.42578125" customWidth="1"/>
    <col min="16" max="16" width="14.7109375" customWidth="1"/>
  </cols>
  <sheetData>
    <row r="1" spans="2:8" ht="15.75" thickBot="1" x14ac:dyDescent="0.3"/>
    <row r="2" spans="2:8" ht="15.75" thickBot="1" x14ac:dyDescent="0.3">
      <c r="B2" s="1"/>
      <c r="C2" s="1"/>
      <c r="D2" s="1"/>
      <c r="E2" s="37" t="s">
        <v>27</v>
      </c>
      <c r="F2" s="37"/>
      <c r="G2" s="37" t="s">
        <v>28</v>
      </c>
      <c r="H2" s="37"/>
    </row>
    <row r="3" spans="2:8" ht="36.75" thickBot="1" x14ac:dyDescent="0.3">
      <c r="B3" s="12" t="s">
        <v>23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25</v>
      </c>
      <c r="H3" s="13" t="s">
        <v>26</v>
      </c>
    </row>
    <row r="4" spans="2:8" ht="15.75" thickBot="1" x14ac:dyDescent="0.3">
      <c r="B4" s="6">
        <v>1</v>
      </c>
      <c r="C4" s="5">
        <v>0.22083333333333333</v>
      </c>
      <c r="D4" s="5">
        <v>0.22777777777777777</v>
      </c>
      <c r="E4" s="5">
        <v>0.24861111111111112</v>
      </c>
      <c r="F4" s="5">
        <v>0.25</v>
      </c>
      <c r="G4" s="5">
        <v>0.26527777777777778</v>
      </c>
      <c r="H4" s="5">
        <v>0.26805555555555555</v>
      </c>
    </row>
    <row r="5" spans="2:8" ht="15.75" thickBot="1" x14ac:dyDescent="0.3">
      <c r="B5" s="4">
        <v>1</v>
      </c>
      <c r="C5" s="4"/>
      <c r="D5" s="4"/>
      <c r="E5" s="5">
        <v>0.29583333333333334</v>
      </c>
      <c r="F5" s="5">
        <v>0.29791666666666666</v>
      </c>
      <c r="G5" s="5">
        <v>0.31597222222222221</v>
      </c>
      <c r="H5" s="5">
        <v>0.31875000000000003</v>
      </c>
    </row>
    <row r="6" spans="2:8" ht="15.75" thickBot="1" x14ac:dyDescent="0.3">
      <c r="B6" s="6">
        <v>2</v>
      </c>
      <c r="C6" s="5">
        <v>0.2902777777777778</v>
      </c>
      <c r="D6" s="5">
        <v>0.29722222222222222</v>
      </c>
      <c r="E6" s="5">
        <v>0.3215277777777778</v>
      </c>
      <c r="F6" s="5">
        <v>0.32361111111111113</v>
      </c>
      <c r="G6" s="5">
        <v>0.34166666666666667</v>
      </c>
      <c r="H6" s="5">
        <v>0.3444666666666667</v>
      </c>
    </row>
    <row r="7" spans="2:8" ht="15.75" thickBot="1" x14ac:dyDescent="0.3">
      <c r="B7" s="4">
        <v>1</v>
      </c>
      <c r="C7" s="4"/>
      <c r="D7" s="4"/>
      <c r="E7" s="5">
        <v>0.34745000000000004</v>
      </c>
      <c r="F7" s="5">
        <v>0.34885000000000005</v>
      </c>
      <c r="G7" s="5">
        <v>0.36565000000000003</v>
      </c>
      <c r="H7" s="5">
        <v>0.36845000000000006</v>
      </c>
    </row>
    <row r="8" spans="2:8" ht="15.75" thickBot="1" x14ac:dyDescent="0.3">
      <c r="B8" s="4">
        <v>2</v>
      </c>
      <c r="C8" s="4"/>
      <c r="D8" s="4"/>
      <c r="E8" s="5">
        <v>0.3731666666666667</v>
      </c>
      <c r="F8" s="5">
        <v>0.37456666666666671</v>
      </c>
      <c r="G8" s="5">
        <v>0.3948666666666667</v>
      </c>
      <c r="H8" s="5">
        <v>0.39766666666666672</v>
      </c>
    </row>
    <row r="9" spans="2:8" ht="15.75" thickBot="1" x14ac:dyDescent="0.3">
      <c r="B9" s="6">
        <v>3</v>
      </c>
      <c r="C9" s="5">
        <v>0.36041666666666666</v>
      </c>
      <c r="D9" s="5">
        <v>0.36736111111111108</v>
      </c>
      <c r="E9" s="5">
        <v>0.38819444444444445</v>
      </c>
      <c r="F9" s="5">
        <v>0.39513888888888887</v>
      </c>
      <c r="G9" s="5">
        <v>0.41543888888888886</v>
      </c>
      <c r="H9" s="5">
        <v>0.41823888888888888</v>
      </c>
    </row>
    <row r="10" spans="2:8" ht="15.75" thickBot="1" x14ac:dyDescent="0.3">
      <c r="B10" s="4">
        <v>1</v>
      </c>
      <c r="C10" s="4"/>
      <c r="D10" s="4"/>
      <c r="E10" s="5">
        <v>0.39715000000000006</v>
      </c>
      <c r="F10" s="5">
        <v>0.41666666666666669</v>
      </c>
      <c r="G10" s="5">
        <v>0.4376666666666667</v>
      </c>
      <c r="H10" s="5">
        <v>0.43976666666666669</v>
      </c>
    </row>
    <row r="11" spans="2:8" ht="15.75" thickBot="1" x14ac:dyDescent="0.3">
      <c r="B11" s="4">
        <v>2</v>
      </c>
      <c r="C11" s="4"/>
      <c r="D11" s="4"/>
      <c r="E11" s="5">
        <v>0.42426666666666674</v>
      </c>
      <c r="F11" s="5">
        <v>0.45763888888888887</v>
      </c>
      <c r="G11" s="5">
        <v>0.47863888888888889</v>
      </c>
      <c r="H11" s="5">
        <v>0.48283888888888887</v>
      </c>
    </row>
    <row r="12" spans="2:8" ht="15.75" thickBot="1" x14ac:dyDescent="0.3">
      <c r="B12" s="4">
        <v>3</v>
      </c>
      <c r="C12" s="4"/>
      <c r="D12" s="4"/>
      <c r="E12" s="5">
        <v>0.44483888888888889</v>
      </c>
      <c r="F12" s="5">
        <v>0.49791666666666662</v>
      </c>
      <c r="G12" s="5">
        <v>0.51541666666666663</v>
      </c>
      <c r="H12" s="5">
        <v>0.51821666666666666</v>
      </c>
    </row>
    <row r="13" spans="2:8" ht="15.75" thickBot="1" x14ac:dyDescent="0.3">
      <c r="B13" s="4">
        <v>1</v>
      </c>
      <c r="C13" s="4"/>
      <c r="D13" s="4"/>
      <c r="E13" s="5">
        <v>0.46636666666666671</v>
      </c>
      <c r="F13" s="5">
        <v>0.52638888888888891</v>
      </c>
      <c r="G13" s="5">
        <v>0.54528888888888893</v>
      </c>
      <c r="H13" s="5">
        <v>0.54808888888888896</v>
      </c>
    </row>
    <row r="14" spans="2:8" ht="15.75" thickBot="1" x14ac:dyDescent="0.3">
      <c r="B14" s="4">
        <v>2</v>
      </c>
      <c r="C14" s="4"/>
      <c r="D14" s="4"/>
      <c r="E14" s="5">
        <v>0.5234388888888889</v>
      </c>
      <c r="F14" s="5">
        <v>0.5444444444444444</v>
      </c>
      <c r="G14" s="5">
        <v>0.56404444444444435</v>
      </c>
      <c r="H14" s="5">
        <v>0.56684444444444437</v>
      </c>
    </row>
    <row r="15" spans="2:8" ht="15.75" thickBot="1" x14ac:dyDescent="0.3">
      <c r="B15" s="4">
        <v>3</v>
      </c>
      <c r="C15" s="4"/>
      <c r="D15" s="4"/>
      <c r="E15" s="5">
        <v>0.54901666666666671</v>
      </c>
      <c r="F15" s="5">
        <v>0.55972222222222223</v>
      </c>
      <c r="G15" s="5">
        <v>0.57932222222222218</v>
      </c>
      <c r="H15" s="5">
        <v>0.58212222222222221</v>
      </c>
    </row>
    <row r="16" spans="2:8" ht="15.75" thickBot="1" x14ac:dyDescent="0.3">
      <c r="B16" s="6">
        <v>4</v>
      </c>
      <c r="C16" s="5">
        <v>0.54375000000000007</v>
      </c>
      <c r="D16" s="5">
        <v>0.55069444444444449</v>
      </c>
      <c r="E16" s="5">
        <v>0.57152777777777775</v>
      </c>
      <c r="F16" s="5">
        <v>0.57361111111111118</v>
      </c>
      <c r="G16" s="5">
        <v>0.59321111111111113</v>
      </c>
      <c r="H16" s="5">
        <v>0.59601111111111116</v>
      </c>
    </row>
    <row r="17" spans="2:8" ht="15.75" thickBot="1" x14ac:dyDescent="0.3">
      <c r="B17" s="4">
        <v>1</v>
      </c>
      <c r="C17" s="4"/>
      <c r="D17" s="4"/>
      <c r="E17" s="5">
        <v>0.57818888888888897</v>
      </c>
      <c r="F17" s="5">
        <v>0.58680555555555558</v>
      </c>
      <c r="G17" s="5">
        <v>0.60640555555555553</v>
      </c>
      <c r="H17" s="5">
        <v>0.60920555555555556</v>
      </c>
    </row>
    <row r="18" spans="2:8" ht="15.75" thickBot="1" x14ac:dyDescent="0.3">
      <c r="B18" s="4">
        <v>2</v>
      </c>
      <c r="C18" s="4"/>
      <c r="D18" s="4"/>
      <c r="E18" s="5">
        <v>0.59694444444444439</v>
      </c>
      <c r="F18" s="5">
        <v>0.60625000000000007</v>
      </c>
      <c r="G18" s="5">
        <v>0.62585000000000002</v>
      </c>
      <c r="H18" s="5">
        <v>0.62865000000000004</v>
      </c>
    </row>
    <row r="19" spans="2:8" ht="15.75" thickBot="1" x14ac:dyDescent="0.3">
      <c r="B19" s="4">
        <v>3</v>
      </c>
      <c r="C19" s="4"/>
      <c r="D19" s="4"/>
      <c r="E19" s="5">
        <v>0.61222222222222222</v>
      </c>
      <c r="F19" s="5">
        <v>0.625</v>
      </c>
      <c r="G19" s="5">
        <v>0.64810000000000001</v>
      </c>
      <c r="H19" s="5">
        <v>0.65159999999999996</v>
      </c>
    </row>
    <row r="20" spans="2:8" ht="15.75" thickBot="1" x14ac:dyDescent="0.3">
      <c r="B20" s="4">
        <v>4</v>
      </c>
      <c r="C20" s="4"/>
      <c r="D20" s="4"/>
      <c r="E20" s="5">
        <v>0.62681111111111121</v>
      </c>
      <c r="F20" s="5">
        <v>0.64374999999999993</v>
      </c>
      <c r="G20" s="5">
        <v>0.66684999999999994</v>
      </c>
      <c r="H20" s="5">
        <v>0.66964999999999997</v>
      </c>
    </row>
    <row r="21" spans="2:8" ht="15.75" thickBot="1" x14ac:dyDescent="0.3">
      <c r="B21" s="4">
        <v>1</v>
      </c>
      <c r="C21" s="4"/>
      <c r="D21" s="4"/>
      <c r="E21" s="5">
        <v>0.64000555555555561</v>
      </c>
      <c r="F21" s="5">
        <v>0.6645833333333333</v>
      </c>
      <c r="G21" s="5">
        <v>0.68768333333333331</v>
      </c>
      <c r="H21" s="5">
        <v>0.69118333333333326</v>
      </c>
    </row>
    <row r="22" spans="2:8" ht="15.75" thickBot="1" x14ac:dyDescent="0.3">
      <c r="B22" s="4">
        <v>2</v>
      </c>
      <c r="C22" s="4"/>
      <c r="D22" s="4"/>
      <c r="E22" s="5">
        <v>0.66155000000000008</v>
      </c>
      <c r="F22" s="5">
        <v>0.67708333333333337</v>
      </c>
      <c r="G22" s="5">
        <v>0.70368333333333333</v>
      </c>
      <c r="H22" s="5">
        <v>0.70648333333333335</v>
      </c>
    </row>
    <row r="23" spans="2:8" ht="15.75" thickBot="1" x14ac:dyDescent="0.3">
      <c r="B23" s="4">
        <v>3</v>
      </c>
      <c r="C23" s="4"/>
      <c r="D23" s="4"/>
      <c r="E23" s="5">
        <v>0.6845</v>
      </c>
      <c r="F23" s="5">
        <v>0.69236111111111109</v>
      </c>
      <c r="G23" s="5">
        <v>0.71896111111111105</v>
      </c>
      <c r="H23" s="5">
        <v>0.72176111111111108</v>
      </c>
    </row>
    <row r="24" spans="2:8" ht="15.75" thickBot="1" x14ac:dyDescent="0.3">
      <c r="B24" s="4">
        <v>4</v>
      </c>
      <c r="C24" s="4"/>
      <c r="D24" s="4"/>
      <c r="E24" s="5">
        <v>0.69974999999999998</v>
      </c>
      <c r="F24" s="5">
        <v>0.70347222222222217</v>
      </c>
      <c r="G24" s="5">
        <v>0.73007222222222212</v>
      </c>
      <c r="H24" s="5">
        <v>0.73287222222222215</v>
      </c>
    </row>
    <row r="25" spans="2:8" ht="15.75" thickBot="1" x14ac:dyDescent="0.3">
      <c r="B25" s="6">
        <v>5</v>
      </c>
      <c r="C25" s="5">
        <v>0.68472222222222223</v>
      </c>
      <c r="D25" s="5">
        <v>0.69166666666666676</v>
      </c>
      <c r="E25" s="5">
        <v>0.71250000000000002</v>
      </c>
      <c r="F25" s="5">
        <v>0.71458333333333324</v>
      </c>
      <c r="G25" s="5">
        <v>0.73628333333333329</v>
      </c>
      <c r="H25" s="5">
        <v>0.73908333333333331</v>
      </c>
    </row>
    <row r="26" spans="2:8" ht="15.75" thickBot="1" x14ac:dyDescent="0.3">
      <c r="B26" s="4">
        <v>1</v>
      </c>
      <c r="C26" s="4"/>
      <c r="D26" s="4"/>
      <c r="E26" s="5">
        <v>0.72128333333333328</v>
      </c>
      <c r="F26" s="5">
        <v>0.7270833333333333</v>
      </c>
      <c r="G26" s="5">
        <v>0.74878333333333336</v>
      </c>
      <c r="H26" s="5">
        <v>0.75158333333333338</v>
      </c>
    </row>
    <row r="27" spans="2:8" ht="15.75" thickBot="1" x14ac:dyDescent="0.3">
      <c r="B27" s="4">
        <v>2</v>
      </c>
      <c r="C27" s="4"/>
      <c r="D27" s="4"/>
      <c r="E27" s="5">
        <v>0.73658333333333337</v>
      </c>
      <c r="F27" s="5">
        <v>0.73958333333333337</v>
      </c>
      <c r="G27" s="5">
        <v>0.76128333333333342</v>
      </c>
      <c r="H27" s="5">
        <v>0.76338333333333341</v>
      </c>
    </row>
    <row r="28" spans="2:8" ht="15.75" thickBot="1" x14ac:dyDescent="0.3">
      <c r="B28" s="4">
        <v>3</v>
      </c>
      <c r="C28" s="4"/>
      <c r="D28" s="4"/>
      <c r="E28" s="5">
        <v>0.74906111111111107</v>
      </c>
      <c r="F28" s="5">
        <v>0.75069444444444444</v>
      </c>
      <c r="G28" s="5">
        <v>0.77029444444444439</v>
      </c>
      <c r="H28" s="5">
        <v>0.77239444444444438</v>
      </c>
    </row>
    <row r="29" spans="2:8" ht="15.75" thickBot="1" x14ac:dyDescent="0.3">
      <c r="B29" s="4">
        <v>4</v>
      </c>
      <c r="C29" s="4"/>
      <c r="D29" s="4"/>
      <c r="E29" s="5">
        <v>0.76017222222222214</v>
      </c>
      <c r="F29" s="5">
        <v>0.76597222222222217</v>
      </c>
      <c r="G29" s="5">
        <v>0.78557222222222212</v>
      </c>
      <c r="H29" s="5">
        <v>0.78767222222222211</v>
      </c>
    </row>
    <row r="30" spans="2:8" ht="15.75" thickBot="1" x14ac:dyDescent="0.3">
      <c r="B30" s="4">
        <v>5</v>
      </c>
      <c r="C30" s="4"/>
      <c r="D30" s="4"/>
      <c r="E30" s="5">
        <v>0.76638333333333331</v>
      </c>
      <c r="F30" s="5">
        <v>0.78125</v>
      </c>
      <c r="G30" s="5">
        <v>0.80084999999999995</v>
      </c>
      <c r="H30" s="5">
        <v>0.80364999999999998</v>
      </c>
    </row>
    <row r="31" spans="2:8" ht="15.75" thickBot="1" x14ac:dyDescent="0.3">
      <c r="B31" s="4">
        <v>1</v>
      </c>
      <c r="C31" s="4"/>
      <c r="D31" s="4"/>
      <c r="E31" s="5">
        <v>0.77468333333333339</v>
      </c>
      <c r="F31" s="5">
        <v>0.79166666666666663</v>
      </c>
      <c r="G31" s="5" t="e">
        <f>F31+#REF!</f>
        <v>#REF!</v>
      </c>
      <c r="H31" s="5" t="e">
        <f>G31+#REF!</f>
        <v>#REF!</v>
      </c>
    </row>
    <row r="32" spans="2:8" ht="15.75" thickBot="1" x14ac:dyDescent="0.3">
      <c r="B32" s="4">
        <v>2</v>
      </c>
      <c r="C32" s="4"/>
      <c r="D32" s="4"/>
      <c r="E32" s="5">
        <v>0.78648333333333342</v>
      </c>
      <c r="F32" s="5">
        <v>0.80208333333333337</v>
      </c>
      <c r="G32" s="5" t="e">
        <f>F32+#REF!</f>
        <v>#REF!</v>
      </c>
      <c r="H32" s="5" t="e">
        <f>G32+#REF!</f>
        <v>#REF!</v>
      </c>
    </row>
    <row r="33" spans="2:8" ht="15.75" thickBot="1" x14ac:dyDescent="0.3">
      <c r="B33" s="4">
        <v>3</v>
      </c>
      <c r="C33" s="4"/>
      <c r="D33" s="4"/>
      <c r="E33" s="5">
        <v>0.79549444444444439</v>
      </c>
      <c r="F33" s="5">
        <v>0.8125</v>
      </c>
      <c r="G33" s="5" t="e">
        <f>F33+#REF!</f>
        <v>#REF!</v>
      </c>
      <c r="H33" s="5" t="e">
        <f>G33+#REF!</f>
        <v>#REF!</v>
      </c>
    </row>
    <row r="34" spans="2:8" ht="15.75" thickBot="1" x14ac:dyDescent="0.3">
      <c r="B34" s="4">
        <v>4</v>
      </c>
      <c r="C34" s="4"/>
      <c r="D34" s="4"/>
      <c r="E34" s="5">
        <v>0.81077222222222212</v>
      </c>
      <c r="F34" s="5">
        <v>0.82291666666666663</v>
      </c>
      <c r="G34" s="5" t="e">
        <f>F34+#REF!</f>
        <v>#REF!</v>
      </c>
      <c r="H34" s="5" t="e">
        <f>G34+#REF!</f>
        <v>#REF!</v>
      </c>
    </row>
    <row r="35" spans="2:8" ht="15.75" thickBot="1" x14ac:dyDescent="0.3">
      <c r="B35" s="4">
        <v>5</v>
      </c>
      <c r="C35" s="4"/>
      <c r="D35" s="4"/>
      <c r="E35" s="5">
        <v>0.82884999999999998</v>
      </c>
      <c r="F35" s="5">
        <v>0.8340277777777777</v>
      </c>
      <c r="G35" s="5" t="e">
        <f>F35+#REF!</f>
        <v>#REF!</v>
      </c>
      <c r="H35" s="5" t="e">
        <f>G35+#REF!</f>
        <v>#REF!</v>
      </c>
    </row>
    <row r="36" spans="2:8" ht="15.75" thickBot="1" x14ac:dyDescent="0.3">
      <c r="B36" s="6">
        <v>6</v>
      </c>
      <c r="C36" s="5">
        <v>0.8125</v>
      </c>
      <c r="D36" s="5">
        <v>0.81944444444444453</v>
      </c>
      <c r="E36" s="5">
        <v>0.84027777777777779</v>
      </c>
      <c r="F36" s="5">
        <v>0.84236111111111101</v>
      </c>
      <c r="G36" s="5" t="e">
        <f>F36+#REF!</f>
        <v>#REF!</v>
      </c>
      <c r="H36" s="5" t="e">
        <f>G36+#REF!</f>
        <v>#REF!</v>
      </c>
    </row>
    <row r="37" spans="2:8" ht="15.75" thickBot="1" x14ac:dyDescent="0.3">
      <c r="B37" s="4">
        <v>1</v>
      </c>
      <c r="C37" s="4"/>
      <c r="D37" s="4"/>
      <c r="E37" s="5" t="e">
        <f>H31+#REF!</f>
        <v>#REF!</v>
      </c>
      <c r="F37" s="5">
        <v>0.85</v>
      </c>
      <c r="G37" s="5" t="e">
        <f>F37+#REF!</f>
        <v>#REF!</v>
      </c>
      <c r="H37" s="5" t="e">
        <f>G37+#REF!</f>
        <v>#REF!</v>
      </c>
    </row>
    <row r="38" spans="2:8" ht="15.75" thickBot="1" x14ac:dyDescent="0.3">
      <c r="B38" s="4">
        <v>2</v>
      </c>
      <c r="C38" s="4"/>
      <c r="D38" s="4"/>
      <c r="E38" s="5" t="e">
        <f>H32+#REF!</f>
        <v>#REF!</v>
      </c>
      <c r="F38" s="5">
        <v>0.85833333333333339</v>
      </c>
      <c r="G38" s="5" t="e">
        <f>F38+#REF!</f>
        <v>#REF!</v>
      </c>
      <c r="H38" s="5" t="e">
        <f>G38+#REF!</f>
        <v>#REF!</v>
      </c>
    </row>
    <row r="39" spans="2:8" ht="15.75" thickBot="1" x14ac:dyDescent="0.3">
      <c r="B39" s="4">
        <v>3</v>
      </c>
      <c r="C39" s="4"/>
      <c r="D39" s="4"/>
      <c r="E39" s="5" t="e">
        <f>H33+#REF!</f>
        <v>#REF!</v>
      </c>
      <c r="F39" s="5">
        <v>0.8666666666666667</v>
      </c>
      <c r="G39" s="5" t="e">
        <f>F39+#REF!</f>
        <v>#REF!</v>
      </c>
      <c r="H39" s="5" t="e">
        <f>G39+#REF!</f>
        <v>#REF!</v>
      </c>
    </row>
    <row r="40" spans="2:8" ht="15.75" thickBot="1" x14ac:dyDescent="0.3">
      <c r="B40" s="4">
        <v>4</v>
      </c>
      <c r="C40" s="4"/>
      <c r="D40" s="4"/>
      <c r="E40" s="5" t="e">
        <f>H34+#REF!</f>
        <v>#REF!</v>
      </c>
      <c r="F40" s="5">
        <v>0.875</v>
      </c>
      <c r="G40" s="5" t="e">
        <f>F40+#REF!</f>
        <v>#REF!</v>
      </c>
      <c r="H40" s="5" t="e">
        <f>G40+#REF!</f>
        <v>#REF!</v>
      </c>
    </row>
    <row r="41" spans="2:8" ht="15.75" thickBot="1" x14ac:dyDescent="0.3">
      <c r="B41" s="4">
        <v>5</v>
      </c>
      <c r="C41" s="4"/>
      <c r="D41" s="4"/>
      <c r="E41" s="5" t="e">
        <f>H35+#REF!</f>
        <v>#REF!</v>
      </c>
      <c r="F41" s="5">
        <v>0.88402777777777775</v>
      </c>
      <c r="G41" s="5" t="e">
        <f>F41+#REF!</f>
        <v>#REF!</v>
      </c>
      <c r="H41" s="5" t="e">
        <f>G41+#REF!</f>
        <v>#REF!</v>
      </c>
    </row>
    <row r="42" spans="2:8" ht="15.75" thickBot="1" x14ac:dyDescent="0.3">
      <c r="B42" s="4">
        <v>6</v>
      </c>
      <c r="C42" s="4"/>
      <c r="D42" s="4"/>
      <c r="E42" s="5" t="e">
        <f>H36+#REF!</f>
        <v>#REF!</v>
      </c>
      <c r="F42" s="5">
        <v>0.89166666666666661</v>
      </c>
      <c r="G42" s="5" t="e">
        <f>F42+#REF!</f>
        <v>#REF!</v>
      </c>
      <c r="H42" s="5" t="e">
        <f>G42+#REF!</f>
        <v>#REF!</v>
      </c>
    </row>
    <row r="43" spans="2:8" ht="15.75" thickBot="1" x14ac:dyDescent="0.3">
      <c r="B43" s="4">
        <v>1</v>
      </c>
      <c r="C43" s="4"/>
      <c r="D43" s="4"/>
      <c r="E43" s="5" t="e">
        <f>H37+#REF!</f>
        <v>#REF!</v>
      </c>
      <c r="F43" s="5">
        <v>0.90208333333333324</v>
      </c>
      <c r="G43" s="5" t="e">
        <f>F43+#REF!</f>
        <v>#REF!</v>
      </c>
      <c r="H43" s="5" t="e">
        <f>G43+#REF!</f>
        <v>#REF!</v>
      </c>
    </row>
    <row r="44" spans="2:8" ht="15.75" thickBot="1" x14ac:dyDescent="0.3">
      <c r="B44" s="4">
        <v>2</v>
      </c>
      <c r="C44" s="4"/>
      <c r="D44" s="4"/>
      <c r="E44" s="5" t="e">
        <f>H38+#REF!</f>
        <v>#REF!</v>
      </c>
      <c r="F44" s="5">
        <v>0.91319444444444453</v>
      </c>
      <c r="G44" s="5" t="e">
        <f>F44+#REF!</f>
        <v>#REF!</v>
      </c>
      <c r="H44" s="5"/>
    </row>
  </sheetData>
  <mergeCells count="2"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8"/>
  <sheetViews>
    <sheetView workbookViewId="0">
      <selection activeCell="B18" sqref="B18:J18"/>
    </sheetView>
  </sheetViews>
  <sheetFormatPr baseColWidth="10" defaultRowHeight="15" x14ac:dyDescent="0.25"/>
  <cols>
    <col min="1" max="1" width="10" customWidth="1"/>
    <col min="2" max="2" width="13.28515625" customWidth="1"/>
    <col min="4" max="5" width="12.28515625" customWidth="1"/>
    <col min="6" max="6" width="15.28515625" customWidth="1"/>
    <col min="7" max="7" width="15" customWidth="1"/>
    <col min="8" max="8" width="13" customWidth="1"/>
    <col min="9" max="9" width="12.7109375" customWidth="1"/>
    <col min="10" max="10" width="12.85546875" customWidth="1"/>
  </cols>
  <sheetData>
    <row r="1" spans="2:13" ht="15.75" thickBot="1" x14ac:dyDescent="0.3"/>
    <row r="2" spans="2:13" ht="60.75" thickBot="1" x14ac:dyDescent="0.3">
      <c r="B2" s="7" t="s">
        <v>0</v>
      </c>
      <c r="C2" s="8" t="s">
        <v>1</v>
      </c>
      <c r="D2" s="7" t="s">
        <v>2</v>
      </c>
      <c r="E2" s="7" t="s">
        <v>3</v>
      </c>
      <c r="F2" s="7" t="s">
        <v>33</v>
      </c>
      <c r="G2" s="7" t="s">
        <v>34</v>
      </c>
      <c r="H2" s="7" t="s">
        <v>4</v>
      </c>
      <c r="I2" s="7" t="s">
        <v>5</v>
      </c>
      <c r="J2" s="7" t="s">
        <v>22</v>
      </c>
    </row>
    <row r="3" spans="2:13" ht="15.75" thickBot="1" x14ac:dyDescent="0.3">
      <c r="B3" s="4" t="s">
        <v>6</v>
      </c>
      <c r="C3" s="4">
        <v>69</v>
      </c>
      <c r="D3" s="9">
        <f>C3/81</f>
        <v>0.85185185185185186</v>
      </c>
      <c r="E3" s="9">
        <f>(1/D3)*60</f>
        <v>70.434782608695642</v>
      </c>
      <c r="F3" s="18">
        <v>22</v>
      </c>
      <c r="G3" s="4">
        <v>40</v>
      </c>
      <c r="H3" s="4">
        <v>2</v>
      </c>
      <c r="I3" s="4">
        <v>4</v>
      </c>
      <c r="J3" s="4">
        <f>SUM(F3:I3)</f>
        <v>68</v>
      </c>
      <c r="L3" s="10" t="s">
        <v>30</v>
      </c>
      <c r="M3" s="38">
        <v>81</v>
      </c>
    </row>
    <row r="4" spans="2:13" ht="15.75" thickBot="1" x14ac:dyDescent="0.3">
      <c r="B4" s="4" t="s">
        <v>7</v>
      </c>
      <c r="C4" s="4">
        <v>133</v>
      </c>
      <c r="D4" s="9">
        <f t="shared" ref="D4:D18" si="0">C4/81</f>
        <v>1.6419753086419753</v>
      </c>
      <c r="E4" s="9">
        <f t="shared" ref="E4:E18" si="1">(1/D4)*60</f>
        <v>36.541353383458649</v>
      </c>
      <c r="F4" s="4">
        <v>26</v>
      </c>
      <c r="G4" s="4">
        <v>41</v>
      </c>
      <c r="H4" s="4">
        <v>3</v>
      </c>
      <c r="I4" s="4">
        <v>4</v>
      </c>
      <c r="J4" s="4">
        <f t="shared" ref="J4:J18" si="2">SUM(F4:I4)</f>
        <v>74</v>
      </c>
      <c r="L4" s="11" t="s">
        <v>31</v>
      </c>
      <c r="M4" s="39"/>
    </row>
    <row r="5" spans="2:13" ht="15.75" thickBot="1" x14ac:dyDescent="0.3">
      <c r="B5" s="4" t="s">
        <v>8</v>
      </c>
      <c r="C5" s="4">
        <v>130</v>
      </c>
      <c r="D5" s="9">
        <f t="shared" si="0"/>
        <v>1.6049382716049383</v>
      </c>
      <c r="E5" s="9">
        <f t="shared" si="1"/>
        <v>37.384615384615387</v>
      </c>
      <c r="F5" s="4">
        <v>24</v>
      </c>
      <c r="G5" s="4">
        <v>41</v>
      </c>
      <c r="H5" s="4">
        <v>2</v>
      </c>
      <c r="I5" s="4">
        <v>4</v>
      </c>
      <c r="J5" s="4">
        <f t="shared" si="2"/>
        <v>71</v>
      </c>
    </row>
    <row r="6" spans="2:13" ht="15.75" thickBot="1" x14ac:dyDescent="0.3">
      <c r="B6" s="4" t="s">
        <v>9</v>
      </c>
      <c r="C6" s="4">
        <v>160</v>
      </c>
      <c r="D6" s="9">
        <f t="shared" si="0"/>
        <v>1.9753086419753085</v>
      </c>
      <c r="E6" s="9">
        <f t="shared" si="1"/>
        <v>30.375</v>
      </c>
      <c r="F6" s="4">
        <v>29</v>
      </c>
      <c r="G6" s="4">
        <v>38</v>
      </c>
      <c r="H6" s="4">
        <v>3</v>
      </c>
      <c r="I6" s="4">
        <v>4</v>
      </c>
      <c r="J6" s="4">
        <f t="shared" si="2"/>
        <v>74</v>
      </c>
    </row>
    <row r="7" spans="2:13" ht="15.75" thickBot="1" x14ac:dyDescent="0.3">
      <c r="B7" s="4" t="s">
        <v>10</v>
      </c>
      <c r="C7" s="4">
        <v>84</v>
      </c>
      <c r="D7" s="9">
        <f t="shared" si="0"/>
        <v>1.037037037037037</v>
      </c>
      <c r="E7" s="9">
        <f t="shared" si="1"/>
        <v>57.857142857142861</v>
      </c>
      <c r="F7" s="4">
        <v>30</v>
      </c>
      <c r="G7" s="4">
        <v>38</v>
      </c>
      <c r="H7" s="4">
        <v>3</v>
      </c>
      <c r="I7" s="4">
        <v>4</v>
      </c>
      <c r="J7" s="4">
        <f t="shared" si="2"/>
        <v>75</v>
      </c>
      <c r="L7" s="40" t="s">
        <v>32</v>
      </c>
      <c r="M7" s="41"/>
    </row>
    <row r="8" spans="2:13" ht="15.75" thickBot="1" x14ac:dyDescent="0.3">
      <c r="B8" s="4" t="s">
        <v>11</v>
      </c>
      <c r="C8" s="4">
        <v>120</v>
      </c>
      <c r="D8" s="9">
        <f t="shared" si="0"/>
        <v>1.4814814814814814</v>
      </c>
      <c r="E8" s="9">
        <f t="shared" si="1"/>
        <v>40.5</v>
      </c>
      <c r="F8" s="4">
        <v>25</v>
      </c>
      <c r="G8" s="4">
        <v>58</v>
      </c>
      <c r="H8" s="4">
        <v>3</v>
      </c>
      <c r="I8" s="4">
        <v>6</v>
      </c>
      <c r="J8" s="4">
        <f t="shared" si="2"/>
        <v>92</v>
      </c>
      <c r="L8" s="42"/>
      <c r="M8" s="43"/>
    </row>
    <row r="9" spans="2:13" ht="15.75" thickBot="1" x14ac:dyDescent="0.3">
      <c r="B9" s="4" t="s">
        <v>12</v>
      </c>
      <c r="C9" s="4">
        <v>188</v>
      </c>
      <c r="D9" s="9">
        <f t="shared" si="0"/>
        <v>2.3209876543209877</v>
      </c>
      <c r="E9" s="9">
        <f t="shared" si="1"/>
        <v>25.851063829787233</v>
      </c>
      <c r="F9" s="4">
        <v>27</v>
      </c>
      <c r="G9" s="4">
        <v>44</v>
      </c>
      <c r="H9" s="4">
        <v>3</v>
      </c>
      <c r="I9" s="4">
        <v>4</v>
      </c>
      <c r="J9" s="4">
        <f t="shared" si="2"/>
        <v>78</v>
      </c>
    </row>
    <row r="10" spans="2:13" ht="15.75" thickBot="1" x14ac:dyDescent="0.3">
      <c r="B10" s="4" t="s">
        <v>13</v>
      </c>
      <c r="C10" s="4">
        <v>228</v>
      </c>
      <c r="D10" s="9">
        <f t="shared" si="0"/>
        <v>2.8148148148148149</v>
      </c>
      <c r="E10" s="9">
        <f t="shared" si="1"/>
        <v>21.315789473684209</v>
      </c>
      <c r="F10" s="4">
        <v>28</v>
      </c>
      <c r="G10" s="4">
        <v>43</v>
      </c>
      <c r="H10" s="4">
        <v>3</v>
      </c>
      <c r="I10" s="4">
        <v>4</v>
      </c>
      <c r="J10" s="4">
        <f t="shared" si="2"/>
        <v>78</v>
      </c>
    </row>
    <row r="11" spans="2:13" ht="15.75" thickBot="1" x14ac:dyDescent="0.3">
      <c r="B11" s="4" t="s">
        <v>14</v>
      </c>
      <c r="C11" s="4">
        <v>183</v>
      </c>
      <c r="D11" s="9">
        <f t="shared" si="0"/>
        <v>2.2592592592592591</v>
      </c>
      <c r="E11" s="9">
        <f t="shared" si="1"/>
        <v>26.557377049180332</v>
      </c>
      <c r="F11" s="4">
        <v>28</v>
      </c>
      <c r="G11" s="4">
        <v>44</v>
      </c>
      <c r="H11" s="4">
        <v>3</v>
      </c>
      <c r="I11" s="4">
        <v>4</v>
      </c>
      <c r="J11" s="4">
        <f t="shared" si="2"/>
        <v>79</v>
      </c>
    </row>
    <row r="12" spans="2:13" ht="15.75" thickBot="1" x14ac:dyDescent="0.3">
      <c r="B12" s="4" t="s">
        <v>15</v>
      </c>
      <c r="C12" s="4">
        <v>196</v>
      </c>
      <c r="D12" s="9">
        <f t="shared" si="0"/>
        <v>2.4197530864197532</v>
      </c>
      <c r="E12" s="9">
        <f t="shared" si="1"/>
        <v>24.795918367346935</v>
      </c>
      <c r="F12" s="4">
        <v>33</v>
      </c>
      <c r="G12" s="4">
        <v>47</v>
      </c>
      <c r="H12" s="4">
        <v>3</v>
      </c>
      <c r="I12" s="4">
        <v>5</v>
      </c>
      <c r="J12" s="4">
        <f t="shared" si="2"/>
        <v>88</v>
      </c>
    </row>
    <row r="13" spans="2:13" ht="15.75" thickBot="1" x14ac:dyDescent="0.3">
      <c r="B13" s="4" t="s">
        <v>16</v>
      </c>
      <c r="C13" s="4">
        <v>267</v>
      </c>
      <c r="D13" s="9">
        <f t="shared" si="0"/>
        <v>3.2962962962962963</v>
      </c>
      <c r="E13" s="9">
        <f t="shared" si="1"/>
        <v>18.202247191011239</v>
      </c>
      <c r="F13" s="4">
        <v>38</v>
      </c>
      <c r="G13" s="4">
        <v>43</v>
      </c>
      <c r="H13" s="4">
        <v>4</v>
      </c>
      <c r="I13" s="4">
        <v>4</v>
      </c>
      <c r="J13" s="4">
        <f t="shared" si="2"/>
        <v>89</v>
      </c>
    </row>
    <row r="14" spans="2:13" ht="15.75" thickBot="1" x14ac:dyDescent="0.3">
      <c r="B14" s="4" t="s">
        <v>17</v>
      </c>
      <c r="C14" s="4">
        <v>265</v>
      </c>
      <c r="D14" s="9">
        <f t="shared" si="0"/>
        <v>3.2716049382716048</v>
      </c>
      <c r="E14" s="9">
        <f t="shared" si="1"/>
        <v>18.339622641509433</v>
      </c>
      <c r="F14" s="4">
        <v>31</v>
      </c>
      <c r="G14" s="4">
        <v>39</v>
      </c>
      <c r="H14" s="4">
        <v>3</v>
      </c>
      <c r="I14" s="4">
        <v>4</v>
      </c>
      <c r="J14" s="4">
        <f t="shared" si="2"/>
        <v>77</v>
      </c>
      <c r="L14" t="s">
        <v>35</v>
      </c>
      <c r="M14" t="s">
        <v>36</v>
      </c>
    </row>
    <row r="15" spans="2:13" ht="15.75" thickBot="1" x14ac:dyDescent="0.3">
      <c r="B15" s="4" t="s">
        <v>18</v>
      </c>
      <c r="C15" s="4">
        <v>260</v>
      </c>
      <c r="D15" s="9">
        <f t="shared" si="0"/>
        <v>3.2098765432098766</v>
      </c>
      <c r="E15" s="9">
        <f t="shared" si="1"/>
        <v>18.692307692307693</v>
      </c>
      <c r="F15" s="4">
        <v>28</v>
      </c>
      <c r="G15" s="4">
        <v>33</v>
      </c>
      <c r="H15" s="4">
        <v>3</v>
      </c>
      <c r="I15" s="4">
        <v>3</v>
      </c>
      <c r="J15" s="4">
        <f t="shared" si="2"/>
        <v>67</v>
      </c>
    </row>
    <row r="16" spans="2:13" ht="15.75" thickBot="1" x14ac:dyDescent="0.3">
      <c r="B16" s="4" t="s">
        <v>19</v>
      </c>
      <c r="C16" s="4">
        <v>318</v>
      </c>
      <c r="D16" s="9">
        <f t="shared" si="0"/>
        <v>3.925925925925926</v>
      </c>
      <c r="E16" s="9">
        <f t="shared" si="1"/>
        <v>15.283018867924529</v>
      </c>
      <c r="F16" s="4">
        <v>35</v>
      </c>
      <c r="G16" s="4">
        <v>36</v>
      </c>
      <c r="H16" s="4">
        <v>3</v>
      </c>
      <c r="I16" s="4">
        <v>4</v>
      </c>
      <c r="J16" s="4">
        <f t="shared" si="2"/>
        <v>78</v>
      </c>
    </row>
    <row r="17" spans="2:16" ht="15.75" thickBot="1" x14ac:dyDescent="0.3">
      <c r="B17" s="14" t="s">
        <v>20</v>
      </c>
      <c r="C17" s="14">
        <v>396</v>
      </c>
      <c r="D17" s="15">
        <f t="shared" si="0"/>
        <v>4.8888888888888893</v>
      </c>
      <c r="E17" s="15">
        <f t="shared" si="1"/>
        <v>12.272727272727272</v>
      </c>
      <c r="F17" s="14">
        <v>28</v>
      </c>
      <c r="G17" s="14">
        <v>35</v>
      </c>
      <c r="H17" s="14">
        <v>3</v>
      </c>
      <c r="I17" s="14">
        <v>4</v>
      </c>
      <c r="J17" s="14">
        <f t="shared" si="2"/>
        <v>70</v>
      </c>
      <c r="L17" t="s">
        <v>37</v>
      </c>
      <c r="M17" t="s">
        <v>38</v>
      </c>
      <c r="N17" t="s">
        <v>39</v>
      </c>
      <c r="O17" s="17">
        <f>+N18*M18</f>
        <v>5.7037037037037042</v>
      </c>
      <c r="P17">
        <v>6</v>
      </c>
    </row>
    <row r="18" spans="2:16" ht="15.75" thickBot="1" x14ac:dyDescent="0.3">
      <c r="B18" s="4" t="s">
        <v>21</v>
      </c>
      <c r="C18" s="4">
        <v>342</v>
      </c>
      <c r="D18" s="9">
        <f t="shared" si="0"/>
        <v>4.2222222222222223</v>
      </c>
      <c r="E18" s="9">
        <f t="shared" si="1"/>
        <v>14.210526315789473</v>
      </c>
      <c r="F18" s="4">
        <v>27</v>
      </c>
      <c r="G18" s="4">
        <v>30</v>
      </c>
      <c r="H18" s="4">
        <v>3</v>
      </c>
      <c r="I18" s="4">
        <v>3</v>
      </c>
      <c r="J18" s="4">
        <f t="shared" si="2"/>
        <v>63</v>
      </c>
      <c r="M18">
        <f>J17/60</f>
        <v>1.1666666666666667</v>
      </c>
      <c r="N18" s="16">
        <f>+D17</f>
        <v>4.8888888888888893</v>
      </c>
    </row>
  </sheetData>
  <mergeCells count="2">
    <mergeCell ref="M3:M4"/>
    <mergeCell ref="L7:M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Programación del profe</vt:lpstr>
      <vt:lpstr>FormatoProgServ</vt:lpstr>
      <vt:lpstr>Tabla Base de 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Javisness</dc:creator>
  <cp:lastModifiedBy>Jesús Jiménez Sánchez</cp:lastModifiedBy>
  <dcterms:created xsi:type="dcterms:W3CDTF">2019-10-14T05:57:53Z</dcterms:created>
  <dcterms:modified xsi:type="dcterms:W3CDTF">2020-05-09T17:26:08Z</dcterms:modified>
</cp:coreProperties>
</file>