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" yWindow="192" windowWidth="19020" windowHeight="8136"/>
  </bookViews>
  <sheets>
    <sheet name="MEAN" sheetId="1" r:id="rId1"/>
    <sheet name="MEDIAN" sheetId="2" r:id="rId2"/>
    <sheet name="VARIANCE" sheetId="3" r:id="rId3"/>
    <sheet name="SCATTER.PLOT" sheetId="4" r:id="rId4"/>
    <sheet name="Regression" sheetId="5" r:id="rId5"/>
    <sheet name="Sample.Regression" sheetId="6" r:id="rId6"/>
    <sheet name="Sheet9" sheetId="9" r:id="rId7"/>
  </sheets>
  <calcPr calcId="125725"/>
</workbook>
</file>

<file path=xl/calcChain.xml><?xml version="1.0" encoding="utf-8"?>
<calcChain xmlns="http://schemas.openxmlformats.org/spreadsheetml/2006/main">
  <c r="AD4" i="5" a="1"/>
  <c r="AE4" s="1"/>
  <c r="R4" a="1"/>
  <c r="S4" s="1"/>
  <c r="F4" a="1"/>
  <c r="G4" s="1"/>
  <c r="L6" i="3"/>
  <c r="M6" s="1"/>
  <c r="N6" s="1"/>
  <c r="M5"/>
  <c r="N5" s="1"/>
  <c r="L5"/>
  <c r="G5"/>
  <c r="H5" s="1"/>
  <c r="F5"/>
  <c r="F6" s="1"/>
  <c r="N4"/>
  <c r="M4"/>
  <c r="G4"/>
  <c r="H4" s="1"/>
  <c r="N4" i="2"/>
  <c r="H4"/>
  <c r="M5"/>
  <c r="N5" s="1"/>
  <c r="L5"/>
  <c r="L6" s="1"/>
  <c r="F5"/>
  <c r="F6" s="1"/>
  <c r="M4"/>
  <c r="G4"/>
  <c r="L7" i="1"/>
  <c r="M7" s="1"/>
  <c r="N7" s="1"/>
  <c r="L6"/>
  <c r="M6" s="1"/>
  <c r="N6" s="1"/>
  <c r="M5"/>
  <c r="N5" s="1"/>
  <c r="L5"/>
  <c r="M4"/>
  <c r="N4" s="1"/>
  <c r="H8"/>
  <c r="H12"/>
  <c r="G5"/>
  <c r="H5" s="1"/>
  <c r="G6"/>
  <c r="H6" s="1"/>
  <c r="G7"/>
  <c r="H7" s="1"/>
  <c r="G8"/>
  <c r="G9"/>
  <c r="H9" s="1"/>
  <c r="G10"/>
  <c r="H10" s="1"/>
  <c r="G11"/>
  <c r="H11" s="1"/>
  <c r="G12"/>
  <c r="G13"/>
  <c r="H13" s="1"/>
  <c r="G4"/>
  <c r="H4" s="1"/>
  <c r="F6"/>
  <c r="F7" s="1"/>
  <c r="F8" s="1"/>
  <c r="F9" s="1"/>
  <c r="F10" s="1"/>
  <c r="F11" s="1"/>
  <c r="F12" s="1"/>
  <c r="F13" s="1"/>
  <c r="F5"/>
  <c r="AD4" i="5" l="1"/>
  <c r="R4"/>
  <c r="F4"/>
  <c r="H1" i="1"/>
  <c r="G6" i="3"/>
  <c r="H6" s="1"/>
  <c r="F7"/>
  <c r="L7"/>
  <c r="L7" i="2"/>
  <c r="M6"/>
  <c r="N6" s="1"/>
  <c r="G6"/>
  <c r="H6" s="1"/>
  <c r="F7"/>
  <c r="G5"/>
  <c r="H5" s="1"/>
  <c r="L8" i="1"/>
  <c r="M7" i="3" l="1"/>
  <c r="N7" s="1"/>
  <c r="L8"/>
  <c r="F8"/>
  <c r="G7"/>
  <c r="H7" s="1"/>
  <c r="F8" i="2"/>
  <c r="G7"/>
  <c r="H7" s="1"/>
  <c r="M7"/>
  <c r="N7" s="1"/>
  <c r="L8"/>
  <c r="M8" i="1"/>
  <c r="N8" s="1"/>
  <c r="L9"/>
  <c r="M8" i="3" l="1"/>
  <c r="N8" s="1"/>
  <c r="L9"/>
  <c r="G8"/>
  <c r="H8" s="1"/>
  <c r="F9"/>
  <c r="L9" i="2"/>
  <c r="M8"/>
  <c r="N8" s="1"/>
  <c r="G8"/>
  <c r="H8" s="1"/>
  <c r="F9"/>
  <c r="L10" i="1"/>
  <c r="M9"/>
  <c r="N9" s="1"/>
  <c r="M9" i="3" l="1"/>
  <c r="N9" s="1"/>
  <c r="L10"/>
  <c r="F10"/>
  <c r="G9"/>
  <c r="H9" s="1"/>
  <c r="F10" i="2"/>
  <c r="G9"/>
  <c r="H9" s="1"/>
  <c r="M9"/>
  <c r="N9" s="1"/>
  <c r="L10"/>
  <c r="L11" i="1"/>
  <c r="M10"/>
  <c r="N10" s="1"/>
  <c r="M10" i="3" l="1"/>
  <c r="N10" s="1"/>
  <c r="L11"/>
  <c r="F11"/>
  <c r="G10"/>
  <c r="H10" s="1"/>
  <c r="M10" i="2"/>
  <c r="N10" s="1"/>
  <c r="L11"/>
  <c r="G10"/>
  <c r="H10" s="1"/>
  <c r="F11"/>
  <c r="M11" i="1"/>
  <c r="N11" s="1"/>
  <c r="L12"/>
  <c r="M11" i="3" l="1"/>
  <c r="N11" s="1"/>
  <c r="L12"/>
  <c r="F12"/>
  <c r="G11"/>
  <c r="H11" s="1"/>
  <c r="F12" i="2"/>
  <c r="G11"/>
  <c r="H11" s="1"/>
  <c r="M11"/>
  <c r="N11" s="1"/>
  <c r="L12"/>
  <c r="L13" i="1"/>
  <c r="M13" s="1"/>
  <c r="N13" s="1"/>
  <c r="N1" s="1"/>
  <c r="M12"/>
  <c r="N12" s="1"/>
  <c r="M12" i="3" l="1"/>
  <c r="N12" s="1"/>
  <c r="L13"/>
  <c r="M13" s="1"/>
  <c r="N13" s="1"/>
  <c r="F13"/>
  <c r="G13" s="1"/>
  <c r="H13" s="1"/>
  <c r="H1" s="1"/>
  <c r="G12"/>
  <c r="H12" s="1"/>
  <c r="M12" i="2"/>
  <c r="N12" s="1"/>
  <c r="L13"/>
  <c r="M13" s="1"/>
  <c r="N13" s="1"/>
  <c r="G12"/>
  <c r="H12" s="1"/>
  <c r="F13"/>
  <c r="G13" s="1"/>
  <c r="H13" s="1"/>
  <c r="H1" s="1"/>
  <c r="N1" i="3" l="1"/>
  <c r="N1" i="2"/>
</calcChain>
</file>

<file path=xl/sharedStrings.xml><?xml version="1.0" encoding="utf-8"?>
<sst xmlns="http://schemas.openxmlformats.org/spreadsheetml/2006/main" count="62" uniqueCount="13">
  <si>
    <t xml:space="preserve"> </t>
  </si>
  <si>
    <t xml:space="preserve">X  </t>
  </si>
  <si>
    <t>Y</t>
  </si>
  <si>
    <t>Estimate</t>
  </si>
  <si>
    <t>Error</t>
  </si>
  <si>
    <r>
      <t>Error</t>
    </r>
    <r>
      <rPr>
        <b/>
        <vertAlign val="superscript"/>
        <sz val="18"/>
        <color rgb="FFFFFFFF"/>
        <rFont val="Perpetua"/>
        <family val="1"/>
      </rPr>
      <t>2</t>
    </r>
  </si>
  <si>
    <t>SSE</t>
  </si>
  <si>
    <t>|Error|</t>
  </si>
  <si>
    <t>Mean Squared Erros</t>
  </si>
  <si>
    <t>``</t>
  </si>
  <si>
    <t>Slope</t>
  </si>
  <si>
    <t>Intercept</t>
  </si>
  <si>
    <t>MAD (Mean Absolute Deviation)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</si>
</sst>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8"/>
      <color rgb="FFFFFFFF"/>
      <name val="Perpetua"/>
      <family val="1"/>
    </font>
    <font>
      <sz val="18"/>
      <color rgb="FF000000"/>
      <name val="Perpetua"/>
      <family val="1"/>
    </font>
    <font>
      <b/>
      <vertAlign val="superscript"/>
      <sz val="18"/>
      <color rgb="FFFFFFFF"/>
      <name val="Perpetua"/>
      <family val="1"/>
    </font>
    <font>
      <b/>
      <sz val="18"/>
      <color rgb="FFFFFFFF"/>
      <name val="Perpetua"/>
      <family val="1"/>
    </font>
    <font>
      <sz val="18"/>
      <color rgb="FF000000"/>
      <name val="Perpetua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2" xfId="0" applyFont="1" applyFill="1" applyBorder="1" applyAlignment="1">
      <alignment horizontal="center" vertical="top" wrapText="1" readingOrder="1"/>
    </xf>
    <xf numFmtId="0" fontId="2" fillId="4" borderId="3" xfId="0" applyFont="1" applyFill="1" applyBorder="1" applyAlignment="1">
      <alignment horizontal="center" vertical="top" wrapText="1" readingOrder="1"/>
    </xf>
    <xf numFmtId="0" fontId="2" fillId="3" borderId="3" xfId="0" applyFont="1" applyFill="1" applyBorder="1" applyAlignment="1">
      <alignment horizontal="center" vertical="top" wrapText="1" readingOrder="1"/>
    </xf>
    <xf numFmtId="0" fontId="1" fillId="2" borderId="0" xfId="0" applyFont="1" applyFill="1" applyBorder="1" applyAlignment="1">
      <alignment horizontal="center" vertical="top" wrapText="1" readingOrder="1"/>
    </xf>
    <xf numFmtId="0" fontId="4" fillId="2" borderId="0" xfId="0" applyFont="1" applyFill="1" applyBorder="1" applyAlignment="1">
      <alignment horizontal="center" vertical="top" wrapText="1" readingOrder="1"/>
    </xf>
    <xf numFmtId="0" fontId="5" fillId="6" borderId="0" xfId="0" applyFont="1" applyFill="1" applyBorder="1" applyAlignment="1">
      <alignment horizontal="center" vertical="top" wrapText="1" readingOrder="1"/>
    </xf>
    <xf numFmtId="164" fontId="6" fillId="5" borderId="0" xfId="0" applyNumberFormat="1" applyFont="1" applyFill="1"/>
    <xf numFmtId="164" fontId="6" fillId="7" borderId="0" xfId="0" applyNumberFormat="1" applyFont="1" applyFill="1"/>
    <xf numFmtId="0" fontId="1" fillId="8" borderId="1" xfId="0" applyFont="1" applyFill="1" applyBorder="1" applyAlignment="1">
      <alignment horizontal="center" vertical="top" wrapText="1" readingOrder="1"/>
    </xf>
    <xf numFmtId="0" fontId="1" fillId="10" borderId="1" xfId="0" applyFont="1" applyFill="1" applyBorder="1" applyAlignment="1">
      <alignment horizontal="center" vertical="top" wrapText="1" readingOrder="1"/>
    </xf>
    <xf numFmtId="2" fontId="0" fillId="0" borderId="0" xfId="0" applyNumberFormat="1"/>
    <xf numFmtId="0" fontId="7" fillId="0" borderId="0" xfId="0" applyFont="1"/>
    <xf numFmtId="2" fontId="7" fillId="0" borderId="0" xfId="0" applyNumberFormat="1" applyFont="1"/>
    <xf numFmtId="2" fontId="7" fillId="9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SCATTER.PLOT!$B$2:$B$3</c:f>
              <c:strCache>
                <c:ptCount val="1"/>
                <c:pt idx="0">
                  <c:v>  Y</c:v>
                </c:pt>
              </c:strCache>
            </c:strRef>
          </c:tx>
          <c:spPr>
            <a:ln w="28575">
              <a:noFill/>
            </a:ln>
          </c:spPr>
          <c:xVal>
            <c:numRef>
              <c:f>SCATTER.PLOT!$A$4:$A$13</c:f>
              <c:numCache>
                <c:formatCode>General</c:formatCode>
                <c:ptCount val="10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52.5</c:v>
                </c:pt>
                <c:pt idx="9">
                  <c:v>37.9</c:v>
                </c:pt>
              </c:numCache>
            </c:numRef>
          </c:xVal>
          <c:yVal>
            <c:numRef>
              <c:f>SCATTER.PLOT!$B$4:$B$13</c:f>
              <c:numCache>
                <c:formatCode>General</c:formatCode>
                <c:ptCount val="10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12.4</c:v>
                </c:pt>
                <c:pt idx="8">
                  <c:v>24.9</c:v>
                </c:pt>
                <c:pt idx="9">
                  <c:v>22.8</c:v>
                </c:pt>
              </c:numCache>
            </c:numRef>
          </c:yVal>
        </c:ser>
        <c:ser>
          <c:idx val="1"/>
          <c:order val="1"/>
          <c:tx>
            <c:strRef>
              <c:f>SCATTER.PLOT!$C$2:$C$3</c:f>
              <c:strCache>
                <c:ptCount val="1"/>
                <c:pt idx="0">
                  <c:v>   </c:v>
                </c:pt>
              </c:strCache>
            </c:strRef>
          </c:tx>
          <c:spPr>
            <a:ln w="28575">
              <a:noFill/>
            </a:ln>
          </c:spPr>
          <c:xVal>
            <c:numRef>
              <c:f>SCATTER.PLOT!$A$4:$A$13</c:f>
              <c:numCache>
                <c:formatCode>General</c:formatCode>
                <c:ptCount val="10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52.5</c:v>
                </c:pt>
                <c:pt idx="9">
                  <c:v>37.9</c:v>
                </c:pt>
              </c:numCache>
            </c:numRef>
          </c:xVal>
          <c:yVal>
            <c:numRef>
              <c:f>SCATTER.PLOT!$C$4:$C$13</c:f>
              <c:numCache>
                <c:formatCode>General</c:formatCode>
                <c:ptCount val="10"/>
              </c:numCache>
            </c:numRef>
          </c:yVal>
        </c:ser>
        <c:axId val="227942400"/>
        <c:axId val="227943936"/>
      </c:scatterChart>
      <c:valAx>
        <c:axId val="227942400"/>
        <c:scaling>
          <c:orientation val="minMax"/>
        </c:scaling>
        <c:axPos val="b"/>
        <c:numFmt formatCode="General" sourceLinked="1"/>
        <c:tickLblPos val="nextTo"/>
        <c:crossAx val="227943936"/>
        <c:crosses val="autoZero"/>
        <c:crossBetween val="midCat"/>
      </c:valAx>
      <c:valAx>
        <c:axId val="227943936"/>
        <c:scaling>
          <c:orientation val="minMax"/>
        </c:scaling>
        <c:axPos val="l"/>
        <c:majorGridlines/>
        <c:numFmt formatCode="General" sourceLinked="1"/>
        <c:tickLblPos val="nextTo"/>
        <c:crossAx val="22794240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Regression!$A$9:$A$18</c:f>
              <c:numCache>
                <c:formatCode>General</c:formatCode>
                <c:ptCount val="10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52.5</c:v>
                </c:pt>
                <c:pt idx="9">
                  <c:v>37.9</c:v>
                </c:pt>
              </c:numCache>
            </c:numRef>
          </c:xVal>
          <c:yVal>
            <c:numRef>
              <c:f>Regression!$B$9:$B$18</c:f>
              <c:numCache>
                <c:formatCode>General</c:formatCode>
                <c:ptCount val="10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12.4</c:v>
                </c:pt>
                <c:pt idx="8">
                  <c:v>24.9</c:v>
                </c:pt>
                <c:pt idx="9">
                  <c:v>22.8</c:v>
                </c:pt>
              </c:numCache>
            </c:numRef>
          </c:yVal>
        </c:ser>
        <c:axId val="227972608"/>
        <c:axId val="227974144"/>
      </c:scatterChart>
      <c:valAx>
        <c:axId val="227972608"/>
        <c:scaling>
          <c:orientation val="minMax"/>
        </c:scaling>
        <c:axPos val="b"/>
        <c:numFmt formatCode="General" sourceLinked="1"/>
        <c:tickLblPos val="nextTo"/>
        <c:crossAx val="227974144"/>
        <c:crosses val="autoZero"/>
        <c:crossBetween val="midCat"/>
      </c:valAx>
      <c:valAx>
        <c:axId val="227974144"/>
        <c:scaling>
          <c:orientation val="minMax"/>
        </c:scaling>
        <c:axPos val="l"/>
        <c:majorGridlines/>
        <c:numFmt formatCode="General" sourceLinked="1"/>
        <c:tickLblPos val="nextTo"/>
        <c:crossAx val="22797260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accent6">
                  <a:lumMod val="75000"/>
                </a:schemeClr>
              </a:solidFill>
            </c:spPr>
          </c:marker>
          <c:trendline>
            <c:trendlineType val="linear"/>
          </c:trendline>
          <c:xVal>
            <c:numRef>
              <c:f>Regression!$M$9:$M$16</c:f>
              <c:numCache>
                <c:formatCode>General</c:formatCode>
                <c:ptCount val="8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</c:numCache>
            </c:numRef>
          </c:xVal>
          <c:yVal>
            <c:numRef>
              <c:f>Regression!$N$9:$N$16</c:f>
              <c:numCache>
                <c:formatCode>General</c:formatCode>
                <c:ptCount val="8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12.4</c:v>
                </c:pt>
              </c:numCache>
            </c:numRef>
          </c:yVal>
        </c:ser>
        <c:axId val="228268672"/>
        <c:axId val="228270464"/>
      </c:scatterChart>
      <c:valAx>
        <c:axId val="228268672"/>
        <c:scaling>
          <c:orientation val="minMax"/>
        </c:scaling>
        <c:axPos val="b"/>
        <c:numFmt formatCode="General" sourceLinked="1"/>
        <c:tickLblPos val="nextTo"/>
        <c:crossAx val="228270464"/>
        <c:crosses val="autoZero"/>
        <c:crossBetween val="midCat"/>
      </c:valAx>
      <c:valAx>
        <c:axId val="228270464"/>
        <c:scaling>
          <c:orientation val="minMax"/>
        </c:scaling>
        <c:axPos val="l"/>
        <c:majorGridlines/>
        <c:numFmt formatCode="General" sourceLinked="1"/>
        <c:tickLblPos val="nextTo"/>
        <c:crossAx val="22826867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</c:trendline>
          <c:xVal>
            <c:numRef>
              <c:f>Regression!$Y$11:$Y$18</c:f>
              <c:numCache>
                <c:formatCode>General</c:formatCode>
                <c:ptCount val="8"/>
                <c:pt idx="0">
                  <c:v>31.8</c:v>
                </c:pt>
                <c:pt idx="1">
                  <c:v>32</c:v>
                </c:pt>
                <c:pt idx="2">
                  <c:v>30.4</c:v>
                </c:pt>
                <c:pt idx="3">
                  <c:v>24</c:v>
                </c:pt>
                <c:pt idx="4">
                  <c:v>39.5</c:v>
                </c:pt>
                <c:pt idx="5">
                  <c:v>24.2</c:v>
                </c:pt>
                <c:pt idx="6">
                  <c:v>52.5</c:v>
                </c:pt>
                <c:pt idx="7">
                  <c:v>37.9</c:v>
                </c:pt>
              </c:numCache>
            </c:numRef>
          </c:xVal>
          <c:yVal>
            <c:numRef>
              <c:f>Regression!$Z$11:$Z$18</c:f>
              <c:numCache>
                <c:formatCode>General</c:formatCode>
                <c:ptCount val="8"/>
                <c:pt idx="0">
                  <c:v>18.2</c:v>
                </c:pt>
                <c:pt idx="1">
                  <c:v>17</c:v>
                </c:pt>
                <c:pt idx="2">
                  <c:v>16.3</c:v>
                </c:pt>
                <c:pt idx="3">
                  <c:v>10.5</c:v>
                </c:pt>
                <c:pt idx="4">
                  <c:v>23.1</c:v>
                </c:pt>
                <c:pt idx="5">
                  <c:v>12.4</c:v>
                </c:pt>
                <c:pt idx="6">
                  <c:v>24.9</c:v>
                </c:pt>
                <c:pt idx="7">
                  <c:v>22.8</c:v>
                </c:pt>
              </c:numCache>
            </c:numRef>
          </c:yVal>
        </c:ser>
        <c:axId val="228302848"/>
        <c:axId val="228304384"/>
      </c:scatterChart>
      <c:valAx>
        <c:axId val="228302848"/>
        <c:scaling>
          <c:orientation val="minMax"/>
        </c:scaling>
        <c:axPos val="b"/>
        <c:numFmt formatCode="General" sourceLinked="1"/>
        <c:tickLblPos val="nextTo"/>
        <c:crossAx val="228304384"/>
        <c:crosses val="autoZero"/>
        <c:crossBetween val="midCat"/>
      </c:valAx>
      <c:valAx>
        <c:axId val="228304384"/>
        <c:scaling>
          <c:orientation val="minMax"/>
        </c:scaling>
        <c:axPos val="l"/>
        <c:majorGridlines/>
        <c:numFmt formatCode="General" sourceLinked="1"/>
        <c:tickLblPos val="nextTo"/>
        <c:crossAx val="22830284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Sample.Regression!$A$6:$A$15</c:f>
              <c:numCache>
                <c:formatCode>General</c:formatCode>
                <c:ptCount val="10"/>
                <c:pt idx="0">
                  <c:v>23.1</c:v>
                </c:pt>
                <c:pt idx="1">
                  <c:v>32.799999999999997</c:v>
                </c:pt>
                <c:pt idx="2">
                  <c:v>31.8</c:v>
                </c:pt>
                <c:pt idx="3">
                  <c:v>32</c:v>
                </c:pt>
                <c:pt idx="4">
                  <c:v>30.4</c:v>
                </c:pt>
                <c:pt idx="5">
                  <c:v>24</c:v>
                </c:pt>
                <c:pt idx="6">
                  <c:v>39.5</c:v>
                </c:pt>
                <c:pt idx="7">
                  <c:v>24.2</c:v>
                </c:pt>
                <c:pt idx="8">
                  <c:v>52.5</c:v>
                </c:pt>
                <c:pt idx="9">
                  <c:v>37.9</c:v>
                </c:pt>
              </c:numCache>
            </c:numRef>
          </c:xVal>
          <c:yVal>
            <c:numRef>
              <c:f>Sample.Regression!$B$6:$B$15</c:f>
              <c:numCache>
                <c:formatCode>General</c:formatCode>
                <c:ptCount val="10"/>
                <c:pt idx="0">
                  <c:v>10.5</c:v>
                </c:pt>
                <c:pt idx="1">
                  <c:v>16.7</c:v>
                </c:pt>
                <c:pt idx="2">
                  <c:v>18.2</c:v>
                </c:pt>
                <c:pt idx="3">
                  <c:v>17</c:v>
                </c:pt>
                <c:pt idx="4">
                  <c:v>16.3</c:v>
                </c:pt>
                <c:pt idx="5">
                  <c:v>10.5</c:v>
                </c:pt>
                <c:pt idx="6">
                  <c:v>23.1</c:v>
                </c:pt>
                <c:pt idx="7">
                  <c:v>12.4</c:v>
                </c:pt>
                <c:pt idx="8">
                  <c:v>24.9</c:v>
                </c:pt>
                <c:pt idx="9">
                  <c:v>22.8</c:v>
                </c:pt>
              </c:numCache>
            </c:numRef>
          </c:yVal>
        </c:ser>
        <c:axId val="228107392"/>
        <c:axId val="228108928"/>
      </c:scatterChart>
      <c:valAx>
        <c:axId val="228107392"/>
        <c:scaling>
          <c:orientation val="minMax"/>
        </c:scaling>
        <c:axPos val="b"/>
        <c:numFmt formatCode="General" sourceLinked="1"/>
        <c:tickLblPos val="nextTo"/>
        <c:crossAx val="228108928"/>
        <c:crosses val="autoZero"/>
        <c:crossBetween val="midCat"/>
      </c:valAx>
      <c:valAx>
        <c:axId val="228108928"/>
        <c:scaling>
          <c:orientation val="minMax"/>
        </c:scaling>
        <c:axPos val="l"/>
        <c:majorGridlines/>
        <c:numFmt formatCode="General" sourceLinked="1"/>
        <c:tickLblPos val="nextTo"/>
        <c:crossAx val="228107392"/>
        <c:crosses val="autoZero"/>
        <c:crossBetween val="midCat"/>
      </c:valAx>
      <c:spPr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</xdr:row>
      <xdr:rowOff>30480</xdr:rowOff>
    </xdr:from>
    <xdr:to>
      <xdr:col>12</xdr:col>
      <xdr:colOff>335280</xdr:colOff>
      <xdr:row>12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10</xdr:col>
      <xdr:colOff>327660</xdr:colOff>
      <xdr:row>14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7</xdr:row>
      <xdr:rowOff>0</xdr:rowOff>
    </xdr:from>
    <xdr:to>
      <xdr:col>22</xdr:col>
      <xdr:colOff>304800</xdr:colOff>
      <xdr:row>14</xdr:row>
      <xdr:rowOff>45720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7</xdr:row>
      <xdr:rowOff>7620</xdr:rowOff>
    </xdr:from>
    <xdr:to>
      <xdr:col>34</xdr:col>
      <xdr:colOff>304800</xdr:colOff>
      <xdr:row>14</xdr:row>
      <xdr:rowOff>45720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4</xdr:row>
      <xdr:rowOff>228600</xdr:rowOff>
    </xdr:from>
    <xdr:to>
      <xdr:col>8</xdr:col>
      <xdr:colOff>190500</xdr:colOff>
      <xdr:row>10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A3" sqref="A3:B13"/>
    </sheetView>
  </sheetViews>
  <sheetFormatPr defaultRowHeight="14.4"/>
  <cols>
    <col min="2" max="2" width="10.21875" customWidth="1"/>
    <col min="5" max="5" width="13.109375" customWidth="1"/>
    <col min="6" max="6" width="15.109375" customWidth="1"/>
    <col min="7" max="7" width="12.5546875" customWidth="1"/>
    <col min="8" max="8" width="12" customWidth="1"/>
    <col min="11" max="11" width="9.5546875" customWidth="1"/>
    <col min="12" max="12" width="13.109375" bestFit="1" customWidth="1"/>
    <col min="13" max="13" width="8.6640625" bestFit="1" customWidth="1"/>
    <col min="14" max="14" width="10.44140625" bestFit="1" customWidth="1"/>
  </cols>
  <sheetData>
    <row r="1" spans="1:14" ht="24.6">
      <c r="G1" s="6" t="s">
        <v>6</v>
      </c>
      <c r="H1" s="9">
        <f>SUM(H4:H13)</f>
        <v>1503.74</v>
      </c>
      <c r="M1" s="6" t="s">
        <v>6</v>
      </c>
      <c r="N1" s="9">
        <f>SUM(N4:N13)</f>
        <v>7904.9999999999991</v>
      </c>
    </row>
    <row r="2" spans="1:14" ht="15" thickBot="1">
      <c r="A2" t="s">
        <v>0</v>
      </c>
    </row>
    <row r="3" spans="1:14" ht="31.8" customHeight="1" thickBot="1">
      <c r="A3" s="1" t="s">
        <v>2</v>
      </c>
      <c r="B3" s="1" t="s">
        <v>1</v>
      </c>
      <c r="C3" t="s">
        <v>0</v>
      </c>
      <c r="E3" s="1" t="s">
        <v>2</v>
      </c>
      <c r="F3" s="5" t="s">
        <v>3</v>
      </c>
      <c r="G3" s="5" t="s">
        <v>4</v>
      </c>
      <c r="H3" s="6" t="s">
        <v>5</v>
      </c>
      <c r="K3" s="1" t="s">
        <v>1</v>
      </c>
      <c r="L3" s="5" t="s">
        <v>3</v>
      </c>
      <c r="M3" s="5" t="s">
        <v>4</v>
      </c>
      <c r="N3" s="6" t="s">
        <v>5</v>
      </c>
    </row>
    <row r="4" spans="1:14" ht="25.8" thickTop="1" thickBot="1">
      <c r="A4" s="2">
        <v>10.5</v>
      </c>
      <c r="B4" s="2">
        <v>23.1</v>
      </c>
      <c r="E4" s="2">
        <v>10.5</v>
      </c>
      <c r="F4" s="7">
        <v>6</v>
      </c>
      <c r="G4" s="8">
        <f>E4-F4</f>
        <v>4.5</v>
      </c>
      <c r="H4" s="9">
        <f>G4*G4</f>
        <v>20.25</v>
      </c>
      <c r="K4" s="2">
        <v>23.1</v>
      </c>
      <c r="L4" s="7">
        <v>6</v>
      </c>
      <c r="M4" s="8">
        <f>K4-L4</f>
        <v>17.100000000000001</v>
      </c>
      <c r="N4" s="9">
        <f>M4*M4</f>
        <v>292.41000000000003</v>
      </c>
    </row>
    <row r="5" spans="1:14" ht="25.2" thickBot="1">
      <c r="A5" s="3">
        <v>16.7</v>
      </c>
      <c r="B5" s="3">
        <v>32.799999999999997</v>
      </c>
      <c r="E5" s="3">
        <v>16.7</v>
      </c>
      <c r="F5" s="7">
        <f>F4</f>
        <v>6</v>
      </c>
      <c r="G5" s="8">
        <f t="shared" ref="G5:G13" si="0">E5-F5</f>
        <v>10.7</v>
      </c>
      <c r="H5" s="9">
        <f t="shared" ref="H5:H13" si="1">G5*G5</f>
        <v>114.48999999999998</v>
      </c>
      <c r="K5" s="3">
        <v>32.799999999999997</v>
      </c>
      <c r="L5" s="7">
        <f>L4</f>
        <v>6</v>
      </c>
      <c r="M5" s="8">
        <f t="shared" ref="M5:M13" si="2">K5-L5</f>
        <v>26.799999999999997</v>
      </c>
      <c r="N5" s="9">
        <f t="shared" ref="N5:N13" si="3">M5*M5</f>
        <v>718.2399999999999</v>
      </c>
    </row>
    <row r="6" spans="1:14" ht="25.2" thickBot="1">
      <c r="A6" s="4">
        <v>18.2</v>
      </c>
      <c r="B6" s="4">
        <v>31.8</v>
      </c>
      <c r="E6" s="4">
        <v>18.2</v>
      </c>
      <c r="F6" s="7">
        <f t="shared" ref="F6:F13" si="4">F5</f>
        <v>6</v>
      </c>
      <c r="G6" s="8">
        <f t="shared" si="0"/>
        <v>12.2</v>
      </c>
      <c r="H6" s="9">
        <f t="shared" si="1"/>
        <v>148.83999999999997</v>
      </c>
      <c r="K6" s="4">
        <v>31.8</v>
      </c>
      <c r="L6" s="7">
        <f t="shared" ref="L6:L13" si="5">L5</f>
        <v>6</v>
      </c>
      <c r="M6" s="8">
        <f t="shared" si="2"/>
        <v>25.8</v>
      </c>
      <c r="N6" s="9">
        <f t="shared" si="3"/>
        <v>665.64</v>
      </c>
    </row>
    <row r="7" spans="1:14" ht="25.2" thickBot="1">
      <c r="A7" s="3">
        <v>17</v>
      </c>
      <c r="B7" s="3">
        <v>32</v>
      </c>
      <c r="E7" s="3">
        <v>17</v>
      </c>
      <c r="F7" s="7">
        <f t="shared" si="4"/>
        <v>6</v>
      </c>
      <c r="G7" s="8">
        <f t="shared" si="0"/>
        <v>11</v>
      </c>
      <c r="H7" s="9">
        <f t="shared" si="1"/>
        <v>121</v>
      </c>
      <c r="K7" s="3">
        <v>32</v>
      </c>
      <c r="L7" s="7">
        <f t="shared" si="5"/>
        <v>6</v>
      </c>
      <c r="M7" s="8">
        <f t="shared" si="2"/>
        <v>26</v>
      </c>
      <c r="N7" s="9">
        <f t="shared" si="3"/>
        <v>676</v>
      </c>
    </row>
    <row r="8" spans="1:14" ht="25.2" thickBot="1">
      <c r="A8" s="4">
        <v>16.3</v>
      </c>
      <c r="B8" s="4">
        <v>30.4</v>
      </c>
      <c r="E8" s="4">
        <v>16.3</v>
      </c>
      <c r="F8" s="7">
        <f t="shared" si="4"/>
        <v>6</v>
      </c>
      <c r="G8" s="8">
        <f t="shared" si="0"/>
        <v>10.3</v>
      </c>
      <c r="H8" s="9">
        <f t="shared" si="1"/>
        <v>106.09000000000002</v>
      </c>
      <c r="K8" s="4">
        <v>30.4</v>
      </c>
      <c r="L8" s="7">
        <f t="shared" si="5"/>
        <v>6</v>
      </c>
      <c r="M8" s="8">
        <f t="shared" si="2"/>
        <v>24.4</v>
      </c>
      <c r="N8" s="9">
        <f t="shared" si="3"/>
        <v>595.3599999999999</v>
      </c>
    </row>
    <row r="9" spans="1:14" ht="25.2" thickBot="1">
      <c r="A9" s="3">
        <v>10.5</v>
      </c>
      <c r="B9" s="3">
        <v>24</v>
      </c>
      <c r="E9" s="3">
        <v>10.5</v>
      </c>
      <c r="F9" s="7">
        <f t="shared" si="4"/>
        <v>6</v>
      </c>
      <c r="G9" s="8">
        <f t="shared" si="0"/>
        <v>4.5</v>
      </c>
      <c r="H9" s="9">
        <f t="shared" si="1"/>
        <v>20.25</v>
      </c>
      <c r="K9" s="3">
        <v>24</v>
      </c>
      <c r="L9" s="7">
        <f t="shared" si="5"/>
        <v>6</v>
      </c>
      <c r="M9" s="8">
        <f t="shared" si="2"/>
        <v>18</v>
      </c>
      <c r="N9" s="9">
        <f t="shared" si="3"/>
        <v>324</v>
      </c>
    </row>
    <row r="10" spans="1:14" ht="25.2" thickBot="1">
      <c r="A10" s="4">
        <v>23.1</v>
      </c>
      <c r="B10" s="4">
        <v>39.5</v>
      </c>
      <c r="E10" s="4">
        <v>23.1</v>
      </c>
      <c r="F10" s="7">
        <f t="shared" si="4"/>
        <v>6</v>
      </c>
      <c r="G10" s="8">
        <f t="shared" si="0"/>
        <v>17.100000000000001</v>
      </c>
      <c r="H10" s="9">
        <f t="shared" si="1"/>
        <v>292.41000000000003</v>
      </c>
      <c r="K10" s="4">
        <v>39.5</v>
      </c>
      <c r="L10" s="7">
        <f t="shared" si="5"/>
        <v>6</v>
      </c>
      <c r="M10" s="8">
        <f t="shared" si="2"/>
        <v>33.5</v>
      </c>
      <c r="N10" s="9">
        <f t="shared" si="3"/>
        <v>1122.25</v>
      </c>
    </row>
    <row r="11" spans="1:14" ht="25.2" thickBot="1">
      <c r="A11" s="3">
        <v>12.4</v>
      </c>
      <c r="B11" s="3">
        <v>24.2</v>
      </c>
      <c r="E11" s="3">
        <v>12.4</v>
      </c>
      <c r="F11" s="7">
        <f t="shared" si="4"/>
        <v>6</v>
      </c>
      <c r="G11" s="8">
        <f t="shared" si="0"/>
        <v>6.4</v>
      </c>
      <c r="H11" s="9">
        <f t="shared" si="1"/>
        <v>40.960000000000008</v>
      </c>
      <c r="K11" s="3">
        <v>24.2</v>
      </c>
      <c r="L11" s="7">
        <f t="shared" si="5"/>
        <v>6</v>
      </c>
      <c r="M11" s="8">
        <f t="shared" si="2"/>
        <v>18.2</v>
      </c>
      <c r="N11" s="9">
        <f t="shared" si="3"/>
        <v>331.23999999999995</v>
      </c>
    </row>
    <row r="12" spans="1:14" ht="25.2" thickBot="1">
      <c r="A12" s="4">
        <v>24.9</v>
      </c>
      <c r="B12" s="4">
        <v>52.5</v>
      </c>
      <c r="E12" s="4">
        <v>24.9</v>
      </c>
      <c r="F12" s="7">
        <f t="shared" si="4"/>
        <v>6</v>
      </c>
      <c r="G12" s="8">
        <f t="shared" si="0"/>
        <v>18.899999999999999</v>
      </c>
      <c r="H12" s="9">
        <f t="shared" si="1"/>
        <v>357.20999999999992</v>
      </c>
      <c r="K12" s="4">
        <v>52.5</v>
      </c>
      <c r="L12" s="7">
        <f t="shared" si="5"/>
        <v>6</v>
      </c>
      <c r="M12" s="8">
        <f t="shared" si="2"/>
        <v>46.5</v>
      </c>
      <c r="N12" s="9">
        <f t="shared" si="3"/>
        <v>2162.25</v>
      </c>
    </row>
    <row r="13" spans="1:14" ht="25.2" thickBot="1">
      <c r="A13" s="3">
        <v>22.8</v>
      </c>
      <c r="B13" s="3">
        <v>37.9</v>
      </c>
      <c r="E13" s="3">
        <v>22.8</v>
      </c>
      <c r="F13" s="7">
        <f t="shared" si="4"/>
        <v>6</v>
      </c>
      <c r="G13" s="8">
        <f t="shared" si="0"/>
        <v>16.8</v>
      </c>
      <c r="H13" s="9">
        <f t="shared" si="1"/>
        <v>282.24</v>
      </c>
      <c r="K13" s="3">
        <v>37.9</v>
      </c>
      <c r="L13" s="7">
        <f t="shared" si="5"/>
        <v>6</v>
      </c>
      <c r="M13" s="8">
        <f t="shared" si="2"/>
        <v>31.9</v>
      </c>
      <c r="N13" s="9">
        <f t="shared" si="3"/>
        <v>1017.6099999999999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E1" workbookViewId="0">
      <selection activeCell="H4" sqref="H4"/>
    </sheetView>
  </sheetViews>
  <sheetFormatPr defaultRowHeight="14.4"/>
  <cols>
    <col min="2" max="2" width="10.21875" customWidth="1"/>
    <col min="5" max="5" width="13.109375" customWidth="1"/>
    <col min="6" max="6" width="15.109375" customWidth="1"/>
    <col min="7" max="7" width="21.44140625" customWidth="1"/>
    <col min="8" max="8" width="12" customWidth="1"/>
    <col min="11" max="11" width="9.5546875" customWidth="1"/>
    <col min="12" max="12" width="13.109375" bestFit="1" customWidth="1"/>
    <col min="13" max="13" width="23" customWidth="1"/>
    <col min="14" max="14" width="13" customWidth="1"/>
  </cols>
  <sheetData>
    <row r="1" spans="1:14" ht="73.8" customHeight="1">
      <c r="G1" s="5" t="s">
        <v>12</v>
      </c>
      <c r="H1" s="9">
        <f>AVERAGE(H4:H13)</f>
        <v>11.240000000000002</v>
      </c>
      <c r="M1" s="5" t="s">
        <v>12</v>
      </c>
      <c r="N1" s="9">
        <f>AVERAGE(N4:N13)</f>
        <v>11.240000000000002</v>
      </c>
    </row>
    <row r="2" spans="1:14" ht="15" thickBot="1">
      <c r="A2" t="s">
        <v>0</v>
      </c>
    </row>
    <row r="3" spans="1:14" ht="31.8" customHeight="1" thickBot="1">
      <c r="A3" s="1" t="s">
        <v>2</v>
      </c>
      <c r="B3" s="1" t="s">
        <v>1</v>
      </c>
      <c r="C3" t="s">
        <v>0</v>
      </c>
      <c r="E3" s="1" t="s">
        <v>2</v>
      </c>
      <c r="F3" s="5" t="s">
        <v>3</v>
      </c>
      <c r="G3" s="5" t="s">
        <v>4</v>
      </c>
      <c r="H3" s="6" t="s">
        <v>7</v>
      </c>
      <c r="K3" s="1" t="s">
        <v>2</v>
      </c>
      <c r="L3" s="5" t="s">
        <v>3</v>
      </c>
      <c r="M3" s="5" t="s">
        <v>4</v>
      </c>
      <c r="N3" s="6" t="s">
        <v>7</v>
      </c>
    </row>
    <row r="4" spans="1:14" ht="25.8" thickTop="1" thickBot="1">
      <c r="A4" s="2">
        <v>10.5</v>
      </c>
      <c r="B4" s="2">
        <v>23.1</v>
      </c>
      <c r="E4" s="2">
        <v>10.5</v>
      </c>
      <c r="F4" s="7">
        <v>6</v>
      </c>
      <c r="G4" s="8">
        <f>E4-F4</f>
        <v>4.5</v>
      </c>
      <c r="H4" s="9">
        <f>ABS(G4)</f>
        <v>4.5</v>
      </c>
      <c r="K4" s="2">
        <v>10.5</v>
      </c>
      <c r="L4" s="7">
        <v>6</v>
      </c>
      <c r="M4" s="8">
        <f>K4-L4</f>
        <v>4.5</v>
      </c>
      <c r="N4" s="9">
        <f>ABS(M4)</f>
        <v>4.5</v>
      </c>
    </row>
    <row r="5" spans="1:14" ht="25.2" thickBot="1">
      <c r="A5" s="3">
        <v>16.7</v>
      </c>
      <c r="B5" s="3">
        <v>32.799999999999997</v>
      </c>
      <c r="E5" s="3">
        <v>16.7</v>
      </c>
      <c r="F5" s="7">
        <f>F4</f>
        <v>6</v>
      </c>
      <c r="G5" s="8">
        <f t="shared" ref="G5:G13" si="0">E5-F5</f>
        <v>10.7</v>
      </c>
      <c r="H5" s="9">
        <f t="shared" ref="H5:H13" si="1">ABS(G5)</f>
        <v>10.7</v>
      </c>
      <c r="K5" s="3">
        <v>16.7</v>
      </c>
      <c r="L5" s="7">
        <f>L4</f>
        <v>6</v>
      </c>
      <c r="M5" s="8">
        <f t="shared" ref="M5:M13" si="2">K5-L5</f>
        <v>10.7</v>
      </c>
      <c r="N5" s="9">
        <f t="shared" ref="N5:N13" si="3">ABS(M5)</f>
        <v>10.7</v>
      </c>
    </row>
    <row r="6" spans="1:14" ht="25.2" thickBot="1">
      <c r="A6" s="4">
        <v>18.2</v>
      </c>
      <c r="B6" s="4">
        <v>31.8</v>
      </c>
      <c r="E6" s="4">
        <v>18.2</v>
      </c>
      <c r="F6" s="7">
        <f t="shared" ref="F6:F13" si="4">F5</f>
        <v>6</v>
      </c>
      <c r="G6" s="8">
        <f t="shared" si="0"/>
        <v>12.2</v>
      </c>
      <c r="H6" s="9">
        <f t="shared" si="1"/>
        <v>12.2</v>
      </c>
      <c r="K6" s="4">
        <v>18.2</v>
      </c>
      <c r="L6" s="7">
        <f t="shared" ref="L6:L13" si="5">L5</f>
        <v>6</v>
      </c>
      <c r="M6" s="8">
        <f t="shared" si="2"/>
        <v>12.2</v>
      </c>
      <c r="N6" s="9">
        <f t="shared" si="3"/>
        <v>12.2</v>
      </c>
    </row>
    <row r="7" spans="1:14" ht="25.2" thickBot="1">
      <c r="A7" s="3">
        <v>17</v>
      </c>
      <c r="B7" s="3">
        <v>32</v>
      </c>
      <c r="E7" s="3">
        <v>17</v>
      </c>
      <c r="F7" s="7">
        <f t="shared" si="4"/>
        <v>6</v>
      </c>
      <c r="G7" s="8">
        <f t="shared" si="0"/>
        <v>11</v>
      </c>
      <c r="H7" s="9">
        <f t="shared" si="1"/>
        <v>11</v>
      </c>
      <c r="K7" s="3">
        <v>17</v>
      </c>
      <c r="L7" s="7">
        <f t="shared" si="5"/>
        <v>6</v>
      </c>
      <c r="M7" s="8">
        <f t="shared" si="2"/>
        <v>11</v>
      </c>
      <c r="N7" s="9">
        <f t="shared" si="3"/>
        <v>11</v>
      </c>
    </row>
    <row r="8" spans="1:14" ht="25.2" thickBot="1">
      <c r="A8" s="4">
        <v>16.3</v>
      </c>
      <c r="B8" s="4">
        <v>30.4</v>
      </c>
      <c r="E8" s="4">
        <v>16.3</v>
      </c>
      <c r="F8" s="7">
        <f t="shared" si="4"/>
        <v>6</v>
      </c>
      <c r="G8" s="8">
        <f t="shared" si="0"/>
        <v>10.3</v>
      </c>
      <c r="H8" s="9">
        <f t="shared" si="1"/>
        <v>10.3</v>
      </c>
      <c r="K8" s="4">
        <v>16.3</v>
      </c>
      <c r="L8" s="7">
        <f t="shared" si="5"/>
        <v>6</v>
      </c>
      <c r="M8" s="8">
        <f t="shared" si="2"/>
        <v>10.3</v>
      </c>
      <c r="N8" s="9">
        <f t="shared" si="3"/>
        <v>10.3</v>
      </c>
    </row>
    <row r="9" spans="1:14" ht="25.2" thickBot="1">
      <c r="A9" s="3">
        <v>10.5</v>
      </c>
      <c r="B9" s="3">
        <v>24</v>
      </c>
      <c r="E9" s="3">
        <v>10.5</v>
      </c>
      <c r="F9" s="7">
        <f t="shared" si="4"/>
        <v>6</v>
      </c>
      <c r="G9" s="8">
        <f t="shared" si="0"/>
        <v>4.5</v>
      </c>
      <c r="H9" s="9">
        <f t="shared" si="1"/>
        <v>4.5</v>
      </c>
      <c r="K9" s="3">
        <v>10.5</v>
      </c>
      <c r="L9" s="7">
        <f t="shared" si="5"/>
        <v>6</v>
      </c>
      <c r="M9" s="8">
        <f t="shared" si="2"/>
        <v>4.5</v>
      </c>
      <c r="N9" s="9">
        <f t="shared" si="3"/>
        <v>4.5</v>
      </c>
    </row>
    <row r="10" spans="1:14" ht="25.2" thickBot="1">
      <c r="A10" s="4">
        <v>23.1</v>
      </c>
      <c r="B10" s="4">
        <v>39.5</v>
      </c>
      <c r="E10" s="4">
        <v>23.1</v>
      </c>
      <c r="F10" s="7">
        <f t="shared" si="4"/>
        <v>6</v>
      </c>
      <c r="G10" s="8">
        <f t="shared" si="0"/>
        <v>17.100000000000001</v>
      </c>
      <c r="H10" s="9">
        <f t="shared" si="1"/>
        <v>17.100000000000001</v>
      </c>
      <c r="K10" s="4">
        <v>23.1</v>
      </c>
      <c r="L10" s="7">
        <f t="shared" si="5"/>
        <v>6</v>
      </c>
      <c r="M10" s="8">
        <f t="shared" si="2"/>
        <v>17.100000000000001</v>
      </c>
      <c r="N10" s="9">
        <f t="shared" si="3"/>
        <v>17.100000000000001</v>
      </c>
    </row>
    <row r="11" spans="1:14" ht="25.2" thickBot="1">
      <c r="A11" s="3">
        <v>12.4</v>
      </c>
      <c r="B11" s="3">
        <v>24.2</v>
      </c>
      <c r="E11" s="3">
        <v>12.4</v>
      </c>
      <c r="F11" s="7">
        <f t="shared" si="4"/>
        <v>6</v>
      </c>
      <c r="G11" s="8">
        <f t="shared" si="0"/>
        <v>6.4</v>
      </c>
      <c r="H11" s="9">
        <f t="shared" si="1"/>
        <v>6.4</v>
      </c>
      <c r="K11" s="3">
        <v>12.4</v>
      </c>
      <c r="L11" s="7">
        <f t="shared" si="5"/>
        <v>6</v>
      </c>
      <c r="M11" s="8">
        <f t="shared" si="2"/>
        <v>6.4</v>
      </c>
      <c r="N11" s="9">
        <f t="shared" si="3"/>
        <v>6.4</v>
      </c>
    </row>
    <row r="12" spans="1:14" ht="25.2" thickBot="1">
      <c r="A12" s="4">
        <v>24.9</v>
      </c>
      <c r="B12" s="4">
        <v>52.5</v>
      </c>
      <c r="E12" s="4">
        <v>24.9</v>
      </c>
      <c r="F12" s="7">
        <f t="shared" si="4"/>
        <v>6</v>
      </c>
      <c r="G12" s="8">
        <f t="shared" si="0"/>
        <v>18.899999999999999</v>
      </c>
      <c r="H12" s="9">
        <f t="shared" si="1"/>
        <v>18.899999999999999</v>
      </c>
      <c r="K12" s="4">
        <v>24.9</v>
      </c>
      <c r="L12" s="7">
        <f t="shared" si="5"/>
        <v>6</v>
      </c>
      <c r="M12" s="8">
        <f t="shared" si="2"/>
        <v>18.899999999999999</v>
      </c>
      <c r="N12" s="9">
        <f t="shared" si="3"/>
        <v>18.899999999999999</v>
      </c>
    </row>
    <row r="13" spans="1:14" ht="25.2" thickBot="1">
      <c r="A13" s="3">
        <v>22.8</v>
      </c>
      <c r="B13" s="3">
        <v>37.9</v>
      </c>
      <c r="E13" s="3">
        <v>22.8</v>
      </c>
      <c r="F13" s="7">
        <f t="shared" si="4"/>
        <v>6</v>
      </c>
      <c r="G13" s="8">
        <f t="shared" si="0"/>
        <v>16.8</v>
      </c>
      <c r="H13" s="9">
        <f t="shared" si="1"/>
        <v>16.8</v>
      </c>
      <c r="K13" s="3">
        <v>22.8</v>
      </c>
      <c r="L13" s="7">
        <f t="shared" si="5"/>
        <v>6</v>
      </c>
      <c r="M13" s="8">
        <f t="shared" si="2"/>
        <v>16.8</v>
      </c>
      <c r="N13" s="9">
        <f t="shared" si="3"/>
        <v>16.8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topLeftCell="A4" workbookViewId="0">
      <selection activeCell="H1" sqref="H1"/>
    </sheetView>
  </sheetViews>
  <sheetFormatPr defaultRowHeight="14.4"/>
  <cols>
    <col min="2" max="2" width="10.21875" customWidth="1"/>
    <col min="5" max="5" width="13.109375" customWidth="1"/>
    <col min="6" max="6" width="15" customWidth="1"/>
    <col min="7" max="7" width="14.44140625" customWidth="1"/>
    <col min="8" max="8" width="12" customWidth="1"/>
    <col min="11" max="11" width="9.5546875" customWidth="1"/>
    <col min="12" max="12" width="13.109375" bestFit="1" customWidth="1"/>
    <col min="13" max="13" width="17" customWidth="1"/>
    <col min="14" max="14" width="10.44140625" bestFit="1" customWidth="1"/>
  </cols>
  <sheetData>
    <row r="1" spans="1:14" ht="87" customHeight="1">
      <c r="D1" t="s">
        <v>9</v>
      </c>
      <c r="G1" s="6" t="s">
        <v>8</v>
      </c>
      <c r="H1" s="9">
        <f>AVERAGE(H4:H13)</f>
        <v>150.374</v>
      </c>
      <c r="M1" s="6" t="s">
        <v>8</v>
      </c>
      <c r="N1" s="9">
        <f>AVERAGE(N4:N13)</f>
        <v>790.49999999999989</v>
      </c>
    </row>
    <row r="2" spans="1:14" ht="15" thickBot="1">
      <c r="A2" t="s">
        <v>0</v>
      </c>
    </row>
    <row r="3" spans="1:14" ht="31.8" customHeight="1" thickBot="1">
      <c r="A3" s="1" t="s">
        <v>2</v>
      </c>
      <c r="B3" s="1" t="s">
        <v>1</v>
      </c>
      <c r="C3" t="s">
        <v>0</v>
      </c>
      <c r="E3" s="1" t="s">
        <v>2</v>
      </c>
      <c r="F3" s="5" t="s">
        <v>3</v>
      </c>
      <c r="G3" s="5" t="s">
        <v>4</v>
      </c>
      <c r="H3" s="6" t="s">
        <v>5</v>
      </c>
      <c r="K3" s="1" t="s">
        <v>1</v>
      </c>
      <c r="L3" s="5" t="s">
        <v>3</v>
      </c>
      <c r="M3" s="5" t="s">
        <v>4</v>
      </c>
      <c r="N3" s="6" t="s">
        <v>5</v>
      </c>
    </row>
    <row r="4" spans="1:14" ht="25.8" thickTop="1" thickBot="1">
      <c r="A4" s="2">
        <v>10.5</v>
      </c>
      <c r="B4" s="2">
        <v>23.1</v>
      </c>
      <c r="E4" s="2">
        <v>10.5</v>
      </c>
      <c r="F4" s="7">
        <v>6</v>
      </c>
      <c r="G4" s="8">
        <f>E4-F4</f>
        <v>4.5</v>
      </c>
      <c r="H4" s="9">
        <f>G4*G4</f>
        <v>20.25</v>
      </c>
      <c r="K4" s="2">
        <v>23.1</v>
      </c>
      <c r="L4" s="7">
        <v>6</v>
      </c>
      <c r="M4" s="8">
        <f>K4-L4</f>
        <v>17.100000000000001</v>
      </c>
      <c r="N4" s="9">
        <f>M4*M4</f>
        <v>292.41000000000003</v>
      </c>
    </row>
    <row r="5" spans="1:14" ht="25.2" thickBot="1">
      <c r="A5" s="3">
        <v>16.7</v>
      </c>
      <c r="B5" s="3">
        <v>32.799999999999997</v>
      </c>
      <c r="E5" s="3">
        <v>16.7</v>
      </c>
      <c r="F5" s="7">
        <f>F4</f>
        <v>6</v>
      </c>
      <c r="G5" s="8">
        <f t="shared" ref="G5:G13" si="0">E5-F5</f>
        <v>10.7</v>
      </c>
      <c r="H5" s="9">
        <f t="shared" ref="H5:H13" si="1">G5*G5</f>
        <v>114.48999999999998</v>
      </c>
      <c r="K5" s="3">
        <v>32.799999999999997</v>
      </c>
      <c r="L5" s="7">
        <f>L4</f>
        <v>6</v>
      </c>
      <c r="M5" s="8">
        <f t="shared" ref="M5:M13" si="2">K5-L5</f>
        <v>26.799999999999997</v>
      </c>
      <c r="N5" s="9">
        <f t="shared" ref="N5:N13" si="3">M5*M5</f>
        <v>718.2399999999999</v>
      </c>
    </row>
    <row r="6" spans="1:14" ht="25.2" thickBot="1">
      <c r="A6" s="4">
        <v>18.2</v>
      </c>
      <c r="B6" s="4">
        <v>31.8</v>
      </c>
      <c r="E6" s="4">
        <v>18.2</v>
      </c>
      <c r="F6" s="7">
        <f t="shared" ref="F6:F13" si="4">F5</f>
        <v>6</v>
      </c>
      <c r="G6" s="8">
        <f t="shared" si="0"/>
        <v>12.2</v>
      </c>
      <c r="H6" s="9">
        <f t="shared" si="1"/>
        <v>148.83999999999997</v>
      </c>
      <c r="K6" s="4">
        <v>31.8</v>
      </c>
      <c r="L6" s="7">
        <f t="shared" ref="L6:L13" si="5">L5</f>
        <v>6</v>
      </c>
      <c r="M6" s="8">
        <f t="shared" si="2"/>
        <v>25.8</v>
      </c>
      <c r="N6" s="9">
        <f t="shared" si="3"/>
        <v>665.64</v>
      </c>
    </row>
    <row r="7" spans="1:14" ht="25.2" thickBot="1">
      <c r="A7" s="3">
        <v>17</v>
      </c>
      <c r="B7" s="3">
        <v>32</v>
      </c>
      <c r="E7" s="3">
        <v>17</v>
      </c>
      <c r="F7" s="7">
        <f t="shared" si="4"/>
        <v>6</v>
      </c>
      <c r="G7" s="8">
        <f t="shared" si="0"/>
        <v>11</v>
      </c>
      <c r="H7" s="9">
        <f t="shared" si="1"/>
        <v>121</v>
      </c>
      <c r="K7" s="3">
        <v>32</v>
      </c>
      <c r="L7" s="7">
        <f t="shared" si="5"/>
        <v>6</v>
      </c>
      <c r="M7" s="8">
        <f t="shared" si="2"/>
        <v>26</v>
      </c>
      <c r="N7" s="9">
        <f t="shared" si="3"/>
        <v>676</v>
      </c>
    </row>
    <row r="8" spans="1:14" ht="25.2" thickBot="1">
      <c r="A8" s="4">
        <v>16.3</v>
      </c>
      <c r="B8" s="4">
        <v>30.4</v>
      </c>
      <c r="E8" s="4">
        <v>16.3</v>
      </c>
      <c r="F8" s="7">
        <f t="shared" si="4"/>
        <v>6</v>
      </c>
      <c r="G8" s="8">
        <f t="shared" si="0"/>
        <v>10.3</v>
      </c>
      <c r="H8" s="9">
        <f t="shared" si="1"/>
        <v>106.09000000000002</v>
      </c>
      <c r="K8" s="4">
        <v>30.4</v>
      </c>
      <c r="L8" s="7">
        <f t="shared" si="5"/>
        <v>6</v>
      </c>
      <c r="M8" s="8">
        <f t="shared" si="2"/>
        <v>24.4</v>
      </c>
      <c r="N8" s="9">
        <f t="shared" si="3"/>
        <v>595.3599999999999</v>
      </c>
    </row>
    <row r="9" spans="1:14" ht="25.2" thickBot="1">
      <c r="A9" s="3">
        <v>10.5</v>
      </c>
      <c r="B9" s="3">
        <v>24</v>
      </c>
      <c r="E9" s="3">
        <v>10.5</v>
      </c>
      <c r="F9" s="7">
        <f t="shared" si="4"/>
        <v>6</v>
      </c>
      <c r="G9" s="8">
        <f t="shared" si="0"/>
        <v>4.5</v>
      </c>
      <c r="H9" s="9">
        <f t="shared" si="1"/>
        <v>20.25</v>
      </c>
      <c r="K9" s="3">
        <v>24</v>
      </c>
      <c r="L9" s="7">
        <f t="shared" si="5"/>
        <v>6</v>
      </c>
      <c r="M9" s="8">
        <f t="shared" si="2"/>
        <v>18</v>
      </c>
      <c r="N9" s="9">
        <f t="shared" si="3"/>
        <v>324</v>
      </c>
    </row>
    <row r="10" spans="1:14" ht="25.2" thickBot="1">
      <c r="A10" s="4">
        <v>23.1</v>
      </c>
      <c r="B10" s="4">
        <v>39.5</v>
      </c>
      <c r="E10" s="4">
        <v>23.1</v>
      </c>
      <c r="F10" s="7">
        <f t="shared" si="4"/>
        <v>6</v>
      </c>
      <c r="G10" s="8">
        <f t="shared" si="0"/>
        <v>17.100000000000001</v>
      </c>
      <c r="H10" s="9">
        <f t="shared" si="1"/>
        <v>292.41000000000003</v>
      </c>
      <c r="K10" s="4">
        <v>39.5</v>
      </c>
      <c r="L10" s="7">
        <f t="shared" si="5"/>
        <v>6</v>
      </c>
      <c r="M10" s="8">
        <f t="shared" si="2"/>
        <v>33.5</v>
      </c>
      <c r="N10" s="9">
        <f t="shared" si="3"/>
        <v>1122.25</v>
      </c>
    </row>
    <row r="11" spans="1:14" ht="25.2" thickBot="1">
      <c r="A11" s="3">
        <v>12.4</v>
      </c>
      <c r="B11" s="3">
        <v>24.2</v>
      </c>
      <c r="E11" s="3">
        <v>12.4</v>
      </c>
      <c r="F11" s="7">
        <f t="shared" si="4"/>
        <v>6</v>
      </c>
      <c r="G11" s="8">
        <f t="shared" si="0"/>
        <v>6.4</v>
      </c>
      <c r="H11" s="9">
        <f t="shared" si="1"/>
        <v>40.960000000000008</v>
      </c>
      <c r="K11" s="3">
        <v>24.2</v>
      </c>
      <c r="L11" s="7">
        <f t="shared" si="5"/>
        <v>6</v>
      </c>
      <c r="M11" s="8">
        <f t="shared" si="2"/>
        <v>18.2</v>
      </c>
      <c r="N11" s="9">
        <f t="shared" si="3"/>
        <v>331.23999999999995</v>
      </c>
    </row>
    <row r="12" spans="1:14" ht="25.2" thickBot="1">
      <c r="A12" s="4">
        <v>24.9</v>
      </c>
      <c r="B12" s="4">
        <v>52.5</v>
      </c>
      <c r="E12" s="4">
        <v>24.9</v>
      </c>
      <c r="F12" s="7">
        <f t="shared" si="4"/>
        <v>6</v>
      </c>
      <c r="G12" s="8">
        <f t="shared" si="0"/>
        <v>18.899999999999999</v>
      </c>
      <c r="H12" s="9">
        <f t="shared" si="1"/>
        <v>357.20999999999992</v>
      </c>
      <c r="K12" s="4">
        <v>52.5</v>
      </c>
      <c r="L12" s="7">
        <f t="shared" si="5"/>
        <v>6</v>
      </c>
      <c r="M12" s="8">
        <f t="shared" si="2"/>
        <v>46.5</v>
      </c>
      <c r="N12" s="9">
        <f t="shared" si="3"/>
        <v>2162.25</v>
      </c>
    </row>
    <row r="13" spans="1:14" ht="25.2" thickBot="1">
      <c r="A13" s="3">
        <v>22.8</v>
      </c>
      <c r="B13" s="3">
        <v>37.9</v>
      </c>
      <c r="E13" s="3">
        <v>22.8</v>
      </c>
      <c r="F13" s="7">
        <f t="shared" si="4"/>
        <v>6</v>
      </c>
      <c r="G13" s="8">
        <f t="shared" si="0"/>
        <v>16.8</v>
      </c>
      <c r="H13" s="9">
        <f t="shared" si="1"/>
        <v>282.24</v>
      </c>
      <c r="K13" s="3">
        <v>37.9</v>
      </c>
      <c r="L13" s="7">
        <f t="shared" si="5"/>
        <v>6</v>
      </c>
      <c r="M13" s="8">
        <f t="shared" si="2"/>
        <v>31.9</v>
      </c>
      <c r="N13" s="9">
        <f t="shared" si="3"/>
        <v>1017.6099999999999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A3" sqref="A3:B13"/>
    </sheetView>
  </sheetViews>
  <sheetFormatPr defaultRowHeight="14.4"/>
  <cols>
    <col min="2" max="2" width="10.21875" customWidth="1"/>
  </cols>
  <sheetData>
    <row r="2" spans="1:3" ht="15" thickBot="1">
      <c r="A2" t="s">
        <v>0</v>
      </c>
    </row>
    <row r="3" spans="1:3" ht="31.8" customHeight="1" thickBot="1">
      <c r="A3" s="1" t="s">
        <v>1</v>
      </c>
      <c r="B3" s="1" t="s">
        <v>2</v>
      </c>
      <c r="C3" t="s">
        <v>0</v>
      </c>
    </row>
    <row r="4" spans="1:3" ht="25.8" thickTop="1" thickBot="1">
      <c r="A4" s="2">
        <v>23.1</v>
      </c>
      <c r="B4" s="2">
        <v>10.5</v>
      </c>
    </row>
    <row r="5" spans="1:3" ht="25.2" thickBot="1">
      <c r="A5" s="3">
        <v>32.799999999999997</v>
      </c>
      <c r="B5" s="3">
        <v>16.7</v>
      </c>
    </row>
    <row r="6" spans="1:3" ht="25.2" thickBot="1">
      <c r="A6" s="4">
        <v>31.8</v>
      </c>
      <c r="B6" s="4">
        <v>18.2</v>
      </c>
    </row>
    <row r="7" spans="1:3" ht="25.2" thickBot="1">
      <c r="A7" s="3">
        <v>32</v>
      </c>
      <c r="B7" s="3">
        <v>17</v>
      </c>
    </row>
    <row r="8" spans="1:3" ht="25.2" thickBot="1">
      <c r="A8" s="4">
        <v>30.4</v>
      </c>
      <c r="B8" s="4">
        <v>16.3</v>
      </c>
    </row>
    <row r="9" spans="1:3" ht="25.2" thickBot="1">
      <c r="A9" s="3">
        <v>24</v>
      </c>
      <c r="B9" s="3">
        <v>10.5</v>
      </c>
    </row>
    <row r="10" spans="1:3" ht="25.2" thickBot="1">
      <c r="A10" s="4">
        <v>39.5</v>
      </c>
      <c r="B10" s="4">
        <v>23.1</v>
      </c>
    </row>
    <row r="11" spans="1:3" ht="25.2" thickBot="1">
      <c r="A11" s="3">
        <v>24.2</v>
      </c>
      <c r="B11" s="3">
        <v>12.4</v>
      </c>
    </row>
    <row r="12" spans="1:3" ht="25.2" thickBot="1">
      <c r="A12" s="4">
        <v>52.5</v>
      </c>
      <c r="B12" s="4">
        <v>24.9</v>
      </c>
    </row>
    <row r="13" spans="1:3" ht="25.2" thickBot="1">
      <c r="A13" s="3">
        <v>37.9</v>
      </c>
      <c r="B13" s="3">
        <v>22.8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AE18"/>
  <sheetViews>
    <sheetView workbookViewId="0">
      <selection activeCell="A8" sqref="A8:B18"/>
    </sheetView>
  </sheetViews>
  <sheetFormatPr defaultRowHeight="14.4"/>
  <sheetData>
    <row r="3" spans="1:31" ht="21">
      <c r="B3" s="12"/>
      <c r="C3" s="12"/>
      <c r="F3" s="13" t="s">
        <v>10</v>
      </c>
      <c r="G3" s="13" t="s">
        <v>11</v>
      </c>
      <c r="R3" s="13" t="s">
        <v>10</v>
      </c>
      <c r="S3" s="13" t="s">
        <v>11</v>
      </c>
      <c r="AD3" s="13" t="s">
        <v>10</v>
      </c>
      <c r="AE3" s="13" t="s">
        <v>11</v>
      </c>
    </row>
    <row r="4" spans="1:31" ht="21">
      <c r="F4" s="15">
        <f t="array" ref="F4:G4">LINEST(B9:B18,A9:A18,TRUE,FALSE)</f>
        <v>0.54268159061409593</v>
      </c>
      <c r="G4" s="14">
        <v>-0.57080980395462433</v>
      </c>
      <c r="R4" s="15">
        <f t="array" ref="R4:S4">LINEST(N9:N16,M9:M16,TRUE,FALSE)</f>
        <v>0.74915029148940981</v>
      </c>
      <c r="S4" s="14">
        <v>-6.6809924145227022</v>
      </c>
      <c r="AD4" s="15">
        <f t="array" ref="AD4:AE4">LINEST(Z11:Z18,Y11:Y18,TRUE,FALSE)</f>
        <v>0.51513631456285813</v>
      </c>
      <c r="AE4" s="14">
        <v>0.61604769306672225</v>
      </c>
    </row>
    <row r="7" spans="1:31" ht="15" thickBot="1"/>
    <row r="8" spans="1:31" ht="25.2" thickBot="1">
      <c r="A8" s="1" t="s">
        <v>1</v>
      </c>
      <c r="B8" s="1" t="s">
        <v>2</v>
      </c>
      <c r="F8" t="s">
        <v>0</v>
      </c>
      <c r="M8" s="10" t="s">
        <v>1</v>
      </c>
      <c r="N8" s="10" t="s">
        <v>2</v>
      </c>
      <c r="Y8" s="11" t="s">
        <v>1</v>
      </c>
      <c r="Z8" s="11" t="s">
        <v>2</v>
      </c>
    </row>
    <row r="9" spans="1:31" ht="25.8" thickTop="1" thickBot="1">
      <c r="A9" s="2">
        <v>23.1</v>
      </c>
      <c r="B9" s="2">
        <v>10.5</v>
      </c>
      <c r="M9" s="2">
        <v>23.1</v>
      </c>
      <c r="N9" s="2">
        <v>10.5</v>
      </c>
      <c r="Y9" s="2"/>
      <c r="Z9" s="2"/>
    </row>
    <row r="10" spans="1:31" ht="25.2" thickBot="1">
      <c r="A10" s="3">
        <v>32.799999999999997</v>
      </c>
      <c r="B10" s="3">
        <v>16.7</v>
      </c>
      <c r="M10" s="3">
        <v>32.799999999999997</v>
      </c>
      <c r="N10" s="3">
        <v>16.7</v>
      </c>
      <c r="Y10" s="3"/>
      <c r="Z10" s="3"/>
    </row>
    <row r="11" spans="1:31" ht="25.2" thickBot="1">
      <c r="A11" s="4">
        <v>31.8</v>
      </c>
      <c r="B11" s="4">
        <v>18.2</v>
      </c>
      <c r="M11" s="4">
        <v>31.8</v>
      </c>
      <c r="N11" s="4">
        <v>18.2</v>
      </c>
      <c r="Y11" s="4">
        <v>31.8</v>
      </c>
      <c r="Z11" s="4">
        <v>18.2</v>
      </c>
    </row>
    <row r="12" spans="1:31" ht="25.2" thickBot="1">
      <c r="A12" s="3">
        <v>32</v>
      </c>
      <c r="B12" s="3">
        <v>17</v>
      </c>
      <c r="M12" s="3">
        <v>32</v>
      </c>
      <c r="N12" s="3">
        <v>17</v>
      </c>
      <c r="Y12" s="3">
        <v>32</v>
      </c>
      <c r="Z12" s="3">
        <v>17</v>
      </c>
    </row>
    <row r="13" spans="1:31" ht="25.2" thickBot="1">
      <c r="A13" s="4">
        <v>30.4</v>
      </c>
      <c r="B13" s="4">
        <v>16.3</v>
      </c>
      <c r="M13" s="4">
        <v>30.4</v>
      </c>
      <c r="N13" s="4">
        <v>16.3</v>
      </c>
      <c r="Y13" s="4">
        <v>30.4</v>
      </c>
      <c r="Z13" s="4">
        <v>16.3</v>
      </c>
    </row>
    <row r="14" spans="1:31" ht="25.2" thickBot="1">
      <c r="A14" s="3">
        <v>24</v>
      </c>
      <c r="B14" s="3">
        <v>10.5</v>
      </c>
      <c r="M14" s="3">
        <v>24</v>
      </c>
      <c r="N14" s="3">
        <v>10.5</v>
      </c>
      <c r="Y14" s="3">
        <v>24</v>
      </c>
      <c r="Z14" s="3">
        <v>10.5</v>
      </c>
    </row>
    <row r="15" spans="1:31" ht="25.2" thickBot="1">
      <c r="A15" s="4">
        <v>39.5</v>
      </c>
      <c r="B15" s="4">
        <v>23.1</v>
      </c>
      <c r="M15" s="4">
        <v>39.5</v>
      </c>
      <c r="N15" s="4">
        <v>23.1</v>
      </c>
      <c r="Y15" s="4">
        <v>39.5</v>
      </c>
      <c r="Z15" s="4">
        <v>23.1</v>
      </c>
    </row>
    <row r="16" spans="1:31" ht="25.2" thickBot="1">
      <c r="A16" s="3">
        <v>24.2</v>
      </c>
      <c r="B16" s="3">
        <v>12.4</v>
      </c>
      <c r="M16" s="3">
        <v>24.2</v>
      </c>
      <c r="N16" s="3">
        <v>12.4</v>
      </c>
      <c r="Y16" s="3">
        <v>24.2</v>
      </c>
      <c r="Z16" s="3">
        <v>12.4</v>
      </c>
    </row>
    <row r="17" spans="1:26" ht="25.2" thickBot="1">
      <c r="A17" s="4">
        <v>52.5</v>
      </c>
      <c r="B17" s="4">
        <v>24.9</v>
      </c>
      <c r="Y17" s="4">
        <v>52.5</v>
      </c>
      <c r="Z17" s="4">
        <v>24.9</v>
      </c>
    </row>
    <row r="18" spans="1:26" ht="25.2" thickBot="1">
      <c r="A18" s="3">
        <v>37.9</v>
      </c>
      <c r="B18" s="3">
        <v>22.8</v>
      </c>
      <c r="Y18" s="3">
        <v>37.9</v>
      </c>
      <c r="Z18" s="3">
        <v>22.8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4:B15"/>
  <sheetViews>
    <sheetView workbookViewId="0">
      <selection activeCell="J19" sqref="J19"/>
    </sheetView>
  </sheetViews>
  <sheetFormatPr defaultRowHeight="14.4"/>
  <sheetData>
    <row r="4" spans="1:2" ht="15" thickBot="1"/>
    <row r="5" spans="1:2" ht="25.2" thickBot="1">
      <c r="A5" s="1" t="s">
        <v>1</v>
      </c>
      <c r="B5" s="1" t="s">
        <v>2</v>
      </c>
    </row>
    <row r="6" spans="1:2" ht="25.8" thickTop="1" thickBot="1">
      <c r="A6" s="2">
        <v>23.1</v>
      </c>
      <c r="B6" s="2">
        <v>10.5</v>
      </c>
    </row>
    <row r="7" spans="1:2" ht="25.2" thickBot="1">
      <c r="A7" s="3">
        <v>32.799999999999997</v>
      </c>
      <c r="B7" s="3">
        <v>16.7</v>
      </c>
    </row>
    <row r="8" spans="1:2" ht="25.2" thickBot="1">
      <c r="A8" s="4">
        <v>31.8</v>
      </c>
      <c r="B8" s="4">
        <v>18.2</v>
      </c>
    </row>
    <row r="9" spans="1:2" ht="25.2" thickBot="1">
      <c r="A9" s="3">
        <v>32</v>
      </c>
      <c r="B9" s="3">
        <v>17</v>
      </c>
    </row>
    <row r="10" spans="1:2" ht="25.2" thickBot="1">
      <c r="A10" s="4">
        <v>30.4</v>
      </c>
      <c r="B10" s="4">
        <v>16.3</v>
      </c>
    </row>
    <row r="11" spans="1:2" ht="25.2" thickBot="1">
      <c r="A11" s="3">
        <v>24</v>
      </c>
      <c r="B11" s="3">
        <v>10.5</v>
      </c>
    </row>
    <row r="12" spans="1:2" ht="25.2" thickBot="1">
      <c r="A12" s="4">
        <v>39.5</v>
      </c>
      <c r="B12" s="4">
        <v>23.1</v>
      </c>
    </row>
    <row r="13" spans="1:2" ht="25.2" thickBot="1">
      <c r="A13" s="3">
        <v>24.2</v>
      </c>
      <c r="B13" s="3">
        <v>12.4</v>
      </c>
    </row>
    <row r="14" spans="1:2" ht="25.2" thickBot="1">
      <c r="A14" s="4">
        <v>52.5</v>
      </c>
      <c r="B14" s="4">
        <v>24.9</v>
      </c>
    </row>
    <row r="15" spans="1:2" ht="25.2" thickBot="1">
      <c r="A15" s="3">
        <v>37.9</v>
      </c>
      <c r="B15" s="3">
        <v>22.8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" sqref="Q1:Q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VARIANCE</vt:lpstr>
      <vt:lpstr>SCATTER.PLOT</vt:lpstr>
      <vt:lpstr>Regression</vt:lpstr>
      <vt:lpstr>Sample.Regression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Kosrow Dehnad</cp:lastModifiedBy>
  <dcterms:created xsi:type="dcterms:W3CDTF">2017-01-18T11:27:25Z</dcterms:created>
  <dcterms:modified xsi:type="dcterms:W3CDTF">2017-02-01T19:53:33Z</dcterms:modified>
</cp:coreProperties>
</file>